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F:\Gestão ST Outbound\8. Superados\FLORESTAL\A REFERÊNCIA\05. INDICADORES\001.Databases\"/>
    </mc:Choice>
  </mc:AlternateContent>
  <xr:revisionPtr revIDLastSave="0" documentId="13_ncr:1_{23E6AF06-32F7-439B-A28D-F4F5FC386723}" xr6:coauthVersionLast="36" xr6:coauthVersionMax="36" xr10:uidLastSave="{00000000-0000-0000-0000-000000000000}"/>
  <bookViews>
    <workbookView xWindow="0" yWindow="0" windowWidth="28800" windowHeight="12225" tabRatio="598" xr2:uid="{00000000-000D-0000-FFFF-FFFF00000000}"/>
  </bookViews>
  <sheets>
    <sheet name="Banco_de_Dados" sheetId="1" r:id="rId1"/>
    <sheet name="Lista_Susp_"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109">[1]EFETIVO!$1:$1048576</definedName>
    <definedName name="_1223">[2]EFETIVO!$1:$1048576</definedName>
    <definedName name="_xlnm._FilterDatabase" localSheetId="1" hidden="1">Lista_Susp_!$A$1:$J$101</definedName>
    <definedName name="BaseDados">[3]!Tabela3[#Data]</definedName>
    <definedName name="EFETIVO">[1]EFETIVO!$1:$1048576</definedName>
    <definedName name="EPI">'[4]CADASTRO EPIs'!$A:$A</definedName>
    <definedName name="LISTA_CLIENTES">[5]!TAB_CLIENTES[NOME]</definedName>
    <definedName name="LISTA_GRUPOS">[5]!TAB_GRUPOS[NOME DO GRUPO]</definedName>
    <definedName name="LISTA_PRODUTOS">[5]!TAB_PRODUTOS[NOME DO PRODUTO]</definedName>
    <definedName name="MAT.">[1]EFETIVO!$1:$1048576</definedName>
    <definedName name="PRAZO" localSheetId="1">Lista_Susp_!$L$2:$M$6</definedName>
    <definedName name="ROMEU" localSheetId="1">#REF!</definedName>
    <definedName name="ROMEU">#REF!</definedName>
    <definedName name="teste" localSheetId="1">'[6]Plano de Ação'!#REF!</definedName>
    <definedName name="teste">'[7]Plano de Ação'!#REF!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665" i="1" l="1"/>
  <c r="Z1665" i="1"/>
  <c r="AB1665" i="1" s="1"/>
  <c r="D1665" i="1"/>
  <c r="AA1664" i="1"/>
  <c r="Z1664" i="1"/>
  <c r="AB1664" i="1" s="1"/>
  <c r="D1664" i="1"/>
  <c r="Z1652" i="1" l="1"/>
  <c r="Z1814" i="1" l="1"/>
  <c r="Z1815" i="1"/>
  <c r="Z1816" i="1"/>
  <c r="AB1816" i="1" s="1"/>
  <c r="Z1817" i="1"/>
  <c r="AB1817" i="1" s="1"/>
  <c r="Z1818" i="1"/>
  <c r="AB1818" i="1" s="1"/>
  <c r="Z1819" i="1"/>
  <c r="AB1819" i="1" s="1"/>
  <c r="Z1820" i="1"/>
  <c r="AB1820" i="1" s="1"/>
  <c r="Z1821" i="1"/>
  <c r="AB1821" i="1" s="1"/>
  <c r="Z1822" i="1"/>
  <c r="AB1822" i="1" s="1"/>
  <c r="Z1823" i="1"/>
  <c r="AB1823" i="1" s="1"/>
  <c r="Z1824" i="1"/>
  <c r="AB1824" i="1" s="1"/>
  <c r="Z1825" i="1"/>
  <c r="AB1825" i="1" s="1"/>
  <c r="Z1826" i="1"/>
  <c r="AB1826" i="1" s="1"/>
  <c r="Z1827" i="1"/>
  <c r="AB1827" i="1" s="1"/>
  <c r="Z1828" i="1"/>
  <c r="AB1828" i="1" s="1"/>
  <c r="Z1829" i="1"/>
  <c r="AB1829" i="1" s="1"/>
  <c r="Z1830" i="1"/>
  <c r="AB1830" i="1" s="1"/>
  <c r="Z1831" i="1"/>
  <c r="AB1831" i="1" s="1"/>
  <c r="Z1832" i="1"/>
  <c r="AB1832" i="1" s="1"/>
  <c r="Z1833" i="1"/>
  <c r="AB1833" i="1" s="1"/>
  <c r="Z1834" i="1"/>
  <c r="AB1834" i="1" s="1"/>
  <c r="Z1835" i="1"/>
  <c r="AB1835" i="1" s="1"/>
  <c r="Z1836" i="1"/>
  <c r="AB1836" i="1" s="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B1814" i="1"/>
  <c r="AB1815" i="1"/>
  <c r="Z1813" i="1" l="1"/>
  <c r="AB1813" i="1" s="1"/>
  <c r="AA1813" i="1"/>
  <c r="Z1552" i="1" l="1"/>
  <c r="AB1552" i="1" s="1"/>
  <c r="AA1552" i="1"/>
  <c r="Z1553" i="1"/>
  <c r="AB1553" i="1" s="1"/>
  <c r="AA1553" i="1"/>
  <c r="Z1554" i="1"/>
  <c r="AB1554" i="1" s="1"/>
  <c r="AA1554" i="1"/>
  <c r="Z1555" i="1"/>
  <c r="AA1555" i="1" s="1"/>
  <c r="Z1556" i="1"/>
  <c r="AB1556" i="1" s="1"/>
  <c r="AA1556" i="1"/>
  <c r="Z1557" i="1"/>
  <c r="AB1557" i="1" s="1"/>
  <c r="AA1557" i="1"/>
  <c r="Z1558" i="1"/>
  <c r="AB1558" i="1" s="1"/>
  <c r="AA1558" i="1"/>
  <c r="Z1559" i="1"/>
  <c r="AB1559" i="1" s="1"/>
  <c r="AA1559" i="1"/>
  <c r="Z1560" i="1"/>
  <c r="Z1561" i="1"/>
  <c r="AB1561" i="1" s="1"/>
  <c r="AA1561" i="1"/>
  <c r="Z1562" i="1"/>
  <c r="AB1562" i="1" s="1"/>
  <c r="AA1562" i="1"/>
  <c r="Z1563" i="1"/>
  <c r="AB1563" i="1" s="1"/>
  <c r="AA1563" i="1"/>
  <c r="Z1564" i="1"/>
  <c r="AB1564" i="1" s="1"/>
  <c r="AA1564" i="1"/>
  <c r="Z1565" i="1"/>
  <c r="AB1565" i="1" s="1"/>
  <c r="AA1565" i="1"/>
  <c r="Z1566" i="1"/>
  <c r="AB1566" i="1" s="1"/>
  <c r="AA1566" i="1"/>
  <c r="Z1567" i="1"/>
  <c r="AB1567" i="1" s="1"/>
  <c r="AA1567" i="1"/>
  <c r="Z1568" i="1"/>
  <c r="AB1568" i="1" s="1"/>
  <c r="AA1568" i="1"/>
  <c r="Z1569" i="1"/>
  <c r="AB1569" i="1" s="1"/>
  <c r="AA1569" i="1"/>
  <c r="Z1570" i="1"/>
  <c r="AB1570" i="1" s="1"/>
  <c r="AA1570" i="1"/>
  <c r="Z1571" i="1"/>
  <c r="AB1571" i="1" s="1"/>
  <c r="AA1571" i="1"/>
  <c r="Z1572" i="1"/>
  <c r="AB1572" i="1" s="1"/>
  <c r="AA1572" i="1"/>
  <c r="Z1573" i="1"/>
  <c r="AA1573" i="1" s="1"/>
  <c r="Z1574" i="1"/>
  <c r="AB1574" i="1" s="1"/>
  <c r="AA1574" i="1"/>
  <c r="Z1575" i="1"/>
  <c r="AA1575" i="1" s="1"/>
  <c r="Z1576" i="1"/>
  <c r="AB1576" i="1" s="1"/>
  <c r="AA1576" i="1"/>
  <c r="AB1555" i="1" l="1"/>
  <c r="AA1560" i="1"/>
  <c r="AB1575" i="1"/>
  <c r="AB1573" i="1"/>
  <c r="Z1476" i="1"/>
  <c r="AA1430" i="1"/>
  <c r="Z1412" i="1"/>
  <c r="AB1560" i="1" l="1"/>
  <c r="D1537" i="1"/>
  <c r="Z1806" i="1" l="1"/>
  <c r="AB1806" i="1" s="1"/>
  <c r="Z1807" i="1"/>
  <c r="AB1807" i="1" s="1"/>
  <c r="Z1808" i="1"/>
  <c r="AB1808" i="1" s="1"/>
  <c r="Z1809" i="1"/>
  <c r="AB1809" i="1" s="1"/>
  <c r="Z1810" i="1"/>
  <c r="AB1810" i="1" s="1"/>
  <c r="Z1811" i="1"/>
  <c r="AB1811" i="1" s="1"/>
  <c r="Z1812" i="1"/>
  <c r="AB1812" i="1" s="1"/>
  <c r="AA1806" i="1"/>
  <c r="AA1807" i="1"/>
  <c r="AA1808" i="1"/>
  <c r="AA1809" i="1"/>
  <c r="AA1810" i="1"/>
  <c r="AA1811" i="1"/>
  <c r="AA1812" i="1"/>
  <c r="Z113" i="1" l="1"/>
  <c r="Z480" i="1"/>
  <c r="Z477" i="1"/>
  <c r="Z1269" i="1"/>
  <c r="AA480" i="1" l="1"/>
  <c r="AB480" i="1" s="1"/>
  <c r="AA477" i="1"/>
  <c r="AB477" i="1" s="1"/>
  <c r="AA1269" i="1"/>
  <c r="AB1269" i="1" s="1"/>
  <c r="Z1761" i="1"/>
  <c r="AB1761" i="1" s="1"/>
  <c r="Z1762" i="1"/>
  <c r="AB1762" i="1" s="1"/>
  <c r="Z1763" i="1"/>
  <c r="AB1763" i="1" s="1"/>
  <c r="Z1764" i="1"/>
  <c r="AB1764" i="1" s="1"/>
  <c r="Z1765" i="1"/>
  <c r="AB1765" i="1" s="1"/>
  <c r="Z1766" i="1"/>
  <c r="AB1766" i="1" s="1"/>
  <c r="Z1767" i="1"/>
  <c r="AB1767" i="1" s="1"/>
  <c r="Z1768" i="1"/>
  <c r="AB1768" i="1" s="1"/>
  <c r="Z1769" i="1"/>
  <c r="AB1769" i="1" s="1"/>
  <c r="Z1770" i="1"/>
  <c r="AB1770" i="1" s="1"/>
  <c r="Z1771" i="1"/>
  <c r="AB1771" i="1" s="1"/>
  <c r="Z1772" i="1"/>
  <c r="AB1772" i="1" s="1"/>
  <c r="Z1773" i="1"/>
  <c r="AB1773" i="1" s="1"/>
  <c r="Z1774" i="1"/>
  <c r="AB1774" i="1" s="1"/>
  <c r="Z1775" i="1"/>
  <c r="AB1775" i="1" s="1"/>
  <c r="Z1776" i="1"/>
  <c r="AB1776" i="1" s="1"/>
  <c r="Z1777" i="1"/>
  <c r="AB1777" i="1" s="1"/>
  <c r="Z1778" i="1"/>
  <c r="AB1778" i="1" s="1"/>
  <c r="Z1779" i="1"/>
  <c r="AB1779" i="1" s="1"/>
  <c r="Z1780" i="1"/>
  <c r="AB1780" i="1" s="1"/>
  <c r="Z1781" i="1"/>
  <c r="AB1781" i="1" s="1"/>
  <c r="Z1782" i="1"/>
  <c r="AB1782" i="1" s="1"/>
  <c r="Z1783" i="1"/>
  <c r="AB1783" i="1" s="1"/>
  <c r="Z1784" i="1"/>
  <c r="AB1784" i="1" s="1"/>
  <c r="Z1785" i="1"/>
  <c r="AB1785" i="1" s="1"/>
  <c r="Z1786" i="1"/>
  <c r="AB1786" i="1" s="1"/>
  <c r="Z1787" i="1"/>
  <c r="AB1787" i="1" s="1"/>
  <c r="Z1788" i="1"/>
  <c r="AB1788" i="1" s="1"/>
  <c r="Z1789" i="1"/>
  <c r="AB1789" i="1" s="1"/>
  <c r="Z1790" i="1"/>
  <c r="AB1790" i="1" s="1"/>
  <c r="Z1791" i="1"/>
  <c r="AB1791" i="1" s="1"/>
  <c r="Z1792" i="1"/>
  <c r="AB1792" i="1" s="1"/>
  <c r="Z1793" i="1"/>
  <c r="AB1793" i="1" s="1"/>
  <c r="Z1794" i="1"/>
  <c r="AB1794" i="1" s="1"/>
  <c r="Z1795" i="1"/>
  <c r="AB1795" i="1" s="1"/>
  <c r="Z1796" i="1"/>
  <c r="AB1796" i="1" s="1"/>
  <c r="Z1797" i="1"/>
  <c r="AB1797" i="1" s="1"/>
  <c r="Z1798" i="1"/>
  <c r="AB1798" i="1" s="1"/>
  <c r="Z1799" i="1"/>
  <c r="AB1799" i="1" s="1"/>
  <c r="Z1800" i="1"/>
  <c r="AB1800" i="1" s="1"/>
  <c r="Z1801" i="1"/>
  <c r="AB1801" i="1" s="1"/>
  <c r="Z1802" i="1"/>
  <c r="AB1802" i="1" s="1"/>
  <c r="Z1803" i="1"/>
  <c r="AB1803" i="1" s="1"/>
  <c r="Z1804" i="1"/>
  <c r="AB1804" i="1" s="1"/>
  <c r="Z1805" i="1"/>
  <c r="AB1805" i="1" s="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Z1541" i="1"/>
  <c r="AB1541" i="1" s="1"/>
  <c r="Z1542" i="1"/>
  <c r="AB1542" i="1" s="1"/>
  <c r="Z1543" i="1"/>
  <c r="Z1544" i="1"/>
  <c r="AB1544" i="1" s="1"/>
  <c r="Z1545" i="1"/>
  <c r="AB1545" i="1" s="1"/>
  <c r="Z1546" i="1"/>
  <c r="Z1547" i="1"/>
  <c r="AB1547" i="1" s="1"/>
  <c r="Z1548" i="1"/>
  <c r="AB1548" i="1" s="1"/>
  <c r="Z1549" i="1"/>
  <c r="Z1550" i="1"/>
  <c r="AB1550" i="1" s="1"/>
  <c r="Z1551" i="1"/>
  <c r="AB1551" i="1" s="1"/>
  <c r="Z1577" i="1"/>
  <c r="AB1577" i="1" s="1"/>
  <c r="Z1578" i="1"/>
  <c r="AB1578" i="1" s="1"/>
  <c r="Z1579" i="1"/>
  <c r="AB1579" i="1" s="1"/>
  <c r="Z1580" i="1"/>
  <c r="AB1580" i="1" s="1"/>
  <c r="Z1581" i="1"/>
  <c r="AB1581" i="1" s="1"/>
  <c r="Z1582" i="1"/>
  <c r="AB1582" i="1" s="1"/>
  <c r="Z1583" i="1"/>
  <c r="AB1583" i="1" s="1"/>
  <c r="Z1584" i="1"/>
  <c r="AB1584" i="1" s="1"/>
  <c r="Z1585" i="1"/>
  <c r="AB1585" i="1" s="1"/>
  <c r="Z1586" i="1"/>
  <c r="AB1586" i="1" s="1"/>
  <c r="Z1587" i="1"/>
  <c r="AB1587" i="1" s="1"/>
  <c r="Z1588" i="1"/>
  <c r="AB1588" i="1" s="1"/>
  <c r="Z1589" i="1"/>
  <c r="AB1589" i="1" s="1"/>
  <c r="Z1590" i="1"/>
  <c r="AB1590" i="1" s="1"/>
  <c r="Z1591" i="1"/>
  <c r="AB1591" i="1" s="1"/>
  <c r="Z1592" i="1"/>
  <c r="Z1593" i="1"/>
  <c r="AB1593" i="1" s="1"/>
  <c r="Z1594" i="1"/>
  <c r="AB1594" i="1" s="1"/>
  <c r="Z1595" i="1"/>
  <c r="AB1595" i="1" s="1"/>
  <c r="Z1596" i="1"/>
  <c r="AB1596" i="1" s="1"/>
  <c r="Z1597" i="1"/>
  <c r="Z1598" i="1"/>
  <c r="AB1598" i="1" s="1"/>
  <c r="Z1599" i="1"/>
  <c r="AB1599" i="1" s="1"/>
  <c r="Z1600" i="1"/>
  <c r="AB1600" i="1" s="1"/>
  <c r="Z1601" i="1"/>
  <c r="AB1601" i="1" s="1"/>
  <c r="Z1602" i="1"/>
  <c r="AB1602" i="1" s="1"/>
  <c r="Z1603" i="1"/>
  <c r="AA1603" i="1" s="1"/>
  <c r="Z1604" i="1"/>
  <c r="AB1604" i="1" s="1"/>
  <c r="Z1605" i="1"/>
  <c r="AB1605" i="1" s="1"/>
  <c r="Z1606" i="1"/>
  <c r="AB1606" i="1" s="1"/>
  <c r="Z1607" i="1"/>
  <c r="AB1607" i="1" s="1"/>
  <c r="Z1608" i="1"/>
  <c r="AB1608" i="1" s="1"/>
  <c r="Z1609" i="1"/>
  <c r="Z1610" i="1"/>
  <c r="Z1611" i="1"/>
  <c r="AB1611" i="1" s="1"/>
  <c r="Z1612" i="1"/>
  <c r="AB1612" i="1" s="1"/>
  <c r="Z1613" i="1"/>
  <c r="AB1613" i="1" s="1"/>
  <c r="Z1614" i="1"/>
  <c r="AB1614" i="1" s="1"/>
  <c r="Z1615" i="1"/>
  <c r="AB1615" i="1" s="1"/>
  <c r="Z1616" i="1"/>
  <c r="AB1616" i="1" s="1"/>
  <c r="Z1617" i="1"/>
  <c r="AB1617" i="1" s="1"/>
  <c r="Z1618" i="1"/>
  <c r="AB1618" i="1" s="1"/>
  <c r="Z1619" i="1"/>
  <c r="AB1619" i="1" s="1"/>
  <c r="Z1620" i="1"/>
  <c r="AB1620" i="1" s="1"/>
  <c r="Z1621" i="1"/>
  <c r="AB1621" i="1" s="1"/>
  <c r="Z1622" i="1"/>
  <c r="Z1623" i="1"/>
  <c r="Z1624" i="1"/>
  <c r="AB1624" i="1" s="1"/>
  <c r="Z1625" i="1"/>
  <c r="AB1625" i="1" s="1"/>
  <c r="Z1626" i="1"/>
  <c r="AB1626" i="1" s="1"/>
  <c r="Z1627" i="1"/>
  <c r="AB1627" i="1" s="1"/>
  <c r="Z1628" i="1"/>
  <c r="AB1628" i="1" s="1"/>
  <c r="Z1629" i="1"/>
  <c r="AB1629" i="1" s="1"/>
  <c r="Z1630" i="1"/>
  <c r="AB1630" i="1" s="1"/>
  <c r="Z1631" i="1"/>
  <c r="AB1631" i="1" s="1"/>
  <c r="Z1632" i="1"/>
  <c r="AB1632" i="1" s="1"/>
  <c r="Z1633" i="1"/>
  <c r="Z1634" i="1"/>
  <c r="AB1634" i="1" s="1"/>
  <c r="Z1635" i="1"/>
  <c r="AB1635" i="1" s="1"/>
  <c r="Z1636" i="1"/>
  <c r="AB1636" i="1" s="1"/>
  <c r="Z1637" i="1"/>
  <c r="AB1637" i="1" s="1"/>
  <c r="Z1638" i="1"/>
  <c r="AB1638" i="1" s="1"/>
  <c r="Z1639" i="1"/>
  <c r="AB1639" i="1" s="1"/>
  <c r="Z1640" i="1"/>
  <c r="Z1641" i="1"/>
  <c r="Z1642" i="1"/>
  <c r="AB1642" i="1" s="1"/>
  <c r="Z1643" i="1"/>
  <c r="AB1643" i="1" s="1"/>
  <c r="Z1644" i="1"/>
  <c r="AB1644" i="1" s="1"/>
  <c r="Z1645" i="1"/>
  <c r="AB1645" i="1" s="1"/>
  <c r="Z1646" i="1"/>
  <c r="AB1646" i="1" s="1"/>
  <c r="Z1647" i="1"/>
  <c r="AB1647" i="1" s="1"/>
  <c r="Z1648" i="1"/>
  <c r="AB1648" i="1" s="1"/>
  <c r="Z1649" i="1"/>
  <c r="AB1649" i="1" s="1"/>
  <c r="Z1650" i="1"/>
  <c r="AB1650" i="1" s="1"/>
  <c r="Z1651" i="1"/>
  <c r="AB1651" i="1" s="1"/>
  <c r="AB1652" i="1"/>
  <c r="Z1653" i="1"/>
  <c r="AB1653" i="1" s="1"/>
  <c r="Z1654" i="1"/>
  <c r="AB1654" i="1" s="1"/>
  <c r="Z1655" i="1"/>
  <c r="AB1655" i="1" s="1"/>
  <c r="Z1656" i="1"/>
  <c r="AB1656" i="1" s="1"/>
  <c r="Z1657" i="1"/>
  <c r="AB1657" i="1" s="1"/>
  <c r="Z1658" i="1"/>
  <c r="AB1658" i="1" s="1"/>
  <c r="Z1659" i="1"/>
  <c r="AB1659" i="1" s="1"/>
  <c r="Z1660" i="1"/>
  <c r="AB1660" i="1" s="1"/>
  <c r="Z1661" i="1"/>
  <c r="AB1661" i="1" s="1"/>
  <c r="Z1662" i="1"/>
  <c r="AB1662" i="1" s="1"/>
  <c r="Z1663" i="1"/>
  <c r="AB1663" i="1" s="1"/>
  <c r="Z1667" i="1"/>
  <c r="AB1667" i="1" s="1"/>
  <c r="Z1668" i="1"/>
  <c r="Z1669" i="1"/>
  <c r="AB1669" i="1" s="1"/>
  <c r="Z1670" i="1"/>
  <c r="AB1670" i="1" s="1"/>
  <c r="Z1671" i="1"/>
  <c r="AB1671" i="1" s="1"/>
  <c r="Z1672" i="1"/>
  <c r="AB1672" i="1" s="1"/>
  <c r="Z1673" i="1"/>
  <c r="AB1673" i="1" s="1"/>
  <c r="Z1674" i="1"/>
  <c r="AB1674" i="1" s="1"/>
  <c r="Z1675" i="1"/>
  <c r="AB1675" i="1" s="1"/>
  <c r="Z1676" i="1"/>
  <c r="AB1676" i="1" s="1"/>
  <c r="Z1677" i="1"/>
  <c r="AB1677" i="1" s="1"/>
  <c r="Z1678" i="1"/>
  <c r="AB1678" i="1" s="1"/>
  <c r="Z1679" i="1"/>
  <c r="AB1679" i="1" s="1"/>
  <c r="Z1680" i="1"/>
  <c r="AB1680" i="1" s="1"/>
  <c r="Z1681" i="1"/>
  <c r="AB1681" i="1" s="1"/>
  <c r="Z1682" i="1"/>
  <c r="AB1682" i="1" s="1"/>
  <c r="Z1683" i="1"/>
  <c r="AB1683" i="1" s="1"/>
  <c r="Z1684" i="1"/>
  <c r="AB1684" i="1" s="1"/>
  <c r="Z1685" i="1"/>
  <c r="AB1685" i="1" s="1"/>
  <c r="Z1686" i="1"/>
  <c r="AB1686" i="1" s="1"/>
  <c r="Z1687" i="1"/>
  <c r="AB1687" i="1" s="1"/>
  <c r="Z1688" i="1"/>
  <c r="AB1688" i="1" s="1"/>
  <c r="Z1689" i="1"/>
  <c r="AB1689" i="1" s="1"/>
  <c r="Z1690" i="1"/>
  <c r="AB1690" i="1" s="1"/>
  <c r="Z1691" i="1"/>
  <c r="AB1691" i="1" s="1"/>
  <c r="Z1692" i="1"/>
  <c r="AB1692" i="1" s="1"/>
  <c r="Z1693" i="1"/>
  <c r="AB1693" i="1" s="1"/>
  <c r="Z1694" i="1"/>
  <c r="AB1694" i="1" s="1"/>
  <c r="Z1695" i="1"/>
  <c r="AB1695" i="1" s="1"/>
  <c r="Z1696" i="1"/>
  <c r="AB1696" i="1" s="1"/>
  <c r="Z1697" i="1"/>
  <c r="AB1697" i="1" s="1"/>
  <c r="Z1698" i="1"/>
  <c r="AB1698" i="1" s="1"/>
  <c r="Z1699" i="1"/>
  <c r="AB1699" i="1" s="1"/>
  <c r="Z1700" i="1"/>
  <c r="AB1700" i="1" s="1"/>
  <c r="Z1701" i="1"/>
  <c r="AB1701" i="1" s="1"/>
  <c r="Z1702" i="1"/>
  <c r="AB1702" i="1" s="1"/>
  <c r="Z1703" i="1"/>
  <c r="AB1703" i="1" s="1"/>
  <c r="Z1704" i="1"/>
  <c r="AB1704" i="1" s="1"/>
  <c r="Z1705" i="1"/>
  <c r="AB1705" i="1" s="1"/>
  <c r="Z1706" i="1"/>
  <c r="AB1706" i="1" s="1"/>
  <c r="Z1707" i="1"/>
  <c r="AB1707" i="1" s="1"/>
  <c r="Z1708" i="1"/>
  <c r="AB1708" i="1" s="1"/>
  <c r="Z1709" i="1"/>
  <c r="AB1709" i="1" s="1"/>
  <c r="Z1710" i="1"/>
  <c r="AB1710" i="1" s="1"/>
  <c r="Z1711" i="1"/>
  <c r="AB1711" i="1" s="1"/>
  <c r="Z1712" i="1"/>
  <c r="AB1712" i="1" s="1"/>
  <c r="Z1713" i="1"/>
  <c r="AB1713" i="1" s="1"/>
  <c r="Z1714" i="1"/>
  <c r="AB1714" i="1" s="1"/>
  <c r="Z1715" i="1"/>
  <c r="AB1715" i="1" s="1"/>
  <c r="Z1716" i="1"/>
  <c r="AB1716" i="1" s="1"/>
  <c r="Z1717" i="1"/>
  <c r="AB1717" i="1" s="1"/>
  <c r="Z1718" i="1"/>
  <c r="AB1718" i="1" s="1"/>
  <c r="Z1719" i="1"/>
  <c r="AB1719" i="1" s="1"/>
  <c r="Z1720" i="1"/>
  <c r="AB1720" i="1" s="1"/>
  <c r="Z1721" i="1"/>
  <c r="AB1721" i="1" s="1"/>
  <c r="Z1722" i="1"/>
  <c r="AB1722" i="1" s="1"/>
  <c r="Z1723" i="1"/>
  <c r="AB1723" i="1" s="1"/>
  <c r="Z1724" i="1"/>
  <c r="AB1724" i="1" s="1"/>
  <c r="Z1725" i="1"/>
  <c r="AB1725" i="1" s="1"/>
  <c r="Z1726" i="1"/>
  <c r="AB1726" i="1" s="1"/>
  <c r="Z1727" i="1"/>
  <c r="AB1727" i="1" s="1"/>
  <c r="Z1728" i="1"/>
  <c r="AB1728" i="1" s="1"/>
  <c r="Z1729" i="1"/>
  <c r="AB1729" i="1" s="1"/>
  <c r="Z1730" i="1"/>
  <c r="AB1730" i="1" s="1"/>
  <c r="Z1731" i="1"/>
  <c r="AB1731" i="1" s="1"/>
  <c r="Z1732" i="1"/>
  <c r="AB1732" i="1" s="1"/>
  <c r="Z1733" i="1"/>
  <c r="AB1733" i="1" s="1"/>
  <c r="Z1734" i="1"/>
  <c r="AB1734" i="1" s="1"/>
  <c r="Z1735" i="1"/>
  <c r="AB1735" i="1" s="1"/>
  <c r="Z1736" i="1"/>
  <c r="AB1736" i="1" s="1"/>
  <c r="Z1737" i="1"/>
  <c r="AB1737" i="1" s="1"/>
  <c r="Z1738" i="1"/>
  <c r="AB1738" i="1" s="1"/>
  <c r="Z1739" i="1"/>
  <c r="AB1739" i="1" s="1"/>
  <c r="Z1740" i="1"/>
  <c r="AB1740" i="1" s="1"/>
  <c r="Z1741" i="1"/>
  <c r="AB1741" i="1" s="1"/>
  <c r="Z1742" i="1"/>
  <c r="AB1742" i="1" s="1"/>
  <c r="Z1743" i="1"/>
  <c r="AB1743" i="1" s="1"/>
  <c r="Z1744" i="1"/>
  <c r="AB1744" i="1" s="1"/>
  <c r="Z1745" i="1"/>
  <c r="AB1745" i="1" s="1"/>
  <c r="Z1746" i="1"/>
  <c r="AB1746" i="1" s="1"/>
  <c r="Z1747" i="1"/>
  <c r="AB1747" i="1" s="1"/>
  <c r="Z1748" i="1"/>
  <c r="AB1748" i="1" s="1"/>
  <c r="Z1749" i="1"/>
  <c r="AB1749" i="1" s="1"/>
  <c r="Z1750" i="1"/>
  <c r="AB1750" i="1" s="1"/>
  <c r="Z1751" i="1"/>
  <c r="AB1751" i="1" s="1"/>
  <c r="Z1752" i="1"/>
  <c r="AB1752" i="1" s="1"/>
  <c r="Z1753" i="1"/>
  <c r="AB1753" i="1" s="1"/>
  <c r="Z1754" i="1"/>
  <c r="AB1754" i="1" s="1"/>
  <c r="Z1755" i="1"/>
  <c r="AB1755" i="1" s="1"/>
  <c r="Z1756" i="1"/>
  <c r="AB1756" i="1" s="1"/>
  <c r="Z1757" i="1"/>
  <c r="AB1757" i="1" s="1"/>
  <c r="Z1758" i="1"/>
  <c r="AB1758" i="1" s="1"/>
  <c r="Z1759" i="1"/>
  <c r="AB1759" i="1" s="1"/>
  <c r="Z1760" i="1"/>
  <c r="AB1760" i="1" s="1"/>
  <c r="AA1541" i="1"/>
  <c r="AA1542" i="1"/>
  <c r="AA1544" i="1"/>
  <c r="AA1545" i="1"/>
  <c r="AA1547" i="1"/>
  <c r="AA1548" i="1"/>
  <c r="AA1550" i="1"/>
  <c r="AA1551" i="1"/>
  <c r="AA1577" i="1"/>
  <c r="AA1578" i="1"/>
  <c r="AA1579" i="1"/>
  <c r="AA1580" i="1"/>
  <c r="AA1581" i="1"/>
  <c r="AA1582" i="1"/>
  <c r="AA1583" i="1"/>
  <c r="AA1584" i="1"/>
  <c r="AA1585" i="1"/>
  <c r="AA1586" i="1"/>
  <c r="AA1587" i="1"/>
  <c r="AA1588" i="1"/>
  <c r="AA1589" i="1"/>
  <c r="AA1590" i="1"/>
  <c r="AA1591" i="1"/>
  <c r="AA1593" i="1"/>
  <c r="AA1594" i="1"/>
  <c r="AA1595" i="1"/>
  <c r="AA1596" i="1"/>
  <c r="AA1598" i="1"/>
  <c r="AA1599" i="1"/>
  <c r="AA1600" i="1"/>
  <c r="AA1601" i="1"/>
  <c r="AA1602" i="1"/>
  <c r="AA1604" i="1"/>
  <c r="AA1605" i="1"/>
  <c r="AA1606" i="1"/>
  <c r="AA1607" i="1"/>
  <c r="AA1608" i="1"/>
  <c r="AA1611" i="1"/>
  <c r="AA1612" i="1"/>
  <c r="AA1613" i="1"/>
  <c r="AA1614" i="1"/>
  <c r="AA1615" i="1"/>
  <c r="AA1616" i="1"/>
  <c r="AA1617" i="1"/>
  <c r="AA1618" i="1"/>
  <c r="AA1619" i="1"/>
  <c r="AA1620" i="1"/>
  <c r="AA1621" i="1"/>
  <c r="AA1624" i="1"/>
  <c r="AA1625" i="1"/>
  <c r="AA1626" i="1"/>
  <c r="AA1627" i="1"/>
  <c r="AA1628" i="1"/>
  <c r="AA1629" i="1"/>
  <c r="AA1630" i="1"/>
  <c r="AA1631" i="1"/>
  <c r="AA1632" i="1"/>
  <c r="AA1634" i="1"/>
  <c r="AA1635" i="1"/>
  <c r="AA1636" i="1"/>
  <c r="AA1637" i="1"/>
  <c r="AA1638" i="1"/>
  <c r="AA1639" i="1"/>
  <c r="AA1642" i="1"/>
  <c r="AA1643" i="1"/>
  <c r="AA1645" i="1"/>
  <c r="AA1646" i="1"/>
  <c r="AA1647" i="1"/>
  <c r="AA1648" i="1"/>
  <c r="AA1649" i="1"/>
  <c r="AA1650" i="1"/>
  <c r="AA1651" i="1"/>
  <c r="AA1653" i="1"/>
  <c r="AA1654" i="1"/>
  <c r="AA1655" i="1"/>
  <c r="AA1656" i="1"/>
  <c r="AA1657" i="1"/>
  <c r="AA1658" i="1"/>
  <c r="AA1659" i="1"/>
  <c r="AA1660" i="1"/>
  <c r="AA1661" i="1"/>
  <c r="AA1662" i="1"/>
  <c r="AA1663" i="1"/>
  <c r="AA1666" i="1"/>
  <c r="AB1666" i="1" s="1"/>
  <c r="AA1667"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D1536" i="1"/>
  <c r="AA1669" i="1" l="1"/>
  <c r="AA1668" i="1"/>
  <c r="AB1668" i="1" s="1"/>
  <c r="AA1652" i="1"/>
  <c r="AA1640" i="1"/>
  <c r="AB1640" i="1" s="1"/>
  <c r="AA1633" i="1"/>
  <c r="AA1644" i="1"/>
  <c r="AA1641" i="1"/>
  <c r="AB1641" i="1" s="1"/>
  <c r="AB1603" i="1"/>
  <c r="AA1623" i="1"/>
  <c r="AB1623" i="1" s="1"/>
  <c r="AA1622" i="1"/>
  <c r="AB1622" i="1" s="1"/>
  <c r="AA1610" i="1"/>
  <c r="AB1610" i="1" s="1"/>
  <c r="AA1609" i="1"/>
  <c r="AB1609" i="1" s="1"/>
  <c r="AA1597" i="1"/>
  <c r="AB1597" i="1" s="1"/>
  <c r="AA1592" i="1"/>
  <c r="AA1543" i="1"/>
  <c r="AA1549" i="1"/>
  <c r="AA1546" i="1"/>
  <c r="AB1633" i="1" l="1"/>
  <c r="AB1592" i="1"/>
  <c r="AB1546" i="1"/>
  <c r="AB1543" i="1"/>
  <c r="AB1549" i="1"/>
  <c r="D1347" i="1"/>
  <c r="Z1540" i="1" l="1"/>
  <c r="AB1540" i="1" s="1"/>
  <c r="AA1540" i="1"/>
  <c r="D1318" i="1" l="1"/>
  <c r="D1306" i="1" l="1"/>
  <c r="D1307" i="1"/>
  <c r="D1308" i="1"/>
  <c r="D1309" i="1"/>
  <c r="D1310" i="1"/>
  <c r="D1311" i="1"/>
  <c r="D1312" i="1"/>
  <c r="D1313" i="1"/>
  <c r="D1314" i="1"/>
  <c r="D1315" i="1"/>
  <c r="D1316" i="1"/>
  <c r="D1317"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8" i="1"/>
  <c r="D1349"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Z1534" i="1"/>
  <c r="AB1534" i="1" s="1"/>
  <c r="Z1535" i="1"/>
  <c r="AB1535" i="1" s="1"/>
  <c r="Z1536" i="1"/>
  <c r="AB1536" i="1" s="1"/>
  <c r="Z1537" i="1"/>
  <c r="AB1537" i="1" s="1"/>
  <c r="Z1538" i="1"/>
  <c r="AB1538" i="1" s="1"/>
  <c r="Z1539" i="1"/>
  <c r="AA1534" i="1"/>
  <c r="AA1535" i="1"/>
  <c r="AA1536" i="1"/>
  <c r="AA1537" i="1"/>
  <c r="AA1538" i="1"/>
  <c r="AA1539" i="1" l="1"/>
  <c r="D1305" i="1"/>
  <c r="D1304" i="1"/>
  <c r="D1303" i="1"/>
  <c r="D1302" i="1"/>
  <c r="D1301" i="1"/>
  <c r="AB1539" i="1" l="1"/>
  <c r="D1295" i="1"/>
  <c r="D1296" i="1"/>
  <c r="D1297" i="1"/>
  <c r="D1298" i="1"/>
  <c r="D1299" i="1"/>
  <c r="D1300" i="1"/>
  <c r="D1287" i="1" l="1"/>
  <c r="D1288" i="1"/>
  <c r="D1289" i="1"/>
  <c r="D1290" i="1"/>
  <c r="D1291" i="1"/>
  <c r="D1292" i="1"/>
  <c r="D1293" i="1"/>
  <c r="D1294" i="1"/>
  <c r="D1281" i="1"/>
  <c r="D1282" i="1"/>
  <c r="D1283" i="1"/>
  <c r="D1284" i="1"/>
  <c r="D1285" i="1"/>
  <c r="D1286" i="1"/>
  <c r="AA1244" i="1" l="1"/>
  <c r="Z1257" i="1"/>
  <c r="AA1257" i="1" s="1"/>
  <c r="Z1286" i="1" l="1"/>
  <c r="AB1286" i="1" s="1"/>
  <c r="Z1287" i="1"/>
  <c r="AB1287" i="1" s="1"/>
  <c r="Z1288" i="1"/>
  <c r="AB1288" i="1" s="1"/>
  <c r="Z1289" i="1"/>
  <c r="AA1289" i="1" s="1"/>
  <c r="Z1291" i="1"/>
  <c r="AA1291" i="1" s="1"/>
  <c r="Z1292" i="1"/>
  <c r="AB1292" i="1" s="1"/>
  <c r="Z1293" i="1"/>
  <c r="Z1294" i="1"/>
  <c r="AB1294" i="1" s="1"/>
  <c r="Z1295" i="1"/>
  <c r="AB1295" i="1" s="1"/>
  <c r="Z1296" i="1"/>
  <c r="AB1296" i="1" s="1"/>
  <c r="Z1297" i="1"/>
  <c r="AB1297" i="1" s="1"/>
  <c r="Z1298" i="1"/>
  <c r="AB1298" i="1" s="1"/>
  <c r="Z1299" i="1"/>
  <c r="AB1299" i="1" s="1"/>
  <c r="Z1300" i="1"/>
  <c r="Z1301" i="1"/>
  <c r="AA1301" i="1" s="1"/>
  <c r="Z1302" i="1"/>
  <c r="AA1302" i="1" s="1"/>
  <c r="Z1303" i="1"/>
  <c r="AA1303" i="1" s="1"/>
  <c r="Z1304" i="1"/>
  <c r="AB1304" i="1" s="1"/>
  <c r="Z1305" i="1"/>
  <c r="AB1305" i="1" s="1"/>
  <c r="Z1306" i="1"/>
  <c r="AB1306" i="1" s="1"/>
  <c r="Z1307" i="1"/>
  <c r="Z1308" i="1"/>
  <c r="Z1309" i="1"/>
  <c r="AB1309" i="1" s="1"/>
  <c r="Z1310" i="1"/>
  <c r="AB1310" i="1" s="1"/>
  <c r="Z1311" i="1"/>
  <c r="AB1311" i="1" s="1"/>
  <c r="Z1312" i="1"/>
  <c r="AB1312" i="1" s="1"/>
  <c r="Z1313" i="1"/>
  <c r="AB1313" i="1" s="1"/>
  <c r="Z1314" i="1"/>
  <c r="AB1314" i="1" s="1"/>
  <c r="Z1315" i="1"/>
  <c r="AB1315" i="1" s="1"/>
  <c r="Z1316" i="1"/>
  <c r="AB1316" i="1" s="1"/>
  <c r="Z1317" i="1"/>
  <c r="AB1317" i="1" s="1"/>
  <c r="Z1318" i="1"/>
  <c r="AB1318" i="1" s="1"/>
  <c r="Z1319" i="1"/>
  <c r="AB1319" i="1" s="1"/>
  <c r="Z1320" i="1"/>
  <c r="AB1320" i="1" s="1"/>
  <c r="Z1321" i="1"/>
  <c r="Z1322" i="1"/>
  <c r="AB1322" i="1" s="1"/>
  <c r="Z1323" i="1"/>
  <c r="AB1323" i="1" s="1"/>
  <c r="Z1324" i="1"/>
  <c r="AB1324" i="1" s="1"/>
  <c r="Z1325" i="1"/>
  <c r="AB1325" i="1" s="1"/>
  <c r="Z1326" i="1"/>
  <c r="AB1326" i="1" s="1"/>
  <c r="Z1327" i="1"/>
  <c r="AB1327" i="1" s="1"/>
  <c r="Z1328" i="1"/>
  <c r="AB1328" i="1" s="1"/>
  <c r="Z1329" i="1"/>
  <c r="Z1330" i="1"/>
  <c r="AB1330" i="1" s="1"/>
  <c r="Z1331" i="1"/>
  <c r="Z1332" i="1"/>
  <c r="AB1332" i="1" s="1"/>
  <c r="Z1333" i="1"/>
  <c r="AB1333" i="1" s="1"/>
  <c r="Z1334" i="1"/>
  <c r="Z1335" i="1"/>
  <c r="AB1335" i="1" s="1"/>
  <c r="Z1336" i="1"/>
  <c r="AB1336" i="1" s="1"/>
  <c r="Z1337" i="1"/>
  <c r="AB1337" i="1" s="1"/>
  <c r="Z1338" i="1"/>
  <c r="AB1338" i="1" s="1"/>
  <c r="Z1339" i="1"/>
  <c r="AB1339" i="1" s="1"/>
  <c r="Z1340" i="1"/>
  <c r="AB1340" i="1" s="1"/>
  <c r="Z1341" i="1"/>
  <c r="AB1341" i="1" s="1"/>
  <c r="Z1342" i="1"/>
  <c r="AB1342" i="1" s="1"/>
  <c r="Z1343" i="1"/>
  <c r="AB1343" i="1" s="1"/>
  <c r="Z1344" i="1"/>
  <c r="AB1344" i="1" s="1"/>
  <c r="Z1345" i="1"/>
  <c r="AB1345" i="1" s="1"/>
  <c r="Z1346" i="1"/>
  <c r="AB1346" i="1" s="1"/>
  <c r="Z1347" i="1"/>
  <c r="Z1348" i="1"/>
  <c r="AB1348" i="1" s="1"/>
  <c r="Z1349" i="1"/>
  <c r="AB1349" i="1" s="1"/>
  <c r="Z1351" i="1"/>
  <c r="AB1351" i="1" s="1"/>
  <c r="Z1352" i="1"/>
  <c r="AA1352" i="1" s="1"/>
  <c r="Z1353" i="1"/>
  <c r="AB1353" i="1" s="1"/>
  <c r="Z1354" i="1"/>
  <c r="AB1354" i="1" s="1"/>
  <c r="Z1355" i="1"/>
  <c r="AB1355" i="1" s="1"/>
  <c r="Z1356" i="1"/>
  <c r="AB1356" i="1" s="1"/>
  <c r="Z1357" i="1"/>
  <c r="AA1357" i="1" s="1"/>
  <c r="Z1358" i="1"/>
  <c r="AB1358" i="1" s="1"/>
  <c r="Z1359" i="1"/>
  <c r="AA1359" i="1" s="1"/>
  <c r="Z1360" i="1"/>
  <c r="AB1360" i="1" s="1"/>
  <c r="Z1361" i="1"/>
  <c r="AB1361" i="1" s="1"/>
  <c r="Z1362" i="1"/>
  <c r="AB1362" i="1" s="1"/>
  <c r="Z1363" i="1"/>
  <c r="AB1363" i="1" s="1"/>
  <c r="Z1364" i="1"/>
  <c r="Z1365" i="1"/>
  <c r="AB1365" i="1" s="1"/>
  <c r="Z1366" i="1"/>
  <c r="AB1366" i="1" s="1"/>
  <c r="Z1367" i="1"/>
  <c r="AB1367" i="1" s="1"/>
  <c r="Z1368" i="1"/>
  <c r="AB1368" i="1" s="1"/>
  <c r="Z1369" i="1"/>
  <c r="AA1369" i="1" s="1"/>
  <c r="Z1370" i="1"/>
  <c r="AB1370" i="1" s="1"/>
  <c r="Z1371" i="1"/>
  <c r="AB1371" i="1" s="1"/>
  <c r="Z1372" i="1"/>
  <c r="AB1372" i="1" s="1"/>
  <c r="Z1373" i="1"/>
  <c r="AB1373" i="1" s="1"/>
  <c r="Z1374" i="1"/>
  <c r="AB1374" i="1" s="1"/>
  <c r="Z1375" i="1"/>
  <c r="Z1376" i="1"/>
  <c r="AB1376" i="1" s="1"/>
  <c r="Z1377" i="1"/>
  <c r="AB1377" i="1" s="1"/>
  <c r="Z1378" i="1"/>
  <c r="AB1378" i="1" s="1"/>
  <c r="Z1379" i="1"/>
  <c r="Z1380" i="1"/>
  <c r="Z1381" i="1"/>
  <c r="AB1381" i="1" s="1"/>
  <c r="Z1382" i="1"/>
  <c r="AB1382" i="1" s="1"/>
  <c r="Z1383" i="1"/>
  <c r="Z1384" i="1"/>
  <c r="AB1384" i="1" s="1"/>
  <c r="Z1385" i="1"/>
  <c r="Z1386" i="1"/>
  <c r="AB1386" i="1" s="1"/>
  <c r="Z1387" i="1"/>
  <c r="Z1388" i="1"/>
  <c r="AB1388" i="1" s="1"/>
  <c r="Z1389" i="1"/>
  <c r="AB1389" i="1" s="1"/>
  <c r="Z1390" i="1"/>
  <c r="AB1390" i="1" s="1"/>
  <c r="Z1391" i="1"/>
  <c r="AB1391" i="1" s="1"/>
  <c r="Z1392" i="1"/>
  <c r="AB1392" i="1" s="1"/>
  <c r="Z1393" i="1"/>
  <c r="AB1393" i="1" s="1"/>
  <c r="Z1394" i="1"/>
  <c r="AB1394" i="1" s="1"/>
  <c r="Z1395" i="1"/>
  <c r="AB1395" i="1" s="1"/>
  <c r="Z1396" i="1"/>
  <c r="AB1396" i="1" s="1"/>
  <c r="Z1397" i="1"/>
  <c r="Z1398" i="1"/>
  <c r="AB1398" i="1" s="1"/>
  <c r="Z1399" i="1"/>
  <c r="AB1399" i="1" s="1"/>
  <c r="Z1400" i="1"/>
  <c r="AB1400" i="1" s="1"/>
  <c r="Z1401" i="1"/>
  <c r="AB1401" i="1" s="1"/>
  <c r="Z1402" i="1"/>
  <c r="AB1402" i="1" s="1"/>
  <c r="Z1403" i="1"/>
  <c r="Z1404" i="1"/>
  <c r="AB1404" i="1" s="1"/>
  <c r="Z1405" i="1"/>
  <c r="AB1405" i="1" s="1"/>
  <c r="Z1406" i="1"/>
  <c r="AB1406" i="1" s="1"/>
  <c r="Z1407" i="1"/>
  <c r="AB1407" i="1" s="1"/>
  <c r="Z1408" i="1"/>
  <c r="Z1409" i="1"/>
  <c r="Z1410" i="1"/>
  <c r="AB1410" i="1" s="1"/>
  <c r="Z1411" i="1"/>
  <c r="AB1411" i="1" s="1"/>
  <c r="Z1413" i="1"/>
  <c r="Z1414" i="1"/>
  <c r="AB1414" i="1" s="1"/>
  <c r="Z1415" i="1"/>
  <c r="AB1415" i="1" s="1"/>
  <c r="Z1416" i="1"/>
  <c r="AA1416" i="1" s="1"/>
  <c r="Z1417" i="1"/>
  <c r="AB1417" i="1" s="1"/>
  <c r="Z1418" i="1"/>
  <c r="AB1418" i="1" s="1"/>
  <c r="Z1419" i="1"/>
  <c r="AB1419" i="1" s="1"/>
  <c r="Z1420" i="1"/>
  <c r="AB1420" i="1" s="1"/>
  <c r="Z1421" i="1"/>
  <c r="Z1422" i="1"/>
  <c r="AB1422" i="1" s="1"/>
  <c r="Z1423" i="1"/>
  <c r="AB1423" i="1" s="1"/>
  <c r="Z1424" i="1"/>
  <c r="AB1424" i="1" s="1"/>
  <c r="Z1425" i="1"/>
  <c r="AB1425" i="1" s="1"/>
  <c r="Z1426" i="1"/>
  <c r="AB1426" i="1" s="1"/>
  <c r="Z1427" i="1"/>
  <c r="AB1427" i="1" s="1"/>
  <c r="Z1428" i="1"/>
  <c r="AB1428" i="1" s="1"/>
  <c r="Z1429" i="1"/>
  <c r="Z1430" i="1"/>
  <c r="Z1431" i="1"/>
  <c r="AB1431" i="1" s="1"/>
  <c r="Z1432" i="1"/>
  <c r="AB1432" i="1" s="1"/>
  <c r="Z1433" i="1"/>
  <c r="Z1434" i="1"/>
  <c r="AA1434" i="1" s="1"/>
  <c r="Z1435" i="1"/>
  <c r="AB1435" i="1" s="1"/>
  <c r="Z1436" i="1"/>
  <c r="AB1436" i="1" s="1"/>
  <c r="Z1437" i="1"/>
  <c r="AB1437" i="1" s="1"/>
  <c r="Z1438" i="1"/>
  <c r="AB1438" i="1" s="1"/>
  <c r="Z1439" i="1"/>
  <c r="Z1440" i="1"/>
  <c r="Z1441" i="1"/>
  <c r="AB1441" i="1" s="1"/>
  <c r="Z1442" i="1"/>
  <c r="AB1442" i="1" s="1"/>
  <c r="Z1443" i="1"/>
  <c r="AB1443" i="1" s="1"/>
  <c r="Z1444" i="1"/>
  <c r="AB1444" i="1" s="1"/>
  <c r="Z1445" i="1"/>
  <c r="AB1445" i="1" s="1"/>
  <c r="Z1446" i="1"/>
  <c r="AB1446" i="1" s="1"/>
  <c r="Z1447" i="1"/>
  <c r="AA1447" i="1" s="1"/>
  <c r="Z1448" i="1"/>
  <c r="AB1448" i="1" s="1"/>
  <c r="Z1449" i="1"/>
  <c r="AB1449" i="1" s="1"/>
  <c r="Z1450" i="1"/>
  <c r="AB1450" i="1" s="1"/>
  <c r="Z1451" i="1"/>
  <c r="AB1451" i="1" s="1"/>
  <c r="Z1452" i="1"/>
  <c r="AB1452" i="1" s="1"/>
  <c r="Z1453" i="1"/>
  <c r="Z1454" i="1"/>
  <c r="AB1454" i="1" s="1"/>
  <c r="Z1455" i="1"/>
  <c r="AB1455" i="1" s="1"/>
  <c r="Z1456" i="1"/>
  <c r="AB1456" i="1" s="1"/>
  <c r="Z1457" i="1"/>
  <c r="AB1457" i="1" s="1"/>
  <c r="Z1458" i="1"/>
  <c r="AB1458" i="1" s="1"/>
  <c r="Z1459" i="1"/>
  <c r="AB1459" i="1" s="1"/>
  <c r="Z1460" i="1"/>
  <c r="AB1460" i="1" s="1"/>
  <c r="Z1461" i="1"/>
  <c r="AB1461" i="1" s="1"/>
  <c r="Z1462" i="1"/>
  <c r="AB1462" i="1" s="1"/>
  <c r="Z1463" i="1"/>
  <c r="Z1464" i="1"/>
  <c r="AB1464" i="1" s="1"/>
  <c r="Z1465" i="1"/>
  <c r="AB1465" i="1" s="1"/>
  <c r="Z1466" i="1"/>
  <c r="AB1466" i="1" s="1"/>
  <c r="Z1467" i="1"/>
  <c r="AB1467" i="1" s="1"/>
  <c r="Z1468" i="1"/>
  <c r="AB1468" i="1" s="1"/>
  <c r="Z1469" i="1"/>
  <c r="AB1469" i="1" s="1"/>
  <c r="Z1470" i="1"/>
  <c r="AB1470" i="1" s="1"/>
  <c r="Z1471" i="1"/>
  <c r="Z1472" i="1"/>
  <c r="Z1473" i="1"/>
  <c r="AB1473" i="1" s="1"/>
  <c r="Z1474" i="1"/>
  <c r="AB1474" i="1" s="1"/>
  <c r="Z1475" i="1"/>
  <c r="AB1475" i="1" s="1"/>
  <c r="AB1476" i="1"/>
  <c r="Z1477" i="1"/>
  <c r="AB1477" i="1" s="1"/>
  <c r="Z1478" i="1"/>
  <c r="AB1478" i="1" s="1"/>
  <c r="Z1479" i="1"/>
  <c r="AB1479" i="1" s="1"/>
  <c r="Z1480" i="1"/>
  <c r="AB1480" i="1" s="1"/>
  <c r="Z1481" i="1"/>
  <c r="AB1481" i="1" s="1"/>
  <c r="Z1482" i="1"/>
  <c r="AB1482" i="1" s="1"/>
  <c r="Z1483" i="1"/>
  <c r="AB1483" i="1" s="1"/>
  <c r="Z1484" i="1"/>
  <c r="AB1484" i="1" s="1"/>
  <c r="Z1485" i="1"/>
  <c r="AB1485" i="1" s="1"/>
  <c r="Z1486" i="1"/>
  <c r="Z1487" i="1"/>
  <c r="AB1487" i="1" s="1"/>
  <c r="Z1488" i="1"/>
  <c r="AB1488" i="1" s="1"/>
  <c r="Z1489" i="1"/>
  <c r="Z1490" i="1"/>
  <c r="AB1490" i="1" s="1"/>
  <c r="Z1491" i="1"/>
  <c r="AB1491" i="1" s="1"/>
  <c r="Z1492" i="1"/>
  <c r="AB1492" i="1" s="1"/>
  <c r="Z1493" i="1"/>
  <c r="AB1493" i="1" s="1"/>
  <c r="Z1494" i="1"/>
  <c r="AB1494" i="1" s="1"/>
  <c r="Z1495" i="1"/>
  <c r="AB1495" i="1" s="1"/>
  <c r="Z1496" i="1"/>
  <c r="AB1496" i="1" s="1"/>
  <c r="Z1497" i="1"/>
  <c r="AB1497" i="1" s="1"/>
  <c r="Z1498" i="1"/>
  <c r="AB1498" i="1" s="1"/>
  <c r="Z1499" i="1"/>
  <c r="AB1499" i="1" s="1"/>
  <c r="Z1500" i="1"/>
  <c r="AB1500" i="1" s="1"/>
  <c r="Z1501" i="1"/>
  <c r="AA1501" i="1" s="1"/>
  <c r="Z1502" i="1"/>
  <c r="AB1502" i="1" s="1"/>
  <c r="Z1503" i="1"/>
  <c r="AB1503" i="1" s="1"/>
  <c r="Z1504" i="1"/>
  <c r="AB1504" i="1" s="1"/>
  <c r="Z1505" i="1"/>
  <c r="AB1505" i="1" s="1"/>
  <c r="Z1506" i="1"/>
  <c r="AB1506" i="1" s="1"/>
  <c r="Z1507" i="1"/>
  <c r="AB1507" i="1" s="1"/>
  <c r="Z1508" i="1"/>
  <c r="AB1508" i="1" s="1"/>
  <c r="Z1509" i="1"/>
  <c r="AB1509" i="1" s="1"/>
  <c r="Z1510" i="1"/>
  <c r="AB1510" i="1" s="1"/>
  <c r="Z1511" i="1"/>
  <c r="AB1511" i="1" s="1"/>
  <c r="Z1512" i="1"/>
  <c r="AB1512" i="1" s="1"/>
  <c r="Z1513" i="1"/>
  <c r="AB1513" i="1" s="1"/>
  <c r="Z1514" i="1"/>
  <c r="AB1514" i="1" s="1"/>
  <c r="Z1515" i="1"/>
  <c r="AB1515" i="1" s="1"/>
  <c r="Z1516" i="1"/>
  <c r="Z1517" i="1"/>
  <c r="AB1517" i="1" s="1"/>
  <c r="Z1518" i="1"/>
  <c r="AB1518" i="1" s="1"/>
  <c r="Z1519" i="1"/>
  <c r="AB1519" i="1" s="1"/>
  <c r="Z1520" i="1"/>
  <c r="AB1520" i="1" s="1"/>
  <c r="Z1521" i="1"/>
  <c r="AB1521" i="1" s="1"/>
  <c r="Z1522" i="1"/>
  <c r="AB1522" i="1" s="1"/>
  <c r="Z1523" i="1"/>
  <c r="AB1523" i="1" s="1"/>
  <c r="Z1524" i="1"/>
  <c r="AB1524" i="1" s="1"/>
  <c r="Z1525" i="1"/>
  <c r="AB1525" i="1" s="1"/>
  <c r="Z1526" i="1"/>
  <c r="AB1526" i="1" s="1"/>
  <c r="Z1527" i="1"/>
  <c r="Z1528" i="1"/>
  <c r="AB1528" i="1" s="1"/>
  <c r="Z1529" i="1"/>
  <c r="AB1529" i="1" s="1"/>
  <c r="Z1530" i="1"/>
  <c r="AB1530" i="1" s="1"/>
  <c r="Z1531" i="1"/>
  <c r="AB1531" i="1" s="1"/>
  <c r="Z1532" i="1"/>
  <c r="Z1533" i="1"/>
  <c r="AB1533" i="1" s="1"/>
  <c r="AA1286" i="1"/>
  <c r="AA1287" i="1"/>
  <c r="AA1288" i="1"/>
  <c r="AA1292" i="1"/>
  <c r="AA1295" i="1"/>
  <c r="AA1296" i="1"/>
  <c r="AA1297" i="1"/>
  <c r="AA1298" i="1"/>
  <c r="AA1299" i="1"/>
  <c r="AA1300" i="1"/>
  <c r="AA1304" i="1"/>
  <c r="AA1305" i="1"/>
  <c r="AA1306" i="1"/>
  <c r="AA1309" i="1"/>
  <c r="AA1310" i="1"/>
  <c r="AA1311" i="1"/>
  <c r="AA1312" i="1"/>
  <c r="AA1313" i="1"/>
  <c r="AA1314" i="1"/>
  <c r="AA1315" i="1"/>
  <c r="AA1316" i="1"/>
  <c r="AA1317" i="1"/>
  <c r="AA1318" i="1"/>
  <c r="AA1319" i="1"/>
  <c r="AA1320" i="1"/>
  <c r="AA1322" i="1"/>
  <c r="AA1323" i="1"/>
  <c r="AA1324" i="1"/>
  <c r="AA1325" i="1"/>
  <c r="AA1326" i="1"/>
  <c r="AA1327" i="1"/>
  <c r="AA1328" i="1"/>
  <c r="AA1330" i="1"/>
  <c r="AA1332" i="1"/>
  <c r="AA1333" i="1"/>
  <c r="AA1335" i="1"/>
  <c r="AA1336" i="1"/>
  <c r="AA1337" i="1"/>
  <c r="AA1338" i="1"/>
  <c r="AA1339" i="1"/>
  <c r="AA1340" i="1"/>
  <c r="AA1341" i="1"/>
  <c r="AA1342" i="1"/>
  <c r="AA1343" i="1"/>
  <c r="AA1344" i="1"/>
  <c r="AA1345" i="1"/>
  <c r="AA1346" i="1"/>
  <c r="AA1348" i="1"/>
  <c r="AA1349" i="1"/>
  <c r="AA1351" i="1"/>
  <c r="AA1353" i="1"/>
  <c r="AA1354" i="1"/>
  <c r="AA1355" i="1"/>
  <c r="AA1356" i="1"/>
  <c r="AA1358" i="1"/>
  <c r="AA1360" i="1"/>
  <c r="AA1361" i="1"/>
  <c r="AA1362" i="1"/>
  <c r="AA1363" i="1"/>
  <c r="AA1365" i="1"/>
  <c r="AA1366" i="1"/>
  <c r="AA1367" i="1"/>
  <c r="AA1368" i="1"/>
  <c r="AA1370" i="1"/>
  <c r="AA1371" i="1"/>
  <c r="AA1372" i="1"/>
  <c r="AA1373" i="1"/>
  <c r="AA1374" i="1"/>
  <c r="AA1376" i="1"/>
  <c r="AA1377" i="1"/>
  <c r="AA1378" i="1"/>
  <c r="AA1381" i="1"/>
  <c r="AA1382" i="1"/>
  <c r="AA1384" i="1"/>
  <c r="AA1386" i="1"/>
  <c r="AA1388" i="1"/>
  <c r="AA1389" i="1"/>
  <c r="AA1390" i="1"/>
  <c r="AA1391" i="1"/>
  <c r="AA1392" i="1"/>
  <c r="AA1393" i="1"/>
  <c r="AA1394" i="1"/>
  <c r="AA1395" i="1"/>
  <c r="AA1396" i="1"/>
  <c r="AA1398" i="1"/>
  <c r="AA1399" i="1"/>
  <c r="AA1400" i="1"/>
  <c r="AA1401" i="1"/>
  <c r="AA1402" i="1"/>
  <c r="AA1404" i="1"/>
  <c r="AA1405" i="1"/>
  <c r="AA1406" i="1"/>
  <c r="AA1407" i="1"/>
  <c r="AA1410" i="1"/>
  <c r="AA1411" i="1"/>
  <c r="AA1413" i="1"/>
  <c r="AA1414" i="1"/>
  <c r="AA1415" i="1"/>
  <c r="AA1417" i="1"/>
  <c r="AA1418" i="1"/>
  <c r="AA1419" i="1"/>
  <c r="AA1420" i="1"/>
  <c r="AA1422" i="1"/>
  <c r="AA1423" i="1"/>
  <c r="AA1424" i="1"/>
  <c r="AA1425" i="1"/>
  <c r="AA1426" i="1"/>
  <c r="AA1427" i="1"/>
  <c r="AA1428" i="1"/>
  <c r="AA1431" i="1"/>
  <c r="AA1432" i="1"/>
  <c r="AA1433" i="1"/>
  <c r="AA1435" i="1"/>
  <c r="AA1436" i="1"/>
  <c r="AA1437" i="1"/>
  <c r="AA1438" i="1"/>
  <c r="AA1441" i="1"/>
  <c r="AA1442" i="1"/>
  <c r="AA1443" i="1"/>
  <c r="AA1444" i="1"/>
  <c r="AA1445" i="1"/>
  <c r="AA1446" i="1"/>
  <c r="AA1448" i="1"/>
  <c r="AA1449" i="1"/>
  <c r="AA1450" i="1"/>
  <c r="AA1451" i="1"/>
  <c r="AA1452" i="1"/>
  <c r="AA1454" i="1"/>
  <c r="AA1455" i="1"/>
  <c r="AA1456" i="1"/>
  <c r="AA1457" i="1"/>
  <c r="AA1458" i="1"/>
  <c r="AA1459" i="1"/>
  <c r="AA1460" i="1"/>
  <c r="AA1461" i="1"/>
  <c r="AA1464" i="1"/>
  <c r="AA1465" i="1"/>
  <c r="AA1466" i="1"/>
  <c r="AA1467" i="1"/>
  <c r="AA1468" i="1"/>
  <c r="AA1469" i="1"/>
  <c r="AA1470" i="1"/>
  <c r="AA1473" i="1"/>
  <c r="AA1474" i="1"/>
  <c r="AA1475" i="1"/>
  <c r="AA1477" i="1"/>
  <c r="AA1478" i="1"/>
  <c r="AA1479" i="1"/>
  <c r="AA1480" i="1"/>
  <c r="AA1481" i="1"/>
  <c r="AA1482" i="1"/>
  <c r="AA1483" i="1"/>
  <c r="AA1484" i="1"/>
  <c r="AA1485" i="1"/>
  <c r="AA1487" i="1"/>
  <c r="AA1488" i="1"/>
  <c r="AA1490" i="1"/>
  <c r="AA1491" i="1"/>
  <c r="AA1492" i="1"/>
  <c r="AA1493" i="1"/>
  <c r="AA1494" i="1"/>
  <c r="AA1495" i="1"/>
  <c r="AA1496" i="1"/>
  <c r="AA1497" i="1"/>
  <c r="AA1498" i="1"/>
  <c r="AA1499" i="1"/>
  <c r="AA1500" i="1"/>
  <c r="AA1502" i="1"/>
  <c r="AA1503" i="1"/>
  <c r="AA1504" i="1"/>
  <c r="AA1505" i="1"/>
  <c r="AA1506" i="1"/>
  <c r="AA1507" i="1"/>
  <c r="AA1508" i="1"/>
  <c r="AA1509" i="1"/>
  <c r="AA1510" i="1"/>
  <c r="AA1511" i="1"/>
  <c r="AA1512" i="1"/>
  <c r="AA1513" i="1"/>
  <c r="AA1514" i="1"/>
  <c r="AA1515" i="1"/>
  <c r="AA1517" i="1"/>
  <c r="AA1518" i="1"/>
  <c r="AA1519" i="1"/>
  <c r="AA1520" i="1"/>
  <c r="AA1521" i="1"/>
  <c r="AA1522" i="1"/>
  <c r="AA1523" i="1"/>
  <c r="AA1524" i="1"/>
  <c r="AA1525" i="1"/>
  <c r="AA1526" i="1"/>
  <c r="AA1528" i="1"/>
  <c r="AA1529" i="1"/>
  <c r="AA1530" i="1"/>
  <c r="AA1531" i="1"/>
  <c r="AA1533" i="1"/>
  <c r="AA1532" i="1" l="1"/>
  <c r="AA1527" i="1"/>
  <c r="AA1516" i="1"/>
  <c r="AB1501" i="1"/>
  <c r="AA1489" i="1"/>
  <c r="AA1486" i="1"/>
  <c r="AA1476" i="1"/>
  <c r="AA1472" i="1"/>
  <c r="AA1471" i="1"/>
  <c r="AA1453" i="1"/>
  <c r="AA1440" i="1"/>
  <c r="AB1447" i="1"/>
  <c r="AB1434" i="1"/>
  <c r="AA1463" i="1"/>
  <c r="AA1439" i="1"/>
  <c r="AB1439" i="1" s="1"/>
  <c r="AA1462" i="1"/>
  <c r="AB1433" i="1"/>
  <c r="AB1416" i="1"/>
  <c r="AA1429" i="1"/>
  <c r="AA1421" i="1"/>
  <c r="AA1409" i="1"/>
  <c r="AA1412" i="1"/>
  <c r="AA1408" i="1"/>
  <c r="AA1385" i="1"/>
  <c r="AA1403" i="1"/>
  <c r="AA1383" i="1"/>
  <c r="AA1387" i="1"/>
  <c r="AA1379" i="1"/>
  <c r="AA1380" i="1"/>
  <c r="AB1369" i="1"/>
  <c r="AA1397" i="1"/>
  <c r="AA1364" i="1"/>
  <c r="AB1352" i="1"/>
  <c r="AB1359" i="1"/>
  <c r="AA1375" i="1"/>
  <c r="AB1357" i="1"/>
  <c r="AA1347" i="1"/>
  <c r="AA1329" i="1"/>
  <c r="AA1334" i="1"/>
  <c r="AB1291" i="1"/>
  <c r="AA1321" i="1"/>
  <c r="AB1303" i="1"/>
  <c r="AA1308" i="1"/>
  <c r="AA1307" i="1"/>
  <c r="AB1302" i="1"/>
  <c r="AB1301" i="1"/>
  <c r="AB1300" i="1"/>
  <c r="AA1293" i="1"/>
  <c r="AB1293" i="1" s="1"/>
  <c r="AA1294" i="1"/>
  <c r="AB1289" i="1"/>
  <c r="D1260" i="1"/>
  <c r="D1259" i="1"/>
  <c r="D1258" i="1"/>
  <c r="D1257" i="1"/>
  <c r="D1256" i="1"/>
  <c r="D1255" i="1"/>
  <c r="D1254" i="1"/>
  <c r="D1253" i="1"/>
  <c r="D1252" i="1"/>
  <c r="D1251" i="1"/>
  <c r="D1250" i="1"/>
  <c r="D1249" i="1"/>
  <c r="D1248"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0" i="1"/>
  <c r="D1179" i="1"/>
  <c r="D1178" i="1"/>
  <c r="D1177" i="1"/>
  <c r="D1176" i="1"/>
  <c r="D1175" i="1"/>
  <c r="D1174" i="1"/>
  <c r="D1173" i="1"/>
  <c r="D1172" i="1"/>
  <c r="D1171" i="1"/>
  <c r="D1170" i="1"/>
  <c r="D1169" i="1"/>
  <c r="D1168" i="1"/>
  <c r="D1167"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AB1532" i="1" l="1"/>
  <c r="AB1527" i="1"/>
  <c r="AB1453" i="1"/>
  <c r="AB1421" i="1"/>
  <c r="AB1383" i="1"/>
  <c r="AB1516" i="1"/>
  <c r="AB1463" i="1"/>
  <c r="AB1385" i="1"/>
  <c r="AB1375" i="1"/>
  <c r="AB1412" i="1"/>
  <c r="AB1429" i="1"/>
  <c r="AB1489" i="1"/>
  <c r="AB1440" i="1"/>
  <c r="AB1471" i="1"/>
  <c r="AB1472" i="1"/>
  <c r="AB1430" i="1"/>
  <c r="AB1486" i="1"/>
  <c r="AB1379" i="1"/>
  <c r="AB1403" i="1"/>
  <c r="AB1387" i="1"/>
  <c r="AB1408" i="1"/>
  <c r="AB1397" i="1"/>
  <c r="AB1364" i="1"/>
  <c r="AB1347" i="1"/>
  <c r="AB1380" i="1"/>
  <c r="AB1329" i="1"/>
  <c r="AB1334" i="1"/>
  <c r="AB1307" i="1"/>
  <c r="AB1321" i="1"/>
  <c r="AB1308" i="1"/>
  <c r="AA1246" i="1"/>
  <c r="Z1246" i="1"/>
  <c r="AB1246" i="1" s="1"/>
  <c r="AA1124" i="1" l="1"/>
  <c r="Z1124" i="1"/>
  <c r="AB1124" i="1" s="1"/>
  <c r="AA1122" i="1"/>
  <c r="Z1122" i="1"/>
  <c r="AB1122" i="1" s="1"/>
  <c r="AA1123" i="1"/>
  <c r="Z1123" i="1"/>
  <c r="AB1123" i="1" l="1"/>
  <c r="AA1121" i="1" l="1"/>
  <c r="AA1207" i="1" l="1"/>
  <c r="Z1207" i="1"/>
  <c r="AB1207" i="1" s="1"/>
  <c r="AA1175" i="1" l="1"/>
  <c r="Z1175" i="1"/>
  <c r="AB1175" i="1" s="1"/>
  <c r="AA1174" i="1"/>
  <c r="Z1174" i="1"/>
  <c r="AB1174" i="1" s="1"/>
  <c r="Z1149" i="1" l="1"/>
  <c r="AB1149" i="1" s="1"/>
  <c r="AA1149" i="1"/>
  <c r="Z1158" i="1" l="1"/>
  <c r="AB1158" i="1" s="1"/>
  <c r="AA1158" i="1"/>
  <c r="Z1159" i="1"/>
  <c r="AA1159" i="1" s="1"/>
  <c r="Z1160" i="1"/>
  <c r="AB1160" i="1" s="1"/>
  <c r="AA1160" i="1"/>
  <c r="Z1161" i="1"/>
  <c r="Z1162" i="1"/>
  <c r="AA1162" i="1" s="1"/>
  <c r="Z1163" i="1"/>
  <c r="AA1163" i="1" s="1"/>
  <c r="Z1164" i="1"/>
  <c r="AA1164" i="1" s="1"/>
  <c r="Z1165" i="1"/>
  <c r="AB1165" i="1" s="1"/>
  <c r="AA1165" i="1"/>
  <c r="Z1166" i="1"/>
  <c r="AB1166" i="1" s="1"/>
  <c r="AA1166" i="1"/>
  <c r="Z1167" i="1"/>
  <c r="AB1167" i="1" s="1"/>
  <c r="AA1167" i="1"/>
  <c r="Z1168" i="1"/>
  <c r="AB1168" i="1" s="1"/>
  <c r="AA1168" i="1"/>
  <c r="Z1169" i="1"/>
  <c r="AA1169" i="1"/>
  <c r="Z1170" i="1"/>
  <c r="AB1170" i="1" s="1"/>
  <c r="AA1170" i="1"/>
  <c r="Z1171" i="1"/>
  <c r="AB1171" i="1" s="1"/>
  <c r="Z1172" i="1"/>
  <c r="AB1172" i="1" s="1"/>
  <c r="AA1172" i="1"/>
  <c r="Z1173" i="1"/>
  <c r="AB1173" i="1" s="1"/>
  <c r="AA1173" i="1"/>
  <c r="Z1176" i="1"/>
  <c r="AB1176" i="1" s="1"/>
  <c r="AA1176" i="1"/>
  <c r="Z1177" i="1"/>
  <c r="AB1177" i="1" s="1"/>
  <c r="AA1177" i="1"/>
  <c r="Z1178" i="1"/>
  <c r="Z1179" i="1"/>
  <c r="AB1179" i="1" s="1"/>
  <c r="AA1179" i="1"/>
  <c r="Z1180" i="1"/>
  <c r="AB1180" i="1" s="1"/>
  <c r="AA1180" i="1"/>
  <c r="Z1181" i="1"/>
  <c r="AB1181" i="1" s="1"/>
  <c r="AA1181" i="1"/>
  <c r="Z1182" i="1"/>
  <c r="AB1182" i="1" s="1"/>
  <c r="AA1182" i="1"/>
  <c r="Z1183" i="1"/>
  <c r="AB1183" i="1" s="1"/>
  <c r="AA1183" i="1"/>
  <c r="Z1184" i="1"/>
  <c r="AB1184" i="1" s="1"/>
  <c r="AA1184" i="1"/>
  <c r="Z1185" i="1"/>
  <c r="AB1185" i="1" s="1"/>
  <c r="AA1185" i="1"/>
  <c r="Z1186" i="1"/>
  <c r="AB1186" i="1" s="1"/>
  <c r="AA1186" i="1"/>
  <c r="Z1187" i="1"/>
  <c r="Z1188" i="1"/>
  <c r="AB1188" i="1" s="1"/>
  <c r="AA1188" i="1"/>
  <c r="Z1189" i="1"/>
  <c r="AB1189" i="1" s="1"/>
  <c r="AA1189" i="1"/>
  <c r="Z1190" i="1"/>
  <c r="AB1190" i="1" s="1"/>
  <c r="AA1190" i="1"/>
  <c r="Z1191" i="1"/>
  <c r="AB1191" i="1" s="1"/>
  <c r="AA1191" i="1"/>
  <c r="Z1192" i="1"/>
  <c r="AB1192" i="1" s="1"/>
  <c r="AA1192" i="1"/>
  <c r="Z1193" i="1"/>
  <c r="AB1193" i="1" s="1"/>
  <c r="AA1193" i="1"/>
  <c r="Z1194" i="1"/>
  <c r="AB1194" i="1" s="1"/>
  <c r="AA1194" i="1"/>
  <c r="Z1195" i="1"/>
  <c r="Z1196" i="1"/>
  <c r="AB1196" i="1" s="1"/>
  <c r="AA1196" i="1"/>
  <c r="Z1197" i="1"/>
  <c r="AB1197" i="1" s="1"/>
  <c r="AA1197" i="1"/>
  <c r="Z1198" i="1"/>
  <c r="Z1199" i="1"/>
  <c r="AB1199" i="1" s="1"/>
  <c r="AA1199" i="1"/>
  <c r="Z1200" i="1"/>
  <c r="AB1200" i="1" s="1"/>
  <c r="AA1200" i="1"/>
  <c r="Z1201" i="1"/>
  <c r="AB1201" i="1" s="1"/>
  <c r="AA1201" i="1"/>
  <c r="Z1202" i="1"/>
  <c r="AB1202" i="1" s="1"/>
  <c r="AA1202" i="1"/>
  <c r="Z1203" i="1"/>
  <c r="AB1203" i="1" s="1"/>
  <c r="AA1203" i="1"/>
  <c r="Z1204" i="1"/>
  <c r="AB1204" i="1" s="1"/>
  <c r="AA1204" i="1"/>
  <c r="Z1205" i="1"/>
  <c r="AB1205" i="1" s="1"/>
  <c r="AA1205" i="1"/>
  <c r="Z1206" i="1"/>
  <c r="AB1206" i="1" s="1"/>
  <c r="AA1206" i="1"/>
  <c r="Z1208" i="1"/>
  <c r="AB1208" i="1" s="1"/>
  <c r="AA1208" i="1"/>
  <c r="Z1209" i="1"/>
  <c r="AB1209" i="1" s="1"/>
  <c r="AA1209" i="1"/>
  <c r="Z1210" i="1"/>
  <c r="Z1211" i="1"/>
  <c r="AB1211" i="1" s="1"/>
  <c r="AA1211" i="1"/>
  <c r="Z1212" i="1"/>
  <c r="AB1212" i="1" s="1"/>
  <c r="AA1212" i="1"/>
  <c r="Z1213" i="1"/>
  <c r="AB1213" i="1" s="1"/>
  <c r="AA1213" i="1"/>
  <c r="Z1214" i="1"/>
  <c r="Z1215" i="1"/>
  <c r="Z1216" i="1"/>
  <c r="AB1216" i="1" s="1"/>
  <c r="AA1216" i="1"/>
  <c r="Z1217" i="1"/>
  <c r="AB1217" i="1" s="1"/>
  <c r="AA1217" i="1"/>
  <c r="Z1218" i="1"/>
  <c r="Z1219" i="1"/>
  <c r="AB1219" i="1" s="1"/>
  <c r="AA1219" i="1"/>
  <c r="Z1220" i="1"/>
  <c r="AB1220" i="1" s="1"/>
  <c r="AA1220" i="1"/>
  <c r="Z1221" i="1"/>
  <c r="AB1221" i="1" s="1"/>
  <c r="AA1221" i="1"/>
  <c r="Z1222" i="1"/>
  <c r="AB1222" i="1" s="1"/>
  <c r="AA1222" i="1"/>
  <c r="Z1223" i="1"/>
  <c r="AB1223" i="1" s="1"/>
  <c r="AA1223" i="1"/>
  <c r="Z1224" i="1"/>
  <c r="Z1225" i="1"/>
  <c r="Z1226" i="1"/>
  <c r="AB1226" i="1" s="1"/>
  <c r="AA1226" i="1"/>
  <c r="Z1227" i="1"/>
  <c r="AB1227" i="1" s="1"/>
  <c r="AA1227" i="1"/>
  <c r="Z1228" i="1"/>
  <c r="AB1228" i="1" s="1"/>
  <c r="AA1228" i="1"/>
  <c r="Z1229" i="1"/>
  <c r="AB1229" i="1" s="1"/>
  <c r="AA1229" i="1"/>
  <c r="Z1230" i="1"/>
  <c r="AB1230" i="1" s="1"/>
  <c r="AA1230" i="1"/>
  <c r="Z1231" i="1"/>
  <c r="AB1231" i="1" s="1"/>
  <c r="AA1231" i="1"/>
  <c r="Z1232" i="1"/>
  <c r="AB1232" i="1" s="1"/>
  <c r="AA1232" i="1"/>
  <c r="Z1233" i="1"/>
  <c r="AB1233" i="1" s="1"/>
  <c r="AA1233" i="1"/>
  <c r="Z1234" i="1"/>
  <c r="Z1235" i="1"/>
  <c r="AB1235" i="1" s="1"/>
  <c r="AA1235" i="1"/>
  <c r="Z1236" i="1"/>
  <c r="Z1237" i="1"/>
  <c r="AB1237" i="1" s="1"/>
  <c r="AA1237" i="1"/>
  <c r="Z1238" i="1"/>
  <c r="Z1239" i="1"/>
  <c r="Z1240" i="1"/>
  <c r="AB1240" i="1" s="1"/>
  <c r="AA1240" i="1"/>
  <c r="Z1241" i="1"/>
  <c r="AB1241" i="1" s="1"/>
  <c r="AA1241" i="1"/>
  <c r="Z1242" i="1"/>
  <c r="AB1242" i="1" s="1"/>
  <c r="AA1242" i="1"/>
  <c r="Z1243" i="1"/>
  <c r="Z1244" i="1"/>
  <c r="AB1244" i="1" s="1"/>
  <c r="Z1245" i="1"/>
  <c r="AB1245" i="1" s="1"/>
  <c r="AA1245" i="1"/>
  <c r="Z1249" i="1"/>
  <c r="AB1249" i="1" s="1"/>
  <c r="AA1249" i="1"/>
  <c r="Z1250" i="1"/>
  <c r="AB1250" i="1" s="1"/>
  <c r="AA1250" i="1"/>
  <c r="AA1251" i="1"/>
  <c r="AB1251" i="1" s="1"/>
  <c r="Z1258" i="1"/>
  <c r="AB1258" i="1" s="1"/>
  <c r="AA1258" i="1"/>
  <c r="Z1259" i="1"/>
  <c r="AB1259" i="1" s="1"/>
  <c r="AA1259" i="1"/>
  <c r="Z1260" i="1"/>
  <c r="AB1260" i="1" s="1"/>
  <c r="AA1260" i="1"/>
  <c r="Z1261" i="1"/>
  <c r="AB1261" i="1" s="1"/>
  <c r="AA1261" i="1"/>
  <c r="Z1262" i="1"/>
  <c r="AB1262" i="1" s="1"/>
  <c r="AA1262" i="1"/>
  <c r="Z1263" i="1"/>
  <c r="AB1263" i="1" s="1"/>
  <c r="AA1263" i="1"/>
  <c r="Z1264" i="1"/>
  <c r="AB1264" i="1" s="1"/>
  <c r="AA1264" i="1"/>
  <c r="Z1265" i="1"/>
  <c r="Z1266" i="1"/>
  <c r="AB1266" i="1" s="1"/>
  <c r="AA1266" i="1"/>
  <c r="Z1267" i="1"/>
  <c r="AB1267" i="1" s="1"/>
  <c r="AA1267" i="1"/>
  <c r="Z1268" i="1"/>
  <c r="AB1268" i="1" s="1"/>
  <c r="AA1268" i="1"/>
  <c r="Z1270" i="1"/>
  <c r="AB1270" i="1" s="1"/>
  <c r="AA1270" i="1"/>
  <c r="Z1271" i="1"/>
  <c r="AB1271" i="1" s="1"/>
  <c r="AA1271" i="1"/>
  <c r="Z1272" i="1"/>
  <c r="AB1272" i="1" s="1"/>
  <c r="AA1272" i="1"/>
  <c r="Z1273" i="1"/>
  <c r="AB1273" i="1" s="1"/>
  <c r="AA1273" i="1"/>
  <c r="Z1274" i="1"/>
  <c r="AB1274" i="1" s="1"/>
  <c r="AA1274" i="1"/>
  <c r="Z1275" i="1"/>
  <c r="AB1275" i="1" s="1"/>
  <c r="AA1275" i="1"/>
  <c r="Z1276" i="1"/>
  <c r="AB1276" i="1" s="1"/>
  <c r="AA1276" i="1"/>
  <c r="Z1277" i="1"/>
  <c r="AB1277" i="1" s="1"/>
  <c r="AA1277" i="1"/>
  <c r="Z1278" i="1"/>
  <c r="AB1278" i="1" s="1"/>
  <c r="AA1278" i="1"/>
  <c r="Z1279" i="1"/>
  <c r="AB1279" i="1" s="1"/>
  <c r="AA1279" i="1"/>
  <c r="Z1280" i="1"/>
  <c r="AB1280" i="1" s="1"/>
  <c r="AA1280" i="1"/>
  <c r="AA1265" i="1" l="1"/>
  <c r="AB1265" i="1" s="1"/>
  <c r="AA1234" i="1"/>
  <c r="AB1239" i="1"/>
  <c r="AB1169" i="1"/>
  <c r="AA1243" i="1"/>
  <c r="AA1238" i="1"/>
  <c r="AA1236" i="1"/>
  <c r="AA1225" i="1"/>
  <c r="AA1224" i="1"/>
  <c r="AA1218" i="1"/>
  <c r="AA1215" i="1"/>
  <c r="AA1214" i="1"/>
  <c r="AA1210" i="1"/>
  <c r="AB1198" i="1"/>
  <c r="AA1187" i="1"/>
  <c r="AA1195" i="1"/>
  <c r="AA1178" i="1"/>
  <c r="AA1171" i="1"/>
  <c r="AA1161" i="1"/>
  <c r="AB1164" i="1"/>
  <c r="AB1163" i="1"/>
  <c r="AB1159" i="1"/>
  <c r="AB1162" i="1"/>
  <c r="AB1210" i="1" l="1"/>
  <c r="AB1214" i="1"/>
  <c r="AB1224" i="1"/>
  <c r="AB1195" i="1"/>
  <c r="AB1215" i="1"/>
  <c r="AB1243" i="1"/>
  <c r="AB1187" i="1"/>
  <c r="AB1225" i="1"/>
  <c r="AB1238" i="1"/>
  <c r="AB1161" i="1"/>
  <c r="AB1234" i="1"/>
  <c r="AB1218" i="1"/>
  <c r="AB1236" i="1"/>
  <c r="AB1178" i="1"/>
  <c r="AB1037" i="1"/>
  <c r="AA1037" i="1"/>
  <c r="Z1037" i="1"/>
  <c r="D982" i="1" l="1"/>
  <c r="D968" i="1" l="1"/>
  <c r="D969" i="1"/>
  <c r="D970" i="1"/>
  <c r="D971" i="1"/>
  <c r="D972" i="1"/>
  <c r="D973" i="1"/>
  <c r="D974" i="1"/>
  <c r="D975" i="1"/>
  <c r="D976" i="1"/>
  <c r="D977" i="1"/>
  <c r="D978" i="1"/>
  <c r="D979" i="1"/>
  <c r="D980" i="1"/>
  <c r="D981"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181" i="1"/>
  <c r="D1261" i="1"/>
  <c r="D1262" i="1"/>
  <c r="D1263" i="1"/>
  <c r="D1264" i="1"/>
  <c r="D1265" i="1"/>
  <c r="D1266" i="1"/>
  <c r="D1267" i="1"/>
  <c r="D1268" i="1"/>
  <c r="D1269" i="1"/>
  <c r="D1270" i="1"/>
  <c r="D1271" i="1"/>
  <c r="D1272" i="1"/>
  <c r="D1273" i="1"/>
  <c r="D1274" i="1"/>
  <c r="D1275" i="1"/>
  <c r="D1276" i="1"/>
  <c r="D1277" i="1"/>
  <c r="D1278" i="1"/>
  <c r="D1279" i="1"/>
  <c r="D1280" i="1"/>
  <c r="Z968" i="1"/>
  <c r="AB968" i="1" s="1"/>
  <c r="Z969" i="1"/>
  <c r="AB969" i="1" s="1"/>
  <c r="Z970" i="1"/>
  <c r="AB970" i="1" s="1"/>
  <c r="Z971" i="1"/>
  <c r="AB971" i="1" s="1"/>
  <c r="Z972" i="1"/>
  <c r="AB972" i="1" s="1"/>
  <c r="Z973" i="1"/>
  <c r="Z974" i="1"/>
  <c r="AB974" i="1" s="1"/>
  <c r="Z975" i="1"/>
  <c r="AB975" i="1" s="1"/>
  <c r="Z976" i="1"/>
  <c r="AB976" i="1" s="1"/>
  <c r="Z977" i="1"/>
  <c r="AB977" i="1" s="1"/>
  <c r="Z978" i="1"/>
  <c r="Z979" i="1"/>
  <c r="AB979" i="1" s="1"/>
  <c r="Z980" i="1"/>
  <c r="AA980" i="1" s="1"/>
  <c r="Z981" i="1"/>
  <c r="AB981" i="1" s="1"/>
  <c r="Z982" i="1"/>
  <c r="AB982" i="1" s="1"/>
  <c r="Z983" i="1"/>
  <c r="AB983" i="1" s="1"/>
  <c r="Z984" i="1"/>
  <c r="Z985" i="1"/>
  <c r="AB985" i="1" s="1"/>
  <c r="Z986" i="1"/>
  <c r="AB986" i="1" s="1"/>
  <c r="Z987" i="1"/>
  <c r="AB987" i="1" s="1"/>
  <c r="Z988" i="1"/>
  <c r="AB988" i="1" s="1"/>
  <c r="Z989" i="1"/>
  <c r="Z990" i="1"/>
  <c r="AB990" i="1" s="1"/>
  <c r="Z991" i="1"/>
  <c r="AB991" i="1" s="1"/>
  <c r="Z992" i="1"/>
  <c r="AB992" i="1" s="1"/>
  <c r="Z993" i="1"/>
  <c r="AB993" i="1" s="1"/>
  <c r="Z994" i="1"/>
  <c r="AB994" i="1" s="1"/>
  <c r="Z995" i="1"/>
  <c r="AB995" i="1" s="1"/>
  <c r="Z996" i="1"/>
  <c r="AB996" i="1" s="1"/>
  <c r="Z997" i="1"/>
  <c r="AB997" i="1" s="1"/>
  <c r="Z998" i="1"/>
  <c r="AB998" i="1" s="1"/>
  <c r="Z999" i="1"/>
  <c r="AB999" i="1" s="1"/>
  <c r="Z1000" i="1"/>
  <c r="AB1000" i="1" s="1"/>
  <c r="Z1001" i="1"/>
  <c r="AB1001" i="1" s="1"/>
  <c r="Z1002" i="1"/>
  <c r="Z1003" i="1"/>
  <c r="AB1003" i="1" s="1"/>
  <c r="Z1004" i="1"/>
  <c r="AB1004" i="1" s="1"/>
  <c r="Z1005" i="1"/>
  <c r="AB1005" i="1" s="1"/>
  <c r="Z1006" i="1"/>
  <c r="AB1006" i="1" s="1"/>
  <c r="Z1007" i="1"/>
  <c r="AB1007" i="1" s="1"/>
  <c r="Z1008" i="1"/>
  <c r="Z1009" i="1"/>
  <c r="Z1010" i="1"/>
  <c r="AB1010" i="1" s="1"/>
  <c r="Z1011" i="1"/>
  <c r="Z1012" i="1"/>
  <c r="AB1012" i="1" s="1"/>
  <c r="Z1013" i="1"/>
  <c r="AB1013" i="1" s="1"/>
  <c r="Z1014" i="1"/>
  <c r="Z1015" i="1"/>
  <c r="AB1015" i="1" s="1"/>
  <c r="Z1016" i="1"/>
  <c r="AB1016" i="1" s="1"/>
  <c r="Z1017" i="1"/>
  <c r="AB1017" i="1" s="1"/>
  <c r="Z1018" i="1"/>
  <c r="AA1018" i="1" s="1"/>
  <c r="Z1019" i="1"/>
  <c r="AB1019" i="1" s="1"/>
  <c r="Z1020" i="1"/>
  <c r="AB1020" i="1" s="1"/>
  <c r="Z1021" i="1"/>
  <c r="AB1021" i="1" s="1"/>
  <c r="Z1022" i="1"/>
  <c r="AB1022" i="1" s="1"/>
  <c r="Z1023" i="1"/>
  <c r="AB1023" i="1" s="1"/>
  <c r="Z1024" i="1"/>
  <c r="AB1024" i="1" s="1"/>
  <c r="Z1025" i="1"/>
  <c r="AB1025" i="1" s="1"/>
  <c r="Z1026" i="1"/>
  <c r="AB1026" i="1" s="1"/>
  <c r="Z1027" i="1"/>
  <c r="AB1027" i="1" s="1"/>
  <c r="Z1028" i="1"/>
  <c r="Z1029" i="1"/>
  <c r="AB1029" i="1" s="1"/>
  <c r="Z1030" i="1"/>
  <c r="AB1030" i="1" s="1"/>
  <c r="Z1031" i="1"/>
  <c r="AB1031" i="1" s="1"/>
  <c r="Z1032" i="1"/>
  <c r="AB1032" i="1" s="1"/>
  <c r="Z1033" i="1"/>
  <c r="AB1033" i="1" s="1"/>
  <c r="Z1034" i="1"/>
  <c r="AB1034" i="1" s="1"/>
  <c r="Z1035" i="1"/>
  <c r="AB1035" i="1" s="1"/>
  <c r="Z1036" i="1"/>
  <c r="AB1036" i="1" s="1"/>
  <c r="Z1038" i="1"/>
  <c r="AB1038" i="1" s="1"/>
  <c r="Z1039" i="1"/>
  <c r="Z1040" i="1"/>
  <c r="AB1040" i="1" s="1"/>
  <c r="Z1041" i="1"/>
  <c r="AB1041" i="1" s="1"/>
  <c r="Z1042" i="1"/>
  <c r="AB1042" i="1" s="1"/>
  <c r="Z1043" i="1"/>
  <c r="AB1043" i="1" s="1"/>
  <c r="Z1044" i="1"/>
  <c r="AB1044" i="1" s="1"/>
  <c r="Z1045" i="1"/>
  <c r="AB1045" i="1" s="1"/>
  <c r="Z1046" i="1"/>
  <c r="Z1047" i="1"/>
  <c r="Z1048" i="1"/>
  <c r="AB1048" i="1" s="1"/>
  <c r="Z1049" i="1"/>
  <c r="AB1049" i="1" s="1"/>
  <c r="Z1050" i="1"/>
  <c r="Z1051" i="1"/>
  <c r="Z1052" i="1"/>
  <c r="Z1053" i="1"/>
  <c r="Z1054" i="1"/>
  <c r="AB1054" i="1" s="1"/>
  <c r="Z1055" i="1"/>
  <c r="AB1055" i="1" s="1"/>
  <c r="Z1056" i="1"/>
  <c r="Z1057" i="1"/>
  <c r="AB1057" i="1" s="1"/>
  <c r="Z1058" i="1"/>
  <c r="Z1059" i="1"/>
  <c r="Z1060" i="1"/>
  <c r="AB1060" i="1" s="1"/>
  <c r="Z1061" i="1"/>
  <c r="Z1062" i="1"/>
  <c r="AB1062" i="1" s="1"/>
  <c r="Z1063" i="1"/>
  <c r="Z1064" i="1"/>
  <c r="AA1064" i="1" s="1"/>
  <c r="Z1065" i="1"/>
  <c r="AB1065" i="1" s="1"/>
  <c r="Z1066" i="1"/>
  <c r="AB1066" i="1" s="1"/>
  <c r="Z1067" i="1"/>
  <c r="AB1067" i="1" s="1"/>
  <c r="Z1068" i="1"/>
  <c r="AA1068" i="1" s="1"/>
  <c r="Z1069" i="1"/>
  <c r="AB1069" i="1" s="1"/>
  <c r="Z1070" i="1"/>
  <c r="AB1070" i="1" s="1"/>
  <c r="Z1071" i="1"/>
  <c r="AB1071" i="1" s="1"/>
  <c r="Z1072" i="1"/>
  <c r="AB1072" i="1" s="1"/>
  <c r="Z1073" i="1"/>
  <c r="AB1073" i="1" s="1"/>
  <c r="Z1074" i="1"/>
  <c r="AB1074" i="1" s="1"/>
  <c r="Z1075" i="1"/>
  <c r="Z1076" i="1"/>
  <c r="AB1076" i="1" s="1"/>
  <c r="Z1077" i="1"/>
  <c r="AB1077" i="1" s="1"/>
  <c r="Z1078" i="1"/>
  <c r="Z1079" i="1"/>
  <c r="AB1079" i="1" s="1"/>
  <c r="Z1080" i="1"/>
  <c r="AB1080" i="1" s="1"/>
  <c r="Z1081" i="1"/>
  <c r="Z1082" i="1"/>
  <c r="AB1082" i="1" s="1"/>
  <c r="Z1083" i="1"/>
  <c r="AB1083" i="1" s="1"/>
  <c r="Z1084" i="1"/>
  <c r="AB1084" i="1" s="1"/>
  <c r="Z1085" i="1"/>
  <c r="Z1086" i="1"/>
  <c r="Z1087" i="1"/>
  <c r="AB1087" i="1" s="1"/>
  <c r="Z1088" i="1"/>
  <c r="AB1088" i="1" s="1"/>
  <c r="Z1089" i="1"/>
  <c r="AB1089" i="1" s="1"/>
  <c r="Z1090" i="1"/>
  <c r="AB1090" i="1" s="1"/>
  <c r="Z1091" i="1"/>
  <c r="Z1092" i="1"/>
  <c r="AB1092" i="1" s="1"/>
  <c r="Z1093" i="1"/>
  <c r="AB1093" i="1" s="1"/>
  <c r="Z1094" i="1"/>
  <c r="AB1094" i="1" s="1"/>
  <c r="Z1095" i="1"/>
  <c r="AB1095" i="1" s="1"/>
  <c r="Z1096" i="1"/>
  <c r="AB1096" i="1" s="1"/>
  <c r="Z1097" i="1"/>
  <c r="AB1097" i="1" s="1"/>
  <c r="Z1098" i="1"/>
  <c r="AB1098" i="1" s="1"/>
  <c r="Z1099" i="1"/>
  <c r="AB1099" i="1" s="1"/>
  <c r="Z1100" i="1"/>
  <c r="AB1100" i="1" s="1"/>
  <c r="Z1101" i="1"/>
  <c r="Z1102" i="1"/>
  <c r="AB1102" i="1" s="1"/>
  <c r="Z1103" i="1"/>
  <c r="AB1103" i="1" s="1"/>
  <c r="Z1104" i="1"/>
  <c r="AB1104" i="1" s="1"/>
  <c r="Z1105" i="1"/>
  <c r="AB1105" i="1" s="1"/>
  <c r="Z1106" i="1"/>
  <c r="AB1106" i="1" s="1"/>
  <c r="Z1107" i="1"/>
  <c r="Z1108" i="1"/>
  <c r="AB1108" i="1" s="1"/>
  <c r="Z1109" i="1"/>
  <c r="AB1109" i="1" s="1"/>
  <c r="Z1110" i="1"/>
  <c r="Z1111" i="1"/>
  <c r="Z1112" i="1"/>
  <c r="AB1112" i="1" s="1"/>
  <c r="Z1113" i="1"/>
  <c r="AB1113" i="1" s="1"/>
  <c r="Z1114" i="1"/>
  <c r="Z1115" i="1"/>
  <c r="AB1115" i="1" s="1"/>
  <c r="Z1116" i="1"/>
  <c r="Z1117" i="1"/>
  <c r="AB1117" i="1" s="1"/>
  <c r="Z1118" i="1"/>
  <c r="Z1119" i="1"/>
  <c r="AB1119" i="1" s="1"/>
  <c r="Z1120" i="1"/>
  <c r="AB1120" i="1" s="1"/>
  <c r="Z1121" i="1"/>
  <c r="AB1121" i="1" s="1"/>
  <c r="Z1125" i="1"/>
  <c r="AB1125" i="1" s="1"/>
  <c r="Z1126" i="1"/>
  <c r="AB1126" i="1" s="1"/>
  <c r="Z1127" i="1"/>
  <c r="AB1127" i="1" s="1"/>
  <c r="Z1128" i="1"/>
  <c r="Z1129" i="1"/>
  <c r="AB1129" i="1" s="1"/>
  <c r="Z1130" i="1"/>
  <c r="AB1130" i="1" s="1"/>
  <c r="Z1131" i="1"/>
  <c r="AB1131" i="1" s="1"/>
  <c r="Z1132" i="1"/>
  <c r="AB1132" i="1" s="1"/>
  <c r="Z1133" i="1"/>
  <c r="AB1133" i="1" s="1"/>
  <c r="Z1134" i="1"/>
  <c r="AB1134" i="1" s="1"/>
  <c r="Z1135" i="1"/>
  <c r="AB1135" i="1" s="1"/>
  <c r="Z1136" i="1"/>
  <c r="AB1136" i="1" s="1"/>
  <c r="Z1137" i="1"/>
  <c r="Z1138" i="1"/>
  <c r="AB1138" i="1" s="1"/>
  <c r="Z1139" i="1"/>
  <c r="AB1139" i="1" s="1"/>
  <c r="Z1140" i="1"/>
  <c r="AB1140" i="1" s="1"/>
  <c r="Z1141" i="1"/>
  <c r="AB1141" i="1" s="1"/>
  <c r="Z1142" i="1"/>
  <c r="AB1142" i="1" s="1"/>
  <c r="Z1143" i="1"/>
  <c r="AB1143" i="1" s="1"/>
  <c r="Z1144" i="1"/>
  <c r="AB1144" i="1" s="1"/>
  <c r="Z1145" i="1"/>
  <c r="AB1145" i="1" s="1"/>
  <c r="Z1146" i="1"/>
  <c r="AB1146" i="1" s="1"/>
  <c r="Z1147" i="1"/>
  <c r="AB1147" i="1" s="1"/>
  <c r="Z1148" i="1"/>
  <c r="AB1148" i="1" s="1"/>
  <c r="Z1150" i="1"/>
  <c r="AB1150" i="1" s="1"/>
  <c r="Z1151" i="1"/>
  <c r="AB1151" i="1" s="1"/>
  <c r="Z1152" i="1"/>
  <c r="AB1152" i="1" s="1"/>
  <c r="Z1153" i="1"/>
  <c r="AB1153" i="1" s="1"/>
  <c r="Z1154" i="1"/>
  <c r="AB1154" i="1" s="1"/>
  <c r="Z1155" i="1"/>
  <c r="Z1156" i="1"/>
  <c r="AB1156" i="1" s="1"/>
  <c r="Z1157" i="1"/>
  <c r="AB1157" i="1" s="1"/>
  <c r="AA968" i="1"/>
  <c r="AA969" i="1"/>
  <c r="AA970" i="1"/>
  <c r="AA971" i="1"/>
  <c r="AA972" i="1"/>
  <c r="AA974" i="1"/>
  <c r="AA975" i="1"/>
  <c r="AA976" i="1"/>
  <c r="AA977" i="1"/>
  <c r="AA979" i="1"/>
  <c r="AA981" i="1"/>
  <c r="AA982" i="1"/>
  <c r="AA983" i="1"/>
  <c r="AA985" i="1"/>
  <c r="AA986" i="1"/>
  <c r="AA987" i="1"/>
  <c r="AA988" i="1"/>
  <c r="AA990" i="1"/>
  <c r="AA991" i="1"/>
  <c r="AA992" i="1"/>
  <c r="AA993" i="1"/>
  <c r="AA994" i="1"/>
  <c r="AA995" i="1"/>
  <c r="AA996" i="1"/>
  <c r="AA997" i="1"/>
  <c r="AA998" i="1"/>
  <c r="AA1000" i="1"/>
  <c r="AA1001" i="1"/>
  <c r="AA1003" i="1"/>
  <c r="AA1004" i="1"/>
  <c r="AA1005" i="1"/>
  <c r="AA1006" i="1"/>
  <c r="AA1007" i="1"/>
  <c r="AA1010" i="1"/>
  <c r="AA1012" i="1"/>
  <c r="AA1013" i="1"/>
  <c r="AA1015" i="1"/>
  <c r="AA1016" i="1"/>
  <c r="AA1017" i="1"/>
  <c r="AA1019" i="1"/>
  <c r="AA1020" i="1"/>
  <c r="AA1022" i="1"/>
  <c r="AA1023" i="1"/>
  <c r="AA1024" i="1"/>
  <c r="AA1025" i="1"/>
  <c r="AA1026" i="1"/>
  <c r="AA1027" i="1"/>
  <c r="AA1029" i="1"/>
  <c r="AA1030" i="1"/>
  <c r="AA1031" i="1"/>
  <c r="AA1032" i="1"/>
  <c r="AA1033" i="1"/>
  <c r="AA1034" i="1"/>
  <c r="AA1035" i="1"/>
  <c r="AA1036" i="1"/>
  <c r="AA1038" i="1"/>
  <c r="AA1040" i="1"/>
  <c r="AA1042" i="1"/>
  <c r="AA1043" i="1"/>
  <c r="AA1044" i="1"/>
  <c r="AA1045" i="1"/>
  <c r="AA1048" i="1"/>
  <c r="AA1049" i="1"/>
  <c r="AA1054" i="1"/>
  <c r="AA1055" i="1"/>
  <c r="AA1057" i="1"/>
  <c r="AA1060" i="1"/>
  <c r="AA1062" i="1"/>
  <c r="AA1065" i="1"/>
  <c r="AA1066" i="1"/>
  <c r="AA1067" i="1"/>
  <c r="AA1069" i="1"/>
  <c r="AA1070" i="1"/>
  <c r="AA1071" i="1"/>
  <c r="AA1072" i="1"/>
  <c r="AA1073" i="1"/>
  <c r="AA1074" i="1"/>
  <c r="AA1076" i="1"/>
  <c r="AA1077" i="1"/>
  <c r="AA1078" i="1"/>
  <c r="AA1079" i="1"/>
  <c r="AA1080" i="1"/>
  <c r="AA1082" i="1"/>
  <c r="AA1083" i="1"/>
  <c r="AA1084" i="1"/>
  <c r="AA1087" i="1"/>
  <c r="AA1088" i="1"/>
  <c r="AA1089" i="1"/>
  <c r="AA1090" i="1"/>
  <c r="AA1092" i="1"/>
  <c r="AA1093" i="1"/>
  <c r="AA1094" i="1"/>
  <c r="AA1095" i="1"/>
  <c r="AA1096" i="1"/>
  <c r="AA1097" i="1"/>
  <c r="AA1098" i="1"/>
  <c r="AA1099" i="1"/>
  <c r="AA1100" i="1"/>
  <c r="AA1102" i="1"/>
  <c r="AA1103" i="1"/>
  <c r="AA1104" i="1"/>
  <c r="AA1105" i="1"/>
  <c r="AA1106" i="1"/>
  <c r="AA1108" i="1"/>
  <c r="AA1109" i="1"/>
  <c r="AA1112" i="1"/>
  <c r="AA1113" i="1"/>
  <c r="AA1117" i="1"/>
  <c r="AA1119" i="1"/>
  <c r="AA1120" i="1"/>
  <c r="AA1125" i="1"/>
  <c r="AA1126" i="1"/>
  <c r="AA1127" i="1"/>
  <c r="AA1129" i="1"/>
  <c r="AA1130" i="1"/>
  <c r="AA1131" i="1"/>
  <c r="AA1132" i="1"/>
  <c r="AA1133" i="1"/>
  <c r="AA1134" i="1"/>
  <c r="AA1135" i="1"/>
  <c r="AA1136" i="1"/>
  <c r="AA1138" i="1"/>
  <c r="AA1139" i="1"/>
  <c r="AA1140" i="1"/>
  <c r="AA1141" i="1"/>
  <c r="AA1142" i="1"/>
  <c r="AA1143" i="1"/>
  <c r="AA1144" i="1"/>
  <c r="AA1145" i="1"/>
  <c r="AA1146" i="1"/>
  <c r="AA1147" i="1"/>
  <c r="AA1148" i="1"/>
  <c r="AA1150" i="1"/>
  <c r="AA1151" i="1"/>
  <c r="AA1152" i="1"/>
  <c r="AA1153" i="1"/>
  <c r="AA1154" i="1"/>
  <c r="AA1156" i="1"/>
  <c r="AA1157" i="1"/>
  <c r="AB1155" i="1" l="1"/>
  <c r="AA1137" i="1"/>
  <c r="AA1118" i="1"/>
  <c r="AA1128" i="1"/>
  <c r="AA1115" i="1"/>
  <c r="AA1114" i="1"/>
  <c r="AA1116" i="1"/>
  <c r="AB1111" i="1"/>
  <c r="AA1107" i="1"/>
  <c r="AB1078" i="1"/>
  <c r="AA1110" i="1"/>
  <c r="AA1101" i="1"/>
  <c r="AA1085" i="1"/>
  <c r="AA1081" i="1"/>
  <c r="AA1075" i="1"/>
  <c r="AB1064" i="1"/>
  <c r="AB1068" i="1"/>
  <c r="AA1091" i="1"/>
  <c r="AA1086" i="1"/>
  <c r="AA1050" i="1"/>
  <c r="AA1053" i="1"/>
  <c r="AA1046" i="1"/>
  <c r="AA1047" i="1"/>
  <c r="AA1051" i="1"/>
  <c r="AA1056" i="1"/>
  <c r="AA1063" i="1"/>
  <c r="AA1058" i="1"/>
  <c r="AA1061" i="1"/>
  <c r="AA1059" i="1"/>
  <c r="AA1052" i="1"/>
  <c r="AB1018" i="1"/>
  <c r="AA1039" i="1"/>
  <c r="AA1028" i="1"/>
  <c r="AA1009" i="1"/>
  <c r="AA1014" i="1"/>
  <c r="AA1011" i="1"/>
  <c r="AB980" i="1"/>
  <c r="AA999" i="1"/>
  <c r="AA1008" i="1"/>
  <c r="AA1002" i="1"/>
  <c r="AA989" i="1"/>
  <c r="AA973" i="1"/>
  <c r="AB973" i="1" s="1"/>
  <c r="AB984" i="1"/>
  <c r="AA978" i="1"/>
  <c r="AB978" i="1" s="1"/>
  <c r="D937" i="1"/>
  <c r="AB1110" i="1" l="1"/>
  <c r="AB1101" i="1"/>
  <c r="AB1107" i="1"/>
  <c r="AB1118" i="1"/>
  <c r="AB1114" i="1"/>
  <c r="AB1128" i="1"/>
  <c r="AB1091" i="1"/>
  <c r="AB1137" i="1"/>
  <c r="AB1116" i="1"/>
  <c r="AB1075" i="1"/>
  <c r="AB1081" i="1"/>
  <c r="AB1008" i="1"/>
  <c r="AB1014" i="1"/>
  <c r="AB1009" i="1"/>
  <c r="AB1085" i="1"/>
  <c r="AB1011" i="1"/>
  <c r="AB1086" i="1"/>
  <c r="AB989" i="1"/>
  <c r="AB1002" i="1"/>
  <c r="AB1063" i="1"/>
  <c r="AB1056" i="1"/>
  <c r="AB1059" i="1"/>
  <c r="AB1061" i="1"/>
  <c r="AB1058" i="1"/>
  <c r="AB1028" i="1"/>
  <c r="AB1050" i="1"/>
  <c r="AB1052" i="1"/>
  <c r="AB1047" i="1"/>
  <c r="AB1051" i="1"/>
  <c r="AB1046" i="1"/>
  <c r="AB1053" i="1"/>
  <c r="AB1039" i="1"/>
  <c r="D926" i="1"/>
  <c r="D927" i="1"/>
  <c r="D928" i="1"/>
  <c r="D929" i="1"/>
  <c r="D930" i="1"/>
  <c r="D931" i="1"/>
  <c r="D932" i="1"/>
  <c r="D933" i="1"/>
  <c r="D934" i="1"/>
  <c r="D935" i="1"/>
  <c r="D936"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Z943" i="1"/>
  <c r="AB943" i="1" s="1"/>
  <c r="Z944" i="1"/>
  <c r="AB944" i="1" s="1"/>
  <c r="Z945" i="1"/>
  <c r="AB945" i="1" s="1"/>
  <c r="Z946" i="1"/>
  <c r="AB946" i="1" s="1"/>
  <c r="Z947" i="1"/>
  <c r="Z948" i="1"/>
  <c r="Z949" i="1"/>
  <c r="AB949" i="1" s="1"/>
  <c r="Z950" i="1"/>
  <c r="AB950" i="1" s="1"/>
  <c r="Z951" i="1"/>
  <c r="AB951" i="1" s="1"/>
  <c r="Z952" i="1"/>
  <c r="AB952" i="1" s="1"/>
  <c r="Z953" i="1"/>
  <c r="AB953" i="1" s="1"/>
  <c r="Z954" i="1"/>
  <c r="AB954" i="1" s="1"/>
  <c r="Z955" i="1"/>
  <c r="AB955" i="1" s="1"/>
  <c r="Z956" i="1"/>
  <c r="Z957" i="1"/>
  <c r="AB957" i="1" s="1"/>
  <c r="Z958" i="1"/>
  <c r="AB958" i="1" s="1"/>
  <c r="Z959" i="1"/>
  <c r="AB959" i="1" s="1"/>
  <c r="Z960" i="1"/>
  <c r="AB960" i="1" s="1"/>
  <c r="Z961" i="1"/>
  <c r="AB961" i="1" s="1"/>
  <c r="Z962" i="1"/>
  <c r="AB962" i="1" s="1"/>
  <c r="Z963" i="1"/>
  <c r="AB963" i="1" s="1"/>
  <c r="Z964" i="1"/>
  <c r="Z965" i="1"/>
  <c r="AB965" i="1" s="1"/>
  <c r="Z966" i="1"/>
  <c r="AB966" i="1" s="1"/>
  <c r="Z967" i="1"/>
  <c r="AA943" i="1"/>
  <c r="AA944" i="1"/>
  <c r="AA945" i="1"/>
  <c r="AA946" i="1"/>
  <c r="AA949" i="1"/>
  <c r="AA950" i="1"/>
  <c r="AA951" i="1"/>
  <c r="AA952" i="1"/>
  <c r="AA953" i="1"/>
  <c r="AA954" i="1"/>
  <c r="AA955" i="1"/>
  <c r="AA957" i="1"/>
  <c r="AA958" i="1"/>
  <c r="AA959" i="1"/>
  <c r="AA960" i="1"/>
  <c r="AA961" i="1"/>
  <c r="AA962" i="1"/>
  <c r="AA963" i="1"/>
  <c r="AA965" i="1"/>
  <c r="AA966" i="1"/>
  <c r="AA967" i="1" l="1"/>
  <c r="AB967" i="1" s="1"/>
  <c r="AA964" i="1"/>
  <c r="AB964" i="1" s="1"/>
  <c r="AA956" i="1"/>
  <c r="AB956" i="1" s="1"/>
  <c r="AA948" i="1"/>
  <c r="AA947" i="1"/>
  <c r="AB947" i="1" s="1"/>
  <c r="D889" i="1"/>
  <c r="D876" i="1" l="1"/>
  <c r="D872" i="1" l="1"/>
  <c r="D848" i="1" l="1"/>
  <c r="D830" i="1"/>
  <c r="D831" i="1"/>
  <c r="D832" i="1"/>
  <c r="D833" i="1"/>
  <c r="D834" i="1"/>
  <c r="D835" i="1"/>
  <c r="D836" i="1"/>
  <c r="D837" i="1"/>
  <c r="D838" i="1"/>
  <c r="D839" i="1"/>
  <c r="D840" i="1"/>
  <c r="D841" i="1"/>
  <c r="D842" i="1"/>
  <c r="D843" i="1"/>
  <c r="D844" i="1"/>
  <c r="D845" i="1"/>
  <c r="D846" i="1"/>
  <c r="D847" i="1"/>
  <c r="D849" i="1"/>
  <c r="D850" i="1"/>
  <c r="D851" i="1"/>
  <c r="D852" i="1"/>
  <c r="D853" i="1"/>
  <c r="D854" i="1"/>
  <c r="D855" i="1"/>
  <c r="D856" i="1"/>
  <c r="D857" i="1"/>
  <c r="D858" i="1"/>
  <c r="D859" i="1"/>
  <c r="D860" i="1"/>
  <c r="D861" i="1"/>
  <c r="D862" i="1"/>
  <c r="D863" i="1"/>
  <c r="D864" i="1"/>
  <c r="D865" i="1"/>
  <c r="D866" i="1"/>
  <c r="D867" i="1"/>
  <c r="D868" i="1"/>
  <c r="D869" i="1"/>
  <c r="D870" i="1"/>
  <c r="D871" i="1"/>
  <c r="D873" i="1"/>
  <c r="D874" i="1"/>
  <c r="D875" i="1"/>
  <c r="D877" i="1"/>
  <c r="D878" i="1"/>
  <c r="D879" i="1"/>
  <c r="D880" i="1"/>
  <c r="D881" i="1"/>
  <c r="D882" i="1"/>
  <c r="D883" i="1"/>
  <c r="D884" i="1"/>
  <c r="D885" i="1"/>
  <c r="D886" i="1"/>
  <c r="D887" i="1"/>
  <c r="D888"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Z836" i="1" l="1"/>
  <c r="Z837" i="1"/>
  <c r="AB837" i="1" s="1"/>
  <c r="Z838" i="1"/>
  <c r="Z839" i="1"/>
  <c r="AB839" i="1" s="1"/>
  <c r="Z840" i="1"/>
  <c r="AB840" i="1" s="1"/>
  <c r="Z841" i="1"/>
  <c r="AB841" i="1" s="1"/>
  <c r="Z842" i="1"/>
  <c r="AB842" i="1" s="1"/>
  <c r="Z843" i="1"/>
  <c r="Z844" i="1"/>
  <c r="Z845" i="1"/>
  <c r="AB845" i="1" s="1"/>
  <c r="Z846" i="1"/>
  <c r="Z847" i="1"/>
  <c r="AB847" i="1" s="1"/>
  <c r="Z848" i="1"/>
  <c r="AB848" i="1" s="1"/>
  <c r="Z849" i="1"/>
  <c r="Z850" i="1"/>
  <c r="AB850" i="1" s="1"/>
  <c r="Z851" i="1"/>
  <c r="AB851" i="1" s="1"/>
  <c r="Z852" i="1"/>
  <c r="AB852" i="1" s="1"/>
  <c r="Z853" i="1"/>
  <c r="AB853" i="1" s="1"/>
  <c r="Z854" i="1"/>
  <c r="AB854" i="1" s="1"/>
  <c r="Z855" i="1"/>
  <c r="Z856" i="1"/>
  <c r="AB856" i="1" s="1"/>
  <c r="Z857" i="1"/>
  <c r="AB857" i="1" s="1"/>
  <c r="Z858" i="1"/>
  <c r="AB858" i="1" s="1"/>
  <c r="Z859" i="1"/>
  <c r="Z860" i="1"/>
  <c r="AB860" i="1" s="1"/>
  <c r="Z861" i="1"/>
  <c r="Z862" i="1"/>
  <c r="AB862" i="1" s="1"/>
  <c r="Z863" i="1"/>
  <c r="AB863" i="1" s="1"/>
  <c r="Z864" i="1"/>
  <c r="Z865" i="1"/>
  <c r="Z866" i="1"/>
  <c r="AB866" i="1" s="1"/>
  <c r="Z867" i="1"/>
  <c r="AB867" i="1" s="1"/>
  <c r="Z868" i="1"/>
  <c r="AB868" i="1" s="1"/>
  <c r="Z869" i="1"/>
  <c r="AB869" i="1" s="1"/>
  <c r="Z870" i="1"/>
  <c r="AB870" i="1" s="1"/>
  <c r="Z871" i="1"/>
  <c r="AB871" i="1" s="1"/>
  <c r="Z872" i="1"/>
  <c r="AA872" i="1" s="1"/>
  <c r="Z873" i="1"/>
  <c r="AB873" i="1" s="1"/>
  <c r="Z874" i="1"/>
  <c r="Z875" i="1"/>
  <c r="AB875" i="1" s="1"/>
  <c r="Z877" i="1"/>
  <c r="Z878" i="1"/>
  <c r="Z879" i="1"/>
  <c r="AB879" i="1" s="1"/>
  <c r="Z880" i="1"/>
  <c r="AB880" i="1" s="1"/>
  <c r="Z881" i="1"/>
  <c r="AB881" i="1" s="1"/>
  <c r="Z882" i="1"/>
  <c r="Z883" i="1"/>
  <c r="AB883" i="1" s="1"/>
  <c r="Z884" i="1"/>
  <c r="AB884" i="1" s="1"/>
  <c r="Z885" i="1"/>
  <c r="AB885" i="1" s="1"/>
  <c r="Z886" i="1"/>
  <c r="AB886" i="1" s="1"/>
  <c r="Z887" i="1"/>
  <c r="Z888" i="1"/>
  <c r="AB888" i="1" s="1"/>
  <c r="Z889" i="1"/>
  <c r="AB889" i="1" s="1"/>
  <c r="Z890" i="1"/>
  <c r="AB890" i="1" s="1"/>
  <c r="Z891" i="1"/>
  <c r="AA891" i="1" s="1"/>
  <c r="Z892" i="1"/>
  <c r="AB892" i="1" s="1"/>
  <c r="Z893" i="1"/>
  <c r="Z894" i="1"/>
  <c r="AB894" i="1" s="1"/>
  <c r="Z895" i="1"/>
  <c r="Z896" i="1"/>
  <c r="AB896" i="1" s="1"/>
  <c r="Z897" i="1"/>
  <c r="AB897" i="1" s="1"/>
  <c r="Z898" i="1"/>
  <c r="Z899" i="1"/>
  <c r="Z900" i="1"/>
  <c r="AB900" i="1" s="1"/>
  <c r="Z901" i="1"/>
  <c r="AB901" i="1" s="1"/>
  <c r="Z902" i="1"/>
  <c r="AB902" i="1" s="1"/>
  <c r="Z903" i="1"/>
  <c r="AB903" i="1" s="1"/>
  <c r="Z904" i="1"/>
  <c r="AB904" i="1" s="1"/>
  <c r="Z905" i="1"/>
  <c r="AB905" i="1" s="1"/>
  <c r="Z906" i="1"/>
  <c r="AB906" i="1" s="1"/>
  <c r="Z907" i="1"/>
  <c r="Z908" i="1"/>
  <c r="AB908" i="1" s="1"/>
  <c r="Z909" i="1"/>
  <c r="Z910" i="1"/>
  <c r="AB910" i="1" s="1"/>
  <c r="Z911" i="1"/>
  <c r="AB911" i="1" s="1"/>
  <c r="Z912" i="1"/>
  <c r="AB912" i="1" s="1"/>
  <c r="Z913" i="1"/>
  <c r="AB913" i="1" s="1"/>
  <c r="Z914" i="1"/>
  <c r="Z915" i="1"/>
  <c r="AB915" i="1" s="1"/>
  <c r="Z916" i="1"/>
  <c r="AB916" i="1" s="1"/>
  <c r="Z917" i="1"/>
  <c r="Z918" i="1"/>
  <c r="AB918" i="1" s="1"/>
  <c r="Z919" i="1"/>
  <c r="Z920" i="1"/>
  <c r="AB920" i="1" s="1"/>
  <c r="Z921" i="1"/>
  <c r="AB921" i="1" s="1"/>
  <c r="Z922" i="1"/>
  <c r="AB922" i="1" s="1"/>
  <c r="Z923" i="1"/>
  <c r="AB923" i="1" s="1"/>
  <c r="Z924" i="1"/>
  <c r="AB924" i="1" s="1"/>
  <c r="Z926" i="1"/>
  <c r="AB926" i="1" s="1"/>
  <c r="Z927" i="1"/>
  <c r="AB927" i="1" s="1"/>
  <c r="Z928" i="1"/>
  <c r="AB928" i="1" s="1"/>
  <c r="Z929" i="1"/>
  <c r="AB929" i="1" s="1"/>
  <c r="Z930" i="1"/>
  <c r="AB930" i="1" s="1"/>
  <c r="Z931" i="1"/>
  <c r="AB931" i="1" s="1"/>
  <c r="Z932" i="1"/>
  <c r="AB932" i="1" s="1"/>
  <c r="Z933" i="1"/>
  <c r="AB933" i="1" s="1"/>
  <c r="Z934" i="1"/>
  <c r="AB934" i="1" s="1"/>
  <c r="Z935" i="1"/>
  <c r="AB935" i="1" s="1"/>
  <c r="Z936" i="1"/>
  <c r="AB936" i="1" s="1"/>
  <c r="Z937" i="1"/>
  <c r="Z938" i="1"/>
  <c r="AB938" i="1" s="1"/>
  <c r="Z939" i="1"/>
  <c r="AB939" i="1" s="1"/>
  <c r="Z940" i="1"/>
  <c r="AB940" i="1" s="1"/>
  <c r="Z941" i="1"/>
  <c r="AB941" i="1" s="1"/>
  <c r="Z942" i="1"/>
  <c r="AB942" i="1" s="1"/>
  <c r="AA837" i="1"/>
  <c r="AA839" i="1"/>
  <c r="AA840" i="1"/>
  <c r="AA841" i="1"/>
  <c r="AA842" i="1"/>
  <c r="AA847" i="1"/>
  <c r="AA848" i="1"/>
  <c r="AA850" i="1"/>
  <c r="AA851" i="1"/>
  <c r="AA852" i="1"/>
  <c r="AA853" i="1"/>
  <c r="AA854" i="1"/>
  <c r="AA856" i="1"/>
  <c r="AA857" i="1"/>
  <c r="AA858" i="1"/>
  <c r="AA860" i="1"/>
  <c r="AA862" i="1"/>
  <c r="AA863" i="1"/>
  <c r="AA866" i="1"/>
  <c r="AA867" i="1"/>
  <c r="AA868" i="1"/>
  <c r="AA869" i="1"/>
  <c r="AA870" i="1"/>
  <c r="AA871" i="1"/>
  <c r="AA873" i="1"/>
  <c r="AA875" i="1"/>
  <c r="AA879" i="1"/>
  <c r="AA880" i="1"/>
  <c r="AA881" i="1"/>
  <c r="AA883" i="1"/>
  <c r="AA884" i="1"/>
  <c r="AA885" i="1"/>
  <c r="AA886" i="1"/>
  <c r="AA888" i="1"/>
  <c r="AA889" i="1"/>
  <c r="AA890" i="1"/>
  <c r="AA892" i="1"/>
  <c r="AA894" i="1"/>
  <c r="AA896" i="1"/>
  <c r="AA897" i="1"/>
  <c r="AA900" i="1"/>
  <c r="AA901" i="1"/>
  <c r="AA902" i="1"/>
  <c r="AA903" i="1"/>
  <c r="AA904" i="1"/>
  <c r="AA905" i="1"/>
  <c r="AA906" i="1"/>
  <c r="AA908" i="1"/>
  <c r="AA910" i="1"/>
  <c r="AA911" i="1"/>
  <c r="AA912" i="1"/>
  <c r="AA913" i="1"/>
  <c r="AA915" i="1"/>
  <c r="AA916" i="1"/>
  <c r="AA918" i="1"/>
  <c r="AA920" i="1"/>
  <c r="AA921" i="1"/>
  <c r="AA922" i="1"/>
  <c r="AA923" i="1"/>
  <c r="AA924" i="1"/>
  <c r="AA926" i="1"/>
  <c r="AA927" i="1"/>
  <c r="AA928" i="1"/>
  <c r="AA929" i="1"/>
  <c r="AA930" i="1"/>
  <c r="AA931" i="1"/>
  <c r="AA932" i="1"/>
  <c r="AA933" i="1"/>
  <c r="AA934" i="1"/>
  <c r="AA935" i="1"/>
  <c r="AA936" i="1"/>
  <c r="AA938" i="1"/>
  <c r="AA939" i="1"/>
  <c r="AA940" i="1"/>
  <c r="AA941" i="1"/>
  <c r="AA942" i="1"/>
  <c r="AA937" i="1" l="1"/>
  <c r="AB937" i="1" s="1"/>
  <c r="AA909" i="1"/>
  <c r="AB909" i="1" s="1"/>
  <c r="AA919" i="1"/>
  <c r="AB919" i="1" s="1"/>
  <c r="AB914" i="1"/>
  <c r="AA917" i="1"/>
  <c r="AB917" i="1" s="1"/>
  <c r="AA907" i="1"/>
  <c r="AB907" i="1" s="1"/>
  <c r="AA899" i="1"/>
  <c r="AB899" i="1" s="1"/>
  <c r="AA898" i="1"/>
  <c r="AB898" i="1" s="1"/>
  <c r="AA895" i="1"/>
  <c r="AB895" i="1" s="1"/>
  <c r="AA893" i="1"/>
  <c r="AB893" i="1" s="1"/>
  <c r="AB891" i="1"/>
  <c r="AA887" i="1"/>
  <c r="AB887" i="1" s="1"/>
  <c r="AA882" i="1"/>
  <c r="AB882" i="1" s="1"/>
  <c r="AB878" i="1"/>
  <c r="AA874" i="1"/>
  <c r="AB874" i="1" s="1"/>
  <c r="AA861" i="1"/>
  <c r="AB861" i="1" s="1"/>
  <c r="AA877" i="1"/>
  <c r="AB877" i="1" s="1"/>
  <c r="AA865" i="1"/>
  <c r="AB865" i="1" s="1"/>
  <c r="AB872" i="1"/>
  <c r="AA864" i="1"/>
  <c r="AB864" i="1" s="1"/>
  <c r="AA859" i="1"/>
  <c r="AB859" i="1" s="1"/>
  <c r="AA855" i="1"/>
  <c r="AB855" i="1" s="1"/>
  <c r="AA844" i="1"/>
  <c r="AB844" i="1" s="1"/>
  <c r="AA849" i="1"/>
  <c r="AB849" i="1" s="1"/>
  <c r="AA846" i="1"/>
  <c r="AB846" i="1" s="1"/>
  <c r="AA843" i="1"/>
  <c r="AB843" i="1" s="1"/>
  <c r="AA838" i="1"/>
  <c r="AB838" i="1" s="1"/>
  <c r="AA836" i="1"/>
  <c r="AB836" i="1" s="1"/>
  <c r="Z835" i="1"/>
  <c r="AB835" i="1" s="1"/>
  <c r="AA835" i="1"/>
  <c r="AA827" i="1"/>
  <c r="AA829" i="1"/>
  <c r="AA830" i="1"/>
  <c r="AA831" i="1"/>
  <c r="AA832" i="1"/>
  <c r="AA833" i="1"/>
  <c r="AA834" i="1"/>
  <c r="AA824" i="1"/>
  <c r="AA825" i="1"/>
  <c r="AA826" i="1"/>
  <c r="Z826" i="1"/>
  <c r="AB826" i="1" s="1"/>
  <c r="Z827" i="1"/>
  <c r="AB827" i="1" s="1"/>
  <c r="AB828" i="1"/>
  <c r="Z829" i="1"/>
  <c r="AB829" i="1" s="1"/>
  <c r="Z830" i="1"/>
  <c r="AB830" i="1" s="1"/>
  <c r="Z831" i="1"/>
  <c r="AB831" i="1" s="1"/>
  <c r="Z832" i="1"/>
  <c r="AB832" i="1" s="1"/>
  <c r="Z833" i="1"/>
  <c r="AB833" i="1" s="1"/>
  <c r="Z834" i="1"/>
  <c r="AB834" i="1" s="1"/>
  <c r="D825" i="1"/>
  <c r="D826" i="1"/>
  <c r="D827" i="1"/>
  <c r="D828" i="1"/>
  <c r="D829" i="1"/>
  <c r="Z825" i="1"/>
  <c r="AB825" i="1" s="1"/>
  <c r="Z824" i="1" l="1"/>
  <c r="AB824" i="1" s="1"/>
  <c r="D824" i="1"/>
  <c r="Z814" i="1" l="1"/>
  <c r="AB814" i="1" s="1"/>
  <c r="Z815" i="1"/>
  <c r="AA815" i="1" s="1"/>
  <c r="Z816" i="1"/>
  <c r="AB816" i="1" s="1"/>
  <c r="Z817" i="1"/>
  <c r="AB817" i="1" s="1"/>
  <c r="Z818" i="1"/>
  <c r="AB818" i="1" s="1"/>
  <c r="Z819" i="1"/>
  <c r="AB819" i="1" s="1"/>
  <c r="Z820" i="1"/>
  <c r="Z821" i="1"/>
  <c r="AB821" i="1" s="1"/>
  <c r="Z822" i="1"/>
  <c r="Z823" i="1"/>
  <c r="AB823" i="1" s="1"/>
  <c r="AA814" i="1"/>
  <c r="AA816" i="1"/>
  <c r="AA817" i="1"/>
  <c r="AA818" i="1"/>
  <c r="AA819" i="1"/>
  <c r="AA821" i="1"/>
  <c r="AA823" i="1"/>
  <c r="D812" i="1"/>
  <c r="D813" i="1"/>
  <c r="D814" i="1"/>
  <c r="D815" i="1"/>
  <c r="D816" i="1"/>
  <c r="D817" i="1"/>
  <c r="D818" i="1"/>
  <c r="D819" i="1"/>
  <c r="D820" i="1"/>
  <c r="D821" i="1"/>
  <c r="D822" i="1"/>
  <c r="D823" i="1"/>
  <c r="AA822" i="1" l="1"/>
  <c r="AB822" i="1" s="1"/>
  <c r="AA820" i="1"/>
  <c r="AB820" i="1" s="1"/>
  <c r="AB815" i="1"/>
  <c r="D808" i="1"/>
  <c r="D787" i="1" l="1"/>
  <c r="D784" i="1"/>
  <c r="D775" i="1" l="1"/>
  <c r="Z771" i="1" l="1"/>
  <c r="Z769" i="1"/>
  <c r="AB769" i="1" s="1"/>
  <c r="Z770" i="1"/>
  <c r="AB770" i="1" s="1"/>
  <c r="AA771" i="1" l="1"/>
  <c r="AB771" i="1" s="1"/>
  <c r="Z703" i="1"/>
  <c r="Z743" i="1" l="1"/>
  <c r="AA743" i="1" l="1"/>
  <c r="AB743" i="1" s="1"/>
  <c r="D737" i="1"/>
  <c r="Z812" i="1" l="1"/>
  <c r="Z813" i="1"/>
  <c r="AB813" i="1" s="1"/>
  <c r="AA813" i="1"/>
  <c r="AA812" i="1" l="1"/>
  <c r="AB812" i="1" s="1"/>
  <c r="AA661" i="1" l="1"/>
  <c r="Z661" i="1"/>
  <c r="AB661" i="1" s="1"/>
  <c r="D661" i="1"/>
  <c r="D656" i="1" l="1"/>
  <c r="D657" i="1"/>
  <c r="D658" i="1"/>
  <c r="D659" i="1"/>
  <c r="D660" i="1"/>
  <c r="D662" i="1"/>
  <c r="D663" i="1"/>
  <c r="D664" i="1"/>
  <c r="D622" i="1" l="1"/>
  <c r="D620" i="1" l="1"/>
  <c r="D621" i="1"/>
  <c r="D623" i="1"/>
  <c r="D624" i="1"/>
  <c r="D625" i="1"/>
  <c r="AA615" i="1" l="1"/>
  <c r="Z615" i="1"/>
  <c r="AB615" i="1" s="1"/>
  <c r="AA614" i="1"/>
  <c r="Z614" i="1"/>
  <c r="AB614" i="1" s="1"/>
  <c r="Z612" i="1"/>
  <c r="D612" i="1"/>
  <c r="D578" i="1" l="1"/>
  <c r="D555" i="1"/>
  <c r="Z526" i="1"/>
  <c r="AA526" i="1" s="1"/>
  <c r="AB526" i="1" s="1"/>
  <c r="Z525" i="1"/>
  <c r="AA525" i="1" s="1"/>
  <c r="AB525" i="1" s="1"/>
  <c r="Z524" i="1"/>
  <c r="AA524" i="1" s="1"/>
  <c r="AB524" i="1" s="1"/>
  <c r="Z523" i="1"/>
  <c r="AA523" i="1" s="1"/>
  <c r="AB523" i="1" s="1"/>
  <c r="AA522" i="1"/>
  <c r="Z522" i="1"/>
  <c r="AB522" i="1" s="1"/>
  <c r="Z521" i="1"/>
  <c r="AA521" i="1"/>
  <c r="Z520" i="1"/>
  <c r="AA520" i="1" s="1"/>
  <c r="AB520" i="1" s="1"/>
  <c r="AA519" i="1"/>
  <c r="Z519" i="1"/>
  <c r="AB519" i="1" s="1"/>
  <c r="Z518" i="1"/>
  <c r="AA518" i="1" s="1"/>
  <c r="AB518" i="1" s="1"/>
  <c r="AA517" i="1"/>
  <c r="Z517" i="1"/>
  <c r="AB517" i="1" s="1"/>
  <c r="AA516" i="1"/>
  <c r="Z516" i="1"/>
  <c r="AB516" i="1" s="1"/>
  <c r="Z515" i="1"/>
  <c r="AA515" i="1" s="1"/>
  <c r="AB515" i="1" s="1"/>
  <c r="AA514" i="1"/>
  <c r="Z514" i="1"/>
  <c r="AB514" i="1" s="1"/>
  <c r="D526" i="1"/>
  <c r="D525" i="1"/>
  <c r="D524" i="1"/>
  <c r="D523" i="1"/>
  <c r="D522" i="1"/>
  <c r="D521" i="1"/>
  <c r="D520" i="1"/>
  <c r="D519" i="1"/>
  <c r="D518" i="1"/>
  <c r="D517" i="1"/>
  <c r="D516" i="1"/>
  <c r="D515" i="1"/>
  <c r="Z505" i="1"/>
  <c r="AA505" i="1" s="1"/>
  <c r="AB505" i="1" s="1"/>
  <c r="Z530" i="1"/>
  <c r="AB530" i="1" s="1"/>
  <c r="Z531" i="1"/>
  <c r="AB531" i="1" s="1"/>
  <c r="Z532" i="1"/>
  <c r="AB532" i="1" s="1"/>
  <c r="Z533" i="1"/>
  <c r="AB533" i="1" s="1"/>
  <c r="Z535" i="1"/>
  <c r="AB535" i="1" s="1"/>
  <c r="Z536" i="1"/>
  <c r="AB536" i="1" s="1"/>
  <c r="Z537" i="1"/>
  <c r="AB537" i="1" s="1"/>
  <c r="Z538" i="1"/>
  <c r="AA538" i="1" s="1"/>
  <c r="AB538" i="1" s="1"/>
  <c r="Z539" i="1"/>
  <c r="AB539" i="1" s="1"/>
  <c r="Z540" i="1"/>
  <c r="AB540" i="1" s="1"/>
  <c r="Z541" i="1"/>
  <c r="AB541" i="1" s="1"/>
  <c r="Z542" i="1"/>
  <c r="AB542" i="1" s="1"/>
  <c r="Z543" i="1"/>
  <c r="AB543" i="1" s="1"/>
  <c r="Z544" i="1"/>
  <c r="AA544" i="1" s="1"/>
  <c r="AB544" i="1" s="1"/>
  <c r="Z545" i="1"/>
  <c r="AB545" i="1" s="1"/>
  <c r="Z546" i="1"/>
  <c r="AB546" i="1" s="1"/>
  <c r="Z547" i="1"/>
  <c r="AB547" i="1" s="1"/>
  <c r="Z548" i="1"/>
  <c r="AB548" i="1" s="1"/>
  <c r="Z549" i="1"/>
  <c r="AB549" i="1" s="1"/>
  <c r="Z550" i="1"/>
  <c r="AB550" i="1" s="1"/>
  <c r="Z551" i="1"/>
  <c r="AA551" i="1" s="1"/>
  <c r="AB551" i="1" s="1"/>
  <c r="Z552" i="1"/>
  <c r="AB552" i="1" s="1"/>
  <c r="Z553" i="1"/>
  <c r="AB553" i="1" s="1"/>
  <c r="Z554" i="1"/>
  <c r="AA554" i="1" s="1"/>
  <c r="AB554" i="1" s="1"/>
  <c r="Z556" i="1"/>
  <c r="AA556" i="1" s="1"/>
  <c r="AB556" i="1" s="1"/>
  <c r="Z557" i="1"/>
  <c r="Z558" i="1"/>
  <c r="AB558" i="1" s="1"/>
  <c r="Z559" i="1"/>
  <c r="AB559" i="1" s="1"/>
  <c r="Z560" i="1"/>
  <c r="AB560" i="1" s="1"/>
  <c r="Z561" i="1"/>
  <c r="Z562" i="1"/>
  <c r="AB562" i="1" s="1"/>
  <c r="Z563" i="1"/>
  <c r="AB563" i="1" s="1"/>
  <c r="Z564" i="1"/>
  <c r="AB564" i="1" s="1"/>
  <c r="Z565" i="1"/>
  <c r="AA565" i="1" s="1"/>
  <c r="AB565" i="1" s="1"/>
  <c r="Z566" i="1"/>
  <c r="AB566" i="1" s="1"/>
  <c r="Z567" i="1"/>
  <c r="AB567" i="1" s="1"/>
  <c r="Z568" i="1"/>
  <c r="AB568" i="1" s="1"/>
  <c r="Z569" i="1"/>
  <c r="AB569" i="1" s="1"/>
  <c r="Z570" i="1"/>
  <c r="AA570" i="1" s="1"/>
  <c r="AB570" i="1" s="1"/>
  <c r="Z571" i="1"/>
  <c r="AB571" i="1" s="1"/>
  <c r="Z572" i="1"/>
  <c r="AB572" i="1" s="1"/>
  <c r="Z573" i="1"/>
  <c r="AA573" i="1" s="1"/>
  <c r="AB573" i="1" s="1"/>
  <c r="Z574" i="1"/>
  <c r="AB574" i="1" s="1"/>
  <c r="Z575" i="1"/>
  <c r="AB575" i="1" s="1"/>
  <c r="Z576" i="1"/>
  <c r="AB576" i="1" s="1"/>
  <c r="Z577" i="1"/>
  <c r="Z578" i="1"/>
  <c r="AB578" i="1" s="1"/>
  <c r="Z579" i="1"/>
  <c r="AB579" i="1" s="1"/>
  <c r="Z580" i="1"/>
  <c r="AB580" i="1" s="1"/>
  <c r="Z581" i="1"/>
  <c r="AB581" i="1" s="1"/>
  <c r="Z582" i="1"/>
  <c r="AB582" i="1" s="1"/>
  <c r="Z583" i="1"/>
  <c r="Z584" i="1"/>
  <c r="AB584" i="1" s="1"/>
  <c r="Z585" i="1"/>
  <c r="AB585" i="1" s="1"/>
  <c r="Z586" i="1"/>
  <c r="AB586" i="1" s="1"/>
  <c r="Z587" i="1"/>
  <c r="AA587" i="1" s="1"/>
  <c r="Z588" i="1"/>
  <c r="Z589" i="1"/>
  <c r="AB589" i="1" s="1"/>
  <c r="Z590" i="1"/>
  <c r="AB590" i="1" s="1"/>
  <c r="Z591" i="1"/>
  <c r="AB591" i="1" s="1"/>
  <c r="Z592" i="1"/>
  <c r="AA592" i="1" s="1"/>
  <c r="Z593" i="1"/>
  <c r="AB593" i="1" s="1"/>
  <c r="Z594" i="1"/>
  <c r="AB594" i="1" s="1"/>
  <c r="Z595" i="1"/>
  <c r="AB595" i="1" s="1"/>
  <c r="Z596" i="1"/>
  <c r="AB596" i="1" s="1"/>
  <c r="Z597" i="1"/>
  <c r="AB597" i="1" s="1"/>
  <c r="Z598" i="1"/>
  <c r="AB598" i="1" s="1"/>
  <c r="Z599" i="1"/>
  <c r="AB599" i="1" s="1"/>
  <c r="Z600" i="1"/>
  <c r="AB600" i="1" s="1"/>
  <c r="Z601" i="1"/>
  <c r="AB601" i="1" s="1"/>
  <c r="Z602" i="1"/>
  <c r="AB602" i="1" s="1"/>
  <c r="Z603" i="1"/>
  <c r="AB603" i="1" s="1"/>
  <c r="Z604" i="1"/>
  <c r="AB604" i="1" s="1"/>
  <c r="Z605" i="1"/>
  <c r="AB605" i="1" s="1"/>
  <c r="Z606" i="1"/>
  <c r="AB606" i="1" s="1"/>
  <c r="Z607" i="1"/>
  <c r="Z608" i="1"/>
  <c r="AB608" i="1" s="1"/>
  <c r="Z609" i="1"/>
  <c r="AB609" i="1" s="1"/>
  <c r="Z610" i="1"/>
  <c r="AB610" i="1" s="1"/>
  <c r="Z611" i="1"/>
  <c r="AB611" i="1" s="1"/>
  <c r="AB612" i="1"/>
  <c r="Z613" i="1"/>
  <c r="Z616" i="1"/>
  <c r="AB616" i="1" s="1"/>
  <c r="Z617" i="1"/>
  <c r="AB617" i="1" s="1"/>
  <c r="Z618" i="1"/>
  <c r="AB618" i="1" s="1"/>
  <c r="Z619" i="1"/>
  <c r="AB619" i="1" s="1"/>
  <c r="Z620" i="1"/>
  <c r="AB620" i="1" s="1"/>
  <c r="Z621" i="1"/>
  <c r="AB621" i="1" s="1"/>
  <c r="Z623" i="1"/>
  <c r="Z624" i="1"/>
  <c r="Z625" i="1"/>
  <c r="AB625" i="1" s="1"/>
  <c r="Z626" i="1"/>
  <c r="AB626" i="1" s="1"/>
  <c r="Z627" i="1"/>
  <c r="Z629" i="1"/>
  <c r="Z630" i="1"/>
  <c r="AB630" i="1" s="1"/>
  <c r="Z631" i="1"/>
  <c r="AB631" i="1" s="1"/>
  <c r="Z632" i="1"/>
  <c r="AB632" i="1" s="1"/>
  <c r="Z633" i="1"/>
  <c r="AB633" i="1" s="1"/>
  <c r="Z634" i="1"/>
  <c r="Z635" i="1"/>
  <c r="AB635" i="1" s="1"/>
  <c r="Z636" i="1"/>
  <c r="Z637" i="1"/>
  <c r="AB637" i="1" s="1"/>
  <c r="Z638" i="1"/>
  <c r="Z639" i="1"/>
  <c r="Z640" i="1"/>
  <c r="Z641" i="1"/>
  <c r="AB641" i="1" s="1"/>
  <c r="Z642" i="1"/>
  <c r="Z643" i="1"/>
  <c r="AB643" i="1" s="1"/>
  <c r="Z644" i="1"/>
  <c r="AB644" i="1" s="1"/>
  <c r="Z645" i="1"/>
  <c r="Z646" i="1"/>
  <c r="AB646" i="1" s="1"/>
  <c r="Z647" i="1"/>
  <c r="AB647" i="1" s="1"/>
  <c r="Z648" i="1"/>
  <c r="AB648" i="1" s="1"/>
  <c r="Z649" i="1"/>
  <c r="AB649" i="1" s="1"/>
  <c r="Z650" i="1"/>
  <c r="AB650" i="1" s="1"/>
  <c r="Z651" i="1"/>
  <c r="AB651" i="1" s="1"/>
  <c r="Z652" i="1"/>
  <c r="AB652" i="1" s="1"/>
  <c r="Z653" i="1"/>
  <c r="AB653" i="1" s="1"/>
  <c r="Z654" i="1"/>
  <c r="AB654" i="1" s="1"/>
  <c r="Z655" i="1"/>
  <c r="AB655" i="1" s="1"/>
  <c r="Z656" i="1"/>
  <c r="AB656" i="1" s="1"/>
  <c r="Z657" i="1"/>
  <c r="Z658" i="1"/>
  <c r="Z659" i="1"/>
  <c r="AB659" i="1" s="1"/>
  <c r="Z660" i="1"/>
  <c r="AB660" i="1" s="1"/>
  <c r="Z662" i="1"/>
  <c r="Z663" i="1"/>
  <c r="AB663" i="1" s="1"/>
  <c r="Z664" i="1"/>
  <c r="AB664" i="1" s="1"/>
  <c r="Z665" i="1"/>
  <c r="AB665" i="1" s="1"/>
  <c r="Z666" i="1"/>
  <c r="AB666" i="1" s="1"/>
  <c r="Z667" i="1"/>
  <c r="AB667" i="1" s="1"/>
  <c r="Z668" i="1"/>
  <c r="AB668" i="1" s="1"/>
  <c r="Z669" i="1"/>
  <c r="AB669" i="1" s="1"/>
  <c r="Z670" i="1"/>
  <c r="Z671" i="1"/>
  <c r="Z672" i="1"/>
  <c r="AB672" i="1" s="1"/>
  <c r="Z673" i="1"/>
  <c r="AB673" i="1" s="1"/>
  <c r="Z674" i="1"/>
  <c r="AB674" i="1" s="1"/>
  <c r="Z675" i="1"/>
  <c r="AB675" i="1" s="1"/>
  <c r="Z676" i="1"/>
  <c r="AB676" i="1" s="1"/>
  <c r="Z677" i="1"/>
  <c r="Z678" i="1"/>
  <c r="Z679" i="1"/>
  <c r="Z680" i="1"/>
  <c r="AB680" i="1" s="1"/>
  <c r="Z681" i="1"/>
  <c r="AB681" i="1" s="1"/>
  <c r="Z682" i="1"/>
  <c r="Z683" i="1"/>
  <c r="Z684" i="1"/>
  <c r="AB684" i="1" s="1"/>
  <c r="Z685" i="1"/>
  <c r="AB685" i="1" s="1"/>
  <c r="Z686" i="1"/>
  <c r="AB686" i="1" s="1"/>
  <c r="Z687" i="1"/>
  <c r="Z688" i="1"/>
  <c r="Z689" i="1"/>
  <c r="AB689" i="1" s="1"/>
  <c r="Z690" i="1"/>
  <c r="AB690" i="1" s="1"/>
  <c r="Z691" i="1"/>
  <c r="AB691" i="1" s="1"/>
  <c r="Z692" i="1"/>
  <c r="AB692" i="1" s="1"/>
  <c r="Z693" i="1"/>
  <c r="Z694" i="1"/>
  <c r="AB694" i="1" s="1"/>
  <c r="Z695" i="1"/>
  <c r="AB695" i="1" s="1"/>
  <c r="Z696" i="1"/>
  <c r="AB696" i="1" s="1"/>
  <c r="Z697" i="1"/>
  <c r="Z698" i="1"/>
  <c r="AB698" i="1" s="1"/>
  <c r="Z699" i="1"/>
  <c r="Z700" i="1"/>
  <c r="AB700" i="1" s="1"/>
  <c r="Z701" i="1"/>
  <c r="AB701" i="1" s="1"/>
  <c r="Z702" i="1"/>
  <c r="AB702" i="1" s="1"/>
  <c r="Z704" i="1"/>
  <c r="AB704" i="1" s="1"/>
  <c r="Z705" i="1"/>
  <c r="AB705" i="1" s="1"/>
  <c r="Z706" i="1"/>
  <c r="AB706" i="1" s="1"/>
  <c r="Z707" i="1"/>
  <c r="AB707" i="1" s="1"/>
  <c r="Z708" i="1"/>
  <c r="AB708" i="1" s="1"/>
  <c r="Z709" i="1"/>
  <c r="AB709" i="1" s="1"/>
  <c r="Z710" i="1"/>
  <c r="AB710" i="1" s="1"/>
  <c r="Z711" i="1"/>
  <c r="AB711" i="1" s="1"/>
  <c r="Z712" i="1"/>
  <c r="AB712" i="1" s="1"/>
  <c r="Z713" i="1"/>
  <c r="Z714" i="1"/>
  <c r="AB714" i="1" s="1"/>
  <c r="Z715" i="1"/>
  <c r="AB715" i="1" s="1"/>
  <c r="Z716" i="1"/>
  <c r="AB716" i="1" s="1"/>
  <c r="Z717" i="1"/>
  <c r="AB717" i="1" s="1"/>
  <c r="Z718" i="1"/>
  <c r="AB718" i="1" s="1"/>
  <c r="Z719" i="1"/>
  <c r="AB719" i="1" s="1"/>
  <c r="Z720" i="1"/>
  <c r="Z721" i="1"/>
  <c r="AB721" i="1" s="1"/>
  <c r="Z722" i="1"/>
  <c r="AB722" i="1" s="1"/>
  <c r="Z723" i="1"/>
  <c r="Z724" i="1"/>
  <c r="AB724" i="1" s="1"/>
  <c r="Z725" i="1"/>
  <c r="AB725" i="1" s="1"/>
  <c r="Z726" i="1"/>
  <c r="AB726" i="1" s="1"/>
  <c r="Z727" i="1"/>
  <c r="AB727" i="1" s="1"/>
  <c r="Z728" i="1"/>
  <c r="AB728" i="1" s="1"/>
  <c r="Z729" i="1"/>
  <c r="AB729" i="1" s="1"/>
  <c r="Z730" i="1"/>
  <c r="AB730" i="1" s="1"/>
  <c r="Z731" i="1"/>
  <c r="AB731" i="1" s="1"/>
  <c r="Z732" i="1"/>
  <c r="AB732" i="1" s="1"/>
  <c r="Z733" i="1"/>
  <c r="AB733" i="1" s="1"/>
  <c r="Z734" i="1"/>
  <c r="AB734" i="1" s="1"/>
  <c r="Z735" i="1"/>
  <c r="AB735" i="1" s="1"/>
  <c r="Z736" i="1"/>
  <c r="AB736" i="1" s="1"/>
  <c r="Z737" i="1"/>
  <c r="AB737" i="1" s="1"/>
  <c r="Z738" i="1"/>
  <c r="AB738" i="1" s="1"/>
  <c r="Z739" i="1"/>
  <c r="AB739" i="1" s="1"/>
  <c r="Z740" i="1"/>
  <c r="AB740" i="1" s="1"/>
  <c r="Z741" i="1"/>
  <c r="AB741" i="1" s="1"/>
  <c r="Z742" i="1"/>
  <c r="AB742" i="1" s="1"/>
  <c r="Z744" i="1"/>
  <c r="AB744" i="1" s="1"/>
  <c r="Z745" i="1"/>
  <c r="AB745" i="1" s="1"/>
  <c r="Z746" i="1"/>
  <c r="AB746" i="1" s="1"/>
  <c r="Z747" i="1"/>
  <c r="AB747" i="1" s="1"/>
  <c r="Z748" i="1"/>
  <c r="AB748" i="1" s="1"/>
  <c r="Z749" i="1"/>
  <c r="AB749" i="1" s="1"/>
  <c r="Z750" i="1"/>
  <c r="AB750" i="1" s="1"/>
  <c r="Z751" i="1"/>
  <c r="Z752" i="1"/>
  <c r="AB752" i="1" s="1"/>
  <c r="Z753" i="1"/>
  <c r="AB753" i="1" s="1"/>
  <c r="Z754" i="1"/>
  <c r="AB754" i="1" s="1"/>
  <c r="Z755" i="1"/>
  <c r="AB755" i="1" s="1"/>
  <c r="Z756" i="1"/>
  <c r="Z757" i="1"/>
  <c r="AB757" i="1" s="1"/>
  <c r="Z758" i="1"/>
  <c r="AB758" i="1" s="1"/>
  <c r="Z759" i="1"/>
  <c r="AB759" i="1" s="1"/>
  <c r="Z760" i="1"/>
  <c r="AB760" i="1" s="1"/>
  <c r="Z761" i="1"/>
  <c r="AB761" i="1" s="1"/>
  <c r="Z762" i="1"/>
  <c r="AB762" i="1" s="1"/>
  <c r="Z763" i="1"/>
  <c r="Z764" i="1"/>
  <c r="Z765" i="1"/>
  <c r="AB765" i="1" s="1"/>
  <c r="Z766" i="1"/>
  <c r="AB766" i="1" s="1"/>
  <c r="Z767" i="1"/>
  <c r="AB767" i="1" s="1"/>
  <c r="Z768" i="1"/>
  <c r="Z772" i="1"/>
  <c r="AB772" i="1" s="1"/>
  <c r="Z773" i="1"/>
  <c r="AB773" i="1" s="1"/>
  <c r="Z774" i="1"/>
  <c r="AB774" i="1" s="1"/>
  <c r="Z776" i="1"/>
  <c r="AB776" i="1" s="1"/>
  <c r="Z777" i="1"/>
  <c r="Z778" i="1"/>
  <c r="Z779" i="1"/>
  <c r="AB779" i="1" s="1"/>
  <c r="Z780" i="1"/>
  <c r="Z781" i="1"/>
  <c r="Z782" i="1"/>
  <c r="AB782" i="1" s="1"/>
  <c r="Z783" i="1"/>
  <c r="AB783" i="1" s="1"/>
  <c r="Z784" i="1"/>
  <c r="AB784" i="1" s="1"/>
  <c r="Z785" i="1"/>
  <c r="AB785" i="1" s="1"/>
  <c r="Z786" i="1"/>
  <c r="AB786" i="1" s="1"/>
  <c r="Z787" i="1"/>
  <c r="AB787" i="1" s="1"/>
  <c r="Z788" i="1"/>
  <c r="Z789" i="1"/>
  <c r="AB789" i="1" s="1"/>
  <c r="Z790" i="1"/>
  <c r="AB790" i="1" s="1"/>
  <c r="Z791" i="1"/>
  <c r="AB791" i="1" s="1"/>
  <c r="Z792" i="1"/>
  <c r="AB792" i="1" s="1"/>
  <c r="Z793" i="1"/>
  <c r="AB793" i="1" s="1"/>
  <c r="Z794" i="1"/>
  <c r="AB794" i="1" s="1"/>
  <c r="Z795" i="1"/>
  <c r="AB795" i="1" s="1"/>
  <c r="Z796" i="1"/>
  <c r="AB796" i="1" s="1"/>
  <c r="Z797" i="1"/>
  <c r="AB797" i="1" s="1"/>
  <c r="Z798" i="1"/>
  <c r="Z799" i="1"/>
  <c r="AB799" i="1" s="1"/>
  <c r="Z800" i="1"/>
  <c r="AB800" i="1" s="1"/>
  <c r="Z801" i="1"/>
  <c r="AA801" i="1" s="1"/>
  <c r="Z802" i="1"/>
  <c r="Z803" i="1"/>
  <c r="AB803" i="1" s="1"/>
  <c r="Z804" i="1"/>
  <c r="Z805" i="1"/>
  <c r="AB805" i="1" s="1"/>
  <c r="Z806" i="1"/>
  <c r="AB806" i="1" s="1"/>
  <c r="Z807" i="1"/>
  <c r="AB807" i="1" s="1"/>
  <c r="Z808" i="1"/>
  <c r="Z809" i="1"/>
  <c r="Z810" i="1"/>
  <c r="AA810" i="1" s="1"/>
  <c r="Z811" i="1"/>
  <c r="AA530" i="1"/>
  <c r="AA531" i="1"/>
  <c r="AA532" i="1"/>
  <c r="AA533" i="1"/>
  <c r="AA534" i="1"/>
  <c r="AB534" i="1" s="1"/>
  <c r="AA535" i="1"/>
  <c r="AA536" i="1"/>
  <c r="AA537" i="1"/>
  <c r="AA539" i="1"/>
  <c r="AA540" i="1"/>
  <c r="AA541" i="1"/>
  <c r="AA543" i="1"/>
  <c r="AA545" i="1"/>
  <c r="AA546" i="1"/>
  <c r="AA547" i="1"/>
  <c r="AA548" i="1"/>
  <c r="AA549" i="1"/>
  <c r="AA550" i="1"/>
  <c r="AA552" i="1"/>
  <c r="AA553" i="1"/>
  <c r="AA557" i="1"/>
  <c r="AA558" i="1"/>
  <c r="AA559" i="1"/>
  <c r="AA560" i="1"/>
  <c r="AA561" i="1"/>
  <c r="AA562" i="1"/>
  <c r="AA563" i="1"/>
  <c r="AA564" i="1"/>
  <c r="AA566" i="1"/>
  <c r="AA567" i="1"/>
  <c r="AA568" i="1"/>
  <c r="AA569" i="1"/>
  <c r="AA571" i="1"/>
  <c r="AA572" i="1"/>
  <c r="AA574" i="1"/>
  <c r="AA575" i="1"/>
  <c r="AA576" i="1"/>
  <c r="AA578" i="1"/>
  <c r="AA579" i="1"/>
  <c r="AA580" i="1"/>
  <c r="AA581" i="1"/>
  <c r="AA582" i="1"/>
  <c r="AA584" i="1"/>
  <c r="AA585" i="1"/>
  <c r="AA586" i="1"/>
  <c r="AA589" i="1"/>
  <c r="AA590" i="1"/>
  <c r="AA591" i="1"/>
  <c r="AA593" i="1"/>
  <c r="AA594" i="1"/>
  <c r="AA595" i="1"/>
  <c r="AA596" i="1"/>
  <c r="AA597" i="1"/>
  <c r="AA598" i="1"/>
  <c r="AA599" i="1"/>
  <c r="AA600" i="1"/>
  <c r="AA601" i="1"/>
  <c r="AA602" i="1"/>
  <c r="AA603" i="1"/>
  <c r="AA604" i="1"/>
  <c r="AA606" i="1"/>
  <c r="AA608" i="1"/>
  <c r="AA609" i="1"/>
  <c r="AA610" i="1"/>
  <c r="AA611" i="1"/>
  <c r="AA612" i="1"/>
  <c r="AA616" i="1"/>
  <c r="AA617" i="1"/>
  <c r="AA618" i="1"/>
  <c r="AA619" i="1"/>
  <c r="AA620" i="1"/>
  <c r="AA621" i="1"/>
  <c r="AA625" i="1"/>
  <c r="AA626" i="1"/>
  <c r="AA630" i="1"/>
  <c r="AA631" i="1"/>
  <c r="AA632" i="1"/>
  <c r="AA633" i="1"/>
  <c r="AA635" i="1"/>
  <c r="AA637" i="1"/>
  <c r="AA641" i="1"/>
  <c r="AA643" i="1"/>
  <c r="AA644" i="1"/>
  <c r="AA646" i="1"/>
  <c r="AA647" i="1"/>
  <c r="AA648" i="1"/>
  <c r="AA649" i="1"/>
  <c r="AA650" i="1"/>
  <c r="AA651" i="1"/>
  <c r="AA652" i="1"/>
  <c r="AA653" i="1"/>
  <c r="AA654" i="1"/>
  <c r="AA655" i="1"/>
  <c r="AA656" i="1"/>
  <c r="AA659" i="1"/>
  <c r="AA660" i="1"/>
  <c r="AA663" i="1"/>
  <c r="AA664" i="1"/>
  <c r="AA665" i="1"/>
  <c r="AA666" i="1"/>
  <c r="AA667" i="1"/>
  <c r="AA668" i="1"/>
  <c r="AA669" i="1"/>
  <c r="AA672" i="1"/>
  <c r="AA673" i="1"/>
  <c r="AA674" i="1"/>
  <c r="AA675" i="1"/>
  <c r="AA676" i="1"/>
  <c r="AA680" i="1"/>
  <c r="AA681" i="1"/>
  <c r="AA684" i="1"/>
  <c r="AA685" i="1"/>
  <c r="AA686" i="1"/>
  <c r="AA689" i="1"/>
  <c r="AA690" i="1"/>
  <c r="AA691" i="1"/>
  <c r="AA692" i="1"/>
  <c r="AA694" i="1"/>
  <c r="AA695" i="1"/>
  <c r="AA696" i="1"/>
  <c r="AA698" i="1"/>
  <c r="AA700" i="1"/>
  <c r="AA701" i="1"/>
  <c r="AA702" i="1"/>
  <c r="AA704" i="1"/>
  <c r="AA705" i="1"/>
  <c r="AA706" i="1"/>
  <c r="AA707" i="1"/>
  <c r="AA708" i="1"/>
  <c r="AA709" i="1"/>
  <c r="AA710" i="1"/>
  <c r="AA711" i="1"/>
  <c r="AA712" i="1"/>
  <c r="AA714" i="1"/>
  <c r="AA715" i="1"/>
  <c r="AA716" i="1"/>
  <c r="AA717" i="1"/>
  <c r="AA718" i="1"/>
  <c r="AA719" i="1"/>
  <c r="AA720" i="1"/>
  <c r="AA721" i="1"/>
  <c r="AA722" i="1"/>
  <c r="AA724" i="1"/>
  <c r="AA725" i="1"/>
  <c r="AA726" i="1"/>
  <c r="AA727" i="1"/>
  <c r="AA728" i="1"/>
  <c r="AA729" i="1"/>
  <c r="AA730" i="1"/>
  <c r="AA731" i="1"/>
  <c r="AA732" i="1"/>
  <c r="AA733" i="1"/>
  <c r="AA734" i="1"/>
  <c r="AA735" i="1"/>
  <c r="AA736" i="1"/>
  <c r="AA737" i="1"/>
  <c r="AA738" i="1"/>
  <c r="AA739" i="1"/>
  <c r="AA740" i="1"/>
  <c r="AA741" i="1"/>
  <c r="AA742" i="1"/>
  <c r="AA744" i="1"/>
  <c r="AA745" i="1"/>
  <c r="AA746" i="1"/>
  <c r="AA747" i="1"/>
  <c r="AA748" i="1"/>
  <c r="AA749" i="1"/>
  <c r="AA750" i="1"/>
  <c r="AA752" i="1"/>
  <c r="AA753" i="1"/>
  <c r="AA754" i="1"/>
  <c r="AA755" i="1"/>
  <c r="AA757" i="1"/>
  <c r="AA758" i="1"/>
  <c r="AA759" i="1"/>
  <c r="AA760" i="1"/>
  <c r="AA761" i="1"/>
  <c r="AA762" i="1"/>
  <c r="AA765" i="1"/>
  <c r="AA766" i="1"/>
  <c r="AA767" i="1"/>
  <c r="AA769" i="1"/>
  <c r="AA770" i="1"/>
  <c r="AA772" i="1"/>
  <c r="AA773" i="1"/>
  <c r="AA774" i="1"/>
  <c r="AA776" i="1"/>
  <c r="AA779" i="1"/>
  <c r="AA782" i="1"/>
  <c r="AA783" i="1"/>
  <c r="AA784" i="1"/>
  <c r="AA785" i="1"/>
  <c r="AA786" i="1"/>
  <c r="AA787" i="1"/>
  <c r="AA789" i="1"/>
  <c r="AA790" i="1"/>
  <c r="AA791" i="1"/>
  <c r="AA792" i="1"/>
  <c r="AA793" i="1"/>
  <c r="AA794" i="1"/>
  <c r="AA795" i="1"/>
  <c r="AA796" i="1"/>
  <c r="AA797" i="1"/>
  <c r="AA799" i="1"/>
  <c r="AA800" i="1"/>
  <c r="AA803" i="1"/>
  <c r="AA805" i="1"/>
  <c r="AA806" i="1"/>
  <c r="AA807" i="1"/>
  <c r="D492" i="1"/>
  <c r="D493" i="1"/>
  <c r="D494" i="1"/>
  <c r="D495" i="1"/>
  <c r="D496" i="1"/>
  <c r="D497" i="1"/>
  <c r="D498" i="1"/>
  <c r="D499" i="1"/>
  <c r="D500" i="1"/>
  <c r="D501" i="1"/>
  <c r="D502" i="1"/>
  <c r="D503" i="1"/>
  <c r="D504" i="1"/>
  <c r="D505" i="1"/>
  <c r="D506" i="1"/>
  <c r="D507" i="1"/>
  <c r="D508" i="1"/>
  <c r="D509" i="1"/>
  <c r="D510" i="1"/>
  <c r="D511" i="1"/>
  <c r="D512" i="1"/>
  <c r="D513" i="1"/>
  <c r="D514"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6" i="1"/>
  <c r="D557" i="1"/>
  <c r="D558" i="1"/>
  <c r="D559" i="1"/>
  <c r="D560" i="1"/>
  <c r="D561" i="1"/>
  <c r="D562" i="1"/>
  <c r="D563" i="1"/>
  <c r="D564" i="1"/>
  <c r="D565" i="1"/>
  <c r="D566" i="1"/>
  <c r="D567" i="1"/>
  <c r="D568" i="1"/>
  <c r="D569" i="1"/>
  <c r="D570" i="1"/>
  <c r="D571" i="1"/>
  <c r="D572" i="1"/>
  <c r="D573" i="1"/>
  <c r="D574" i="1"/>
  <c r="D575" i="1"/>
  <c r="D576" i="1"/>
  <c r="D577" i="1"/>
  <c r="D579" i="1"/>
  <c r="D580" i="1"/>
  <c r="D581" i="1"/>
  <c r="D582" i="1"/>
  <c r="D583" i="1"/>
  <c r="D584" i="1"/>
  <c r="D585" i="1"/>
  <c r="D586" i="1"/>
  <c r="D587" i="1"/>
  <c r="D588" i="1"/>
  <c r="D589" i="1"/>
  <c r="D590" i="1"/>
  <c r="D591" i="1"/>
  <c r="D592" i="1"/>
  <c r="D593" i="1"/>
  <c r="D594" i="1"/>
  <c r="D595" i="1"/>
  <c r="D596" i="1"/>
  <c r="D597" i="1"/>
  <c r="D599" i="1"/>
  <c r="D600" i="1"/>
  <c r="D601" i="1"/>
  <c r="D602" i="1"/>
  <c r="D603" i="1"/>
  <c r="D604" i="1"/>
  <c r="D605" i="1"/>
  <c r="D606" i="1"/>
  <c r="D607" i="1"/>
  <c r="D608" i="1"/>
  <c r="D609" i="1"/>
  <c r="D610" i="1"/>
  <c r="D611" i="1"/>
  <c r="D613" i="1"/>
  <c r="D614" i="1"/>
  <c r="D615" i="1"/>
  <c r="D616" i="1"/>
  <c r="D617" i="1"/>
  <c r="D618" i="1"/>
  <c r="D619" i="1"/>
  <c r="D626" i="1"/>
  <c r="D627"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8" i="1"/>
  <c r="D739" i="1"/>
  <c r="D740" i="1"/>
  <c r="D741" i="1"/>
  <c r="D742"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6" i="1"/>
  <c r="D777" i="1"/>
  <c r="D778" i="1"/>
  <c r="D779" i="1"/>
  <c r="D780" i="1"/>
  <c r="D781" i="1"/>
  <c r="D782" i="1"/>
  <c r="D783" i="1"/>
  <c r="D785" i="1"/>
  <c r="D786" i="1"/>
  <c r="D788" i="1"/>
  <c r="D789" i="1"/>
  <c r="D790" i="1"/>
  <c r="D791" i="1"/>
  <c r="D792" i="1"/>
  <c r="D793" i="1"/>
  <c r="D794" i="1"/>
  <c r="D795" i="1"/>
  <c r="D796" i="1"/>
  <c r="D797" i="1"/>
  <c r="D798" i="1"/>
  <c r="D799" i="1"/>
  <c r="D800" i="1"/>
  <c r="D801" i="1"/>
  <c r="D802" i="1"/>
  <c r="D803" i="1"/>
  <c r="D804" i="1"/>
  <c r="D805" i="1"/>
  <c r="D806" i="1"/>
  <c r="D807" i="1"/>
  <c r="D809" i="1"/>
  <c r="D810" i="1"/>
  <c r="D811" i="1"/>
  <c r="D489" i="1"/>
  <c r="Z434" i="1"/>
  <c r="AA421" i="1"/>
  <c r="D474" i="1"/>
  <c r="Z481" i="1"/>
  <c r="AB481" i="1" s="1"/>
  <c r="Z482" i="1"/>
  <c r="AB482" i="1" s="1"/>
  <c r="Z483" i="1"/>
  <c r="AA483" i="1" s="1"/>
  <c r="AB483" i="1" s="1"/>
  <c r="Z484" i="1"/>
  <c r="AB484" i="1" s="1"/>
  <c r="Z485" i="1"/>
  <c r="AB485" i="1" s="1"/>
  <c r="Z486" i="1"/>
  <c r="AB486" i="1" s="1"/>
  <c r="Z487" i="1"/>
  <c r="AB487" i="1" s="1"/>
  <c r="Z488" i="1"/>
  <c r="AA488" i="1" s="1"/>
  <c r="AB488" i="1" s="1"/>
  <c r="Z489" i="1"/>
  <c r="AA489" i="1" s="1"/>
  <c r="AB489" i="1" s="1"/>
  <c r="Z490" i="1"/>
  <c r="AB490" i="1" s="1"/>
  <c r="Z491" i="1"/>
  <c r="AA491" i="1"/>
  <c r="Z492" i="1"/>
  <c r="AA492" i="1" s="1"/>
  <c r="AB492" i="1" s="1"/>
  <c r="Z493" i="1"/>
  <c r="AA493" i="1"/>
  <c r="Z494" i="1"/>
  <c r="AB494" i="1" s="1"/>
  <c r="Z495" i="1"/>
  <c r="AB495" i="1" s="1"/>
  <c r="Z496" i="1"/>
  <c r="AB496" i="1" s="1"/>
  <c r="Z497" i="1"/>
  <c r="AB497" i="1" s="1"/>
  <c r="Z498" i="1"/>
  <c r="AB498" i="1" s="1"/>
  <c r="Z499" i="1"/>
  <c r="AB499" i="1" s="1"/>
  <c r="Z500" i="1"/>
  <c r="AB500" i="1" s="1"/>
  <c r="Z501" i="1"/>
  <c r="AB501" i="1" s="1"/>
  <c r="Z502" i="1"/>
  <c r="AB502" i="1" s="1"/>
  <c r="Z503" i="1"/>
  <c r="AA503" i="1" s="1"/>
  <c r="AB503" i="1" s="1"/>
  <c r="Z504" i="1"/>
  <c r="AB504" i="1" s="1"/>
  <c r="Z506" i="1"/>
  <c r="AB506" i="1" s="1"/>
  <c r="Z507" i="1"/>
  <c r="AA507" i="1" s="1"/>
  <c r="AB507" i="1" s="1"/>
  <c r="Z508" i="1"/>
  <c r="AB508" i="1" s="1"/>
  <c r="Z509" i="1"/>
  <c r="AA509" i="1" s="1"/>
  <c r="AB509" i="1" s="1"/>
  <c r="Z510" i="1"/>
  <c r="AB510" i="1" s="1"/>
  <c r="Z511" i="1"/>
  <c r="AB511" i="1" s="1"/>
  <c r="Z512" i="1"/>
  <c r="AB512" i="1" s="1"/>
  <c r="Z513" i="1"/>
  <c r="AA513" i="1" s="1"/>
  <c r="AB513" i="1" s="1"/>
  <c r="Z527" i="1"/>
  <c r="AB527" i="1" s="1"/>
  <c r="Z528" i="1"/>
  <c r="AA528" i="1" s="1"/>
  <c r="AB528" i="1" s="1"/>
  <c r="AA481" i="1"/>
  <c r="AA482" i="1"/>
  <c r="AA484" i="1"/>
  <c r="AA485" i="1"/>
  <c r="AA486" i="1"/>
  <c r="AA487" i="1"/>
  <c r="AA490" i="1"/>
  <c r="AA494" i="1"/>
  <c r="AA495" i="1"/>
  <c r="AA496" i="1"/>
  <c r="AA497" i="1"/>
  <c r="AA498" i="1"/>
  <c r="AA499" i="1"/>
  <c r="AA500" i="1"/>
  <c r="AA501" i="1"/>
  <c r="AA502" i="1"/>
  <c r="AA504" i="1"/>
  <c r="AA506" i="1"/>
  <c r="AA508" i="1"/>
  <c r="AA510" i="1"/>
  <c r="AA511" i="1"/>
  <c r="AA512" i="1"/>
  <c r="AA527" i="1"/>
  <c r="AA529" i="1"/>
  <c r="AB529" i="1" s="1"/>
  <c r="AB478" i="1"/>
  <c r="AB479" i="1"/>
  <c r="Z457" i="1"/>
  <c r="AB457" i="1" s="1"/>
  <c r="AB458" i="1"/>
  <c r="AB459" i="1"/>
  <c r="AB460" i="1"/>
  <c r="AB461" i="1"/>
  <c r="AB462" i="1"/>
  <c r="AB463" i="1"/>
  <c r="AB464" i="1"/>
  <c r="AB465" i="1"/>
  <c r="AB466" i="1"/>
  <c r="AB467" i="1"/>
  <c r="AB468" i="1"/>
  <c r="AB469" i="1"/>
  <c r="AB470" i="1"/>
  <c r="AB471" i="1"/>
  <c r="AB472" i="1"/>
  <c r="AB473" i="1"/>
  <c r="AB474" i="1"/>
  <c r="AB475" i="1"/>
  <c r="AB476" i="1"/>
  <c r="Z452" i="1"/>
  <c r="AB452" i="1" s="1"/>
  <c r="Z453" i="1"/>
  <c r="AA453" i="1" s="1"/>
  <c r="AB453" i="1" s="1"/>
  <c r="Z454" i="1"/>
  <c r="AB454" i="1" s="1"/>
  <c r="Z455" i="1"/>
  <c r="AB455" i="1" s="1"/>
  <c r="Z456" i="1"/>
  <c r="AB456" i="1" s="1"/>
  <c r="AA452" i="1"/>
  <c r="Z405" i="1"/>
  <c r="AB405" i="1" s="1"/>
  <c r="Z406" i="1"/>
  <c r="AB406" i="1" s="1"/>
  <c r="Z407" i="1"/>
  <c r="AB407" i="1" s="1"/>
  <c r="Z408" i="1"/>
  <c r="AB408" i="1" s="1"/>
  <c r="Z409" i="1"/>
  <c r="AA409" i="1"/>
  <c r="Z410" i="1"/>
  <c r="AB410" i="1" s="1"/>
  <c r="Z411" i="1"/>
  <c r="AB411" i="1" s="1"/>
  <c r="Z412" i="1"/>
  <c r="AB412" i="1" s="1"/>
  <c r="Z413" i="1"/>
  <c r="AA413" i="1"/>
  <c r="Z414" i="1"/>
  <c r="AB414" i="1" s="1"/>
  <c r="Z415" i="1"/>
  <c r="AA415" i="1" s="1"/>
  <c r="AB415" i="1" s="1"/>
  <c r="Z416" i="1"/>
  <c r="AB416" i="1" s="1"/>
  <c r="Z417" i="1"/>
  <c r="AA417" i="1"/>
  <c r="Z418" i="1"/>
  <c r="AB418" i="1" s="1"/>
  <c r="Z419" i="1"/>
  <c r="AB419" i="1" s="1"/>
  <c r="Z420" i="1"/>
  <c r="AB420" i="1" s="1"/>
  <c r="Z421" i="1"/>
  <c r="Z422" i="1"/>
  <c r="AB422" i="1" s="1"/>
  <c r="Z423" i="1"/>
  <c r="AA423" i="1"/>
  <c r="Z424" i="1"/>
  <c r="AB424" i="1" s="1"/>
  <c r="Z425" i="1"/>
  <c r="AA425" i="1"/>
  <c r="Z426" i="1"/>
  <c r="AB426" i="1" s="1"/>
  <c r="Z427" i="1"/>
  <c r="AB427" i="1" s="1"/>
  <c r="Z428" i="1"/>
  <c r="AB428" i="1" s="1"/>
  <c r="Z429" i="1"/>
  <c r="AA429" i="1" s="1"/>
  <c r="AB429" i="1" s="1"/>
  <c r="Z430" i="1"/>
  <c r="AA430" i="1"/>
  <c r="Z431" i="1"/>
  <c r="AB431" i="1" s="1"/>
  <c r="Z432" i="1"/>
  <c r="AB432" i="1" s="1"/>
  <c r="Z433" i="1"/>
  <c r="AB433" i="1" s="1"/>
  <c r="AA434" i="1"/>
  <c r="Z435" i="1"/>
  <c r="AB435" i="1" s="1"/>
  <c r="Z436" i="1"/>
  <c r="AB436" i="1" s="1"/>
  <c r="Z437" i="1"/>
  <c r="AB437" i="1" s="1"/>
  <c r="Z438" i="1"/>
  <c r="AB438" i="1" s="1"/>
  <c r="Z439" i="1"/>
  <c r="AA439" i="1" s="1"/>
  <c r="AB439" i="1" s="1"/>
  <c r="Z440" i="1"/>
  <c r="AB440" i="1" s="1"/>
  <c r="Z441" i="1"/>
  <c r="AB441" i="1" s="1"/>
  <c r="Z442" i="1"/>
  <c r="AA442" i="1"/>
  <c r="Z443" i="1"/>
  <c r="AA443" i="1"/>
  <c r="Z444" i="1"/>
  <c r="AB444" i="1" s="1"/>
  <c r="Z445" i="1"/>
  <c r="AB445" i="1" s="1"/>
  <c r="Z446" i="1"/>
  <c r="AB446" i="1" s="1"/>
  <c r="Z447" i="1"/>
  <c r="AB447" i="1" s="1"/>
  <c r="Z448" i="1"/>
  <c r="AB448" i="1" s="1"/>
  <c r="Z449" i="1"/>
  <c r="AB449" i="1" s="1"/>
  <c r="Z450" i="1"/>
  <c r="AB450" i="1" s="1"/>
  <c r="Z451" i="1"/>
  <c r="AB451" i="1" s="1"/>
  <c r="AA405" i="1"/>
  <c r="AA406" i="1"/>
  <c r="AA407" i="1"/>
  <c r="AA408" i="1"/>
  <c r="AA410" i="1"/>
  <c r="AA411" i="1"/>
  <c r="AA412" i="1"/>
  <c r="AA414" i="1"/>
  <c r="AA416" i="1"/>
  <c r="AA418" i="1"/>
  <c r="AA419" i="1"/>
  <c r="AA420" i="1"/>
  <c r="AA422" i="1"/>
  <c r="AA424" i="1"/>
  <c r="AA426" i="1"/>
  <c r="AA427" i="1"/>
  <c r="AA428" i="1"/>
  <c r="AA431" i="1"/>
  <c r="AA432" i="1"/>
  <c r="AA433" i="1"/>
  <c r="AA435" i="1"/>
  <c r="AA436" i="1"/>
  <c r="AA437" i="1"/>
  <c r="AA438" i="1"/>
  <c r="AA440" i="1"/>
  <c r="AA441" i="1"/>
  <c r="AA444" i="1"/>
  <c r="AA445" i="1"/>
  <c r="AA446" i="1"/>
  <c r="AA447" i="1"/>
  <c r="AA448" i="1"/>
  <c r="AA449" i="1"/>
  <c r="AA450" i="1"/>
  <c r="AA451" i="1"/>
  <c r="Z378" i="1"/>
  <c r="AB378" i="1" s="1"/>
  <c r="Z379" i="1"/>
  <c r="AB379" i="1" s="1"/>
  <c r="Z380" i="1"/>
  <c r="AB380" i="1" s="1"/>
  <c r="Z381" i="1"/>
  <c r="AB381" i="1" s="1"/>
  <c r="Z382" i="1"/>
  <c r="AB382" i="1" s="1"/>
  <c r="Z383" i="1"/>
  <c r="AB383" i="1" s="1"/>
  <c r="Z384" i="1"/>
  <c r="AB384" i="1" s="1"/>
  <c r="Z385" i="1"/>
  <c r="AB385" i="1" s="1"/>
  <c r="Z386" i="1"/>
  <c r="AB386" i="1" s="1"/>
  <c r="Z387" i="1"/>
  <c r="Z388" i="1"/>
  <c r="Z389" i="1"/>
  <c r="AB389" i="1" s="1"/>
  <c r="Z390" i="1"/>
  <c r="AB390" i="1" s="1"/>
  <c r="Z391" i="1"/>
  <c r="AB391" i="1" s="1"/>
  <c r="Z392" i="1"/>
  <c r="AB392" i="1" s="1"/>
  <c r="Z393" i="1"/>
  <c r="AB393" i="1" s="1"/>
  <c r="Z394" i="1"/>
  <c r="AB394" i="1" s="1"/>
  <c r="Z395" i="1"/>
  <c r="AA395" i="1" s="1"/>
  <c r="AB395" i="1" s="1"/>
  <c r="Z396" i="1"/>
  <c r="AA396" i="1" s="1"/>
  <c r="AB396" i="1" s="1"/>
  <c r="Z397" i="1"/>
  <c r="AA397" i="1"/>
  <c r="Z398" i="1"/>
  <c r="AB398" i="1" s="1"/>
  <c r="Z399" i="1"/>
  <c r="AB399" i="1" s="1"/>
  <c r="Z400" i="1"/>
  <c r="AB400" i="1" s="1"/>
  <c r="Z401" i="1"/>
  <c r="AB401" i="1" s="1"/>
  <c r="Z402" i="1"/>
  <c r="AB402" i="1" s="1"/>
  <c r="Z403" i="1"/>
  <c r="AB403" i="1" s="1"/>
  <c r="Z404" i="1"/>
  <c r="AA378" i="1"/>
  <c r="AA379" i="1"/>
  <c r="AA380" i="1"/>
  <c r="AA381" i="1"/>
  <c r="AA382" i="1"/>
  <c r="AA383" i="1"/>
  <c r="AA384" i="1"/>
  <c r="AA385" i="1"/>
  <c r="AA386" i="1"/>
  <c r="AA389" i="1"/>
  <c r="AA390" i="1"/>
  <c r="AA391" i="1"/>
  <c r="AA392" i="1"/>
  <c r="AA393" i="1"/>
  <c r="AA394" i="1"/>
  <c r="AA398" i="1"/>
  <c r="AA399" i="1"/>
  <c r="AA400" i="1"/>
  <c r="AA401" i="1"/>
  <c r="AA402" i="1"/>
  <c r="AA403" i="1"/>
  <c r="AA404" i="1"/>
  <c r="AA388" i="1"/>
  <c r="AA387" i="1"/>
  <c r="Z355" i="1"/>
  <c r="AB355" i="1" s="1"/>
  <c r="Z356" i="1"/>
  <c r="AB356" i="1" s="1"/>
  <c r="Z357" i="1"/>
  <c r="AB357" i="1" s="1"/>
  <c r="Z358" i="1"/>
  <c r="AB358" i="1" s="1"/>
  <c r="Z359" i="1"/>
  <c r="Z353" i="1"/>
  <c r="AB353" i="1" s="1"/>
  <c r="Z360" i="1"/>
  <c r="AB360" i="1" s="1"/>
  <c r="Z361" i="1"/>
  <c r="AB361" i="1" s="1"/>
  <c r="Z362" i="1"/>
  <c r="Z363" i="1"/>
  <c r="AB363" i="1" s="1"/>
  <c r="Z364" i="1"/>
  <c r="AB364" i="1" s="1"/>
  <c r="Z365" i="1"/>
  <c r="AB365" i="1" s="1"/>
  <c r="Z366" i="1"/>
  <c r="Z367" i="1"/>
  <c r="AB367" i="1" s="1"/>
  <c r="Z368" i="1"/>
  <c r="AB368" i="1" s="1"/>
  <c r="Z369" i="1"/>
  <c r="AB369" i="1" s="1"/>
  <c r="Z370" i="1"/>
  <c r="AA370" i="1"/>
  <c r="Z371" i="1"/>
  <c r="AB371" i="1" s="1"/>
  <c r="Z372" i="1"/>
  <c r="AB372" i="1" s="1"/>
  <c r="Z373" i="1"/>
  <c r="AB373" i="1" s="1"/>
  <c r="Z374" i="1"/>
  <c r="AB374" i="1" s="1"/>
  <c r="Z375" i="1"/>
  <c r="AB375" i="1" s="1"/>
  <c r="Z376" i="1"/>
  <c r="AB376" i="1" s="1"/>
  <c r="Z377" i="1"/>
  <c r="AA377" i="1"/>
  <c r="AA353" i="1"/>
  <c r="AA355" i="1"/>
  <c r="AA356" i="1"/>
  <c r="AA357" i="1"/>
  <c r="AA358" i="1"/>
  <c r="AA360" i="1"/>
  <c r="AA361" i="1"/>
  <c r="AA363" i="1"/>
  <c r="AA364" i="1"/>
  <c r="AA365" i="1"/>
  <c r="AA367" i="1"/>
  <c r="AA368" i="1"/>
  <c r="AA369" i="1"/>
  <c r="AA371" i="1"/>
  <c r="AA372" i="1"/>
  <c r="AA373" i="1"/>
  <c r="AA374" i="1"/>
  <c r="AA375" i="1"/>
  <c r="AA376" i="1"/>
  <c r="Z326" i="1"/>
  <c r="AB326" i="1" s="1"/>
  <c r="Z327" i="1"/>
  <c r="AB327" i="1" s="1"/>
  <c r="Z328" i="1"/>
  <c r="AB328" i="1" s="1"/>
  <c r="Z329" i="1"/>
  <c r="AB329" i="1" s="1"/>
  <c r="Z330" i="1"/>
  <c r="AB330" i="1" s="1"/>
  <c r="Z331" i="1"/>
  <c r="AB331" i="1" s="1"/>
  <c r="Z332" i="1"/>
  <c r="AB332" i="1" s="1"/>
  <c r="Z333" i="1"/>
  <c r="AB333" i="1" s="1"/>
  <c r="Z334" i="1"/>
  <c r="AB334" i="1" s="1"/>
  <c r="Z335" i="1"/>
  <c r="AB335" i="1" s="1"/>
  <c r="Z336" i="1"/>
  <c r="AB336" i="1" s="1"/>
  <c r="Z337" i="1"/>
  <c r="AB337" i="1" s="1"/>
  <c r="Z338" i="1"/>
  <c r="AB338" i="1" s="1"/>
  <c r="Z339" i="1"/>
  <c r="AB339" i="1" s="1"/>
  <c r="Z340" i="1"/>
  <c r="AB340" i="1" s="1"/>
  <c r="Z341" i="1"/>
  <c r="AB341" i="1" s="1"/>
  <c r="Z342" i="1"/>
  <c r="AB342" i="1" s="1"/>
  <c r="Z343" i="1"/>
  <c r="AB343" i="1" s="1"/>
  <c r="Z344" i="1"/>
  <c r="AB344" i="1" s="1"/>
  <c r="Z345" i="1"/>
  <c r="AB345" i="1" s="1"/>
  <c r="Z346" i="1"/>
  <c r="AA346" i="1" s="1"/>
  <c r="AB346" i="1" s="1"/>
  <c r="Z347" i="1"/>
  <c r="AB347" i="1" s="1"/>
  <c r="Z349" i="1"/>
  <c r="AB349" i="1" s="1"/>
  <c r="Z350" i="1"/>
  <c r="AA350" i="1" s="1"/>
  <c r="AB350" i="1" s="1"/>
  <c r="Z351" i="1"/>
  <c r="AB351" i="1" s="1"/>
  <c r="Z352" i="1"/>
  <c r="AB352" i="1" s="1"/>
  <c r="AA326" i="1"/>
  <c r="AA327" i="1"/>
  <c r="AA328" i="1"/>
  <c r="AA329" i="1"/>
  <c r="AA330" i="1"/>
  <c r="AA331" i="1"/>
  <c r="AA332" i="1"/>
  <c r="AA333" i="1"/>
  <c r="AA334" i="1"/>
  <c r="AA335" i="1"/>
  <c r="AA336" i="1"/>
  <c r="AA337" i="1"/>
  <c r="AA338" i="1"/>
  <c r="AA339" i="1"/>
  <c r="AA340" i="1"/>
  <c r="AA341" i="1"/>
  <c r="AA342" i="1"/>
  <c r="AA343" i="1"/>
  <c r="AA344" i="1"/>
  <c r="AA345" i="1"/>
  <c r="AA347" i="1"/>
  <c r="AA349" i="1"/>
  <c r="AA351" i="1"/>
  <c r="AA352" i="1"/>
  <c r="AA366" i="1"/>
  <c r="AA362" i="1"/>
  <c r="AA359" i="1"/>
  <c r="AA354" i="1"/>
  <c r="AB354" i="1" s="1"/>
  <c r="AA348" i="1"/>
  <c r="AB348" i="1" s="1"/>
  <c r="Z2" i="1"/>
  <c r="AB2" i="1" s="1"/>
  <c r="Z3" i="1"/>
  <c r="Z4" i="1"/>
  <c r="AB4" i="1" s="1"/>
  <c r="Z5" i="1"/>
  <c r="AB5" i="1" s="1"/>
  <c r="Z6" i="1"/>
  <c r="AB6" i="1" s="1"/>
  <c r="Z7" i="1"/>
  <c r="AB7" i="1" s="1"/>
  <c r="Z8" i="1"/>
  <c r="AB8" i="1" s="1"/>
  <c r="Z9" i="1"/>
  <c r="Z10" i="1"/>
  <c r="AB10" i="1" s="1"/>
  <c r="Z11" i="1"/>
  <c r="AB11" i="1" s="1"/>
  <c r="Z12" i="1"/>
  <c r="AB12" i="1" s="1"/>
  <c r="Z13" i="1"/>
  <c r="AB13" i="1" s="1"/>
  <c r="Z14" i="1"/>
  <c r="AB14" i="1" s="1"/>
  <c r="Z15" i="1"/>
  <c r="Z16" i="1"/>
  <c r="Z17" i="1"/>
  <c r="Z18" i="1"/>
  <c r="AB18" i="1" s="1"/>
  <c r="Z19" i="1"/>
  <c r="AB19" i="1" s="1"/>
  <c r="Z20" i="1"/>
  <c r="AB20" i="1" s="1"/>
  <c r="Z21" i="1"/>
  <c r="AB21" i="1" s="1"/>
  <c r="Z22" i="1"/>
  <c r="AB22" i="1" s="1"/>
  <c r="Z23" i="1"/>
  <c r="AB23" i="1" s="1"/>
  <c r="Z24" i="1"/>
  <c r="AB24" i="1" s="1"/>
  <c r="Z25" i="1"/>
  <c r="AB25" i="1" s="1"/>
  <c r="Z26" i="1"/>
  <c r="Z27" i="1"/>
  <c r="Z28" i="1"/>
  <c r="AB28" i="1" s="1"/>
  <c r="Z29" i="1"/>
  <c r="AB29" i="1" s="1"/>
  <c r="Z30" i="1"/>
  <c r="Z31" i="1"/>
  <c r="Z32" i="1"/>
  <c r="Z33" i="1"/>
  <c r="AB33" i="1" s="1"/>
  <c r="Z34" i="1"/>
  <c r="AB34" i="1" s="1"/>
  <c r="Z35" i="1"/>
  <c r="AB35" i="1" s="1"/>
  <c r="Z36" i="1"/>
  <c r="AB36" i="1" s="1"/>
  <c r="Z37" i="1"/>
  <c r="AB37" i="1" s="1"/>
  <c r="Z38" i="1"/>
  <c r="AB38" i="1" s="1"/>
  <c r="Z39" i="1"/>
  <c r="AB39" i="1" s="1"/>
  <c r="Z40" i="1"/>
  <c r="Z41" i="1"/>
  <c r="AB41" i="1" s="1"/>
  <c r="Z42" i="1"/>
  <c r="AB42" i="1" s="1"/>
  <c r="Z43" i="1"/>
  <c r="AB43" i="1" s="1"/>
  <c r="Z44" i="1"/>
  <c r="AB44" i="1" s="1"/>
  <c r="Z45" i="1"/>
  <c r="AB45" i="1" s="1"/>
  <c r="Z46" i="1"/>
  <c r="AB46" i="1" s="1"/>
  <c r="Z47" i="1"/>
  <c r="AB47" i="1" s="1"/>
  <c r="Z48" i="1"/>
  <c r="AB48" i="1" s="1"/>
  <c r="Z49" i="1"/>
  <c r="AB49" i="1" s="1"/>
  <c r="Z50" i="1"/>
  <c r="AB50" i="1" s="1"/>
  <c r="Z51" i="1"/>
  <c r="Z52" i="1"/>
  <c r="AB52" i="1" s="1"/>
  <c r="Z53" i="1"/>
  <c r="AB53" i="1" s="1"/>
  <c r="Z54" i="1"/>
  <c r="AB54" i="1" s="1"/>
  <c r="Z55" i="1"/>
  <c r="AB55" i="1" s="1"/>
  <c r="Z56" i="1"/>
  <c r="AB56" i="1" s="1"/>
  <c r="Z57" i="1"/>
  <c r="AB57" i="1" s="1"/>
  <c r="Z58" i="1"/>
  <c r="AB58" i="1" s="1"/>
  <c r="Z59" i="1"/>
  <c r="AB59" i="1" s="1"/>
  <c r="Z60" i="1"/>
  <c r="AB60" i="1" s="1"/>
  <c r="Z61" i="1"/>
  <c r="AB61" i="1" s="1"/>
  <c r="Z62" i="1"/>
  <c r="AB62" i="1" s="1"/>
  <c r="Z63" i="1"/>
  <c r="AB63" i="1" s="1"/>
  <c r="Z64" i="1"/>
  <c r="AB64" i="1" s="1"/>
  <c r="Z65" i="1"/>
  <c r="Z66" i="1"/>
  <c r="AB66" i="1" s="1"/>
  <c r="Z67" i="1"/>
  <c r="AB67" i="1" s="1"/>
  <c r="Z68" i="1"/>
  <c r="AB68" i="1" s="1"/>
  <c r="Z69" i="1"/>
  <c r="AB69" i="1" s="1"/>
  <c r="Z70" i="1"/>
  <c r="AB70" i="1" s="1"/>
  <c r="Z71" i="1"/>
  <c r="AB71" i="1" s="1"/>
  <c r="Z72" i="1"/>
  <c r="AB72" i="1" s="1"/>
  <c r="Z73" i="1"/>
  <c r="AB73" i="1" s="1"/>
  <c r="Z74" i="1"/>
  <c r="AB74" i="1" s="1"/>
  <c r="Z75" i="1"/>
  <c r="AB75" i="1" s="1"/>
  <c r="Z76" i="1"/>
  <c r="AB76" i="1" s="1"/>
  <c r="Z77" i="1"/>
  <c r="AB77" i="1" s="1"/>
  <c r="Z78" i="1"/>
  <c r="Z79" i="1"/>
  <c r="AB79" i="1" s="1"/>
  <c r="Z80" i="1"/>
  <c r="AB80" i="1" s="1"/>
  <c r="Z81" i="1"/>
  <c r="AB81" i="1" s="1"/>
  <c r="Z82" i="1"/>
  <c r="AB82" i="1" s="1"/>
  <c r="Z83" i="1"/>
  <c r="AB83" i="1" s="1"/>
  <c r="Z84" i="1"/>
  <c r="AB84" i="1" s="1"/>
  <c r="Z85" i="1"/>
  <c r="AB85" i="1" s="1"/>
  <c r="Z86" i="1"/>
  <c r="Z87" i="1"/>
  <c r="AB87" i="1" s="1"/>
  <c r="Z88" i="1"/>
  <c r="AB88" i="1" s="1"/>
  <c r="Z89" i="1"/>
  <c r="AB89" i="1" s="1"/>
  <c r="Z90" i="1"/>
  <c r="AB90" i="1" s="1"/>
  <c r="Z91" i="1"/>
  <c r="AB91" i="1" s="1"/>
  <c r="Z92" i="1"/>
  <c r="Z93" i="1"/>
  <c r="AB93" i="1" s="1"/>
  <c r="Z94" i="1"/>
  <c r="AB94" i="1" s="1"/>
  <c r="Z95" i="1"/>
  <c r="AB95" i="1" s="1"/>
  <c r="Z96" i="1"/>
  <c r="AB96" i="1" s="1"/>
  <c r="Z97" i="1"/>
  <c r="AB97" i="1" s="1"/>
  <c r="Z98" i="1"/>
  <c r="Z99" i="1"/>
  <c r="Z100" i="1"/>
  <c r="AB100" i="1" s="1"/>
  <c r="Z101" i="1"/>
  <c r="Z102" i="1"/>
  <c r="AB102" i="1" s="1"/>
  <c r="Z103" i="1"/>
  <c r="AB103" i="1" s="1"/>
  <c r="Z104" i="1"/>
  <c r="Z105" i="1"/>
  <c r="Z106" i="1"/>
  <c r="AB106" i="1" s="1"/>
  <c r="Z107" i="1"/>
  <c r="AB107" i="1" s="1"/>
  <c r="Z108" i="1"/>
  <c r="Z109" i="1"/>
  <c r="AB109" i="1" s="1"/>
  <c r="Z110" i="1"/>
  <c r="AB110" i="1" s="1"/>
  <c r="Z111" i="1"/>
  <c r="AB111" i="1" s="1"/>
  <c r="Z112" i="1"/>
  <c r="AB112" i="1" s="1"/>
  <c r="AA113" i="1"/>
  <c r="Z114" i="1"/>
  <c r="AB114" i="1" s="1"/>
  <c r="Z115" i="1"/>
  <c r="AB115" i="1" s="1"/>
  <c r="Z116" i="1"/>
  <c r="AB116" i="1" s="1"/>
  <c r="Z117" i="1"/>
  <c r="AB117" i="1" s="1"/>
  <c r="Z118" i="1"/>
  <c r="AB118" i="1" s="1"/>
  <c r="Z119" i="1"/>
  <c r="AB119" i="1" s="1"/>
  <c r="Z120" i="1"/>
  <c r="AB120" i="1" s="1"/>
  <c r="Z121" i="1"/>
  <c r="AB121" i="1" s="1"/>
  <c r="Z122" i="1"/>
  <c r="AB122" i="1" s="1"/>
  <c r="Z123" i="1"/>
  <c r="AB123" i="1" s="1"/>
  <c r="Z124" i="1"/>
  <c r="AB124" i="1" s="1"/>
  <c r="Z125" i="1"/>
  <c r="AB125" i="1" s="1"/>
  <c r="Z126" i="1"/>
  <c r="AB126" i="1" s="1"/>
  <c r="Z127" i="1"/>
  <c r="AB127" i="1" s="1"/>
  <c r="Z128" i="1"/>
  <c r="AB128" i="1" s="1"/>
  <c r="Z129" i="1"/>
  <c r="AB129" i="1" s="1"/>
  <c r="Z130" i="1"/>
  <c r="AA130" i="1" s="1"/>
  <c r="AB130" i="1" s="1"/>
  <c r="Z131" i="1"/>
  <c r="AB131" i="1" s="1"/>
  <c r="Z132" i="1"/>
  <c r="AB132" i="1" s="1"/>
  <c r="Z133" i="1"/>
  <c r="AB133" i="1" s="1"/>
  <c r="Z134" i="1"/>
  <c r="AB134" i="1" s="1"/>
  <c r="Z135" i="1"/>
  <c r="AB135" i="1" s="1"/>
  <c r="Z136" i="1"/>
  <c r="AB136" i="1" s="1"/>
  <c r="Z137" i="1"/>
  <c r="AB137" i="1" s="1"/>
  <c r="Z138" i="1"/>
  <c r="AB138" i="1" s="1"/>
  <c r="Z139" i="1"/>
  <c r="AB139" i="1" s="1"/>
  <c r="Z140" i="1"/>
  <c r="Z141" i="1"/>
  <c r="AB141" i="1" s="1"/>
  <c r="Z142" i="1"/>
  <c r="AB142" i="1" s="1"/>
  <c r="Z143" i="1"/>
  <c r="AB143" i="1" s="1"/>
  <c r="Z144" i="1"/>
  <c r="AB144" i="1" s="1"/>
  <c r="Z145" i="1"/>
  <c r="AA145" i="1" s="1"/>
  <c r="AB145" i="1" s="1"/>
  <c r="Z146" i="1"/>
  <c r="AB146" i="1" s="1"/>
  <c r="Z147" i="1"/>
  <c r="AB147" i="1" s="1"/>
  <c r="Z148" i="1"/>
  <c r="AB148" i="1" s="1"/>
  <c r="Z149" i="1"/>
  <c r="AB149" i="1" s="1"/>
  <c r="Z150" i="1"/>
  <c r="AB150" i="1" s="1"/>
  <c r="Z151" i="1"/>
  <c r="AB151" i="1" s="1"/>
  <c r="Z152" i="1"/>
  <c r="AB152" i="1" s="1"/>
  <c r="Z153" i="1"/>
  <c r="AB153" i="1" s="1"/>
  <c r="Z154" i="1"/>
  <c r="AB154" i="1" s="1"/>
  <c r="Z155" i="1"/>
  <c r="AA155" i="1" s="1"/>
  <c r="AB155" i="1" s="1"/>
  <c r="Z156" i="1"/>
  <c r="AB156" i="1" s="1"/>
  <c r="Z157" i="1"/>
  <c r="AB157" i="1" s="1"/>
  <c r="Z158" i="1"/>
  <c r="Z159" i="1"/>
  <c r="AB159" i="1" s="1"/>
  <c r="Z160" i="1"/>
  <c r="AB160" i="1" s="1"/>
  <c r="Z161" i="1"/>
  <c r="AB161" i="1" s="1"/>
  <c r="Z162" i="1"/>
  <c r="AB162" i="1" s="1"/>
  <c r="Z163" i="1"/>
  <c r="AB163" i="1" s="1"/>
  <c r="Z164" i="1"/>
  <c r="AB164" i="1" s="1"/>
  <c r="Z165" i="1"/>
  <c r="AB165" i="1" s="1"/>
  <c r="Z166" i="1"/>
  <c r="AB166" i="1" s="1"/>
  <c r="Z167" i="1"/>
  <c r="AB167" i="1" s="1"/>
  <c r="Z168" i="1"/>
  <c r="AB168" i="1" s="1"/>
  <c r="Z169" i="1"/>
  <c r="AB169" i="1" s="1"/>
  <c r="Z170" i="1"/>
  <c r="AB170" i="1" s="1"/>
  <c r="Z171" i="1"/>
  <c r="AB171" i="1" s="1"/>
  <c r="Z172" i="1"/>
  <c r="AB172" i="1" s="1"/>
  <c r="Z173" i="1"/>
  <c r="AB173" i="1" s="1"/>
  <c r="Z174" i="1"/>
  <c r="AB174" i="1" s="1"/>
  <c r="Z175" i="1"/>
  <c r="AB175" i="1" s="1"/>
  <c r="Z177" i="1"/>
  <c r="AB177" i="1" s="1"/>
  <c r="Z178" i="1"/>
  <c r="AB178" i="1" s="1"/>
  <c r="Z179" i="1"/>
  <c r="AB179" i="1" s="1"/>
  <c r="Z180" i="1"/>
  <c r="AB180" i="1" s="1"/>
  <c r="Z181" i="1"/>
  <c r="AB181" i="1" s="1"/>
  <c r="Z182" i="1"/>
  <c r="Z183" i="1"/>
  <c r="Z184" i="1"/>
  <c r="AB184" i="1" s="1"/>
  <c r="Z185" i="1"/>
  <c r="AB185" i="1" s="1"/>
  <c r="Z186" i="1"/>
  <c r="Z187" i="1"/>
  <c r="AB187" i="1" s="1"/>
  <c r="Z188" i="1"/>
  <c r="AA188" i="1" s="1"/>
  <c r="AB188" i="1" s="1"/>
  <c r="Z189" i="1"/>
  <c r="AB189" i="1" s="1"/>
  <c r="Z190" i="1"/>
  <c r="Z191" i="1"/>
  <c r="AB191" i="1" s="1"/>
  <c r="Z192" i="1"/>
  <c r="Z193" i="1"/>
  <c r="AB193" i="1" s="1"/>
  <c r="Z194" i="1"/>
  <c r="AB194" i="1" s="1"/>
  <c r="Z195" i="1"/>
  <c r="AB195" i="1" s="1"/>
  <c r="Z196" i="1"/>
  <c r="AA196" i="1" s="1"/>
  <c r="AB196" i="1" s="1"/>
  <c r="Z197" i="1"/>
  <c r="AB197" i="1" s="1"/>
  <c r="Z198" i="1"/>
  <c r="AB198" i="1" s="1"/>
  <c r="Z199" i="1"/>
  <c r="AB199" i="1" s="1"/>
  <c r="Z200" i="1"/>
  <c r="AB200" i="1" s="1"/>
  <c r="Z201" i="1"/>
  <c r="AB201" i="1" s="1"/>
  <c r="Z202" i="1"/>
  <c r="AB202" i="1" s="1"/>
  <c r="Z203" i="1"/>
  <c r="AB203" i="1" s="1"/>
  <c r="Z204" i="1"/>
  <c r="AB204" i="1" s="1"/>
  <c r="Z205" i="1"/>
  <c r="AB205" i="1" s="1"/>
  <c r="Z206" i="1"/>
  <c r="AB206" i="1" s="1"/>
  <c r="Z207" i="1"/>
  <c r="AB207" i="1" s="1"/>
  <c r="Z209" i="1"/>
  <c r="AB209" i="1" s="1"/>
  <c r="Z210" i="1"/>
  <c r="AB210" i="1" s="1"/>
  <c r="Z211" i="1"/>
  <c r="AB211" i="1" s="1"/>
  <c r="Z212" i="1"/>
  <c r="AB212" i="1" s="1"/>
  <c r="Z213" i="1"/>
  <c r="AA213" i="1" s="1"/>
  <c r="Z214" i="1"/>
  <c r="AB214" i="1" s="1"/>
  <c r="Z215" i="1"/>
  <c r="AB215" i="1" s="1"/>
  <c r="Z216" i="1"/>
  <c r="AB216" i="1" s="1"/>
  <c r="Z217" i="1"/>
  <c r="AB217" i="1" s="1"/>
  <c r="Z218" i="1"/>
  <c r="AB218" i="1" s="1"/>
  <c r="Z219" i="1"/>
  <c r="AB219" i="1" s="1"/>
  <c r="Z220" i="1"/>
  <c r="AB220" i="1" s="1"/>
  <c r="Z221" i="1"/>
  <c r="AB221" i="1" s="1"/>
  <c r="Z222" i="1"/>
  <c r="AB222" i="1" s="1"/>
  <c r="Z223" i="1"/>
  <c r="AB223" i="1" s="1"/>
  <c r="Z224" i="1"/>
  <c r="AB224" i="1" s="1"/>
  <c r="Z225" i="1"/>
  <c r="AB225" i="1" s="1"/>
  <c r="Z226" i="1"/>
  <c r="AB226" i="1" s="1"/>
  <c r="Z227" i="1"/>
  <c r="AB227" i="1" s="1"/>
  <c r="Z228" i="1"/>
  <c r="AA228" i="1" s="1"/>
  <c r="AB228" i="1" s="1"/>
  <c r="Z229" i="1"/>
  <c r="AB229" i="1" s="1"/>
  <c r="Z230" i="1"/>
  <c r="AB230" i="1" s="1"/>
  <c r="Z231" i="1"/>
  <c r="AB231" i="1" s="1"/>
  <c r="Z232" i="1"/>
  <c r="AB232" i="1" s="1"/>
  <c r="Z233" i="1"/>
  <c r="AB233" i="1" s="1"/>
  <c r="Z234" i="1"/>
  <c r="AB234" i="1" s="1"/>
  <c r="Z235" i="1"/>
  <c r="AB235" i="1" s="1"/>
  <c r="Z236" i="1"/>
  <c r="AB236" i="1" s="1"/>
  <c r="Z237" i="1"/>
  <c r="AB237" i="1" s="1"/>
  <c r="Z238" i="1"/>
  <c r="AB238" i="1" s="1"/>
  <c r="Z239" i="1"/>
  <c r="AB239" i="1" s="1"/>
  <c r="Z240" i="1"/>
  <c r="AB240" i="1" s="1"/>
  <c r="Z241" i="1"/>
  <c r="AB241" i="1" s="1"/>
  <c r="Z245" i="1"/>
  <c r="AB245" i="1" s="1"/>
  <c r="Z253" i="1"/>
  <c r="AB253" i="1" s="1"/>
  <c r="Z255" i="1"/>
  <c r="AB255" i="1" s="1"/>
  <c r="Z257" i="1"/>
  <c r="AB257" i="1" s="1"/>
  <c r="Z246" i="1"/>
  <c r="AB246" i="1" s="1"/>
  <c r="Z247" i="1"/>
  <c r="AA247" i="1" s="1"/>
  <c r="AB247" i="1" s="1"/>
  <c r="Z248" i="1"/>
  <c r="AB248" i="1" s="1"/>
  <c r="Z249" i="1"/>
  <c r="AB249" i="1" s="1"/>
  <c r="Z250" i="1"/>
  <c r="AA250" i="1" s="1"/>
  <c r="AB250" i="1" s="1"/>
  <c r="Z251" i="1"/>
  <c r="AA251" i="1" s="1"/>
  <c r="AB251" i="1" s="1"/>
  <c r="Z252" i="1"/>
  <c r="AB252" i="1" s="1"/>
  <c r="Z258" i="1"/>
  <c r="AB258" i="1" s="1"/>
  <c r="Z254" i="1"/>
  <c r="AB254" i="1" s="1"/>
  <c r="Z242" i="1"/>
  <c r="Z256" i="1"/>
  <c r="AB256" i="1" s="1"/>
  <c r="Z259" i="1"/>
  <c r="AB259" i="1" s="1"/>
  <c r="Z262" i="1"/>
  <c r="AB262" i="1" s="1"/>
  <c r="Z266" i="1"/>
  <c r="AB266" i="1" s="1"/>
  <c r="Z260" i="1"/>
  <c r="AB260" i="1" s="1"/>
  <c r="Z261" i="1"/>
  <c r="AB261" i="1" s="1"/>
  <c r="Z267" i="1"/>
  <c r="AB267" i="1" s="1"/>
  <c r="Z263" i="1"/>
  <c r="AB263" i="1" s="1"/>
  <c r="Z264" i="1"/>
  <c r="AB264" i="1" s="1"/>
  <c r="Z265" i="1"/>
  <c r="AB265" i="1" s="1"/>
  <c r="Z268" i="1"/>
  <c r="AB268" i="1" s="1"/>
  <c r="Z270" i="1"/>
  <c r="AB270" i="1" s="1"/>
  <c r="Z272" i="1"/>
  <c r="AA272" i="1"/>
  <c r="Z269" i="1"/>
  <c r="AB269" i="1" s="1"/>
  <c r="Z273" i="1"/>
  <c r="AB273" i="1" s="1"/>
  <c r="Z271" i="1"/>
  <c r="Z278" i="1"/>
  <c r="AB278" i="1" s="1"/>
  <c r="Z282" i="1"/>
  <c r="AA282" i="1" s="1"/>
  <c r="AB282" i="1" s="1"/>
  <c r="Z274" i="1"/>
  <c r="AB274" i="1" s="1"/>
  <c r="Z275" i="1"/>
  <c r="AB275" i="1" s="1"/>
  <c r="Z276" i="1"/>
  <c r="AB276" i="1" s="1"/>
  <c r="Z277" i="1"/>
  <c r="AB277" i="1" s="1"/>
  <c r="Z284" i="1"/>
  <c r="AB284" i="1" s="1"/>
  <c r="Z279" i="1"/>
  <c r="AB279" i="1" s="1"/>
  <c r="Z280" i="1"/>
  <c r="AB280" i="1" s="1"/>
  <c r="Z281" i="1"/>
  <c r="AB281" i="1" s="1"/>
  <c r="Z288" i="1"/>
  <c r="AA288" i="1" s="1"/>
  <c r="AB288" i="1" s="1"/>
  <c r="Z283" i="1"/>
  <c r="AB283" i="1" s="1"/>
  <c r="Z293" i="1"/>
  <c r="AB293" i="1" s="1"/>
  <c r="Z285" i="1"/>
  <c r="AB285" i="1" s="1"/>
  <c r="Z286" i="1"/>
  <c r="AB286" i="1" s="1"/>
  <c r="Z287" i="1"/>
  <c r="AB287" i="1" s="1"/>
  <c r="Z294" i="1"/>
  <c r="AB294" i="1" s="1"/>
  <c r="Z289" i="1"/>
  <c r="AB289" i="1" s="1"/>
  <c r="Z290" i="1"/>
  <c r="AB290" i="1" s="1"/>
  <c r="Z291" i="1"/>
  <c r="AB291" i="1" s="1"/>
  <c r="Z292" i="1"/>
  <c r="AB292" i="1" s="1"/>
  <c r="Z298" i="1"/>
  <c r="AB298" i="1" s="1"/>
  <c r="Z299" i="1"/>
  <c r="AB299" i="1" s="1"/>
  <c r="Z295" i="1"/>
  <c r="AB295" i="1" s="1"/>
  <c r="Z296" i="1"/>
  <c r="AB296" i="1" s="1"/>
  <c r="Z297" i="1"/>
  <c r="AB297" i="1" s="1"/>
  <c r="Z243" i="1"/>
  <c r="Z300" i="1"/>
  <c r="AB300" i="1" s="1"/>
  <c r="Z301" i="1"/>
  <c r="AB301" i="1" s="1"/>
  <c r="Z302" i="1"/>
  <c r="AB302" i="1" s="1"/>
  <c r="Z303" i="1"/>
  <c r="AB303" i="1" s="1"/>
  <c r="Z304" i="1"/>
  <c r="AB304" i="1" s="1"/>
  <c r="Z308" i="1"/>
  <c r="AB308" i="1" s="1"/>
  <c r="Z305" i="1"/>
  <c r="AA305" i="1"/>
  <c r="Z306" i="1"/>
  <c r="Z307" i="1"/>
  <c r="AB307" i="1" s="1"/>
  <c r="Z311" i="1"/>
  <c r="AB311" i="1" s="1"/>
  <c r="Z309" i="1"/>
  <c r="AB309" i="1" s="1"/>
  <c r="Z310" i="1"/>
  <c r="AB310" i="1" s="1"/>
  <c r="Z244" i="1"/>
  <c r="Z312" i="1"/>
  <c r="AB312" i="1" s="1"/>
  <c r="Z313" i="1"/>
  <c r="AB313" i="1" s="1"/>
  <c r="Z314" i="1"/>
  <c r="AB314" i="1" s="1"/>
  <c r="Z315" i="1"/>
  <c r="AB315" i="1" s="1"/>
  <c r="Z316" i="1"/>
  <c r="AA316" i="1" s="1"/>
  <c r="AB316" i="1" s="1"/>
  <c r="Z317" i="1"/>
  <c r="AB317" i="1" s="1"/>
  <c r="Z318" i="1"/>
  <c r="AB318" i="1" s="1"/>
  <c r="Z319" i="1"/>
  <c r="AB319" i="1" s="1"/>
  <c r="Z320" i="1"/>
  <c r="AB320" i="1" s="1"/>
  <c r="Z321" i="1"/>
  <c r="AB321" i="1" s="1"/>
  <c r="Z322" i="1"/>
  <c r="AB322" i="1" s="1"/>
  <c r="Z323" i="1"/>
  <c r="AB323" i="1" s="1"/>
  <c r="Z324" i="1"/>
  <c r="AB324" i="1" s="1"/>
  <c r="Z325" i="1"/>
  <c r="AB325" i="1" s="1"/>
  <c r="D257" i="1"/>
  <c r="D170" i="1"/>
  <c r="AA92" i="1"/>
  <c r="AA101" i="1"/>
  <c r="AA86" i="1"/>
  <c r="AA175" i="1"/>
  <c r="AA177" i="1"/>
  <c r="AA178" i="1"/>
  <c r="AA179" i="1"/>
  <c r="AA180" i="1"/>
  <c r="AA181" i="1"/>
  <c r="AA184" i="1"/>
  <c r="AA185" i="1"/>
  <c r="AA187" i="1"/>
  <c r="AA189" i="1"/>
  <c r="AA182" i="1"/>
  <c r="AA183" i="1"/>
  <c r="D175" i="1"/>
  <c r="D173" i="1"/>
  <c r="D174" i="1"/>
  <c r="D172" i="1"/>
  <c r="D171" i="1"/>
  <c r="AA172" i="1"/>
  <c r="AA173" i="1"/>
  <c r="AA174" i="1"/>
  <c r="AA191" i="1"/>
  <c r="AA193" i="1"/>
  <c r="AA194" i="1"/>
  <c r="AA195" i="1"/>
  <c r="AA198" i="1"/>
  <c r="AA199" i="1"/>
  <c r="AA201" i="1"/>
  <c r="AA202" i="1"/>
  <c r="AA203" i="1"/>
  <c r="AA204" i="1"/>
  <c r="AA205" i="1"/>
  <c r="AA206" i="1"/>
  <c r="AA207" i="1"/>
  <c r="AA209" i="1"/>
  <c r="AA210" i="1"/>
  <c r="AA211" i="1"/>
  <c r="AA212" i="1"/>
  <c r="AA214" i="1"/>
  <c r="AA215" i="1"/>
  <c r="AA216" i="1"/>
  <c r="AA217" i="1"/>
  <c r="AA218" i="1"/>
  <c r="AA219" i="1"/>
  <c r="AA220" i="1"/>
  <c r="AA221" i="1"/>
  <c r="AA222" i="1"/>
  <c r="AA223" i="1"/>
  <c r="AA224" i="1"/>
  <c r="AA225" i="1"/>
  <c r="AA226" i="1"/>
  <c r="AA227" i="1"/>
  <c r="AA229" i="1"/>
  <c r="AA230" i="1"/>
  <c r="AA231" i="1"/>
  <c r="AA232" i="1"/>
  <c r="AA233" i="1"/>
  <c r="AA234" i="1"/>
  <c r="AA235" i="1"/>
  <c r="AA236" i="1"/>
  <c r="AA237" i="1"/>
  <c r="AA238" i="1"/>
  <c r="AA239" i="1"/>
  <c r="AA240" i="1"/>
  <c r="AA241" i="1"/>
  <c r="AA245" i="1"/>
  <c r="AA253" i="1"/>
  <c r="AA255" i="1"/>
  <c r="AA257" i="1"/>
  <c r="AA246" i="1"/>
  <c r="AA248" i="1"/>
  <c r="AA249" i="1"/>
  <c r="AA252" i="1"/>
  <c r="AA258" i="1"/>
  <c r="AA254" i="1"/>
  <c r="AA256" i="1"/>
  <c r="AA259" i="1"/>
  <c r="AA262" i="1"/>
  <c r="AA266" i="1"/>
  <c r="AA260" i="1"/>
  <c r="AA261" i="1"/>
  <c r="AA267" i="1"/>
  <c r="AA263" i="1"/>
  <c r="AA264" i="1"/>
  <c r="AA265" i="1"/>
  <c r="AA268" i="1"/>
  <c r="AA270" i="1"/>
  <c r="AA269" i="1"/>
  <c r="AA273" i="1"/>
  <c r="AA278" i="1"/>
  <c r="AA274" i="1"/>
  <c r="AA275" i="1"/>
  <c r="AA276" i="1"/>
  <c r="AA277" i="1"/>
  <c r="AA284" i="1"/>
  <c r="AA279" i="1"/>
  <c r="AA280" i="1"/>
  <c r="AA281" i="1"/>
  <c r="AA283" i="1"/>
  <c r="AA293" i="1"/>
  <c r="AA285" i="1"/>
  <c r="AA286" i="1"/>
  <c r="AA287" i="1"/>
  <c r="AA294" i="1"/>
  <c r="AA289" i="1"/>
  <c r="AA290" i="1"/>
  <c r="AA291" i="1"/>
  <c r="AA292" i="1"/>
  <c r="AA298" i="1"/>
  <c r="AA299" i="1"/>
  <c r="AA295" i="1"/>
  <c r="AA296" i="1"/>
  <c r="AA297" i="1"/>
  <c r="AA300" i="1"/>
  <c r="AA301" i="1"/>
  <c r="AA302" i="1"/>
  <c r="AA303" i="1"/>
  <c r="AA308" i="1"/>
  <c r="AA307" i="1"/>
  <c r="AA311" i="1"/>
  <c r="AA309" i="1"/>
  <c r="AA310" i="1"/>
  <c r="AA312" i="1"/>
  <c r="AA313" i="1"/>
  <c r="AA314" i="1"/>
  <c r="AA315" i="1"/>
  <c r="AA317" i="1"/>
  <c r="AA318" i="1"/>
  <c r="AA319" i="1"/>
  <c r="AA320" i="1"/>
  <c r="AA321" i="1"/>
  <c r="AA322" i="1"/>
  <c r="AA323" i="1"/>
  <c r="AA324" i="1"/>
  <c r="AA325" i="1"/>
  <c r="AA244" i="1"/>
  <c r="AA306" i="1"/>
  <c r="AA304" i="1"/>
  <c r="AA243" i="1"/>
  <c r="AA242" i="1"/>
  <c r="AA197" i="1"/>
  <c r="D166" i="1"/>
  <c r="D167" i="1"/>
  <c r="D168" i="1"/>
  <c r="D169" i="1"/>
  <c r="D156" i="1"/>
  <c r="D157" i="1"/>
  <c r="D158" i="1"/>
  <c r="D159" i="1"/>
  <c r="D160" i="1"/>
  <c r="D161" i="1"/>
  <c r="D162" i="1"/>
  <c r="D163" i="1"/>
  <c r="D164" i="1"/>
  <c r="D165" i="1"/>
  <c r="AA158" i="1"/>
  <c r="AA160" i="1"/>
  <c r="AA161" i="1"/>
  <c r="AA163" i="1"/>
  <c r="AA164" i="1"/>
  <c r="AA165" i="1"/>
  <c r="AA166" i="1"/>
  <c r="AA167" i="1"/>
  <c r="AA168" i="1"/>
  <c r="AA169" i="1"/>
  <c r="AA170" i="1"/>
  <c r="AA171" i="1"/>
  <c r="D151" i="1"/>
  <c r="D152" i="1"/>
  <c r="D153" i="1"/>
  <c r="D154" i="1"/>
  <c r="D155" i="1"/>
  <c r="AA162" i="1"/>
  <c r="AA151" i="1"/>
  <c r="AA154" i="1"/>
  <c r="AA156" i="1"/>
  <c r="AA157" i="1"/>
  <c r="AA138" i="1"/>
  <c r="AA141" i="1"/>
  <c r="AA142" i="1"/>
  <c r="AA143" i="1"/>
  <c r="AA144" i="1"/>
  <c r="AA146" i="1"/>
  <c r="AA147" i="1"/>
  <c r="AA148" i="1"/>
  <c r="AA150"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AA136" i="1"/>
  <c r="AA153" i="1"/>
  <c r="AA149" i="1"/>
  <c r="AA140" i="1"/>
  <c r="D119" i="1"/>
  <c r="D120" i="1"/>
  <c r="D121" i="1"/>
  <c r="D116" i="1"/>
  <c r="D117" i="1"/>
  <c r="D118" i="1"/>
  <c r="D110" i="1"/>
  <c r="D111" i="1"/>
  <c r="D112" i="1"/>
  <c r="D113" i="1"/>
  <c r="D114" i="1"/>
  <c r="D115" i="1"/>
  <c r="AA65" i="1"/>
  <c r="AA26" i="1"/>
  <c r="D100" i="1"/>
  <c r="D101" i="1"/>
  <c r="D102" i="1"/>
  <c r="D103" i="1"/>
  <c r="D104" i="1"/>
  <c r="D105" i="1"/>
  <c r="D106" i="1"/>
  <c r="D107" i="1"/>
  <c r="D108" i="1"/>
  <c r="D109" i="1"/>
  <c r="D99" i="1"/>
  <c r="D98" i="1"/>
  <c r="D97" i="1"/>
  <c r="D96" i="1"/>
  <c r="AA104" i="1"/>
  <c r="AA102" i="1"/>
  <c r="AA103" i="1"/>
  <c r="AA106" i="1"/>
  <c r="AA107" i="1"/>
  <c r="AA108" i="1"/>
  <c r="AA109" i="1"/>
  <c r="AA110" i="1"/>
  <c r="AA111" i="1"/>
  <c r="AA112" i="1"/>
  <c r="AA114" i="1"/>
  <c r="AA115" i="1"/>
  <c r="AA116" i="1"/>
  <c r="AA117" i="1"/>
  <c r="AA118" i="1"/>
  <c r="AA119" i="1"/>
  <c r="AA120" i="1"/>
  <c r="AA121" i="1"/>
  <c r="AA122" i="1"/>
  <c r="AA123" i="1"/>
  <c r="AA124" i="1"/>
  <c r="AA125" i="1"/>
  <c r="AA126" i="1"/>
  <c r="AA127" i="1"/>
  <c r="AA128" i="1"/>
  <c r="AA129" i="1"/>
  <c r="AA131" i="1"/>
  <c r="AA132" i="1"/>
  <c r="AA133" i="1"/>
  <c r="AA134" i="1"/>
  <c r="AA135" i="1"/>
  <c r="D95" i="1"/>
  <c r="D94" i="1"/>
  <c r="D93" i="1"/>
  <c r="D92" i="1"/>
  <c r="D91" i="1"/>
  <c r="AA94" i="1"/>
  <c r="AA95" i="1"/>
  <c r="AA96" i="1"/>
  <c r="AA97" i="1"/>
  <c r="AA100" i="1"/>
  <c r="AA105" i="1"/>
  <c r="AA99" i="1"/>
  <c r="AA98" i="1"/>
  <c r="D90" i="1"/>
  <c r="D83" i="1"/>
  <c r="D84" i="1"/>
  <c r="D85" i="1"/>
  <c r="D86" i="1"/>
  <c r="D87" i="1"/>
  <c r="D88" i="1"/>
  <c r="D89" i="1"/>
  <c r="AA91" i="1"/>
  <c r="AA93" i="1"/>
  <c r="D81" i="1"/>
  <c r="D82" i="1"/>
  <c r="D78" i="1"/>
  <c r="D79" i="1"/>
  <c r="D80" i="1"/>
  <c r="D77" i="1"/>
  <c r="D75" i="1"/>
  <c r="D76" i="1"/>
  <c r="AA79" i="1"/>
  <c r="AA80" i="1"/>
  <c r="AA81" i="1"/>
  <c r="AA82" i="1"/>
  <c r="AA83" i="1"/>
  <c r="AA84" i="1"/>
  <c r="AA85" i="1"/>
  <c r="AA87" i="1"/>
  <c r="AA88" i="1"/>
  <c r="AA89" i="1"/>
  <c r="AA90" i="1"/>
  <c r="AA75" i="1"/>
  <c r="AA76" i="1"/>
  <c r="AA77" i="1"/>
  <c r="AA78" i="1"/>
  <c r="D70" i="1"/>
  <c r="D71" i="1"/>
  <c r="D72" i="1"/>
  <c r="D73" i="1"/>
  <c r="D74" i="1"/>
  <c r="AA71" i="1"/>
  <c r="AA73" i="1"/>
  <c r="AA74" i="1"/>
  <c r="AA70" i="1"/>
  <c r="D63" i="1"/>
  <c r="D64" i="1"/>
  <c r="D65" i="1"/>
  <c r="D66" i="1"/>
  <c r="D67" i="1"/>
  <c r="D68" i="1"/>
  <c r="D69" i="1"/>
  <c r="AA72" i="1"/>
  <c r="D61" i="1"/>
  <c r="D62" i="1"/>
  <c r="AA61" i="1"/>
  <c r="AA62" i="1"/>
  <c r="AA63" i="1"/>
  <c r="AA66" i="1"/>
  <c r="AA67" i="1"/>
  <c r="AA68" i="1"/>
  <c r="AA69" i="1"/>
  <c r="AA64" i="1"/>
  <c r="AA58" i="1"/>
  <c r="AA59" i="1"/>
  <c r="AA60" i="1"/>
  <c r="D56" i="1"/>
  <c r="D57" i="1"/>
  <c r="D58" i="1"/>
  <c r="D59" i="1"/>
  <c r="D60" i="1"/>
  <c r="D48" i="1"/>
  <c r="D49" i="1"/>
  <c r="D50" i="1"/>
  <c r="D51" i="1"/>
  <c r="D52" i="1"/>
  <c r="D53" i="1"/>
  <c r="D54" i="1"/>
  <c r="D55" i="1"/>
  <c r="AA49" i="1"/>
  <c r="AA50" i="1"/>
  <c r="AA52" i="1"/>
  <c r="AA53" i="1"/>
  <c r="AA54" i="1"/>
  <c r="AA55" i="1"/>
  <c r="AA56" i="1"/>
  <c r="AA57" i="1"/>
  <c r="AA51" i="1"/>
  <c r="AA48" i="1"/>
  <c r="AA46" i="1"/>
  <c r="AA47" i="1"/>
  <c r="D46" i="1"/>
  <c r="D47" i="1"/>
  <c r="AA45" i="1"/>
  <c r="D44" i="1"/>
  <c r="D45" i="1"/>
  <c r="D43" i="1"/>
  <c r="D41" i="1"/>
  <c r="D42" i="1"/>
  <c r="AA41" i="1"/>
  <c r="AA42" i="1"/>
  <c r="AA43" i="1"/>
  <c r="AA44" i="1"/>
  <c r="AA38" i="1"/>
  <c r="AA39" i="1"/>
  <c r="D37" i="1"/>
  <c r="D38" i="1"/>
  <c r="D39" i="1"/>
  <c r="D40" i="1"/>
  <c r="D34" i="1"/>
  <c r="D35" i="1"/>
  <c r="D36" i="1"/>
  <c r="AA40" i="1"/>
  <c r="D33" i="1"/>
  <c r="AA33" i="1"/>
  <c r="AA34" i="1"/>
  <c r="AA35" i="1"/>
  <c r="AA36" i="1"/>
  <c r="AA37" i="1"/>
  <c r="D25" i="1"/>
  <c r="D26" i="1"/>
  <c r="D27" i="1"/>
  <c r="D28" i="1"/>
  <c r="D29" i="1"/>
  <c r="D30" i="1"/>
  <c r="D31" i="1"/>
  <c r="D32" i="1"/>
  <c r="AA32" i="1"/>
  <c r="AA27" i="1"/>
  <c r="AA25" i="1"/>
  <c r="AA28" i="1"/>
  <c r="AA29" i="1"/>
  <c r="AA31" i="1"/>
  <c r="AA30" i="1"/>
  <c r="AA17" i="1"/>
  <c r="AA18" i="1"/>
  <c r="AA19" i="1"/>
  <c r="AA20" i="1"/>
  <c r="AA21" i="1"/>
  <c r="AA22" i="1"/>
  <c r="AA23" i="1"/>
  <c r="AA24" i="1"/>
  <c r="D15" i="1"/>
  <c r="D16" i="1"/>
  <c r="D17" i="1"/>
  <c r="D18" i="1"/>
  <c r="D19" i="1"/>
  <c r="D20" i="1"/>
  <c r="D21" i="1"/>
  <c r="D22" i="1"/>
  <c r="D23" i="1"/>
  <c r="D24" i="1"/>
  <c r="AA16" i="1"/>
  <c r="D14" i="1"/>
  <c r="D13" i="1"/>
  <c r="AA13" i="1"/>
  <c r="AA14" i="1"/>
  <c r="D10" i="1"/>
  <c r="D11" i="1"/>
  <c r="D12" i="1"/>
  <c r="AA15" i="1"/>
  <c r="D9" i="1"/>
  <c r="D8" i="1"/>
  <c r="D7" i="1"/>
  <c r="AA9" i="1"/>
  <c r="AA7" i="1"/>
  <c r="AA8" i="1"/>
  <c r="AA10" i="1"/>
  <c r="AA11" i="1"/>
  <c r="AA12" i="1"/>
  <c r="D4" i="1"/>
  <c r="D5" i="1"/>
  <c r="D6" i="1"/>
  <c r="D3" i="1"/>
  <c r="D2" i="1"/>
  <c r="AA2" i="1"/>
  <c r="AA4" i="1"/>
  <c r="AA5" i="1"/>
  <c r="AA6" i="1"/>
  <c r="AA3" i="1"/>
  <c r="G64" i="2"/>
  <c r="G65" i="2"/>
  <c r="G66" i="2"/>
  <c r="G67" i="2"/>
  <c r="G68" i="2"/>
  <c r="G69" i="2"/>
  <c r="G70" i="2"/>
  <c r="G71" i="2"/>
  <c r="G73" i="2"/>
  <c r="G74" i="2"/>
  <c r="G76" i="2"/>
  <c r="G77" i="2"/>
  <c r="G80" i="2"/>
  <c r="G83" i="2"/>
  <c r="G88" i="2"/>
  <c r="G89" i="2"/>
  <c r="G81" i="2"/>
  <c r="G90" i="2"/>
  <c r="G91" i="2"/>
  <c r="G92" i="2"/>
  <c r="G93" i="2"/>
  <c r="G95" i="2"/>
  <c r="G96" i="2"/>
  <c r="G98" i="2"/>
  <c r="G84" i="2"/>
  <c r="G99" i="2"/>
  <c r="G100" i="2"/>
  <c r="G79" i="2"/>
  <c r="G63" i="2"/>
  <c r="G101" i="2"/>
  <c r="G54" i="2"/>
  <c r="G27" i="2"/>
  <c r="G46" i="2"/>
  <c r="G42" i="2"/>
  <c r="G75" i="2"/>
  <c r="G97" i="2"/>
  <c r="G58" i="2"/>
  <c r="G52" i="2"/>
  <c r="G94" i="2"/>
  <c r="G78" i="2"/>
  <c r="G37" i="2"/>
  <c r="G87" i="2"/>
  <c r="G61" i="2"/>
  <c r="G30" i="2"/>
  <c r="G86" i="2"/>
  <c r="G8" i="2"/>
  <c r="G2" i="2"/>
  <c r="G3" i="2"/>
  <c r="E171" i="2"/>
  <c r="E172" i="2"/>
  <c r="E173" i="2"/>
  <c r="E174" i="2"/>
  <c r="E175" i="2"/>
  <c r="E176" i="2"/>
  <c r="E177" i="2"/>
  <c r="E178" i="2"/>
  <c r="F180" i="2"/>
  <c r="AA542" i="1"/>
  <c r="AB810" i="1" l="1"/>
  <c r="AA808" i="1"/>
  <c r="AB808" i="1" s="1"/>
  <c r="AA809" i="1"/>
  <c r="AB809" i="1" s="1"/>
  <c r="AA811" i="1"/>
  <c r="AB811" i="1" s="1"/>
  <c r="AB801" i="1"/>
  <c r="AA804" i="1"/>
  <c r="AB804" i="1" s="1"/>
  <c r="AA802" i="1"/>
  <c r="AB802" i="1" s="1"/>
  <c r="AA777" i="1"/>
  <c r="AB777" i="1" s="1"/>
  <c r="AA798" i="1"/>
  <c r="AB798" i="1" s="1"/>
  <c r="AA778" i="1"/>
  <c r="AB778" i="1" s="1"/>
  <c r="AA788" i="1"/>
  <c r="AB788" i="1" s="1"/>
  <c r="AA781" i="1"/>
  <c r="AB781" i="1" s="1"/>
  <c r="AA780" i="1"/>
  <c r="AB780" i="1" s="1"/>
  <c r="AA764" i="1"/>
  <c r="AB764" i="1" s="1"/>
  <c r="AB768" i="1"/>
  <c r="AA756" i="1"/>
  <c r="AB756" i="1" s="1"/>
  <c r="AA763" i="1"/>
  <c r="AB763" i="1" s="1"/>
  <c r="AB720" i="1"/>
  <c r="AA751" i="1"/>
  <c r="AB751" i="1" s="1"/>
  <c r="AA723" i="1"/>
  <c r="AB723" i="1" s="1"/>
  <c r="AA697" i="1"/>
  <c r="AB697" i="1" s="1"/>
  <c r="AA713" i="1"/>
  <c r="AB713" i="1" s="1"/>
  <c r="AA688" i="1"/>
  <c r="AB688" i="1" s="1"/>
  <c r="AA703" i="1"/>
  <c r="AB703" i="1" s="1"/>
  <c r="AA699" i="1"/>
  <c r="AB699" i="1" s="1"/>
  <c r="AA683" i="1"/>
  <c r="AA693" i="1"/>
  <c r="AB693" i="1" s="1"/>
  <c r="AA678" i="1"/>
  <c r="AB678" i="1" s="1"/>
  <c r="AA677" i="1"/>
  <c r="AB677" i="1" s="1"/>
  <c r="AA687" i="1"/>
  <c r="AB687" i="1" s="1"/>
  <c r="AA682" i="1"/>
  <c r="AB682" i="1" s="1"/>
  <c r="AA679" i="1"/>
  <c r="AB679" i="1" s="1"/>
  <c r="AA670" i="1"/>
  <c r="AB670" i="1" s="1"/>
  <c r="AA671" i="1"/>
  <c r="AB671" i="1" s="1"/>
  <c r="AA642" i="1"/>
  <c r="AB642" i="1" s="1"/>
  <c r="AA662" i="1"/>
  <c r="AB662" i="1" s="1"/>
  <c r="AA658" i="1"/>
  <c r="AB658" i="1" s="1"/>
  <c r="AA657" i="1"/>
  <c r="AB657" i="1" s="1"/>
  <c r="AA645" i="1"/>
  <c r="AB645" i="1" s="1"/>
  <c r="AA636" i="1"/>
  <c r="AB636" i="1" s="1"/>
  <c r="AA640" i="1"/>
  <c r="AB640" i="1" s="1"/>
  <c r="AA639" i="1"/>
  <c r="AB639" i="1" s="1"/>
  <c r="AA638" i="1"/>
  <c r="AB638" i="1" s="1"/>
  <c r="AA634" i="1"/>
  <c r="AB634" i="1" s="1"/>
  <c r="AA629" i="1"/>
  <c r="AB629" i="1" s="1"/>
  <c r="AA613" i="1"/>
  <c r="AB613" i="1" s="1"/>
  <c r="AA607" i="1"/>
  <c r="AB607" i="1" s="1"/>
  <c r="AA627" i="1"/>
  <c r="AB627" i="1" s="1"/>
  <c r="AA623" i="1"/>
  <c r="AB623" i="1" s="1"/>
  <c r="AA624" i="1"/>
  <c r="AB624" i="1" s="1"/>
  <c r="AB108" i="1"/>
  <c r="AB183" i="1"/>
  <c r="AB359" i="1"/>
  <c r="AB493" i="1"/>
  <c r="AB31" i="1"/>
  <c r="AB388" i="1"/>
  <c r="AB491" i="1"/>
  <c r="AB40" i="1"/>
  <c r="AB26" i="1"/>
  <c r="AB15" i="1"/>
  <c r="AB306" i="1"/>
  <c r="AB387" i="1"/>
  <c r="AB182" i="1"/>
  <c r="AB561" i="1"/>
  <c r="AB592" i="1"/>
  <c r="AB9" i="1"/>
  <c r="AB16" i="1"/>
  <c r="AA583" i="1"/>
  <c r="AB583" i="1" s="1"/>
  <c r="AB65" i="1"/>
  <c r="AB417" i="1"/>
  <c r="AB17" i="1"/>
  <c r="AB140" i="1"/>
  <c r="AB3" i="1"/>
  <c r="AB430" i="1"/>
  <c r="AB442" i="1"/>
  <c r="AB413" i="1"/>
  <c r="AB113" i="1"/>
  <c r="AB377" i="1"/>
  <c r="AB370" i="1"/>
  <c r="AB397" i="1"/>
  <c r="AB105" i="1"/>
  <c r="AA577" i="1"/>
  <c r="AB577" i="1" s="1"/>
  <c r="AB158" i="1"/>
  <c r="AB404" i="1"/>
  <c r="AB521" i="1"/>
  <c r="AB30" i="1"/>
  <c r="AA588" i="1"/>
  <c r="AB588" i="1" s="1"/>
  <c r="AB423" i="1"/>
  <c r="AB587" i="1"/>
  <c r="AB243" i="1"/>
  <c r="AB362" i="1"/>
  <c r="AB443" i="1"/>
  <c r="AB366" i="1"/>
  <c r="AB51" i="1"/>
  <c r="AB244" i="1"/>
  <c r="AB425" i="1"/>
  <c r="AB78" i="1"/>
  <c r="AB421" i="1"/>
  <c r="AB99" i="1"/>
  <c r="AB557" i="1"/>
  <c r="AB27" i="1"/>
  <c r="AB101" i="1"/>
  <c r="AB305" i="1"/>
  <c r="AB272" i="1"/>
  <c r="AB409" i="1"/>
  <c r="AB98" i="1"/>
  <c r="AB32" i="1"/>
  <c r="AB104" i="1"/>
  <c r="AB242" i="1"/>
  <c r="AB92" i="1"/>
  <c r="AA6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Caroline Ferreira Sebastiao</author>
    <author>Fernanda Rodrigues Sousa</author>
    <author>Barbara De Fatima Alves De Souza</author>
    <author>Jose Antonio dos Santos</author>
  </authors>
  <commentList>
    <comment ref="M12" authorId="0" shapeId="0" xr:uid="{F3D6C808-4C81-4746-A606-4BD77B000326}">
      <text>
        <r>
          <rPr>
            <b/>
            <sz val="9"/>
            <color indexed="81"/>
            <rFont val="Segoe UI"/>
            <family val="2"/>
          </rPr>
          <t>Caroline Ferreira Sebastiao:</t>
        </r>
        <r>
          <rPr>
            <sz val="9"/>
            <color indexed="81"/>
            <rFont val="Segoe UI"/>
            <family val="2"/>
          </rPr>
          <t xml:space="preserve">
No Soc o setor esta Desenvolvimento Operacional
</t>
        </r>
      </text>
    </comment>
    <comment ref="G15" authorId="1" shapeId="0" xr:uid="{00A60A7A-C598-4003-A54E-2EF1AE6267FC}">
      <text>
        <r>
          <rPr>
            <b/>
            <sz val="9"/>
            <color indexed="81"/>
            <rFont val="Segoe UI"/>
            <family val="2"/>
          </rPr>
          <t>CR</t>
        </r>
      </text>
    </comment>
    <comment ref="O15" authorId="1" shapeId="0" xr:uid="{56F0956F-CB52-4786-AF0C-98E90080E2D8}">
      <text>
        <r>
          <rPr>
            <sz val="9"/>
            <color indexed="81"/>
            <rFont val="Segoe UI"/>
            <family val="2"/>
          </rPr>
          <t xml:space="preserve">Também estavam no veículo os colaboradores: Igor e Marcelo.
</t>
        </r>
      </text>
    </comment>
    <comment ref="G16" authorId="1" shapeId="0" xr:uid="{54744987-FFA8-4FD1-B679-F3C0E0C76AD6}">
      <text>
        <r>
          <rPr>
            <b/>
            <sz val="9"/>
            <color indexed="81"/>
            <rFont val="Segoe UI"/>
            <family val="2"/>
          </rPr>
          <t>CR</t>
        </r>
      </text>
    </comment>
    <comment ref="G17" authorId="1" shapeId="0" xr:uid="{3AD3BD3D-8E41-4FA6-90B5-1A164217F669}">
      <text>
        <r>
          <rPr>
            <sz val="9"/>
            <color indexed="81"/>
            <rFont val="Segoe UI"/>
            <family val="2"/>
          </rPr>
          <t xml:space="preserve">CR
</t>
        </r>
      </text>
    </comment>
    <comment ref="K18" authorId="1" shapeId="0" xr:uid="{DE2D3FEE-9DF7-4057-AB57-EAF9708640F4}">
      <text>
        <r>
          <rPr>
            <sz val="9"/>
            <color indexed="81"/>
            <rFont val="Segoe UI"/>
            <family val="2"/>
          </rPr>
          <t xml:space="preserve"> Não houve  vítima.
</t>
        </r>
      </text>
    </comment>
    <comment ref="L24" authorId="1" shapeId="0" xr:uid="{940D4303-D10D-4306-B111-57715EDE9194}">
      <text>
        <r>
          <rPr>
            <sz val="9"/>
            <color indexed="81"/>
            <rFont val="Segoe UI"/>
            <family val="2"/>
          </rPr>
          <t xml:space="preserve">II
</t>
        </r>
      </text>
    </comment>
    <comment ref="K28" authorId="1" shapeId="0" xr:uid="{8B52031B-6885-49E3-9169-67A9ECBEEC7F}">
      <text>
        <r>
          <rPr>
            <b/>
            <sz val="9"/>
            <color indexed="81"/>
            <rFont val="Segoe UI"/>
            <family val="2"/>
          </rPr>
          <t>A colaboradora não utilizava a luva de segurança no momento.</t>
        </r>
        <r>
          <rPr>
            <sz val="9"/>
            <color indexed="81"/>
            <rFont val="Segoe UI"/>
            <family val="2"/>
          </rPr>
          <t xml:space="preserve">
</t>
        </r>
      </text>
    </comment>
    <comment ref="S34" authorId="1" shapeId="0" xr:uid="{04F6027C-6833-4FA3-8F69-3FF8E6F32610}">
      <text>
        <r>
          <rPr>
            <sz val="9"/>
            <color indexed="81"/>
            <rFont val="Segoe UI"/>
            <family val="2"/>
          </rPr>
          <t xml:space="preserve">(cobrindo vaga Supervisor André Garcia que saiu da empresa).
</t>
        </r>
      </text>
    </comment>
    <comment ref="K37" authorId="1" shapeId="0" xr:uid="{31249DD9-2DCA-4A9B-AE69-3A00A30D3E30}">
      <text>
        <r>
          <rPr>
            <sz val="9"/>
            <color indexed="81"/>
            <rFont val="Segoe UI"/>
            <family val="2"/>
          </rPr>
          <t xml:space="preserve">obs.: notado que o eixo estava desalinhado e nao houve nenhum dano material
</t>
        </r>
      </text>
    </comment>
    <comment ref="K43" authorId="1" shapeId="0" xr:uid="{F2D09190-1ACE-4BE7-9B4C-2886B6792807}">
      <text>
        <r>
          <rPr>
            <sz val="9"/>
            <color indexed="81"/>
            <rFont val="Segoe UI"/>
            <family val="2"/>
          </rPr>
          <t xml:space="preserve">Obs: O motociclista apresentava sinais de embriaguez. O mesmo forneceu os documentos pessoais e da motocicleta, e recusou a dirigir-se ate a delegacia.
</t>
        </r>
      </text>
    </comment>
    <comment ref="K44" authorId="1" shapeId="0" xr:uid="{3930D417-2B49-467D-B384-8D7D36FA374F}">
      <text>
        <r>
          <rPr>
            <b/>
            <sz val="9"/>
            <color indexed="81"/>
            <rFont val="Segoe UI"/>
            <family val="2"/>
          </rPr>
          <t>O colaborador não fez o uso da luva de segurança para retirada do galho.</t>
        </r>
      </text>
    </comment>
    <comment ref="K50" authorId="1" shapeId="0" xr:uid="{0A744A37-3DDD-4B6E-A463-51FE583FF9D6}">
      <text>
        <r>
          <rPr>
            <b/>
            <sz val="9"/>
            <color indexed="81"/>
            <rFont val="Segoe UI"/>
            <family val="2"/>
          </rPr>
          <t>Nota 01: Não houve nenhuma lesão ao motorista e nem aos colaboradores.</t>
        </r>
      </text>
    </comment>
    <comment ref="K53" authorId="1" shapeId="0" xr:uid="{E8E772D2-2D14-41B1-B44D-217861542A96}">
      <text>
        <r>
          <rPr>
            <sz val="9"/>
            <color indexed="81"/>
            <rFont val="Segoe UI"/>
            <family val="2"/>
          </rPr>
          <t xml:space="preserve">Não houve danos físicos, apenas mateirais.
</t>
        </r>
      </text>
    </comment>
    <comment ref="M57" authorId="0" shapeId="0" xr:uid="{57BD0B85-09AA-49B2-B18A-ECB098E74E1F}">
      <text>
        <r>
          <rPr>
            <b/>
            <sz val="9"/>
            <color indexed="81"/>
            <rFont val="Segoe UI"/>
            <family val="2"/>
          </rPr>
          <t>Caroline Ferreira Sebastiao:</t>
        </r>
        <r>
          <rPr>
            <sz val="9"/>
            <color indexed="81"/>
            <rFont val="Segoe UI"/>
            <family val="2"/>
          </rPr>
          <t xml:space="preserve">
No Soc o setor consta como Topografia
</t>
        </r>
      </text>
    </comment>
    <comment ref="M58" authorId="0" shapeId="0" xr:uid="{5241B298-BC64-4A40-9876-94BCE6C3E497}">
      <text>
        <r>
          <rPr>
            <b/>
            <sz val="9"/>
            <color indexed="81"/>
            <rFont val="Segoe UI"/>
            <family val="2"/>
          </rPr>
          <t>Caroline Ferreira Sebastiao:</t>
        </r>
        <r>
          <rPr>
            <sz val="9"/>
            <color indexed="81"/>
            <rFont val="Segoe UI"/>
            <family val="2"/>
          </rPr>
          <t xml:space="preserve">
No Soc o setor consta como Topografia - tecnico</t>
        </r>
      </text>
    </comment>
    <comment ref="F64" authorId="1" shapeId="0" xr:uid="{06E6429C-A500-49CA-8AE7-86F3A48D7D61}">
      <text>
        <r>
          <rPr>
            <sz val="9"/>
            <color indexed="81"/>
            <rFont val="Segoe UI"/>
            <family val="2"/>
          </rPr>
          <t xml:space="preserve">(próximo ao mercado Ulian) 
</t>
        </r>
      </text>
    </comment>
    <comment ref="K65" authorId="1" shapeId="0" xr:uid="{A3B57C96-4B97-417A-81AD-487B73BE027E}">
      <text>
        <r>
          <rPr>
            <b/>
            <sz val="9"/>
            <color indexed="81"/>
            <rFont val="Segoe UI"/>
            <family val="2"/>
          </rPr>
          <t xml:space="preserve">Motorista não sofreu nenhuma lesão e sim danos materiais na frota. </t>
        </r>
      </text>
    </comment>
    <comment ref="M68" authorId="0" shapeId="0" xr:uid="{4D2137C6-CE81-439B-AE8C-617A10E71447}">
      <text>
        <r>
          <rPr>
            <b/>
            <sz val="9"/>
            <color indexed="81"/>
            <rFont val="Segoe UI"/>
            <family val="2"/>
          </rPr>
          <t>Caroline Ferreira Sebastiao:</t>
        </r>
        <r>
          <rPr>
            <sz val="9"/>
            <color indexed="81"/>
            <rFont val="Segoe UI"/>
            <family val="2"/>
          </rPr>
          <t xml:space="preserve">
No soc o setor consta como Dendrometria - assistente</t>
        </r>
      </text>
    </comment>
    <comment ref="K71" authorId="1" shapeId="0" xr:uid="{1056C562-76CF-486E-BC51-FB7AF40C2DDC}">
      <text>
        <r>
          <rPr>
            <sz val="9"/>
            <color indexed="81"/>
            <rFont val="Segoe UI"/>
            <family val="2"/>
          </rPr>
          <t xml:space="preserve">Não houve vitimas, somente a quebra do fueiro. Somente danos materiais.
</t>
        </r>
      </text>
    </comment>
    <comment ref="K72" authorId="1" shapeId="0" xr:uid="{01B68EEA-2D6F-43B6-BDB8-033A35041B37}">
      <text>
        <r>
          <rPr>
            <sz val="9"/>
            <color indexed="81"/>
            <rFont val="Segoe UI"/>
            <family val="2"/>
          </rPr>
          <t>Porém não comunicou ao técnico de operações florestais responsável pelo turno. Quando chegou em sua residência e após alguns minutos começou a sentir dores na mão e percebeu que a mesma começou a inchar, procurou o serviço médico de Lençóis Paulista (UPA) por volta das 18h30. Realizou a comunicação o técnico de operações florestais de sua letra as 21h30mintos.
 Esse evento não foi classificado como "acidente" (Danos Pessoais) pela medicina.</t>
        </r>
      </text>
    </comment>
    <comment ref="K78" authorId="1" shapeId="0" xr:uid="{93FF8FE8-7D07-40D3-9BF8-454564A1411C}">
      <text>
        <r>
          <rPr>
            <sz val="9"/>
            <color indexed="81"/>
            <rFont val="Segoe UI"/>
            <family val="2"/>
          </rPr>
          <t xml:space="preserve">Carreta estava em revisão, retornou com duas porcas soltas, como consta na foto abaixo.
Segundo conclusão mecânica foi regulagem do freio.
*Somente danos materiais.
*1 extintor utilizado.
</t>
        </r>
      </text>
    </comment>
    <comment ref="Q91" authorId="1" shapeId="0" xr:uid="{A048279E-F968-42DB-BEE1-DD1AB4450E2B}">
      <text>
        <r>
          <rPr>
            <b/>
            <sz val="9"/>
            <color indexed="81"/>
            <rFont val="Segoe UI"/>
            <family val="2"/>
          </rPr>
          <t>Fernanda Rodrigues Sousa:</t>
        </r>
        <r>
          <rPr>
            <sz val="9"/>
            <color indexed="81"/>
            <rFont val="Segoe UI"/>
            <family val="2"/>
          </rPr>
          <t xml:space="preserve">
Novo modelo de CPE NÃO HÁ ESTE CAMPO - Padrão QFORMS DOQR</t>
        </r>
      </text>
    </comment>
    <comment ref="R91" authorId="1" shapeId="0" xr:uid="{70881D31-E3A7-40D8-BDCD-2A17D2A4D465}">
      <text>
        <r>
          <rPr>
            <b/>
            <sz val="9"/>
            <color indexed="81"/>
            <rFont val="Segoe UI"/>
            <family val="2"/>
          </rPr>
          <t>Fernanda Rodrigues Sousa:</t>
        </r>
        <r>
          <rPr>
            <sz val="9"/>
            <color indexed="81"/>
            <rFont val="Segoe UI"/>
            <family val="2"/>
          </rPr>
          <t xml:space="preserve">
Novo modelo de CPE NÃO HÁ ESTE CAMPO - Padrão QFORMS DOQR</t>
        </r>
      </text>
    </comment>
    <comment ref="S91" authorId="1" shapeId="0" xr:uid="{5A2511A3-9F5C-4609-958B-2FABF2B5205B}">
      <text>
        <r>
          <rPr>
            <b/>
            <sz val="9"/>
            <color indexed="81"/>
            <rFont val="Segoe UI"/>
            <family val="2"/>
          </rPr>
          <t>Fernanda Rodrigues Sousa:</t>
        </r>
        <r>
          <rPr>
            <sz val="9"/>
            <color indexed="81"/>
            <rFont val="Segoe UI"/>
            <family val="2"/>
          </rPr>
          <t xml:space="preserve">
Novo modelo de CPE NÃO HÁ ESTE CAMPO - Padrão QFORMS DOQR</t>
        </r>
      </text>
    </comment>
    <comment ref="G93" authorId="1" shapeId="0" xr:uid="{AB766927-1D7C-418B-B496-B67BD7D379E5}">
      <text>
        <r>
          <rPr>
            <b/>
            <sz val="9"/>
            <color indexed="81"/>
            <rFont val="Segoe UI"/>
            <family val="2"/>
          </rPr>
          <t xml:space="preserve"> *N/A* (Não foi classificado como acidente do trabalho, pelo médico do trabalho).</t>
        </r>
      </text>
    </comment>
    <comment ref="K95" authorId="1" shapeId="0" xr:uid="{F454C64E-F57B-4E08-9355-ABDDAF8EE95D}">
      <text>
        <r>
          <rPr>
            <b/>
            <sz val="9"/>
            <color indexed="81"/>
            <rFont val="Segoe UI"/>
            <family val="2"/>
          </rPr>
          <t>*Nota 1:* Colaborador relatou que não é alérgico a picadas de abelha.
*Nota 2:* O colaborador comunicou imediatamente o gestor.</t>
        </r>
      </text>
    </comment>
    <comment ref="K96" authorId="1" shapeId="0" xr:uid="{C7E7ACD6-5AF5-4EF6-A204-DD44CEAD0F58}">
      <text>
        <r>
          <rPr>
            <sz val="9"/>
            <color indexed="81"/>
            <rFont val="Segoe UI"/>
            <family val="2"/>
          </rPr>
          <t xml:space="preserve">Não houve vítimas e o carro reserva já se encontra no local.
</t>
        </r>
      </text>
    </comment>
    <comment ref="Q97" authorId="1" shapeId="0" xr:uid="{22DAF731-7851-4C4D-97C5-CFEE99EC09FC}">
      <text>
        <r>
          <rPr>
            <b/>
            <sz val="9"/>
            <color indexed="81"/>
            <rFont val="Segoe UI"/>
            <family val="2"/>
          </rPr>
          <t>Fernanda Rodrigues Sousa:</t>
        </r>
        <r>
          <rPr>
            <sz val="9"/>
            <color indexed="81"/>
            <rFont val="Segoe UI"/>
            <family val="2"/>
          </rPr>
          <t xml:space="preserve">
Novo modelo de CPE NÃO HÁ ESTE CAMPO - Padrão QFORMS DOQR</t>
        </r>
      </text>
    </comment>
    <comment ref="R97" authorId="1" shapeId="0" xr:uid="{93CBDC33-0528-4542-BA01-C798E28BFA9F}">
      <text>
        <r>
          <rPr>
            <b/>
            <sz val="9"/>
            <color indexed="81"/>
            <rFont val="Segoe UI"/>
            <family val="2"/>
          </rPr>
          <t>Fernanda Rodrigues Sousa:</t>
        </r>
        <r>
          <rPr>
            <sz val="9"/>
            <color indexed="81"/>
            <rFont val="Segoe UI"/>
            <family val="2"/>
          </rPr>
          <t xml:space="preserve">
Novo modelo de CPE NÃO HÁ ESTE CAMPO - Padrão QFORMS DOQR</t>
        </r>
      </text>
    </comment>
    <comment ref="S97" authorId="1" shapeId="0" xr:uid="{83C09947-2E1C-44AC-BE3E-6176C0EA0E23}">
      <text>
        <r>
          <rPr>
            <b/>
            <sz val="9"/>
            <color indexed="81"/>
            <rFont val="Segoe UI"/>
            <family val="2"/>
          </rPr>
          <t>Fernanda Rodrigues Sousa:</t>
        </r>
        <r>
          <rPr>
            <sz val="9"/>
            <color indexed="81"/>
            <rFont val="Segoe UI"/>
            <family val="2"/>
          </rPr>
          <t xml:space="preserve">
Novo modelo de CPE NÃO HÁ ESTE CAMPO - Padrão QFORMS DOQR</t>
        </r>
      </text>
    </comment>
    <comment ref="V97" authorId="1" shapeId="0" xr:uid="{F50603A0-AB59-4615-8BD3-FB539F5DCD62}">
      <text>
        <r>
          <rPr>
            <b/>
            <sz val="9"/>
            <color indexed="81"/>
            <rFont val="Segoe UI"/>
            <family val="2"/>
          </rPr>
          <t>TST EPS: Gustavo Biguetti</t>
        </r>
      </text>
    </comment>
    <comment ref="G98" authorId="1" shapeId="0" xr:uid="{A2B366C2-79D6-4A2B-9C4A-229ED40FE275}">
      <text>
        <r>
          <rPr>
            <sz val="9"/>
            <color indexed="81"/>
            <rFont val="Segoe UI"/>
            <family val="2"/>
          </rPr>
          <t xml:space="preserve">CR
</t>
        </r>
      </text>
    </comment>
    <comment ref="O98" authorId="1" shapeId="0" xr:uid="{DCF7E487-6194-4FCE-9602-60A88947D8B5}">
      <text>
        <r>
          <rPr>
            <sz val="9"/>
            <color indexed="81"/>
            <rFont val="Segoe UI"/>
            <family val="2"/>
          </rPr>
          <t xml:space="preserve">37005172
</t>
        </r>
      </text>
    </comment>
    <comment ref="Q98" authorId="1" shapeId="0" xr:uid="{7453134B-F94D-4600-861E-402F17C32B16}">
      <text>
        <r>
          <rPr>
            <b/>
            <sz val="9"/>
            <color indexed="81"/>
            <rFont val="Segoe UI"/>
            <family val="2"/>
          </rPr>
          <t>Fernanda Rodrigues Sousa:</t>
        </r>
        <r>
          <rPr>
            <sz val="9"/>
            <color indexed="81"/>
            <rFont val="Segoe UI"/>
            <family val="2"/>
          </rPr>
          <t xml:space="preserve">
Novo modelo de CPE NÃO HÁ ESTE CAMPO - Padrão QFORMS DOQR</t>
        </r>
      </text>
    </comment>
    <comment ref="R98" authorId="1" shapeId="0" xr:uid="{D8E9F240-4207-4B06-A362-6687B255ECC0}">
      <text>
        <r>
          <rPr>
            <b/>
            <sz val="9"/>
            <color indexed="81"/>
            <rFont val="Segoe UI"/>
            <family val="2"/>
          </rPr>
          <t>Fernanda Rodrigues Sousa:</t>
        </r>
        <r>
          <rPr>
            <sz val="9"/>
            <color indexed="81"/>
            <rFont val="Segoe UI"/>
            <family val="2"/>
          </rPr>
          <t xml:space="preserve">
Novo modelo de CPE NÃO HÁ ESTE CAMPO - Padrão QFORMS DOQR</t>
        </r>
      </text>
    </comment>
    <comment ref="S98" authorId="1" shapeId="0" xr:uid="{4B2F67F3-7118-4153-8290-F60879FF5E87}">
      <text>
        <r>
          <rPr>
            <b/>
            <sz val="9"/>
            <color indexed="81"/>
            <rFont val="Segoe UI"/>
            <family val="2"/>
          </rPr>
          <t>Fernanda Rodrigues Sousa:</t>
        </r>
        <r>
          <rPr>
            <sz val="9"/>
            <color indexed="81"/>
            <rFont val="Segoe UI"/>
            <family val="2"/>
          </rPr>
          <t xml:space="preserve">
Novo modelo de CPE NÃO HÁ ESTE CAMPO - Padrão QFORMS DOQR</t>
        </r>
      </text>
    </comment>
    <comment ref="G99" authorId="1" shapeId="0" xr:uid="{91D5844B-2478-4FA0-826B-1F6D54018AEB}">
      <text>
        <r>
          <rPr>
            <sz val="9"/>
            <color indexed="81"/>
            <rFont val="Segoe UI"/>
            <family val="2"/>
          </rPr>
          <t xml:space="preserve">CR
</t>
        </r>
      </text>
    </comment>
    <comment ref="O99" authorId="1" shapeId="0" xr:uid="{58AE0307-0631-412F-918A-83F9D8867C0F}">
      <text>
        <r>
          <rPr>
            <sz val="9"/>
            <color indexed="81"/>
            <rFont val="Segoe UI"/>
            <family val="2"/>
          </rPr>
          <t xml:space="preserve">90001420
</t>
        </r>
      </text>
    </comment>
    <comment ref="Q99" authorId="1" shapeId="0" xr:uid="{23D9683D-91DC-4DAD-A45A-49535126C99C}">
      <text>
        <r>
          <rPr>
            <b/>
            <sz val="9"/>
            <color indexed="81"/>
            <rFont val="Segoe UI"/>
            <family val="2"/>
          </rPr>
          <t>Fernanda Rodrigues Sousa:</t>
        </r>
        <r>
          <rPr>
            <sz val="9"/>
            <color indexed="81"/>
            <rFont val="Segoe UI"/>
            <family val="2"/>
          </rPr>
          <t xml:space="preserve">
Novo modelo de CPE NÃO HÁ ESTE CAMPO - Padrão QFORMS DOQR</t>
        </r>
      </text>
    </comment>
    <comment ref="R99" authorId="1" shapeId="0" xr:uid="{62726151-E3D3-414B-AE7E-200BC5C00841}">
      <text>
        <r>
          <rPr>
            <b/>
            <sz val="9"/>
            <color indexed="81"/>
            <rFont val="Segoe UI"/>
            <family val="2"/>
          </rPr>
          <t>Fernanda Rodrigues Sousa:</t>
        </r>
        <r>
          <rPr>
            <sz val="9"/>
            <color indexed="81"/>
            <rFont val="Segoe UI"/>
            <family val="2"/>
          </rPr>
          <t xml:space="preserve">
Novo modelo de CPE NÃO HÁ ESTE CAMPO - Padrão QFORMS DOQR</t>
        </r>
      </text>
    </comment>
    <comment ref="S99" authorId="1" shapeId="0" xr:uid="{7724034B-A8D7-4884-BEDA-44EC23E9516E}">
      <text>
        <r>
          <rPr>
            <b/>
            <sz val="9"/>
            <color indexed="81"/>
            <rFont val="Segoe UI"/>
            <family val="2"/>
          </rPr>
          <t>Fernanda Rodrigues Sousa:</t>
        </r>
        <r>
          <rPr>
            <sz val="9"/>
            <color indexed="81"/>
            <rFont val="Segoe UI"/>
            <family val="2"/>
          </rPr>
          <t xml:space="preserve">
Novo modelo de CPE NÃO HÁ ESTE CAMPO - Padrão QFORMS DOQR</t>
        </r>
      </text>
    </comment>
    <comment ref="Q100" authorId="1" shapeId="0" xr:uid="{7B513CDA-B0EE-4E95-98ED-B092C3832B18}">
      <text>
        <r>
          <rPr>
            <b/>
            <sz val="9"/>
            <color indexed="81"/>
            <rFont val="Segoe UI"/>
            <family val="2"/>
          </rPr>
          <t>Fernanda Rodrigues Sousa:</t>
        </r>
        <r>
          <rPr>
            <sz val="9"/>
            <color indexed="81"/>
            <rFont val="Segoe UI"/>
            <family val="2"/>
          </rPr>
          <t xml:space="preserve">
Novo modelo de CPE NÃO HÁ ESTE CAMPO - Padrão QFORMS DOQR</t>
        </r>
      </text>
    </comment>
    <comment ref="R100" authorId="1" shapeId="0" xr:uid="{1472CFB8-13F6-4444-92CF-D5A6E3262E8F}">
      <text>
        <r>
          <rPr>
            <b/>
            <sz val="9"/>
            <color indexed="81"/>
            <rFont val="Segoe UI"/>
            <family val="2"/>
          </rPr>
          <t>Fernanda Rodrigues Sousa:</t>
        </r>
        <r>
          <rPr>
            <sz val="9"/>
            <color indexed="81"/>
            <rFont val="Segoe UI"/>
            <family val="2"/>
          </rPr>
          <t xml:space="preserve">
Novo modelo de CPE NÃO HÁ ESTE CAMPO - Padrão QFORMS DOQR</t>
        </r>
      </text>
    </comment>
    <comment ref="S100" authorId="1" shapeId="0" xr:uid="{B970B9C3-442C-4C1B-BCD1-1EC53AA26DA5}">
      <text>
        <r>
          <rPr>
            <b/>
            <sz val="9"/>
            <color indexed="81"/>
            <rFont val="Segoe UI"/>
            <family val="2"/>
          </rPr>
          <t>Fernanda Rodrigues Sousa:</t>
        </r>
        <r>
          <rPr>
            <sz val="9"/>
            <color indexed="81"/>
            <rFont val="Segoe UI"/>
            <family val="2"/>
          </rPr>
          <t xml:space="preserve">
Novo modelo de CPE NÃO HÁ ESTE CAMPO - Padrão QFORMS DOQR</t>
        </r>
      </text>
    </comment>
    <comment ref="K101" authorId="1" shapeId="0" xr:uid="{4D1C2C7F-C1A6-4320-BC44-1EF59F6F2B91}">
      <text>
        <r>
          <rPr>
            <b/>
            <sz val="9"/>
            <color indexed="81"/>
            <rFont val="Segoe UI"/>
            <family val="2"/>
          </rPr>
          <t>Grua 31007, Não houve vítimas.</t>
        </r>
      </text>
    </comment>
    <comment ref="O101" authorId="1" shapeId="0" xr:uid="{E2F9E322-63C0-4E51-8902-93CF85388B0F}">
      <text>
        <r>
          <rPr>
            <sz val="9"/>
            <color indexed="81"/>
            <rFont val="Segoe UI"/>
            <family val="2"/>
          </rPr>
          <t xml:space="preserve">301243
</t>
        </r>
      </text>
    </comment>
    <comment ref="Q101" authorId="1" shapeId="0" xr:uid="{01357A2A-12DC-406C-A172-7078C85D5322}">
      <text>
        <r>
          <rPr>
            <b/>
            <sz val="9"/>
            <color indexed="81"/>
            <rFont val="Segoe UI"/>
            <family val="2"/>
          </rPr>
          <t>Fernanda Rodrigues Sousa:</t>
        </r>
        <r>
          <rPr>
            <sz val="9"/>
            <color indexed="81"/>
            <rFont val="Segoe UI"/>
            <family val="2"/>
          </rPr>
          <t xml:space="preserve">
Novo modelo de CPE NÃO HÁ ESTE CAMPO - Padrão QFORMS DOQR</t>
        </r>
      </text>
    </comment>
    <comment ref="R101" authorId="1" shapeId="0" xr:uid="{A0C5D425-9B53-447F-9705-F14B4EB407A8}">
      <text>
        <r>
          <rPr>
            <b/>
            <sz val="9"/>
            <color indexed="81"/>
            <rFont val="Segoe UI"/>
            <family val="2"/>
          </rPr>
          <t>Fernanda Rodrigues Sousa:</t>
        </r>
        <r>
          <rPr>
            <sz val="9"/>
            <color indexed="81"/>
            <rFont val="Segoe UI"/>
            <family val="2"/>
          </rPr>
          <t xml:space="preserve">
Novo modelo de CPE NÃO HÁ ESTE CAMPO - Padrão QFORMS DOQR</t>
        </r>
      </text>
    </comment>
    <comment ref="S101" authorId="1" shapeId="0" xr:uid="{BBDD1462-A918-4AFE-B0AE-DD32CCD99E4C}">
      <text>
        <r>
          <rPr>
            <b/>
            <sz val="9"/>
            <color indexed="81"/>
            <rFont val="Segoe UI"/>
            <family val="2"/>
          </rPr>
          <t>Fernanda Rodrigues Sousa:</t>
        </r>
        <r>
          <rPr>
            <sz val="9"/>
            <color indexed="81"/>
            <rFont val="Segoe UI"/>
            <family val="2"/>
          </rPr>
          <t xml:space="preserve">
Novo modelo de CPE NÃO HÁ ESTE CAMPO - Padrão QFORMS DOQR</t>
        </r>
      </text>
    </comment>
    <comment ref="K102" authorId="1" shapeId="0" xr:uid="{0C4F1DFE-559F-4AF9-832F-97321C381712}">
      <text>
        <r>
          <rPr>
            <b/>
            <sz val="9"/>
            <color indexed="81"/>
            <rFont val="Segoe UI"/>
            <family val="2"/>
          </rPr>
          <t>Atividade manutenção capina quimica mecanizada</t>
        </r>
      </text>
    </comment>
    <comment ref="Q102" authorId="1" shapeId="0" xr:uid="{E32CB383-318C-4BB4-B12C-B42F90ADB5C1}">
      <text>
        <r>
          <rPr>
            <b/>
            <sz val="9"/>
            <color indexed="81"/>
            <rFont val="Segoe UI"/>
            <family val="2"/>
          </rPr>
          <t>Fernanda Rodrigues Sousa:</t>
        </r>
        <r>
          <rPr>
            <sz val="9"/>
            <color indexed="81"/>
            <rFont val="Segoe UI"/>
            <family val="2"/>
          </rPr>
          <t xml:space="preserve">
Novo modelo de CPE NÃO HÁ ESTE CAMPO - Padrão QFORMS DOQR</t>
        </r>
      </text>
    </comment>
    <comment ref="R102" authorId="1" shapeId="0" xr:uid="{9B0AE950-395C-4EAA-9ADE-4369223A87C7}">
      <text>
        <r>
          <rPr>
            <b/>
            <sz val="9"/>
            <color indexed="81"/>
            <rFont val="Segoe UI"/>
            <family val="2"/>
          </rPr>
          <t>Fernanda Rodrigues Sousa:</t>
        </r>
        <r>
          <rPr>
            <sz val="9"/>
            <color indexed="81"/>
            <rFont val="Segoe UI"/>
            <family val="2"/>
          </rPr>
          <t xml:space="preserve">
Novo modelo de CPE NÃO HÁ ESTE CAMPO - Padrão QFORMS DOQR</t>
        </r>
      </text>
    </comment>
    <comment ref="S102" authorId="1" shapeId="0" xr:uid="{838D4CAB-3FB5-4287-B807-F6089FDD271B}">
      <text>
        <r>
          <rPr>
            <b/>
            <sz val="9"/>
            <color indexed="81"/>
            <rFont val="Segoe UI"/>
            <family val="2"/>
          </rPr>
          <t>Fernanda Rodrigues Sousa:</t>
        </r>
        <r>
          <rPr>
            <sz val="9"/>
            <color indexed="81"/>
            <rFont val="Segoe UI"/>
            <family val="2"/>
          </rPr>
          <t xml:space="preserve">
Novo modelo de CPE NÃO HÁ ESTE CAMPO - Padrão QFORMS DOQR</t>
        </r>
      </text>
    </comment>
    <comment ref="Q103" authorId="1" shapeId="0" xr:uid="{CB2DF35D-C04E-4EC7-A584-94783624C1B2}">
      <text>
        <r>
          <rPr>
            <b/>
            <sz val="9"/>
            <color indexed="81"/>
            <rFont val="Segoe UI"/>
            <family val="2"/>
          </rPr>
          <t>Fernanda Rodrigues Sousa:</t>
        </r>
        <r>
          <rPr>
            <sz val="9"/>
            <color indexed="81"/>
            <rFont val="Segoe UI"/>
            <family val="2"/>
          </rPr>
          <t xml:space="preserve">
Novo modelo de CPE NÃO HÁ ESTE CAMPO - Padrão QFORMS DOQR</t>
        </r>
      </text>
    </comment>
    <comment ref="R103" authorId="1" shapeId="0" xr:uid="{9D893A11-1FE5-42D7-A50E-EED541AC9D2F}">
      <text>
        <r>
          <rPr>
            <b/>
            <sz val="9"/>
            <color indexed="81"/>
            <rFont val="Segoe UI"/>
            <family val="2"/>
          </rPr>
          <t>Fernanda Rodrigues Sousa:</t>
        </r>
        <r>
          <rPr>
            <sz val="9"/>
            <color indexed="81"/>
            <rFont val="Segoe UI"/>
            <family val="2"/>
          </rPr>
          <t xml:space="preserve">
Novo modelo de CPE NÃO HÁ ESTE CAMPO - Padrão QFORMS DOQR</t>
        </r>
      </text>
    </comment>
    <comment ref="S103" authorId="1" shapeId="0" xr:uid="{2657B2B5-F222-48C0-B860-7AD54CFF6D69}">
      <text>
        <r>
          <rPr>
            <b/>
            <sz val="9"/>
            <color indexed="81"/>
            <rFont val="Segoe UI"/>
            <family val="2"/>
          </rPr>
          <t>Fernanda Rodrigues Sousa:</t>
        </r>
        <r>
          <rPr>
            <sz val="9"/>
            <color indexed="81"/>
            <rFont val="Segoe UI"/>
            <family val="2"/>
          </rPr>
          <t xml:space="preserve">
Novo modelo de CPE NÃO HÁ ESTE CAMPO - Padrão QFORMS DOQR</t>
        </r>
      </text>
    </comment>
    <comment ref="O104" authorId="1" shapeId="0" xr:uid="{A90C8B02-BCAF-46E1-BC81-5754E24EB450}">
      <text>
        <r>
          <rPr>
            <sz val="9"/>
            <color indexed="81"/>
            <rFont val="Segoe UI"/>
            <family val="2"/>
          </rPr>
          <t xml:space="preserve">37014381
</t>
        </r>
      </text>
    </comment>
    <comment ref="Q104" authorId="1" shapeId="0" xr:uid="{98CE4D98-E420-45C1-AA1D-6AE04F07B627}">
      <text>
        <r>
          <rPr>
            <b/>
            <sz val="9"/>
            <color indexed="81"/>
            <rFont val="Segoe UI"/>
            <family val="2"/>
          </rPr>
          <t>Fernanda Rodrigues Sousa:</t>
        </r>
        <r>
          <rPr>
            <sz val="9"/>
            <color indexed="81"/>
            <rFont val="Segoe UI"/>
            <family val="2"/>
          </rPr>
          <t xml:space="preserve">
Novo modelo de CPE NÃO HÁ ESTE CAMPO - Padrão QFORMS DOQR</t>
        </r>
      </text>
    </comment>
    <comment ref="R104" authorId="1" shapeId="0" xr:uid="{9E60953C-99D8-43B7-AF45-6AC702403E6E}">
      <text>
        <r>
          <rPr>
            <b/>
            <sz val="9"/>
            <color indexed="81"/>
            <rFont val="Segoe UI"/>
            <family val="2"/>
          </rPr>
          <t>Fernanda Rodrigues Sousa:</t>
        </r>
        <r>
          <rPr>
            <sz val="9"/>
            <color indexed="81"/>
            <rFont val="Segoe UI"/>
            <family val="2"/>
          </rPr>
          <t xml:space="preserve">
Novo modelo de CPE NÃO HÁ ESTE CAMPO - Padrão QFORMS DOQR</t>
        </r>
      </text>
    </comment>
    <comment ref="S104" authorId="1" shapeId="0" xr:uid="{CA55E98D-7938-4D82-9528-C18B1B3CFF65}">
      <text>
        <r>
          <rPr>
            <b/>
            <sz val="9"/>
            <color indexed="81"/>
            <rFont val="Segoe UI"/>
            <family val="2"/>
          </rPr>
          <t>Fernanda Rodrigues Sousa:</t>
        </r>
        <r>
          <rPr>
            <sz val="9"/>
            <color indexed="81"/>
            <rFont val="Segoe UI"/>
            <family val="2"/>
          </rPr>
          <t xml:space="preserve">
Novo modelo de CPE NÃO HÁ ESTE CAMPO - Padrão QFORMS DOQR</t>
        </r>
      </text>
    </comment>
    <comment ref="Q105" authorId="1" shapeId="0" xr:uid="{A82207B2-02DD-4563-8986-E83D2C6C49E5}">
      <text>
        <r>
          <rPr>
            <b/>
            <sz val="9"/>
            <color indexed="81"/>
            <rFont val="Segoe UI"/>
            <family val="2"/>
          </rPr>
          <t>Fernanda Rodrigues Sousa:</t>
        </r>
        <r>
          <rPr>
            <sz val="9"/>
            <color indexed="81"/>
            <rFont val="Segoe UI"/>
            <family val="2"/>
          </rPr>
          <t xml:space="preserve">
Novo modelo de CPE NÃO HÁ ESTE CAMPO - Padrão QFORMS DOQR</t>
        </r>
      </text>
    </comment>
    <comment ref="R105" authorId="1" shapeId="0" xr:uid="{4FC16D5F-5BF1-4A82-A116-416386FFF4A1}">
      <text>
        <r>
          <rPr>
            <b/>
            <sz val="9"/>
            <color indexed="81"/>
            <rFont val="Segoe UI"/>
            <family val="2"/>
          </rPr>
          <t>Fernanda Rodrigues Sousa:</t>
        </r>
        <r>
          <rPr>
            <sz val="9"/>
            <color indexed="81"/>
            <rFont val="Segoe UI"/>
            <family val="2"/>
          </rPr>
          <t xml:space="preserve">
Novo modelo de CPE NÃO HÁ ESTE CAMPO - Padrão QFORMS DOQR</t>
        </r>
      </text>
    </comment>
    <comment ref="S105" authorId="1" shapeId="0" xr:uid="{49BDF530-8BC3-4B0D-A8C7-B37CCA1931D4}">
      <text>
        <r>
          <rPr>
            <b/>
            <sz val="9"/>
            <color indexed="81"/>
            <rFont val="Segoe UI"/>
            <family val="2"/>
          </rPr>
          <t>Fernanda Rodrigues Sousa:</t>
        </r>
        <r>
          <rPr>
            <sz val="9"/>
            <color indexed="81"/>
            <rFont val="Segoe UI"/>
            <family val="2"/>
          </rPr>
          <t xml:space="preserve">
Novo modelo de CPE NÃO HÁ ESTE CAMPO - Padrão QFORMS DOQR</t>
        </r>
      </text>
    </comment>
    <comment ref="V105" authorId="1" shapeId="0" xr:uid="{19D1483E-098E-4F09-8EBC-58616397FD49}">
      <text>
        <r>
          <rPr>
            <sz val="9"/>
            <color indexed="81"/>
            <rFont val="Segoe UI"/>
            <family val="2"/>
          </rPr>
          <t xml:space="preserve">Braseg’ (Gabrielli – Analista de Segurança e medicina do trabalho)
</t>
        </r>
      </text>
    </comment>
    <comment ref="Q106" authorId="1" shapeId="0" xr:uid="{FC546DE3-B941-48DB-8650-609CFD0B562E}">
      <text>
        <r>
          <rPr>
            <b/>
            <sz val="9"/>
            <color indexed="81"/>
            <rFont val="Segoe UI"/>
            <family val="2"/>
          </rPr>
          <t>Fernanda Rodrigues Sousa:</t>
        </r>
        <r>
          <rPr>
            <sz val="9"/>
            <color indexed="81"/>
            <rFont val="Segoe UI"/>
            <family val="2"/>
          </rPr>
          <t xml:space="preserve">
Novo modelo de CPE NÃO HÁ ESTE CAMPO - Padrão QFORMS DOQR</t>
        </r>
      </text>
    </comment>
    <comment ref="R106" authorId="1" shapeId="0" xr:uid="{108F01D7-C092-40F7-A1C2-F5E573D095B2}">
      <text>
        <r>
          <rPr>
            <b/>
            <sz val="9"/>
            <color indexed="81"/>
            <rFont val="Segoe UI"/>
            <family val="2"/>
          </rPr>
          <t>Fernanda Rodrigues Sousa:</t>
        </r>
        <r>
          <rPr>
            <sz val="9"/>
            <color indexed="81"/>
            <rFont val="Segoe UI"/>
            <family val="2"/>
          </rPr>
          <t xml:space="preserve">
Novo modelo de CPE NÃO HÁ ESTE CAMPO - Padrão QFORMS DOQR</t>
        </r>
      </text>
    </comment>
    <comment ref="S106" authorId="1" shapeId="0" xr:uid="{72B6E03F-BB74-4FDC-89B7-E5DE92FFE741}">
      <text>
        <r>
          <rPr>
            <b/>
            <sz val="9"/>
            <color indexed="81"/>
            <rFont val="Segoe UI"/>
            <family val="2"/>
          </rPr>
          <t>Fernanda Rodrigues Sousa:</t>
        </r>
        <r>
          <rPr>
            <sz val="9"/>
            <color indexed="81"/>
            <rFont val="Segoe UI"/>
            <family val="2"/>
          </rPr>
          <t xml:space="preserve">
Novo modelo de CPE NÃO HÁ ESTE CAMPO - Padrão QFORMS DOQR</t>
        </r>
      </text>
    </comment>
    <comment ref="K107" authorId="1" shapeId="0" xr:uid="{95050001-820C-4C1D-9EE6-A247AB118476}">
      <text>
        <r>
          <rPr>
            <sz val="9"/>
            <color indexed="81"/>
            <rFont val="Segoe UI"/>
            <family val="2"/>
          </rPr>
          <t xml:space="preserve">Madeira estava escorregadia devido a chuva.
</t>
        </r>
      </text>
    </comment>
    <comment ref="O107" authorId="1" shapeId="0" xr:uid="{52A64851-9D62-459D-8C06-98C27811F397}">
      <text>
        <r>
          <rPr>
            <sz val="9"/>
            <color indexed="81"/>
            <rFont val="Segoe UI"/>
            <family val="2"/>
          </rPr>
          <t xml:space="preserve">37011662
</t>
        </r>
      </text>
    </comment>
    <comment ref="Q107" authorId="1" shapeId="0" xr:uid="{57EAE92F-4E69-4B47-B0DB-DE87A75CBD28}">
      <text>
        <r>
          <rPr>
            <b/>
            <sz val="9"/>
            <color indexed="81"/>
            <rFont val="Segoe UI"/>
            <family val="2"/>
          </rPr>
          <t>Fernanda Rodrigues Sousa:</t>
        </r>
        <r>
          <rPr>
            <sz val="9"/>
            <color indexed="81"/>
            <rFont val="Segoe UI"/>
            <family val="2"/>
          </rPr>
          <t xml:space="preserve">
Novo modelo de CPE NÃO HÁ ESTE CAMPO - Padrão QFORMS DOQR</t>
        </r>
      </text>
    </comment>
    <comment ref="R107" authorId="1" shapeId="0" xr:uid="{AC054CF6-16DC-4147-8541-5EBFC94B23E1}">
      <text>
        <r>
          <rPr>
            <b/>
            <sz val="9"/>
            <color indexed="81"/>
            <rFont val="Segoe UI"/>
            <family val="2"/>
          </rPr>
          <t>Fernanda Rodrigues Sousa:</t>
        </r>
        <r>
          <rPr>
            <sz val="9"/>
            <color indexed="81"/>
            <rFont val="Segoe UI"/>
            <family val="2"/>
          </rPr>
          <t xml:space="preserve">
Novo modelo de CPE NÃO HÁ ESTE CAMPO - Padrão QFORMS DOQR</t>
        </r>
      </text>
    </comment>
    <comment ref="S107" authorId="1" shapeId="0" xr:uid="{819E6541-395A-4986-B15F-8E0189D88F8F}">
      <text>
        <r>
          <rPr>
            <b/>
            <sz val="9"/>
            <color indexed="81"/>
            <rFont val="Segoe UI"/>
            <family val="2"/>
          </rPr>
          <t>Fernanda Rodrigues Sousa:</t>
        </r>
        <r>
          <rPr>
            <sz val="9"/>
            <color indexed="81"/>
            <rFont val="Segoe UI"/>
            <family val="2"/>
          </rPr>
          <t xml:space="preserve">
Novo modelo de CPE NÃO HÁ ESTE CAMPO - Padrão QFORMS DOQR</t>
        </r>
      </text>
    </comment>
    <comment ref="Q108" authorId="1" shapeId="0" xr:uid="{51DFE011-B34B-4EA6-9738-BCCAB4B93204}">
      <text>
        <r>
          <rPr>
            <b/>
            <sz val="9"/>
            <color indexed="81"/>
            <rFont val="Segoe UI"/>
            <family val="2"/>
          </rPr>
          <t>Fernanda Rodrigues Sousa:</t>
        </r>
        <r>
          <rPr>
            <sz val="9"/>
            <color indexed="81"/>
            <rFont val="Segoe UI"/>
            <family val="2"/>
          </rPr>
          <t xml:space="preserve">
Novo modelo de CPE NÃO HÁ ESTE CAMPO - Padrão QFORMS DOQR</t>
        </r>
      </text>
    </comment>
    <comment ref="R108" authorId="1" shapeId="0" xr:uid="{6EDD1DA3-E674-44B8-98C4-214062F418EB}">
      <text>
        <r>
          <rPr>
            <b/>
            <sz val="9"/>
            <color indexed="81"/>
            <rFont val="Segoe UI"/>
            <family val="2"/>
          </rPr>
          <t>Fernanda Rodrigues Sousa:</t>
        </r>
        <r>
          <rPr>
            <sz val="9"/>
            <color indexed="81"/>
            <rFont val="Segoe UI"/>
            <family val="2"/>
          </rPr>
          <t xml:space="preserve">
Novo modelo de CPE NÃO HÁ ESTE CAMPO - Padrão QFORMS DOQR</t>
        </r>
      </text>
    </comment>
    <comment ref="S108" authorId="1" shapeId="0" xr:uid="{E4B1ACA4-463C-460A-82E1-B4337C1D573E}">
      <text>
        <r>
          <rPr>
            <b/>
            <sz val="9"/>
            <color indexed="81"/>
            <rFont val="Segoe UI"/>
            <family val="2"/>
          </rPr>
          <t>Fernanda Rodrigues Sousa:</t>
        </r>
        <r>
          <rPr>
            <sz val="9"/>
            <color indexed="81"/>
            <rFont val="Segoe UI"/>
            <family val="2"/>
          </rPr>
          <t xml:space="preserve">
Novo modelo de CPE NÃO HÁ ESTE CAMPO - Padrão QFORMS DOQR</t>
        </r>
      </text>
    </comment>
    <comment ref="Q109" authorId="1" shapeId="0" xr:uid="{5A2126B4-E68E-4E08-8C65-E2333B87D4EF}">
      <text>
        <r>
          <rPr>
            <b/>
            <sz val="9"/>
            <color indexed="81"/>
            <rFont val="Segoe UI"/>
            <family val="2"/>
          </rPr>
          <t>Fernanda Rodrigues Sousa:</t>
        </r>
        <r>
          <rPr>
            <sz val="9"/>
            <color indexed="81"/>
            <rFont val="Segoe UI"/>
            <family val="2"/>
          </rPr>
          <t xml:space="preserve">
Novo modelo de CPE NÃO HÁ ESTE CAMPO - Padrão QFORMS DOQR</t>
        </r>
      </text>
    </comment>
    <comment ref="R109" authorId="1" shapeId="0" xr:uid="{7D4EFE41-DDFE-4305-9AAC-F2008B0EC9DD}">
      <text>
        <r>
          <rPr>
            <b/>
            <sz val="9"/>
            <color indexed="81"/>
            <rFont val="Segoe UI"/>
            <family val="2"/>
          </rPr>
          <t>Fernanda Rodrigues Sousa:</t>
        </r>
        <r>
          <rPr>
            <sz val="9"/>
            <color indexed="81"/>
            <rFont val="Segoe UI"/>
            <family val="2"/>
          </rPr>
          <t xml:space="preserve">
Novo modelo de CPE NÃO HÁ ESTE CAMPO - Padrão QFORMS DOQR</t>
        </r>
      </text>
    </comment>
    <comment ref="S109" authorId="1" shapeId="0" xr:uid="{0604284D-0CE7-4D0A-8074-57E48A464194}">
      <text>
        <r>
          <rPr>
            <b/>
            <sz val="9"/>
            <color indexed="81"/>
            <rFont val="Segoe UI"/>
            <family val="2"/>
          </rPr>
          <t>Fernanda Rodrigues Sousa:</t>
        </r>
        <r>
          <rPr>
            <sz val="9"/>
            <color indexed="81"/>
            <rFont val="Segoe UI"/>
            <family val="2"/>
          </rPr>
          <t xml:space="preserve">
Novo modelo de CPE NÃO HÁ ESTE CAMPO - Padrão QFORMS DOQR</t>
        </r>
      </text>
    </comment>
    <comment ref="V109" authorId="1" shapeId="0" xr:uid="{65BB982E-A5B9-4D03-A54A-CCBAE1BAB173}">
      <text>
        <r>
          <rPr>
            <sz val="9"/>
            <color indexed="81"/>
            <rFont val="Segoe UI"/>
            <family val="2"/>
          </rPr>
          <t xml:space="preserve">Vicente Amaral
</t>
        </r>
      </text>
    </comment>
    <comment ref="Q110" authorId="1" shapeId="0" xr:uid="{5DBE17B0-A01B-4E4C-856C-8E5EA36B81C5}">
      <text>
        <r>
          <rPr>
            <b/>
            <sz val="9"/>
            <color indexed="81"/>
            <rFont val="Segoe UI"/>
            <family val="2"/>
          </rPr>
          <t>Fernanda Rodrigues Sousa:</t>
        </r>
        <r>
          <rPr>
            <sz val="9"/>
            <color indexed="81"/>
            <rFont val="Segoe UI"/>
            <family val="2"/>
          </rPr>
          <t xml:space="preserve">
Novo modelo de CPE NÃO HÁ ESTE CAMPO - Padrão QFORMS DOQR</t>
        </r>
      </text>
    </comment>
    <comment ref="R110" authorId="1" shapeId="0" xr:uid="{608E1A35-A28D-40B3-B6E9-D07376FB5F64}">
      <text>
        <r>
          <rPr>
            <b/>
            <sz val="9"/>
            <color indexed="81"/>
            <rFont val="Segoe UI"/>
            <family val="2"/>
          </rPr>
          <t>Fernanda Rodrigues Sousa:</t>
        </r>
        <r>
          <rPr>
            <sz val="9"/>
            <color indexed="81"/>
            <rFont val="Segoe UI"/>
            <family val="2"/>
          </rPr>
          <t xml:space="preserve">
Novo modelo de CPE NÃO HÁ ESTE CAMPO - Padrão QFORMS DOQR</t>
        </r>
      </text>
    </comment>
    <comment ref="S110" authorId="1" shapeId="0" xr:uid="{7C5373D5-DF44-4E9D-AB54-47D81BD60928}">
      <text>
        <r>
          <rPr>
            <b/>
            <sz val="9"/>
            <color indexed="81"/>
            <rFont val="Segoe UI"/>
            <family val="2"/>
          </rPr>
          <t>Fernanda Rodrigues Sousa:</t>
        </r>
        <r>
          <rPr>
            <sz val="9"/>
            <color indexed="81"/>
            <rFont val="Segoe UI"/>
            <family val="2"/>
          </rPr>
          <t xml:space="preserve">
Novo modelo de CPE NÃO HÁ ESTE CAMPO - Padrão QFORMS DOQR</t>
        </r>
      </text>
    </comment>
    <comment ref="Q111" authorId="1" shapeId="0" xr:uid="{F0DBF74C-358A-4D5D-A005-B8F1AAFA3B7E}">
      <text>
        <r>
          <rPr>
            <b/>
            <sz val="9"/>
            <color indexed="81"/>
            <rFont val="Segoe UI"/>
            <family val="2"/>
          </rPr>
          <t>Fernanda Rodrigues Sousa:</t>
        </r>
        <r>
          <rPr>
            <sz val="9"/>
            <color indexed="81"/>
            <rFont val="Segoe UI"/>
            <family val="2"/>
          </rPr>
          <t xml:space="preserve">
Novo modelo de CPE NÃO HÁ ESTE CAMPO - Padrão QFORMS DOQR</t>
        </r>
      </text>
    </comment>
    <comment ref="R111" authorId="1" shapeId="0" xr:uid="{1CD7CD27-7B4B-44B9-8154-0AA4368E292C}">
      <text>
        <r>
          <rPr>
            <b/>
            <sz val="9"/>
            <color indexed="81"/>
            <rFont val="Segoe UI"/>
            <family val="2"/>
          </rPr>
          <t>Fernanda Rodrigues Sousa:</t>
        </r>
        <r>
          <rPr>
            <sz val="9"/>
            <color indexed="81"/>
            <rFont val="Segoe UI"/>
            <family val="2"/>
          </rPr>
          <t xml:space="preserve">
Novo modelo de CPE NÃO HÁ ESTE CAMPO - Padrão QFORMS DOQR</t>
        </r>
      </text>
    </comment>
    <comment ref="S111" authorId="1" shapeId="0" xr:uid="{A5E9AF68-14FD-4550-BDA7-F9551C9235F5}">
      <text>
        <r>
          <rPr>
            <b/>
            <sz val="9"/>
            <color indexed="81"/>
            <rFont val="Segoe UI"/>
            <family val="2"/>
          </rPr>
          <t>Fernanda Rodrigues Sousa:</t>
        </r>
        <r>
          <rPr>
            <sz val="9"/>
            <color indexed="81"/>
            <rFont val="Segoe UI"/>
            <family val="2"/>
          </rPr>
          <t xml:space="preserve">
Novo modelo de CPE NÃO HÁ ESTE CAMPO - Padrão QFORMS DOQR</t>
        </r>
      </text>
    </comment>
    <comment ref="Q112" authorId="1" shapeId="0" xr:uid="{217C3471-9878-46B4-A5C7-FFE6827372DE}">
      <text>
        <r>
          <rPr>
            <b/>
            <sz val="9"/>
            <color indexed="81"/>
            <rFont val="Segoe UI"/>
            <family val="2"/>
          </rPr>
          <t>Fernanda Rodrigues Sousa:</t>
        </r>
        <r>
          <rPr>
            <sz val="9"/>
            <color indexed="81"/>
            <rFont val="Segoe UI"/>
            <family val="2"/>
          </rPr>
          <t xml:space="preserve">
Novo modelo de CPE NÃO HÁ ESTE CAMPO - Padrão QFORMS DOQR</t>
        </r>
      </text>
    </comment>
    <comment ref="R112" authorId="1" shapeId="0" xr:uid="{4BEEE523-089E-485F-B9B4-FD266ECE5947}">
      <text>
        <r>
          <rPr>
            <b/>
            <sz val="9"/>
            <color indexed="81"/>
            <rFont val="Segoe UI"/>
            <family val="2"/>
          </rPr>
          <t>Fernanda Rodrigues Sousa:</t>
        </r>
        <r>
          <rPr>
            <sz val="9"/>
            <color indexed="81"/>
            <rFont val="Segoe UI"/>
            <family val="2"/>
          </rPr>
          <t xml:space="preserve">
Novo modelo de CPE NÃO HÁ ESTE CAMPO - Padrão QFORMS DOQR</t>
        </r>
      </text>
    </comment>
    <comment ref="S112" authorId="1" shapeId="0" xr:uid="{01706502-3CB8-49A0-A28B-13FFC0274DAF}">
      <text>
        <r>
          <rPr>
            <b/>
            <sz val="9"/>
            <color indexed="81"/>
            <rFont val="Segoe UI"/>
            <family val="2"/>
          </rPr>
          <t>Fernanda Rodrigues Sousa:</t>
        </r>
        <r>
          <rPr>
            <sz val="9"/>
            <color indexed="81"/>
            <rFont val="Segoe UI"/>
            <family val="2"/>
          </rPr>
          <t xml:space="preserve">
Novo modelo de CPE NÃO HÁ ESTE CAMPO - Padrão QFORMS DOQR</t>
        </r>
      </text>
    </comment>
    <comment ref="V112" authorId="1" shapeId="0" xr:uid="{ADDB9C1C-DA57-4BE7-AD3E-7048578FFD4B}">
      <text>
        <r>
          <rPr>
            <sz val="9"/>
            <color indexed="81"/>
            <rFont val="Segoe UI"/>
            <family val="2"/>
          </rPr>
          <t xml:space="preserve">André Marques - TST VDA
</t>
        </r>
      </text>
    </comment>
    <comment ref="Q113" authorId="1" shapeId="0" xr:uid="{230C9B79-2459-40EB-94FC-6E92AC1D51C5}">
      <text>
        <r>
          <rPr>
            <b/>
            <sz val="9"/>
            <color indexed="81"/>
            <rFont val="Segoe UI"/>
            <family val="2"/>
          </rPr>
          <t>Fernanda Rodrigues Sousa:</t>
        </r>
        <r>
          <rPr>
            <sz val="9"/>
            <color indexed="81"/>
            <rFont val="Segoe UI"/>
            <family val="2"/>
          </rPr>
          <t xml:space="preserve">
Novo modelo de CPE NÃO HÁ ESTE CAMPO - Padrão QFORMS DOQR</t>
        </r>
      </text>
    </comment>
    <comment ref="R113" authorId="1" shapeId="0" xr:uid="{85E4F10B-898B-496C-8537-EB7209F15194}">
      <text>
        <r>
          <rPr>
            <b/>
            <sz val="9"/>
            <color indexed="81"/>
            <rFont val="Segoe UI"/>
            <family val="2"/>
          </rPr>
          <t>Fernanda Rodrigues Sousa:</t>
        </r>
        <r>
          <rPr>
            <sz val="9"/>
            <color indexed="81"/>
            <rFont val="Segoe UI"/>
            <family val="2"/>
          </rPr>
          <t xml:space="preserve">
Novo modelo de CPE NÃO HÁ ESTE CAMPO - Padrão QFORMS DOQR</t>
        </r>
      </text>
    </comment>
    <comment ref="S113" authorId="1" shapeId="0" xr:uid="{44C9827B-ED4B-4849-A5BD-661577E26022}">
      <text>
        <r>
          <rPr>
            <b/>
            <sz val="9"/>
            <color indexed="81"/>
            <rFont val="Segoe UI"/>
            <family val="2"/>
          </rPr>
          <t>Fernanda Rodrigues Sousa:</t>
        </r>
        <r>
          <rPr>
            <sz val="9"/>
            <color indexed="81"/>
            <rFont val="Segoe UI"/>
            <family val="2"/>
          </rPr>
          <t xml:space="preserve">
Novo modelo de CPE NÃO HÁ ESTE CAMPO - Padrão QFORMS DOQR</t>
        </r>
      </text>
    </comment>
    <comment ref="Q114" authorId="1" shapeId="0" xr:uid="{46522DAB-9E26-4104-8AC6-C8D08B66B8D5}">
      <text>
        <r>
          <rPr>
            <b/>
            <sz val="9"/>
            <color indexed="81"/>
            <rFont val="Segoe UI"/>
            <family val="2"/>
          </rPr>
          <t>Fernanda Rodrigues Sousa:</t>
        </r>
        <r>
          <rPr>
            <sz val="9"/>
            <color indexed="81"/>
            <rFont val="Segoe UI"/>
            <family val="2"/>
          </rPr>
          <t xml:space="preserve">
Novo modelo de CPE NÃO HÁ ESTE CAMPO - Padrão QFORMS DOQR</t>
        </r>
      </text>
    </comment>
    <comment ref="R114" authorId="1" shapeId="0" xr:uid="{452009E0-254D-46AB-B859-DDFE3D45BB51}">
      <text>
        <r>
          <rPr>
            <b/>
            <sz val="9"/>
            <color indexed="81"/>
            <rFont val="Segoe UI"/>
            <family val="2"/>
          </rPr>
          <t>Fernanda Rodrigues Sousa:</t>
        </r>
        <r>
          <rPr>
            <sz val="9"/>
            <color indexed="81"/>
            <rFont val="Segoe UI"/>
            <family val="2"/>
          </rPr>
          <t xml:space="preserve">
Novo modelo de CPE NÃO HÁ ESTE CAMPO - Padrão QFORMS DOQR</t>
        </r>
      </text>
    </comment>
    <comment ref="S114" authorId="1" shapeId="0" xr:uid="{7C3C34F8-5F13-40F3-9079-7973A116BE7B}">
      <text>
        <r>
          <rPr>
            <b/>
            <sz val="9"/>
            <color indexed="81"/>
            <rFont val="Segoe UI"/>
            <family val="2"/>
          </rPr>
          <t>Fernanda Rodrigues Sousa:</t>
        </r>
        <r>
          <rPr>
            <sz val="9"/>
            <color indexed="81"/>
            <rFont val="Segoe UI"/>
            <family val="2"/>
          </rPr>
          <t xml:space="preserve">
Novo modelo de CPE NÃO HÁ ESTE CAMPO - Padrão QFORMS DOQR</t>
        </r>
      </text>
    </comment>
    <comment ref="Q115" authorId="1" shapeId="0" xr:uid="{83698E5F-EB9F-4B68-9874-7DFD75E4CB65}">
      <text>
        <r>
          <rPr>
            <b/>
            <sz val="9"/>
            <color indexed="81"/>
            <rFont val="Segoe UI"/>
            <family val="2"/>
          </rPr>
          <t>Fernanda Rodrigues Sousa:</t>
        </r>
        <r>
          <rPr>
            <sz val="9"/>
            <color indexed="81"/>
            <rFont val="Segoe UI"/>
            <family val="2"/>
          </rPr>
          <t xml:space="preserve">
Novo modelo de CPE NÃO HÁ ESTE CAMPO - Padrão QFORMS DOQR</t>
        </r>
      </text>
    </comment>
    <comment ref="R115" authorId="1" shapeId="0" xr:uid="{0B63B06C-4A8C-438D-9837-1A71499F9F44}">
      <text>
        <r>
          <rPr>
            <b/>
            <sz val="9"/>
            <color indexed="81"/>
            <rFont val="Segoe UI"/>
            <family val="2"/>
          </rPr>
          <t>Fernanda Rodrigues Sousa:</t>
        </r>
        <r>
          <rPr>
            <sz val="9"/>
            <color indexed="81"/>
            <rFont val="Segoe UI"/>
            <family val="2"/>
          </rPr>
          <t xml:space="preserve">
Novo modelo de CPE NÃO HÁ ESTE CAMPO - Padrão QFORMS DOQR</t>
        </r>
      </text>
    </comment>
    <comment ref="S115" authorId="1" shapeId="0" xr:uid="{0BF6B20D-D921-4E77-A549-7939BBEBC52D}">
      <text>
        <r>
          <rPr>
            <b/>
            <sz val="9"/>
            <color indexed="81"/>
            <rFont val="Segoe UI"/>
            <family val="2"/>
          </rPr>
          <t>Fernanda Rodrigues Sousa:</t>
        </r>
        <r>
          <rPr>
            <sz val="9"/>
            <color indexed="81"/>
            <rFont val="Segoe UI"/>
            <family val="2"/>
          </rPr>
          <t xml:space="preserve">
Novo modelo de CPE NÃO HÁ ESTE CAMPO - Padrão QFORMS DOQR</t>
        </r>
      </text>
    </comment>
    <comment ref="Q116" authorId="1" shapeId="0" xr:uid="{170791C5-C017-41A3-BD32-46E98F188C8A}">
      <text>
        <r>
          <rPr>
            <b/>
            <sz val="9"/>
            <color indexed="81"/>
            <rFont val="Segoe UI"/>
            <family val="2"/>
          </rPr>
          <t>Fernanda Rodrigues Sousa:</t>
        </r>
        <r>
          <rPr>
            <sz val="9"/>
            <color indexed="81"/>
            <rFont val="Segoe UI"/>
            <family val="2"/>
          </rPr>
          <t xml:space="preserve">
Novo modelo de CPE NÃO HÁ ESTE CAMPO - Padrão QFORMS DOQR</t>
        </r>
      </text>
    </comment>
    <comment ref="R116" authorId="1" shapeId="0" xr:uid="{54457F33-410E-4007-9B14-6D37A5D06197}">
      <text>
        <r>
          <rPr>
            <b/>
            <sz val="9"/>
            <color indexed="81"/>
            <rFont val="Segoe UI"/>
            <family val="2"/>
          </rPr>
          <t>Fernanda Rodrigues Sousa:</t>
        </r>
        <r>
          <rPr>
            <sz val="9"/>
            <color indexed="81"/>
            <rFont val="Segoe UI"/>
            <family val="2"/>
          </rPr>
          <t xml:space="preserve">
Novo modelo de CPE NÃO HÁ ESTE CAMPO - Padrão QFORMS DOQR</t>
        </r>
      </text>
    </comment>
    <comment ref="S116" authorId="1" shapeId="0" xr:uid="{D587271B-D707-482B-8F07-B474C9598DBE}">
      <text>
        <r>
          <rPr>
            <b/>
            <sz val="9"/>
            <color indexed="81"/>
            <rFont val="Segoe UI"/>
            <family val="2"/>
          </rPr>
          <t>Fernanda Rodrigues Sousa:</t>
        </r>
        <r>
          <rPr>
            <sz val="9"/>
            <color indexed="81"/>
            <rFont val="Segoe UI"/>
            <family val="2"/>
          </rPr>
          <t xml:space="preserve">
Novo modelo de CPE NÃO HÁ ESTE CAMPO - Padrão QFORMS DOQR</t>
        </r>
      </text>
    </comment>
    <comment ref="Q117" authorId="1" shapeId="0" xr:uid="{04E2EEFD-D8E6-4808-9086-157EF6E87153}">
      <text>
        <r>
          <rPr>
            <b/>
            <sz val="9"/>
            <color indexed="81"/>
            <rFont val="Segoe UI"/>
            <family val="2"/>
          </rPr>
          <t>Fernanda Rodrigues Sousa:</t>
        </r>
        <r>
          <rPr>
            <sz val="9"/>
            <color indexed="81"/>
            <rFont val="Segoe UI"/>
            <family val="2"/>
          </rPr>
          <t xml:space="preserve">
Novo modelo de CPE NÃO HÁ ESTE CAMPO - Padrão QFORMS DOQR</t>
        </r>
      </text>
    </comment>
    <comment ref="R117" authorId="1" shapeId="0" xr:uid="{757F91FD-02B5-4219-AC14-ED034BB9C96A}">
      <text>
        <r>
          <rPr>
            <b/>
            <sz val="9"/>
            <color indexed="81"/>
            <rFont val="Segoe UI"/>
            <family val="2"/>
          </rPr>
          <t>Fernanda Rodrigues Sousa:</t>
        </r>
        <r>
          <rPr>
            <sz val="9"/>
            <color indexed="81"/>
            <rFont val="Segoe UI"/>
            <family val="2"/>
          </rPr>
          <t xml:space="preserve">
Novo modelo de CPE NÃO HÁ ESTE CAMPO - Padrão QFORMS DOQR</t>
        </r>
      </text>
    </comment>
    <comment ref="S117" authorId="1" shapeId="0" xr:uid="{22AEF2FB-2187-47D0-A56D-EFC6A7FEA040}">
      <text>
        <r>
          <rPr>
            <b/>
            <sz val="9"/>
            <color indexed="81"/>
            <rFont val="Segoe UI"/>
            <family val="2"/>
          </rPr>
          <t>Fernanda Rodrigues Sousa:</t>
        </r>
        <r>
          <rPr>
            <sz val="9"/>
            <color indexed="81"/>
            <rFont val="Segoe UI"/>
            <family val="2"/>
          </rPr>
          <t xml:space="preserve">
Novo modelo de CPE NÃO HÁ ESTE CAMPO - Padrão QFORMS DOQR</t>
        </r>
      </text>
    </comment>
    <comment ref="Q118" authorId="1" shapeId="0" xr:uid="{1F02EAB2-9AF0-4121-A5DB-CD2F7F62743F}">
      <text>
        <r>
          <rPr>
            <b/>
            <sz val="9"/>
            <color indexed="81"/>
            <rFont val="Segoe UI"/>
            <family val="2"/>
          </rPr>
          <t>Fernanda Rodrigues Sousa:</t>
        </r>
        <r>
          <rPr>
            <sz val="9"/>
            <color indexed="81"/>
            <rFont val="Segoe UI"/>
            <family val="2"/>
          </rPr>
          <t xml:space="preserve">
Novo modelo de CPE NÃO HÁ ESTE CAMPO - Padrão QFORMS DOQR</t>
        </r>
      </text>
    </comment>
    <comment ref="R118" authorId="1" shapeId="0" xr:uid="{8D0D668D-552F-4BFB-BE48-A0C888C527F0}">
      <text>
        <r>
          <rPr>
            <b/>
            <sz val="9"/>
            <color indexed="81"/>
            <rFont val="Segoe UI"/>
            <family val="2"/>
          </rPr>
          <t>Fernanda Rodrigues Sousa:</t>
        </r>
        <r>
          <rPr>
            <sz val="9"/>
            <color indexed="81"/>
            <rFont val="Segoe UI"/>
            <family val="2"/>
          </rPr>
          <t xml:space="preserve">
Novo modelo de CPE NÃO HÁ ESTE CAMPO - Padrão QFORMS DOQR</t>
        </r>
      </text>
    </comment>
    <comment ref="S118" authorId="1" shapeId="0" xr:uid="{1B220C74-E3D7-425E-9C91-42F06738FC6F}">
      <text>
        <r>
          <rPr>
            <b/>
            <sz val="9"/>
            <color indexed="81"/>
            <rFont val="Segoe UI"/>
            <family val="2"/>
          </rPr>
          <t>Fernanda Rodrigues Sousa:</t>
        </r>
        <r>
          <rPr>
            <sz val="9"/>
            <color indexed="81"/>
            <rFont val="Segoe UI"/>
            <family val="2"/>
          </rPr>
          <t xml:space="preserve">
Novo modelo de CPE NÃO HÁ ESTE CAMPO - Padrão QFORMS DOQR</t>
        </r>
      </text>
    </comment>
    <comment ref="K119" authorId="1" shapeId="0" xr:uid="{2EFB0815-30D9-4CB4-9C5B-23B91E5B8E31}">
      <text>
        <r>
          <rPr>
            <sz val="9"/>
            <color indexed="81"/>
            <rFont val="Segoe UI"/>
            <family val="2"/>
          </rPr>
          <t xml:space="preserve">A condutora do veículo terceiro alegou que foi verificar o GPS e se distraiu, vindo a colidir na última carreta.
</t>
        </r>
      </text>
    </comment>
    <comment ref="Q119" authorId="1" shapeId="0" xr:uid="{67922753-8984-490B-B4FC-BE733B5D7521}">
      <text>
        <r>
          <rPr>
            <b/>
            <sz val="9"/>
            <color indexed="81"/>
            <rFont val="Segoe UI"/>
            <family val="2"/>
          </rPr>
          <t>Fernanda Rodrigues Sousa:</t>
        </r>
        <r>
          <rPr>
            <sz val="9"/>
            <color indexed="81"/>
            <rFont val="Segoe UI"/>
            <family val="2"/>
          </rPr>
          <t xml:space="preserve">
Novo modelo de CPE NÃO HÁ ESTE CAMPO - Padrão QFORMS DOQR</t>
        </r>
      </text>
    </comment>
    <comment ref="R119" authorId="1" shapeId="0" xr:uid="{35989D1A-EE3D-4963-A6E3-156E8E286EF9}">
      <text>
        <r>
          <rPr>
            <b/>
            <sz val="9"/>
            <color indexed="81"/>
            <rFont val="Segoe UI"/>
            <family val="2"/>
          </rPr>
          <t>Fernanda Rodrigues Sousa:</t>
        </r>
        <r>
          <rPr>
            <sz val="9"/>
            <color indexed="81"/>
            <rFont val="Segoe UI"/>
            <family val="2"/>
          </rPr>
          <t xml:space="preserve">
Novo modelo de CPE NÃO HÁ ESTE CAMPO - Padrão QFORMS DOQR</t>
        </r>
      </text>
    </comment>
    <comment ref="S119" authorId="1" shapeId="0" xr:uid="{966A4ACC-8FE9-455E-8185-B56084E4F7D9}">
      <text>
        <r>
          <rPr>
            <b/>
            <sz val="9"/>
            <color indexed="81"/>
            <rFont val="Segoe UI"/>
            <family val="2"/>
          </rPr>
          <t>Fernanda Rodrigues Sousa:</t>
        </r>
        <r>
          <rPr>
            <sz val="9"/>
            <color indexed="81"/>
            <rFont val="Segoe UI"/>
            <family val="2"/>
          </rPr>
          <t xml:space="preserve">
Novo modelo de CPE NÃO HÁ ESTE CAMPO - Padrão QFORMS DOQR</t>
        </r>
      </text>
    </comment>
    <comment ref="G120" authorId="1" shapeId="0" xr:uid="{45B406A5-2609-4B23-B0D5-F2F8A4B9F67F}">
      <text>
        <r>
          <rPr>
            <sz val="9"/>
            <color indexed="81"/>
            <rFont val="Segoe UI"/>
            <family val="2"/>
          </rPr>
          <t xml:space="preserve">Caminhões transporte de Madeira:
</t>
        </r>
      </text>
    </comment>
    <comment ref="K120" authorId="1" shapeId="0" xr:uid="{927C68FC-EC30-4F27-BD36-59DA30F7C568}">
      <text>
        <r>
          <rPr>
            <sz val="9"/>
            <color indexed="81"/>
            <rFont val="Segoe UI"/>
            <family val="2"/>
          </rPr>
          <t xml:space="preserve">Colaborador passa bem apenas danos materiais.
</t>
        </r>
      </text>
    </comment>
    <comment ref="Q120" authorId="1" shapeId="0" xr:uid="{D72E30D0-DD12-4698-88D9-2DE1C58FF640}">
      <text>
        <r>
          <rPr>
            <b/>
            <sz val="9"/>
            <color indexed="81"/>
            <rFont val="Segoe UI"/>
            <family val="2"/>
          </rPr>
          <t>Fernanda Rodrigues Sousa:</t>
        </r>
        <r>
          <rPr>
            <sz val="9"/>
            <color indexed="81"/>
            <rFont val="Segoe UI"/>
            <family val="2"/>
          </rPr>
          <t xml:space="preserve">
Novo modelo de CPE NÃO HÁ ESTE CAMPO - Padrão QFORMS DOQR</t>
        </r>
      </text>
    </comment>
    <comment ref="R120" authorId="1" shapeId="0" xr:uid="{D464338F-625D-44DD-B0ED-12BA85F69076}">
      <text>
        <r>
          <rPr>
            <b/>
            <sz val="9"/>
            <color indexed="81"/>
            <rFont val="Segoe UI"/>
            <family val="2"/>
          </rPr>
          <t>Fernanda Rodrigues Sousa:</t>
        </r>
        <r>
          <rPr>
            <sz val="9"/>
            <color indexed="81"/>
            <rFont val="Segoe UI"/>
            <family val="2"/>
          </rPr>
          <t xml:space="preserve">
Novo modelo de CPE NÃO HÁ ESTE CAMPO - Padrão QFORMS DOQR</t>
        </r>
      </text>
    </comment>
    <comment ref="S120" authorId="1" shapeId="0" xr:uid="{3378DB69-13ED-4AF9-A754-148B9C48556C}">
      <text>
        <r>
          <rPr>
            <b/>
            <sz val="9"/>
            <color indexed="81"/>
            <rFont val="Segoe UI"/>
            <family val="2"/>
          </rPr>
          <t>Fernanda Rodrigues Sousa:</t>
        </r>
        <r>
          <rPr>
            <sz val="9"/>
            <color indexed="81"/>
            <rFont val="Segoe UI"/>
            <family val="2"/>
          </rPr>
          <t xml:space="preserve">
Novo modelo de CPE NÃO HÁ ESTE CAMPO - Padrão QFORMS DOQR</t>
        </r>
      </text>
    </comment>
    <comment ref="G121" authorId="1" shapeId="0" xr:uid="{AF8C1E65-D4E0-4B85-9FC1-7DD568ADA6A2}">
      <text>
        <r>
          <rPr>
            <sz val="9"/>
            <color indexed="81"/>
            <rFont val="Segoe UI"/>
            <family val="2"/>
          </rPr>
          <t xml:space="preserve">Caminhões transporte de Madeira:
</t>
        </r>
      </text>
    </comment>
    <comment ref="Q121" authorId="1" shapeId="0" xr:uid="{C07FD095-9AFF-47EE-A4D2-F046B6693860}">
      <text>
        <r>
          <rPr>
            <b/>
            <sz val="9"/>
            <color indexed="81"/>
            <rFont val="Segoe UI"/>
            <family val="2"/>
          </rPr>
          <t>Fernanda Rodrigues Sousa:</t>
        </r>
        <r>
          <rPr>
            <sz val="9"/>
            <color indexed="81"/>
            <rFont val="Segoe UI"/>
            <family val="2"/>
          </rPr>
          <t xml:space="preserve">
Novo modelo de CPE NÃO HÁ ESTE CAMPO - Padrão QFORMS DOQR</t>
        </r>
      </text>
    </comment>
    <comment ref="R121" authorId="1" shapeId="0" xr:uid="{19FFBB3F-53E4-48AC-A748-3283DB794408}">
      <text>
        <r>
          <rPr>
            <b/>
            <sz val="9"/>
            <color indexed="81"/>
            <rFont val="Segoe UI"/>
            <family val="2"/>
          </rPr>
          <t>Fernanda Rodrigues Sousa:</t>
        </r>
        <r>
          <rPr>
            <sz val="9"/>
            <color indexed="81"/>
            <rFont val="Segoe UI"/>
            <family val="2"/>
          </rPr>
          <t xml:space="preserve">
Novo modelo de CPE NÃO HÁ ESTE CAMPO - Padrão QFORMS DOQR</t>
        </r>
      </text>
    </comment>
    <comment ref="S121" authorId="1" shapeId="0" xr:uid="{90DF8DA6-2540-4986-B9BC-2DEFF7EFBBA5}">
      <text>
        <r>
          <rPr>
            <b/>
            <sz val="9"/>
            <color indexed="81"/>
            <rFont val="Segoe UI"/>
            <family val="2"/>
          </rPr>
          <t>Fernanda Rodrigues Sousa:</t>
        </r>
        <r>
          <rPr>
            <sz val="9"/>
            <color indexed="81"/>
            <rFont val="Segoe UI"/>
            <family val="2"/>
          </rPr>
          <t xml:space="preserve">
Novo modelo de CPE NÃO HÁ ESTE CAMPO - Padrão QFORMS DOQR</t>
        </r>
      </text>
    </comment>
    <comment ref="K122" authorId="1" shapeId="0" xr:uid="{61A85E07-B92E-4A5B-8574-DECAA30B98A4}">
      <text>
        <r>
          <rPr>
            <b/>
            <sz val="9"/>
            <color indexed="81"/>
            <rFont val="Segoe UI"/>
            <family val="2"/>
          </rPr>
          <t>1 colaborador levou 4 picadas, sendo 02 no rosto e 02 nas costas e o outro 5 picadas, sendo 02 nas costas, 02 no pescoço e 01 na perna</t>
        </r>
      </text>
    </comment>
    <comment ref="Q122" authorId="1" shapeId="0" xr:uid="{8F739DDF-223A-40BC-8933-7C812B1219F4}">
      <text>
        <r>
          <rPr>
            <b/>
            <sz val="9"/>
            <color indexed="81"/>
            <rFont val="Segoe UI"/>
            <family val="2"/>
          </rPr>
          <t>Fernanda Rodrigues Sousa:</t>
        </r>
        <r>
          <rPr>
            <sz val="9"/>
            <color indexed="81"/>
            <rFont val="Segoe UI"/>
            <family val="2"/>
          </rPr>
          <t xml:space="preserve">
Novo modelo de CPE NÃO HÁ ESTE CAMPO - Padrão QFORMS DOQR</t>
        </r>
      </text>
    </comment>
    <comment ref="R122" authorId="1" shapeId="0" xr:uid="{E306ABD4-8877-4045-96D0-5C8BB147FE3F}">
      <text>
        <r>
          <rPr>
            <b/>
            <sz val="9"/>
            <color indexed="81"/>
            <rFont val="Segoe UI"/>
            <family val="2"/>
          </rPr>
          <t>Fernanda Rodrigues Sousa:</t>
        </r>
        <r>
          <rPr>
            <sz val="9"/>
            <color indexed="81"/>
            <rFont val="Segoe UI"/>
            <family val="2"/>
          </rPr>
          <t xml:space="preserve">
Novo modelo de CPE NÃO HÁ ESTE CAMPO - Padrão QFORMS DOQR</t>
        </r>
      </text>
    </comment>
    <comment ref="S122" authorId="1" shapeId="0" xr:uid="{9532896E-5EBF-4B63-A0D4-C665999180DD}">
      <text>
        <r>
          <rPr>
            <b/>
            <sz val="9"/>
            <color indexed="81"/>
            <rFont val="Segoe UI"/>
            <family val="2"/>
          </rPr>
          <t>Fernanda Rodrigues Sousa:</t>
        </r>
        <r>
          <rPr>
            <sz val="9"/>
            <color indexed="81"/>
            <rFont val="Segoe UI"/>
            <family val="2"/>
          </rPr>
          <t xml:space="preserve">
Novo modelo de CPE NÃO HÁ ESTE CAMPO - Padrão QFORMS DOQR</t>
        </r>
      </text>
    </comment>
    <comment ref="Q123" authorId="1" shapeId="0" xr:uid="{F9AD46EC-7E04-49BD-918E-757F3C71725C}">
      <text>
        <r>
          <rPr>
            <b/>
            <sz val="9"/>
            <color indexed="81"/>
            <rFont val="Segoe UI"/>
            <family val="2"/>
          </rPr>
          <t>Fernanda Rodrigues Sousa:</t>
        </r>
        <r>
          <rPr>
            <sz val="9"/>
            <color indexed="81"/>
            <rFont val="Segoe UI"/>
            <family val="2"/>
          </rPr>
          <t xml:space="preserve">
Novo modelo de CPE NÃO HÁ ESTE CAMPO - Padrão QFORMS DOQR</t>
        </r>
      </text>
    </comment>
    <comment ref="R123" authorId="1" shapeId="0" xr:uid="{936196EA-7344-4A9D-814E-1AD7C1CEC7D3}">
      <text>
        <r>
          <rPr>
            <b/>
            <sz val="9"/>
            <color indexed="81"/>
            <rFont val="Segoe UI"/>
            <family val="2"/>
          </rPr>
          <t>Fernanda Rodrigues Sousa:</t>
        </r>
        <r>
          <rPr>
            <sz val="9"/>
            <color indexed="81"/>
            <rFont val="Segoe UI"/>
            <family val="2"/>
          </rPr>
          <t xml:space="preserve">
Novo modelo de CPE NÃO HÁ ESTE CAMPO - Padrão QFORMS DOQR</t>
        </r>
      </text>
    </comment>
    <comment ref="S123" authorId="1" shapeId="0" xr:uid="{08A14289-72B8-41ED-9E81-BB96E86DF3BE}">
      <text>
        <r>
          <rPr>
            <b/>
            <sz val="9"/>
            <color indexed="81"/>
            <rFont val="Segoe UI"/>
            <family val="2"/>
          </rPr>
          <t>Fernanda Rodrigues Sousa:</t>
        </r>
        <r>
          <rPr>
            <sz val="9"/>
            <color indexed="81"/>
            <rFont val="Segoe UI"/>
            <family val="2"/>
          </rPr>
          <t xml:space="preserve">
Novo modelo de CPE NÃO HÁ ESTE CAMPO - Padrão QFORMS DOQR</t>
        </r>
      </text>
    </comment>
    <comment ref="Q124" authorId="1" shapeId="0" xr:uid="{8B6DA6D7-B736-4AFD-94E3-6570451620B4}">
      <text>
        <r>
          <rPr>
            <b/>
            <sz val="9"/>
            <color indexed="81"/>
            <rFont val="Segoe UI"/>
            <family val="2"/>
          </rPr>
          <t>Fernanda Rodrigues Sousa:</t>
        </r>
        <r>
          <rPr>
            <sz val="9"/>
            <color indexed="81"/>
            <rFont val="Segoe UI"/>
            <family val="2"/>
          </rPr>
          <t xml:space="preserve">
Novo modelo de CPE NÃO HÁ ESTE CAMPO - Padrão QFORMS DOQR</t>
        </r>
      </text>
    </comment>
    <comment ref="R124" authorId="1" shapeId="0" xr:uid="{03DDE53D-1190-46FB-AE6C-58C58BD5F1EE}">
      <text>
        <r>
          <rPr>
            <b/>
            <sz val="9"/>
            <color indexed="81"/>
            <rFont val="Segoe UI"/>
            <family val="2"/>
          </rPr>
          <t>Fernanda Rodrigues Sousa:</t>
        </r>
        <r>
          <rPr>
            <sz val="9"/>
            <color indexed="81"/>
            <rFont val="Segoe UI"/>
            <family val="2"/>
          </rPr>
          <t xml:space="preserve">
Novo modelo de CPE NÃO HÁ ESTE CAMPO - Padrão QFORMS DOQR</t>
        </r>
      </text>
    </comment>
    <comment ref="S124" authorId="1" shapeId="0" xr:uid="{1ED36027-FBC7-4355-98EE-DEA8679282C6}">
      <text>
        <r>
          <rPr>
            <b/>
            <sz val="9"/>
            <color indexed="81"/>
            <rFont val="Segoe UI"/>
            <family val="2"/>
          </rPr>
          <t>Fernanda Rodrigues Sousa:</t>
        </r>
        <r>
          <rPr>
            <sz val="9"/>
            <color indexed="81"/>
            <rFont val="Segoe UI"/>
            <family val="2"/>
          </rPr>
          <t xml:space="preserve">
Novo modelo de CPE NÃO HÁ ESTE CAMPO - Padrão QFORMS DOQR</t>
        </r>
      </text>
    </comment>
    <comment ref="Q125" authorId="1" shapeId="0" xr:uid="{5D4C4F41-0B0E-4426-B41D-130ECEBC548A}">
      <text>
        <r>
          <rPr>
            <b/>
            <sz val="9"/>
            <color indexed="81"/>
            <rFont val="Segoe UI"/>
            <family val="2"/>
          </rPr>
          <t>Fernanda Rodrigues Sousa:</t>
        </r>
        <r>
          <rPr>
            <sz val="9"/>
            <color indexed="81"/>
            <rFont val="Segoe UI"/>
            <family val="2"/>
          </rPr>
          <t xml:space="preserve">
Novo modelo de CPE NÃO HÁ ESTE CAMPO - Padrão QFORMS DOQR</t>
        </r>
      </text>
    </comment>
    <comment ref="R125" authorId="1" shapeId="0" xr:uid="{EADCFBCB-1788-4E4A-BC11-9DB325CBCFC4}">
      <text>
        <r>
          <rPr>
            <b/>
            <sz val="9"/>
            <color indexed="81"/>
            <rFont val="Segoe UI"/>
            <family val="2"/>
          </rPr>
          <t>Fernanda Rodrigues Sousa:</t>
        </r>
        <r>
          <rPr>
            <sz val="9"/>
            <color indexed="81"/>
            <rFont val="Segoe UI"/>
            <family val="2"/>
          </rPr>
          <t xml:space="preserve">
Novo modelo de CPE NÃO HÁ ESTE CAMPO - Padrão QFORMS DOQR</t>
        </r>
      </text>
    </comment>
    <comment ref="S125" authorId="1" shapeId="0" xr:uid="{7AFE1B66-EB6E-45F8-AB52-D19419036C92}">
      <text>
        <r>
          <rPr>
            <b/>
            <sz val="9"/>
            <color indexed="81"/>
            <rFont val="Segoe UI"/>
            <family val="2"/>
          </rPr>
          <t>Fernanda Rodrigues Sousa:</t>
        </r>
        <r>
          <rPr>
            <sz val="9"/>
            <color indexed="81"/>
            <rFont val="Segoe UI"/>
            <family val="2"/>
          </rPr>
          <t xml:space="preserve">
Novo modelo de CPE NÃO HÁ ESTE CAMPO - Padrão QFORMS DOQR</t>
        </r>
      </text>
    </comment>
    <comment ref="Q126" authorId="1" shapeId="0" xr:uid="{0BD27A44-46A3-4A92-A989-72E21B84CCE8}">
      <text>
        <r>
          <rPr>
            <b/>
            <sz val="9"/>
            <color indexed="81"/>
            <rFont val="Segoe UI"/>
            <family val="2"/>
          </rPr>
          <t>Fernanda Rodrigues Sousa:</t>
        </r>
        <r>
          <rPr>
            <sz val="9"/>
            <color indexed="81"/>
            <rFont val="Segoe UI"/>
            <family val="2"/>
          </rPr>
          <t xml:space="preserve">
Novo modelo de CPE NÃO HÁ ESTE CAMPO - Padrão QFORMS DOQR</t>
        </r>
      </text>
    </comment>
    <comment ref="R126" authorId="1" shapeId="0" xr:uid="{331CB51F-8677-4D3C-B2AB-36CF6217E7F0}">
      <text>
        <r>
          <rPr>
            <b/>
            <sz val="9"/>
            <color indexed="81"/>
            <rFont val="Segoe UI"/>
            <family val="2"/>
          </rPr>
          <t>Fernanda Rodrigues Sousa:</t>
        </r>
        <r>
          <rPr>
            <sz val="9"/>
            <color indexed="81"/>
            <rFont val="Segoe UI"/>
            <family val="2"/>
          </rPr>
          <t xml:space="preserve">
Novo modelo de CPE NÃO HÁ ESTE CAMPO - Padrão QFORMS DOQR</t>
        </r>
      </text>
    </comment>
    <comment ref="S126" authorId="1" shapeId="0" xr:uid="{1F9D6063-FC41-4095-9A33-04F3F165F998}">
      <text>
        <r>
          <rPr>
            <b/>
            <sz val="9"/>
            <color indexed="81"/>
            <rFont val="Segoe UI"/>
            <family val="2"/>
          </rPr>
          <t>Fernanda Rodrigues Sousa:</t>
        </r>
        <r>
          <rPr>
            <sz val="9"/>
            <color indexed="81"/>
            <rFont val="Segoe UI"/>
            <family val="2"/>
          </rPr>
          <t xml:space="preserve">
Novo modelo de CPE NÃO HÁ ESTE CAMPO - Padrão QFORMS DOQR</t>
        </r>
      </text>
    </comment>
    <comment ref="Q127" authorId="1" shapeId="0" xr:uid="{B09B9567-423F-453E-9717-5B24E839BA46}">
      <text>
        <r>
          <rPr>
            <b/>
            <sz val="9"/>
            <color indexed="81"/>
            <rFont val="Segoe UI"/>
            <family val="2"/>
          </rPr>
          <t>Fernanda Rodrigues Sousa:</t>
        </r>
        <r>
          <rPr>
            <sz val="9"/>
            <color indexed="81"/>
            <rFont val="Segoe UI"/>
            <family val="2"/>
          </rPr>
          <t xml:space="preserve">
Novo modelo de CPE NÃO HÁ ESTE CAMPO - Padrão QFORMS DOQR</t>
        </r>
      </text>
    </comment>
    <comment ref="R127" authorId="1" shapeId="0" xr:uid="{287AB36A-3206-406B-8A8E-C5B1C0117588}">
      <text>
        <r>
          <rPr>
            <b/>
            <sz val="9"/>
            <color indexed="81"/>
            <rFont val="Segoe UI"/>
            <family val="2"/>
          </rPr>
          <t>Fernanda Rodrigues Sousa:</t>
        </r>
        <r>
          <rPr>
            <sz val="9"/>
            <color indexed="81"/>
            <rFont val="Segoe UI"/>
            <family val="2"/>
          </rPr>
          <t xml:space="preserve">
Novo modelo de CPE NÃO HÁ ESTE CAMPO - Padrão QFORMS DOQR</t>
        </r>
      </text>
    </comment>
    <comment ref="S127" authorId="1" shapeId="0" xr:uid="{EB2CA927-09C1-4FF4-A047-0AB52571F787}">
      <text>
        <r>
          <rPr>
            <b/>
            <sz val="9"/>
            <color indexed="81"/>
            <rFont val="Segoe UI"/>
            <family val="2"/>
          </rPr>
          <t>Fernanda Rodrigues Sousa:</t>
        </r>
        <r>
          <rPr>
            <sz val="9"/>
            <color indexed="81"/>
            <rFont val="Segoe UI"/>
            <family val="2"/>
          </rPr>
          <t xml:space="preserve">
Novo modelo de CPE NÃO HÁ ESTE CAMPO - Padrão QFORMS DOQR</t>
        </r>
      </text>
    </comment>
    <comment ref="V127" authorId="1" shapeId="0" xr:uid="{FDBDCBF1-69F1-43B8-9C1F-22A02996C1CF}">
      <text>
        <r>
          <rPr>
            <sz val="9"/>
            <color indexed="81"/>
            <rFont val="Segoe UI"/>
            <family val="2"/>
          </rPr>
          <t xml:space="preserve">TST:  Vicente  Amaral
</t>
        </r>
      </text>
    </comment>
    <comment ref="O128" authorId="1" shapeId="0" xr:uid="{43E42D87-08F5-46C3-BF0F-6F6B8701E1B7}">
      <text>
        <r>
          <rPr>
            <sz val="9"/>
            <color indexed="81"/>
            <rFont val="Segoe UI"/>
            <family val="2"/>
          </rPr>
          <t xml:space="preserve">31437
</t>
        </r>
      </text>
    </comment>
    <comment ref="Q128" authorId="1" shapeId="0" xr:uid="{30AB83F9-A3A8-4AD0-941B-0A78229AAD12}">
      <text>
        <r>
          <rPr>
            <b/>
            <sz val="9"/>
            <color indexed="81"/>
            <rFont val="Segoe UI"/>
            <family val="2"/>
          </rPr>
          <t>Fernanda Rodrigues Sousa:</t>
        </r>
        <r>
          <rPr>
            <sz val="9"/>
            <color indexed="81"/>
            <rFont val="Segoe UI"/>
            <family val="2"/>
          </rPr>
          <t xml:space="preserve">
Novo modelo de CPE NÃO HÁ ESTE CAMPO - Padrão QFORMS DOQR</t>
        </r>
      </text>
    </comment>
    <comment ref="R128" authorId="1" shapeId="0" xr:uid="{C94EC16F-A5E2-4A80-A3DE-025B40256C87}">
      <text>
        <r>
          <rPr>
            <b/>
            <sz val="9"/>
            <color indexed="81"/>
            <rFont val="Segoe UI"/>
            <family val="2"/>
          </rPr>
          <t>Fernanda Rodrigues Sousa:</t>
        </r>
        <r>
          <rPr>
            <sz val="9"/>
            <color indexed="81"/>
            <rFont val="Segoe UI"/>
            <family val="2"/>
          </rPr>
          <t xml:space="preserve">
Novo modelo de CPE NÃO HÁ ESTE CAMPO - Padrão QFORMS DOQR</t>
        </r>
      </text>
    </comment>
    <comment ref="S128" authorId="1" shapeId="0" xr:uid="{B20F62BA-463E-4BA3-9A5F-AA1251A70EC5}">
      <text>
        <r>
          <rPr>
            <b/>
            <sz val="9"/>
            <color indexed="81"/>
            <rFont val="Segoe UI"/>
            <family val="2"/>
          </rPr>
          <t>Fernanda Rodrigues Sousa:</t>
        </r>
        <r>
          <rPr>
            <sz val="9"/>
            <color indexed="81"/>
            <rFont val="Segoe UI"/>
            <family val="2"/>
          </rPr>
          <t xml:space="preserve">
Novo modelo de CPE NÃO HÁ ESTE CAMPO - Padrão QFORMS DOQR</t>
        </r>
      </text>
    </comment>
    <comment ref="V128" authorId="1" shapeId="0" xr:uid="{DCBBC988-D30E-4F1B-8CC2-53108398BF38}">
      <text>
        <r>
          <rPr>
            <sz val="9"/>
            <color indexed="81"/>
            <rFont val="Segoe UI"/>
            <family val="2"/>
          </rPr>
          <t xml:space="preserve">TST:  Vicente  Amaral
</t>
        </r>
      </text>
    </comment>
    <comment ref="Q129" authorId="1" shapeId="0" xr:uid="{06CB74B8-9314-4E79-8C7C-3C011034A2AA}">
      <text>
        <r>
          <rPr>
            <b/>
            <sz val="9"/>
            <color indexed="81"/>
            <rFont val="Segoe UI"/>
            <family val="2"/>
          </rPr>
          <t>Fernanda Rodrigues Sousa:</t>
        </r>
        <r>
          <rPr>
            <sz val="9"/>
            <color indexed="81"/>
            <rFont val="Segoe UI"/>
            <family val="2"/>
          </rPr>
          <t xml:space="preserve">
Novo modelo de CPE NÃO HÁ ESTE CAMPO - Padrão QFORMS DOQR</t>
        </r>
      </text>
    </comment>
    <comment ref="R129" authorId="1" shapeId="0" xr:uid="{57172534-71B8-48E1-B404-AB19066CC8D0}">
      <text>
        <r>
          <rPr>
            <b/>
            <sz val="9"/>
            <color indexed="81"/>
            <rFont val="Segoe UI"/>
            <family val="2"/>
          </rPr>
          <t>Fernanda Rodrigues Sousa:</t>
        </r>
        <r>
          <rPr>
            <sz val="9"/>
            <color indexed="81"/>
            <rFont val="Segoe UI"/>
            <family val="2"/>
          </rPr>
          <t xml:space="preserve">
Novo modelo de CPE NÃO HÁ ESTE CAMPO - Padrão QFORMS DOQR</t>
        </r>
      </text>
    </comment>
    <comment ref="S129" authorId="1" shapeId="0" xr:uid="{68340525-CE7F-49B2-8D25-F1DA8B8E0B3E}">
      <text>
        <r>
          <rPr>
            <b/>
            <sz val="9"/>
            <color indexed="81"/>
            <rFont val="Segoe UI"/>
            <family val="2"/>
          </rPr>
          <t>Fernanda Rodrigues Sousa:</t>
        </r>
        <r>
          <rPr>
            <sz val="9"/>
            <color indexed="81"/>
            <rFont val="Segoe UI"/>
            <family val="2"/>
          </rPr>
          <t xml:space="preserve">
Novo modelo de CPE NÃO HÁ ESTE CAMPO - Padrão QFORMS DOQR</t>
        </r>
      </text>
    </comment>
    <comment ref="U129" authorId="1" shapeId="0" xr:uid="{5C48A97E-48B1-45E0-8CDB-3FD0988A057A}">
      <text>
        <r>
          <rPr>
            <sz val="9"/>
            <color indexed="81"/>
            <rFont val="Segoe UI"/>
            <family val="2"/>
          </rPr>
          <t xml:space="preserve">TST Luciano Henrique Passaroni
</t>
        </r>
      </text>
    </comment>
    <comment ref="V129" authorId="1" shapeId="0" xr:uid="{18824244-36A8-4E9A-A6A2-F09C75CA3DFD}">
      <text>
        <r>
          <rPr>
            <sz val="9"/>
            <color indexed="81"/>
            <rFont val="Segoe UI"/>
            <family val="2"/>
          </rPr>
          <t xml:space="preserve">TST:  Vicente  Amaral
</t>
        </r>
      </text>
    </comment>
    <comment ref="Q130" authorId="1" shapeId="0" xr:uid="{0D46A1C2-9C91-477C-B5F2-ECFD6178A1CF}">
      <text>
        <r>
          <rPr>
            <b/>
            <sz val="9"/>
            <color indexed="81"/>
            <rFont val="Segoe UI"/>
            <family val="2"/>
          </rPr>
          <t>Fernanda Rodrigues Sousa:</t>
        </r>
        <r>
          <rPr>
            <sz val="9"/>
            <color indexed="81"/>
            <rFont val="Segoe UI"/>
            <family val="2"/>
          </rPr>
          <t xml:space="preserve">
Novo modelo de CPE NÃO HÁ ESTE CAMPO - Padrão QFORMS DOQR</t>
        </r>
      </text>
    </comment>
    <comment ref="R130" authorId="1" shapeId="0" xr:uid="{6C3098FB-500C-413F-9F6D-816F8546A063}">
      <text>
        <r>
          <rPr>
            <b/>
            <sz val="9"/>
            <color indexed="81"/>
            <rFont val="Segoe UI"/>
            <family val="2"/>
          </rPr>
          <t>Fernanda Rodrigues Sousa:</t>
        </r>
        <r>
          <rPr>
            <sz val="9"/>
            <color indexed="81"/>
            <rFont val="Segoe UI"/>
            <family val="2"/>
          </rPr>
          <t xml:space="preserve">
Novo modelo de CPE NÃO HÁ ESTE CAMPO - Padrão QFORMS DOQR</t>
        </r>
      </text>
    </comment>
    <comment ref="S130" authorId="1" shapeId="0" xr:uid="{363146D4-551E-45A4-9EC1-65A0764E9CBA}">
      <text>
        <r>
          <rPr>
            <b/>
            <sz val="9"/>
            <color indexed="81"/>
            <rFont val="Segoe UI"/>
            <family val="2"/>
          </rPr>
          <t>Fernanda Rodrigues Sousa:</t>
        </r>
        <r>
          <rPr>
            <sz val="9"/>
            <color indexed="81"/>
            <rFont val="Segoe UI"/>
            <family val="2"/>
          </rPr>
          <t xml:space="preserve">
Novo modelo de CPE NÃO HÁ ESTE CAMPO - Padrão QFORMS DOQR</t>
        </r>
      </text>
    </comment>
    <comment ref="Q131" authorId="1" shapeId="0" xr:uid="{24CC32E6-F86C-4E97-91EE-1BA5863E0937}">
      <text>
        <r>
          <rPr>
            <b/>
            <sz val="9"/>
            <color indexed="81"/>
            <rFont val="Segoe UI"/>
            <family val="2"/>
          </rPr>
          <t>Fernanda Rodrigues Sousa:</t>
        </r>
        <r>
          <rPr>
            <sz val="9"/>
            <color indexed="81"/>
            <rFont val="Segoe UI"/>
            <family val="2"/>
          </rPr>
          <t xml:space="preserve">
Novo modelo de CPE NÃO HÁ ESTE CAMPO - Padrão QFORMS DOQR</t>
        </r>
      </text>
    </comment>
    <comment ref="R131" authorId="1" shapeId="0" xr:uid="{0DBF4CBB-B00A-458B-890C-8A1BD842BDE6}">
      <text>
        <r>
          <rPr>
            <b/>
            <sz val="9"/>
            <color indexed="81"/>
            <rFont val="Segoe UI"/>
            <family val="2"/>
          </rPr>
          <t>Fernanda Rodrigues Sousa:</t>
        </r>
        <r>
          <rPr>
            <sz val="9"/>
            <color indexed="81"/>
            <rFont val="Segoe UI"/>
            <family val="2"/>
          </rPr>
          <t xml:space="preserve">
Novo modelo de CPE NÃO HÁ ESTE CAMPO - Padrão QFORMS DOQR</t>
        </r>
      </text>
    </comment>
    <comment ref="S131" authorId="1" shapeId="0" xr:uid="{83FB575F-1D64-43AC-846C-9E1673E0FCDE}">
      <text>
        <r>
          <rPr>
            <b/>
            <sz val="9"/>
            <color indexed="81"/>
            <rFont val="Segoe UI"/>
            <family val="2"/>
          </rPr>
          <t>Fernanda Rodrigues Sousa:</t>
        </r>
        <r>
          <rPr>
            <sz val="9"/>
            <color indexed="81"/>
            <rFont val="Segoe UI"/>
            <family val="2"/>
          </rPr>
          <t xml:space="preserve">
Novo modelo de CPE NÃO HÁ ESTE CAMPO - Padrão QFORMS DOQR</t>
        </r>
      </text>
    </comment>
    <comment ref="Q132" authorId="1" shapeId="0" xr:uid="{6354B29D-F294-460F-B73B-70B7AE4CAB90}">
      <text>
        <r>
          <rPr>
            <b/>
            <sz val="9"/>
            <color indexed="81"/>
            <rFont val="Segoe UI"/>
            <family val="2"/>
          </rPr>
          <t>Fernanda Rodrigues Sousa:</t>
        </r>
        <r>
          <rPr>
            <sz val="9"/>
            <color indexed="81"/>
            <rFont val="Segoe UI"/>
            <family val="2"/>
          </rPr>
          <t xml:space="preserve">
Novo modelo de CPE NÃO HÁ ESTE CAMPO - Padrão QFORMS DOQR</t>
        </r>
      </text>
    </comment>
    <comment ref="R132" authorId="1" shapeId="0" xr:uid="{8EDF10D8-333C-487B-92C6-D6A8618EE024}">
      <text>
        <r>
          <rPr>
            <b/>
            <sz val="9"/>
            <color indexed="81"/>
            <rFont val="Segoe UI"/>
            <family val="2"/>
          </rPr>
          <t>Fernanda Rodrigues Sousa:</t>
        </r>
        <r>
          <rPr>
            <sz val="9"/>
            <color indexed="81"/>
            <rFont val="Segoe UI"/>
            <family val="2"/>
          </rPr>
          <t xml:space="preserve">
Novo modelo de CPE NÃO HÁ ESTE CAMPO - Padrão QFORMS DOQR</t>
        </r>
      </text>
    </comment>
    <comment ref="S132" authorId="1" shapeId="0" xr:uid="{6D541156-AA26-4102-8938-9C9AC49EB994}">
      <text>
        <r>
          <rPr>
            <b/>
            <sz val="9"/>
            <color indexed="81"/>
            <rFont val="Segoe UI"/>
            <family val="2"/>
          </rPr>
          <t>Fernanda Rodrigues Sousa:</t>
        </r>
        <r>
          <rPr>
            <sz val="9"/>
            <color indexed="81"/>
            <rFont val="Segoe UI"/>
            <family val="2"/>
          </rPr>
          <t xml:space="preserve">
Novo modelo de CPE NÃO HÁ ESTE CAMPO - Padrão QFORMS DOQR</t>
        </r>
      </text>
    </comment>
    <comment ref="Q133" authorId="1" shapeId="0" xr:uid="{059516A2-8C8E-4290-AF67-2CBCC23D9395}">
      <text>
        <r>
          <rPr>
            <b/>
            <sz val="9"/>
            <color indexed="81"/>
            <rFont val="Segoe UI"/>
            <family val="2"/>
          </rPr>
          <t>Fernanda Rodrigues Sousa:</t>
        </r>
        <r>
          <rPr>
            <sz val="9"/>
            <color indexed="81"/>
            <rFont val="Segoe UI"/>
            <family val="2"/>
          </rPr>
          <t xml:space="preserve">
Novo modelo de CPE NÃO HÁ ESTE CAMPO - Padrão QFORMS DOQR</t>
        </r>
      </text>
    </comment>
    <comment ref="R133" authorId="1" shapeId="0" xr:uid="{78980E20-1287-44D1-984D-C61C8BC957D7}">
      <text>
        <r>
          <rPr>
            <b/>
            <sz val="9"/>
            <color indexed="81"/>
            <rFont val="Segoe UI"/>
            <family val="2"/>
          </rPr>
          <t>Fernanda Rodrigues Sousa:</t>
        </r>
        <r>
          <rPr>
            <sz val="9"/>
            <color indexed="81"/>
            <rFont val="Segoe UI"/>
            <family val="2"/>
          </rPr>
          <t xml:space="preserve">
Novo modelo de CPE NÃO HÁ ESTE CAMPO - Padrão QFORMS DOQR</t>
        </r>
      </text>
    </comment>
    <comment ref="S133" authorId="1" shapeId="0" xr:uid="{B6E6577D-2B6A-4EFD-8898-46875CF973CD}">
      <text>
        <r>
          <rPr>
            <b/>
            <sz val="9"/>
            <color indexed="81"/>
            <rFont val="Segoe UI"/>
            <family val="2"/>
          </rPr>
          <t>Fernanda Rodrigues Sousa:</t>
        </r>
        <r>
          <rPr>
            <sz val="9"/>
            <color indexed="81"/>
            <rFont val="Segoe UI"/>
            <family val="2"/>
          </rPr>
          <t xml:space="preserve">
Novo modelo de CPE NÃO HÁ ESTE CAMPO - Padrão QFORMS DOQR</t>
        </r>
      </text>
    </comment>
    <comment ref="Q134" authorId="1" shapeId="0" xr:uid="{F2B200FB-11E4-43CA-BD0A-B7D959DB2106}">
      <text>
        <r>
          <rPr>
            <b/>
            <sz val="9"/>
            <color indexed="81"/>
            <rFont val="Segoe UI"/>
            <family val="2"/>
          </rPr>
          <t>Fernanda Rodrigues Sousa:</t>
        </r>
        <r>
          <rPr>
            <sz val="9"/>
            <color indexed="81"/>
            <rFont val="Segoe UI"/>
            <family val="2"/>
          </rPr>
          <t xml:space="preserve">
Novo modelo de CPE NÃO HÁ ESTE CAMPO - Padrão QFORMS DOQR</t>
        </r>
      </text>
    </comment>
    <comment ref="R134" authorId="1" shapeId="0" xr:uid="{B8CE9030-DA38-4A9F-8B05-C40AB44650BA}">
      <text>
        <r>
          <rPr>
            <b/>
            <sz val="9"/>
            <color indexed="81"/>
            <rFont val="Segoe UI"/>
            <family val="2"/>
          </rPr>
          <t>Fernanda Rodrigues Sousa:</t>
        </r>
        <r>
          <rPr>
            <sz val="9"/>
            <color indexed="81"/>
            <rFont val="Segoe UI"/>
            <family val="2"/>
          </rPr>
          <t xml:space="preserve">
Novo modelo de CPE NÃO HÁ ESTE CAMPO - Padrão QFORMS DOQR</t>
        </r>
      </text>
    </comment>
    <comment ref="S134" authorId="1" shapeId="0" xr:uid="{BED382C8-C07E-4400-B6F1-790FECDBF93E}">
      <text>
        <r>
          <rPr>
            <b/>
            <sz val="9"/>
            <color indexed="81"/>
            <rFont val="Segoe UI"/>
            <family val="2"/>
          </rPr>
          <t>Fernanda Rodrigues Sousa:</t>
        </r>
        <r>
          <rPr>
            <sz val="9"/>
            <color indexed="81"/>
            <rFont val="Segoe UI"/>
            <family val="2"/>
          </rPr>
          <t xml:space="preserve">
Novo modelo de CPE NÃO HÁ ESTE CAMPO - Padrão QFORMS DOQR</t>
        </r>
      </text>
    </comment>
    <comment ref="Q135" authorId="1" shapeId="0" xr:uid="{DAE42736-E920-40FB-91BB-A1A60A4342A4}">
      <text>
        <r>
          <rPr>
            <b/>
            <sz val="9"/>
            <color indexed="81"/>
            <rFont val="Segoe UI"/>
            <family val="2"/>
          </rPr>
          <t>Fernanda Rodrigues Sousa:</t>
        </r>
        <r>
          <rPr>
            <sz val="9"/>
            <color indexed="81"/>
            <rFont val="Segoe UI"/>
            <family val="2"/>
          </rPr>
          <t xml:space="preserve">
Novo modelo de CPE NÃO HÁ ESTE CAMPO - Padrão QFORMS DOQR</t>
        </r>
      </text>
    </comment>
    <comment ref="R135" authorId="1" shapeId="0" xr:uid="{8C341FDB-D49B-4273-8783-D6F1E9082520}">
      <text>
        <r>
          <rPr>
            <b/>
            <sz val="9"/>
            <color indexed="81"/>
            <rFont val="Segoe UI"/>
            <family val="2"/>
          </rPr>
          <t>Fernanda Rodrigues Sousa:</t>
        </r>
        <r>
          <rPr>
            <sz val="9"/>
            <color indexed="81"/>
            <rFont val="Segoe UI"/>
            <family val="2"/>
          </rPr>
          <t xml:space="preserve">
Novo modelo de CPE NÃO HÁ ESTE CAMPO - Padrão QFORMS DOQR</t>
        </r>
      </text>
    </comment>
    <comment ref="S135" authorId="1" shapeId="0" xr:uid="{5D2DC990-11E4-4924-85E9-8C62A4D33C93}">
      <text>
        <r>
          <rPr>
            <b/>
            <sz val="9"/>
            <color indexed="81"/>
            <rFont val="Segoe UI"/>
            <family val="2"/>
          </rPr>
          <t>Fernanda Rodrigues Sousa:</t>
        </r>
        <r>
          <rPr>
            <sz val="9"/>
            <color indexed="81"/>
            <rFont val="Segoe UI"/>
            <family val="2"/>
          </rPr>
          <t xml:space="preserve">
Novo modelo de CPE NÃO HÁ ESTE CAMPO - Padrão QFORMS DOQR</t>
        </r>
      </text>
    </comment>
    <comment ref="K136" authorId="1" shapeId="0" xr:uid="{CDC0526A-667A-4098-ADBF-4C28FCC55817}">
      <text>
        <r>
          <rPr>
            <sz val="9"/>
            <color indexed="81"/>
            <rFont val="Segoe UI"/>
            <family val="2"/>
          </rPr>
          <t xml:space="preserve">Motorista estava próximo da porta, passou atrás da máquina, porém ao ver movimento da máquina saiu de perto.
</t>
        </r>
      </text>
    </comment>
    <comment ref="Q136" authorId="1" shapeId="0" xr:uid="{1A5E9EE0-4950-431C-A647-5586EBFA2329}">
      <text>
        <r>
          <rPr>
            <b/>
            <sz val="9"/>
            <color indexed="81"/>
            <rFont val="Segoe UI"/>
            <family val="2"/>
          </rPr>
          <t>Fernanda Rodrigues Sousa:</t>
        </r>
        <r>
          <rPr>
            <sz val="9"/>
            <color indexed="81"/>
            <rFont val="Segoe UI"/>
            <family val="2"/>
          </rPr>
          <t xml:space="preserve">
Novo modelo de CPE NÃO HÁ ESTE CAMPO - Padrão QFORMS DOQR</t>
        </r>
      </text>
    </comment>
    <comment ref="R136" authorId="1" shapeId="0" xr:uid="{0D3C4146-0FF7-43A1-96E5-99DCCB899A24}">
      <text>
        <r>
          <rPr>
            <b/>
            <sz val="9"/>
            <color indexed="81"/>
            <rFont val="Segoe UI"/>
            <family val="2"/>
          </rPr>
          <t>Fernanda Rodrigues Sousa:</t>
        </r>
        <r>
          <rPr>
            <sz val="9"/>
            <color indexed="81"/>
            <rFont val="Segoe UI"/>
            <family val="2"/>
          </rPr>
          <t xml:space="preserve">
Novo modelo de CPE NÃO HÁ ESTE CAMPO - Padrão QFORMS DOQR</t>
        </r>
      </text>
    </comment>
    <comment ref="S136" authorId="1" shapeId="0" xr:uid="{261C7C20-611B-457D-926C-07EC1DC7CA7B}">
      <text>
        <r>
          <rPr>
            <b/>
            <sz val="9"/>
            <color indexed="81"/>
            <rFont val="Segoe UI"/>
            <family val="2"/>
          </rPr>
          <t>Fernanda Rodrigues Sousa:</t>
        </r>
        <r>
          <rPr>
            <sz val="9"/>
            <color indexed="81"/>
            <rFont val="Segoe UI"/>
            <family val="2"/>
          </rPr>
          <t xml:space="preserve">
Novo modelo de CPE NÃO HÁ ESTE CAMPO - Padrão QFORMS DOQR</t>
        </r>
      </text>
    </comment>
    <comment ref="Q137" authorId="1" shapeId="0" xr:uid="{6DEB9BFD-709D-4F0F-81FA-987FEA01BDF8}">
      <text>
        <r>
          <rPr>
            <b/>
            <sz val="9"/>
            <color indexed="81"/>
            <rFont val="Segoe UI"/>
            <family val="2"/>
          </rPr>
          <t>Fernanda Rodrigues Sousa:</t>
        </r>
        <r>
          <rPr>
            <sz val="9"/>
            <color indexed="81"/>
            <rFont val="Segoe UI"/>
            <family val="2"/>
          </rPr>
          <t xml:space="preserve">
Novo modelo de CPE NÃO HÁ ESTE CAMPO - Padrão QFORMS DOQR</t>
        </r>
      </text>
    </comment>
    <comment ref="R137" authorId="1" shapeId="0" xr:uid="{6467F5C1-6ACC-4E98-AE9A-78538678877D}">
      <text>
        <r>
          <rPr>
            <b/>
            <sz val="9"/>
            <color indexed="81"/>
            <rFont val="Segoe UI"/>
            <family val="2"/>
          </rPr>
          <t>Fernanda Rodrigues Sousa:</t>
        </r>
        <r>
          <rPr>
            <sz val="9"/>
            <color indexed="81"/>
            <rFont val="Segoe UI"/>
            <family val="2"/>
          </rPr>
          <t xml:space="preserve">
Novo modelo de CPE NÃO HÁ ESTE CAMPO - Padrão QFORMS DOQR</t>
        </r>
      </text>
    </comment>
    <comment ref="S137" authorId="1" shapeId="0" xr:uid="{64AA57C7-34D1-4454-9057-D464CC252418}">
      <text>
        <r>
          <rPr>
            <b/>
            <sz val="9"/>
            <color indexed="81"/>
            <rFont val="Segoe UI"/>
            <family val="2"/>
          </rPr>
          <t>Fernanda Rodrigues Sousa:</t>
        </r>
        <r>
          <rPr>
            <sz val="9"/>
            <color indexed="81"/>
            <rFont val="Segoe UI"/>
            <family val="2"/>
          </rPr>
          <t xml:space="preserve">
Novo modelo de CPE NÃO HÁ ESTE CAMPO - Padrão QFORMS DOQR</t>
        </r>
      </text>
    </comment>
    <comment ref="Q138" authorId="1" shapeId="0" xr:uid="{8A1D7C2E-22AA-40FE-8DC4-2D1AE4323BDB}">
      <text>
        <r>
          <rPr>
            <b/>
            <sz val="9"/>
            <color indexed="81"/>
            <rFont val="Segoe UI"/>
            <family val="2"/>
          </rPr>
          <t>Fernanda Rodrigues Sousa:</t>
        </r>
        <r>
          <rPr>
            <sz val="9"/>
            <color indexed="81"/>
            <rFont val="Segoe UI"/>
            <family val="2"/>
          </rPr>
          <t xml:space="preserve">
Novo modelo de CPE NÃO HÁ ESTE CAMPO - Padrão QFORMS DOQR</t>
        </r>
      </text>
    </comment>
    <comment ref="R138" authorId="1" shapeId="0" xr:uid="{76A2CE02-901F-4A13-8A39-9C72B4744D2E}">
      <text>
        <r>
          <rPr>
            <b/>
            <sz val="9"/>
            <color indexed="81"/>
            <rFont val="Segoe UI"/>
            <family val="2"/>
          </rPr>
          <t>Fernanda Rodrigues Sousa:</t>
        </r>
        <r>
          <rPr>
            <sz val="9"/>
            <color indexed="81"/>
            <rFont val="Segoe UI"/>
            <family val="2"/>
          </rPr>
          <t xml:space="preserve">
Novo modelo de CPE NÃO HÁ ESTE CAMPO - Padrão QFORMS DOQR</t>
        </r>
      </text>
    </comment>
    <comment ref="S138" authorId="1" shapeId="0" xr:uid="{7618C9DE-AF79-4291-9E8E-342FCEF835C8}">
      <text>
        <r>
          <rPr>
            <b/>
            <sz val="9"/>
            <color indexed="81"/>
            <rFont val="Segoe UI"/>
            <family val="2"/>
          </rPr>
          <t>Fernanda Rodrigues Sousa:</t>
        </r>
        <r>
          <rPr>
            <sz val="9"/>
            <color indexed="81"/>
            <rFont val="Segoe UI"/>
            <family val="2"/>
          </rPr>
          <t xml:space="preserve">
Novo modelo de CPE NÃO HÁ ESTE CAMPO - Padrão QFORMS DOQR</t>
        </r>
      </text>
    </comment>
    <comment ref="Q139" authorId="1" shapeId="0" xr:uid="{AACFD585-C1D2-4E6D-8A1D-776F99F71657}">
      <text>
        <r>
          <rPr>
            <b/>
            <sz val="9"/>
            <color indexed="81"/>
            <rFont val="Segoe UI"/>
            <family val="2"/>
          </rPr>
          <t>Fernanda Rodrigues Sousa:</t>
        </r>
        <r>
          <rPr>
            <sz val="9"/>
            <color indexed="81"/>
            <rFont val="Segoe UI"/>
            <family val="2"/>
          </rPr>
          <t xml:space="preserve">
Novo modelo de CPE NÃO HÁ ESTE CAMPO - Padrão QFORMS DOQR</t>
        </r>
      </text>
    </comment>
    <comment ref="R139" authorId="1" shapeId="0" xr:uid="{01E6864C-871E-4C39-BE94-0FA8C6F99EFA}">
      <text>
        <r>
          <rPr>
            <b/>
            <sz val="9"/>
            <color indexed="81"/>
            <rFont val="Segoe UI"/>
            <family val="2"/>
          </rPr>
          <t>Fernanda Rodrigues Sousa:</t>
        </r>
        <r>
          <rPr>
            <sz val="9"/>
            <color indexed="81"/>
            <rFont val="Segoe UI"/>
            <family val="2"/>
          </rPr>
          <t xml:space="preserve">
Novo modelo de CPE NÃO HÁ ESTE CAMPO - Padrão QFORMS DOQR</t>
        </r>
      </text>
    </comment>
    <comment ref="S139" authorId="1" shapeId="0" xr:uid="{0E8FE849-E546-429B-81B8-0304C16096E9}">
      <text>
        <r>
          <rPr>
            <b/>
            <sz val="9"/>
            <color indexed="81"/>
            <rFont val="Segoe UI"/>
            <family val="2"/>
          </rPr>
          <t>Fernanda Rodrigues Sousa:</t>
        </r>
        <r>
          <rPr>
            <sz val="9"/>
            <color indexed="81"/>
            <rFont val="Segoe UI"/>
            <family val="2"/>
          </rPr>
          <t xml:space="preserve">
Novo modelo de CPE NÃO HÁ ESTE CAMPO - Padrão QFORMS DOQR</t>
        </r>
      </text>
    </comment>
    <comment ref="Q140" authorId="1" shapeId="0" xr:uid="{A8E905BB-4A84-4EB9-B325-D1681932B805}">
      <text>
        <r>
          <rPr>
            <b/>
            <sz val="9"/>
            <color indexed="81"/>
            <rFont val="Segoe UI"/>
            <family val="2"/>
          </rPr>
          <t>Fernanda Rodrigues Sousa:</t>
        </r>
        <r>
          <rPr>
            <sz val="9"/>
            <color indexed="81"/>
            <rFont val="Segoe UI"/>
            <family val="2"/>
          </rPr>
          <t xml:space="preserve">
Novo modelo de CPE NÃO HÁ ESTE CAMPO - Padrão QFORMS DOQR</t>
        </r>
      </text>
    </comment>
    <comment ref="R140" authorId="1" shapeId="0" xr:uid="{F31B56D8-90F5-4B2D-96D0-161C7AE91981}">
      <text>
        <r>
          <rPr>
            <b/>
            <sz val="9"/>
            <color indexed="81"/>
            <rFont val="Segoe UI"/>
            <family val="2"/>
          </rPr>
          <t>Fernanda Rodrigues Sousa:</t>
        </r>
        <r>
          <rPr>
            <sz val="9"/>
            <color indexed="81"/>
            <rFont val="Segoe UI"/>
            <family val="2"/>
          </rPr>
          <t xml:space="preserve">
Novo modelo de CPE NÃO HÁ ESTE CAMPO - Padrão QFORMS DOQR</t>
        </r>
      </text>
    </comment>
    <comment ref="S140" authorId="1" shapeId="0" xr:uid="{8C93153C-AF60-4682-82DB-5256D73EA922}">
      <text>
        <r>
          <rPr>
            <b/>
            <sz val="9"/>
            <color indexed="81"/>
            <rFont val="Segoe UI"/>
            <family val="2"/>
          </rPr>
          <t>Fernanda Rodrigues Sousa:</t>
        </r>
        <r>
          <rPr>
            <sz val="9"/>
            <color indexed="81"/>
            <rFont val="Segoe UI"/>
            <family val="2"/>
          </rPr>
          <t xml:space="preserve">
Novo modelo de CPE NÃO HÁ ESTE CAMPO - Padrão QFORMS DOQR</t>
        </r>
      </text>
    </comment>
    <comment ref="K141" authorId="1" shapeId="0" xr:uid="{CB18DC74-43F3-48FD-A7C6-6BD03631BCEC}">
      <text>
        <r>
          <rPr>
            <b/>
            <sz val="9"/>
            <color indexed="81"/>
            <rFont val="Segoe UI"/>
            <family val="2"/>
          </rPr>
          <t>Obs: caminhão oficina com luz e sirene de ré em perfeito funcionamento.</t>
        </r>
      </text>
    </comment>
    <comment ref="Q141" authorId="1" shapeId="0" xr:uid="{B3FF9567-A42C-4021-89FF-B37CE1C35327}">
      <text>
        <r>
          <rPr>
            <b/>
            <sz val="9"/>
            <color indexed="81"/>
            <rFont val="Segoe UI"/>
            <family val="2"/>
          </rPr>
          <t>Fernanda Rodrigues Sousa:</t>
        </r>
        <r>
          <rPr>
            <sz val="9"/>
            <color indexed="81"/>
            <rFont val="Segoe UI"/>
            <family val="2"/>
          </rPr>
          <t xml:space="preserve">
Novo modelo de CPE NÃO HÁ ESTE CAMPO - Padrão QFORMS DOQR</t>
        </r>
      </text>
    </comment>
    <comment ref="R141" authorId="1" shapeId="0" xr:uid="{E28B2489-19FD-4076-BBF8-6F4FF43C9460}">
      <text>
        <r>
          <rPr>
            <b/>
            <sz val="9"/>
            <color indexed="81"/>
            <rFont val="Segoe UI"/>
            <family val="2"/>
          </rPr>
          <t>Fernanda Rodrigues Sousa:</t>
        </r>
        <r>
          <rPr>
            <sz val="9"/>
            <color indexed="81"/>
            <rFont val="Segoe UI"/>
            <family val="2"/>
          </rPr>
          <t xml:space="preserve">
Novo modelo de CPE NÃO HÁ ESTE CAMPO - Padrão QFORMS DOQR</t>
        </r>
      </text>
    </comment>
    <comment ref="S141" authorId="1" shapeId="0" xr:uid="{D47B9E10-5266-4D9A-A02C-BB1C5E177654}">
      <text>
        <r>
          <rPr>
            <b/>
            <sz val="9"/>
            <color indexed="81"/>
            <rFont val="Segoe UI"/>
            <family val="2"/>
          </rPr>
          <t>Fernanda Rodrigues Sousa:</t>
        </r>
        <r>
          <rPr>
            <sz val="9"/>
            <color indexed="81"/>
            <rFont val="Segoe UI"/>
            <family val="2"/>
          </rPr>
          <t xml:space="preserve">
Novo modelo de CPE NÃO HÁ ESTE CAMPO - Padrão QFORMS DOQR</t>
        </r>
      </text>
    </comment>
    <comment ref="G142" authorId="1" shapeId="0" xr:uid="{05EE94BF-3397-46DE-88C3-E3B0DBA14F45}">
      <text>
        <r>
          <rPr>
            <sz val="9"/>
            <color indexed="81"/>
            <rFont val="Segoe UI"/>
            <family val="2"/>
          </rPr>
          <t xml:space="preserve">Caminhões transporte de Madeira
</t>
        </r>
      </text>
    </comment>
    <comment ref="K142" authorId="1" shapeId="0" xr:uid="{B3AC83E5-F9D7-4CB8-A799-60B39E2A6844}">
      <text>
        <r>
          <rPr>
            <sz val="9"/>
            <color indexed="81"/>
            <rFont val="Segoe UI"/>
            <family val="2"/>
          </rPr>
          <t xml:space="preserve">Somente danos matérias ;
</t>
        </r>
      </text>
    </comment>
    <comment ref="Q142" authorId="1" shapeId="0" xr:uid="{52B0E2B8-EB7E-4399-B146-B3B2BD4376A3}">
      <text>
        <r>
          <rPr>
            <b/>
            <sz val="9"/>
            <color indexed="81"/>
            <rFont val="Segoe UI"/>
            <family val="2"/>
          </rPr>
          <t>Fernanda Rodrigues Sousa:</t>
        </r>
        <r>
          <rPr>
            <sz val="9"/>
            <color indexed="81"/>
            <rFont val="Segoe UI"/>
            <family val="2"/>
          </rPr>
          <t xml:space="preserve">
Novo modelo de CPE NÃO HÁ ESTE CAMPO - Padrão QFORMS DOQR</t>
        </r>
      </text>
    </comment>
    <comment ref="R142" authorId="1" shapeId="0" xr:uid="{A21B4AB3-0937-4363-8618-046AE162A79C}">
      <text>
        <r>
          <rPr>
            <b/>
            <sz val="9"/>
            <color indexed="81"/>
            <rFont val="Segoe UI"/>
            <family val="2"/>
          </rPr>
          <t>Fernanda Rodrigues Sousa:</t>
        </r>
        <r>
          <rPr>
            <sz val="9"/>
            <color indexed="81"/>
            <rFont val="Segoe UI"/>
            <family val="2"/>
          </rPr>
          <t xml:space="preserve">
Novo modelo de CPE NÃO HÁ ESTE CAMPO - Padrão QFORMS DOQR</t>
        </r>
      </text>
    </comment>
    <comment ref="S142" authorId="1" shapeId="0" xr:uid="{26246E6E-E069-45D2-A072-D0520C69019E}">
      <text>
        <r>
          <rPr>
            <b/>
            <sz val="9"/>
            <color indexed="81"/>
            <rFont val="Segoe UI"/>
            <family val="2"/>
          </rPr>
          <t>Fernanda Rodrigues Sousa:</t>
        </r>
        <r>
          <rPr>
            <sz val="9"/>
            <color indexed="81"/>
            <rFont val="Segoe UI"/>
            <family val="2"/>
          </rPr>
          <t xml:space="preserve">
Novo modelo de CPE NÃO HÁ ESTE CAMPO - Padrão QFORMS DOQR</t>
        </r>
      </text>
    </comment>
    <comment ref="Q143" authorId="1" shapeId="0" xr:uid="{BDB9E41B-A3B4-4F2D-9019-EF3A05B9F49E}">
      <text>
        <r>
          <rPr>
            <b/>
            <sz val="9"/>
            <color indexed="81"/>
            <rFont val="Segoe UI"/>
            <family val="2"/>
          </rPr>
          <t>Fernanda Rodrigues Sousa:</t>
        </r>
        <r>
          <rPr>
            <sz val="9"/>
            <color indexed="81"/>
            <rFont val="Segoe UI"/>
            <family val="2"/>
          </rPr>
          <t xml:space="preserve">
Novo modelo de CPE NÃO HÁ ESTE CAMPO - Padrão QFORMS DOQR</t>
        </r>
      </text>
    </comment>
    <comment ref="R143" authorId="1" shapeId="0" xr:uid="{D80DB0A5-8060-4B29-9BFF-20F356D52837}">
      <text>
        <r>
          <rPr>
            <b/>
            <sz val="9"/>
            <color indexed="81"/>
            <rFont val="Segoe UI"/>
            <family val="2"/>
          </rPr>
          <t>Fernanda Rodrigues Sousa:</t>
        </r>
        <r>
          <rPr>
            <sz val="9"/>
            <color indexed="81"/>
            <rFont val="Segoe UI"/>
            <family val="2"/>
          </rPr>
          <t xml:space="preserve">
Novo modelo de CPE NÃO HÁ ESTE CAMPO - Padrão QFORMS DOQR</t>
        </r>
      </text>
    </comment>
    <comment ref="S143" authorId="1" shapeId="0" xr:uid="{F737958C-D439-45E3-846E-2213AFE17CD1}">
      <text>
        <r>
          <rPr>
            <b/>
            <sz val="9"/>
            <color indexed="81"/>
            <rFont val="Segoe UI"/>
            <family val="2"/>
          </rPr>
          <t>Fernanda Rodrigues Sousa:</t>
        </r>
        <r>
          <rPr>
            <sz val="9"/>
            <color indexed="81"/>
            <rFont val="Segoe UI"/>
            <family val="2"/>
          </rPr>
          <t xml:space="preserve">
Novo modelo de CPE NÃO HÁ ESTE CAMPO - Padrão QFORMS DOQR</t>
        </r>
      </text>
    </comment>
    <comment ref="Q144" authorId="1" shapeId="0" xr:uid="{7E32BD0F-5486-448A-B346-4D60AF7A9D94}">
      <text>
        <r>
          <rPr>
            <b/>
            <sz val="9"/>
            <color indexed="81"/>
            <rFont val="Segoe UI"/>
            <family val="2"/>
          </rPr>
          <t>Fernanda Rodrigues Sousa:</t>
        </r>
        <r>
          <rPr>
            <sz val="9"/>
            <color indexed="81"/>
            <rFont val="Segoe UI"/>
            <family val="2"/>
          </rPr>
          <t xml:space="preserve">
Novo modelo de CPE NÃO HÁ ESTE CAMPO - Padrão QFORMS DOQR</t>
        </r>
      </text>
    </comment>
    <comment ref="R144" authorId="1" shapeId="0" xr:uid="{A2AB7D81-8755-4598-9F7C-9EA49581A0C6}">
      <text>
        <r>
          <rPr>
            <b/>
            <sz val="9"/>
            <color indexed="81"/>
            <rFont val="Segoe UI"/>
            <family val="2"/>
          </rPr>
          <t>Fernanda Rodrigues Sousa:</t>
        </r>
        <r>
          <rPr>
            <sz val="9"/>
            <color indexed="81"/>
            <rFont val="Segoe UI"/>
            <family val="2"/>
          </rPr>
          <t xml:space="preserve">
Novo modelo de CPE NÃO HÁ ESTE CAMPO - Padrão QFORMS DOQR</t>
        </r>
      </text>
    </comment>
    <comment ref="S144" authorId="1" shapeId="0" xr:uid="{65996F8D-B435-4BE3-92C2-4795B1289EB4}">
      <text>
        <r>
          <rPr>
            <b/>
            <sz val="9"/>
            <color indexed="81"/>
            <rFont val="Segoe UI"/>
            <family val="2"/>
          </rPr>
          <t>Fernanda Rodrigues Sousa:</t>
        </r>
        <r>
          <rPr>
            <sz val="9"/>
            <color indexed="81"/>
            <rFont val="Segoe UI"/>
            <family val="2"/>
          </rPr>
          <t xml:space="preserve">
Novo modelo de CPE NÃO HÁ ESTE CAMPO - Padrão QFORMS DOQR</t>
        </r>
      </text>
    </comment>
    <comment ref="K145" authorId="1" shapeId="0" xr:uid="{08D85023-77DB-47EB-9DDE-7AE8FAC42AF3}">
      <text>
        <r>
          <rPr>
            <sz val="9"/>
            <color indexed="81"/>
            <rFont val="Segoe UI"/>
            <family val="2"/>
          </rPr>
          <t xml:space="preserve">*Nota:1* Não houve nenhuma lesão ao motorista;
*Nota:2* Não houve nenhum envolvimento de terceiros.
</t>
        </r>
      </text>
    </comment>
    <comment ref="Q145" authorId="1" shapeId="0" xr:uid="{B6652146-46EB-4A38-82E5-95397B894C9F}">
      <text>
        <r>
          <rPr>
            <b/>
            <sz val="9"/>
            <color indexed="81"/>
            <rFont val="Segoe UI"/>
            <family val="2"/>
          </rPr>
          <t>Fernanda Rodrigues Sousa:</t>
        </r>
        <r>
          <rPr>
            <sz val="9"/>
            <color indexed="81"/>
            <rFont val="Segoe UI"/>
            <family val="2"/>
          </rPr>
          <t xml:space="preserve">
Novo modelo de CPE NÃO HÁ ESTE CAMPO - Padrão QFORMS DOQR</t>
        </r>
      </text>
    </comment>
    <comment ref="R145" authorId="1" shapeId="0" xr:uid="{2A83517E-9D19-4426-84A5-143C40C398B3}">
      <text>
        <r>
          <rPr>
            <b/>
            <sz val="9"/>
            <color indexed="81"/>
            <rFont val="Segoe UI"/>
            <family val="2"/>
          </rPr>
          <t>Fernanda Rodrigues Sousa:</t>
        </r>
        <r>
          <rPr>
            <sz val="9"/>
            <color indexed="81"/>
            <rFont val="Segoe UI"/>
            <family val="2"/>
          </rPr>
          <t xml:space="preserve">
Novo modelo de CPE NÃO HÁ ESTE CAMPO - Padrão QFORMS DOQR</t>
        </r>
      </text>
    </comment>
    <comment ref="S145" authorId="1" shapeId="0" xr:uid="{11A74C7A-7E62-444E-97EA-706AA1E8D900}">
      <text>
        <r>
          <rPr>
            <b/>
            <sz val="9"/>
            <color indexed="81"/>
            <rFont val="Segoe UI"/>
            <family val="2"/>
          </rPr>
          <t>Fernanda Rodrigues Sousa:</t>
        </r>
        <r>
          <rPr>
            <sz val="9"/>
            <color indexed="81"/>
            <rFont val="Segoe UI"/>
            <family val="2"/>
          </rPr>
          <t xml:space="preserve">
Novo modelo de CPE NÃO HÁ ESTE CAMPO - Padrão QFORMS DOQR</t>
        </r>
      </text>
    </comment>
    <comment ref="Q146" authorId="1" shapeId="0" xr:uid="{8DDE6E9A-C4DA-420C-A4FA-CC7997D4E4FB}">
      <text>
        <r>
          <rPr>
            <b/>
            <sz val="9"/>
            <color indexed="81"/>
            <rFont val="Segoe UI"/>
            <family val="2"/>
          </rPr>
          <t>Fernanda Rodrigues Sousa:</t>
        </r>
        <r>
          <rPr>
            <sz val="9"/>
            <color indexed="81"/>
            <rFont val="Segoe UI"/>
            <family val="2"/>
          </rPr>
          <t xml:space="preserve">
Novo modelo de CPE NÃO HÁ ESTE CAMPO - Padrão QFORMS DOQR</t>
        </r>
      </text>
    </comment>
    <comment ref="R146" authorId="1" shapeId="0" xr:uid="{1FD349A6-9182-42C0-BA75-4718B10521C8}">
      <text>
        <r>
          <rPr>
            <b/>
            <sz val="9"/>
            <color indexed="81"/>
            <rFont val="Segoe UI"/>
            <family val="2"/>
          </rPr>
          <t>Fernanda Rodrigues Sousa:</t>
        </r>
        <r>
          <rPr>
            <sz val="9"/>
            <color indexed="81"/>
            <rFont val="Segoe UI"/>
            <family val="2"/>
          </rPr>
          <t xml:space="preserve">
Novo modelo de CPE NÃO HÁ ESTE CAMPO - Padrão QFORMS DOQR</t>
        </r>
      </text>
    </comment>
    <comment ref="S146" authorId="1" shapeId="0" xr:uid="{748D9B60-8722-4AFC-AB42-7C5EC48991DA}">
      <text>
        <r>
          <rPr>
            <b/>
            <sz val="9"/>
            <color indexed="81"/>
            <rFont val="Segoe UI"/>
            <family val="2"/>
          </rPr>
          <t>Fernanda Rodrigues Sousa:</t>
        </r>
        <r>
          <rPr>
            <sz val="9"/>
            <color indexed="81"/>
            <rFont val="Segoe UI"/>
            <family val="2"/>
          </rPr>
          <t xml:space="preserve">
Novo modelo de CPE NÃO HÁ ESTE CAMPO - Padrão QFORMS DOQR</t>
        </r>
      </text>
    </comment>
    <comment ref="Q147" authorId="1" shapeId="0" xr:uid="{D67E1B9C-7B90-4BDA-9C8C-6F0840C9182F}">
      <text>
        <r>
          <rPr>
            <b/>
            <sz val="9"/>
            <color indexed="81"/>
            <rFont val="Segoe UI"/>
            <family val="2"/>
          </rPr>
          <t>Fernanda Rodrigues Sousa:</t>
        </r>
        <r>
          <rPr>
            <sz val="9"/>
            <color indexed="81"/>
            <rFont val="Segoe UI"/>
            <family val="2"/>
          </rPr>
          <t xml:space="preserve">
Novo modelo de CPE NÃO HÁ ESTE CAMPO - Padrão QFORMS DOQR</t>
        </r>
      </text>
    </comment>
    <comment ref="R147" authorId="1" shapeId="0" xr:uid="{E5DCCFED-E4B9-4A37-9D26-2FBA07B42B2F}">
      <text>
        <r>
          <rPr>
            <b/>
            <sz val="9"/>
            <color indexed="81"/>
            <rFont val="Segoe UI"/>
            <family val="2"/>
          </rPr>
          <t>Fernanda Rodrigues Sousa:</t>
        </r>
        <r>
          <rPr>
            <sz val="9"/>
            <color indexed="81"/>
            <rFont val="Segoe UI"/>
            <family val="2"/>
          </rPr>
          <t xml:space="preserve">
Novo modelo de CPE NÃO HÁ ESTE CAMPO - Padrão QFORMS DOQR</t>
        </r>
      </text>
    </comment>
    <comment ref="S147" authorId="1" shapeId="0" xr:uid="{7AB86D9C-42EB-48AB-9CCF-D2C47E195171}">
      <text>
        <r>
          <rPr>
            <b/>
            <sz val="9"/>
            <color indexed="81"/>
            <rFont val="Segoe UI"/>
            <family val="2"/>
          </rPr>
          <t>Fernanda Rodrigues Sousa:</t>
        </r>
        <r>
          <rPr>
            <sz val="9"/>
            <color indexed="81"/>
            <rFont val="Segoe UI"/>
            <family val="2"/>
          </rPr>
          <t xml:space="preserve">
Novo modelo de CPE NÃO HÁ ESTE CAMPO - Padrão QFORMS DOQR</t>
        </r>
      </text>
    </comment>
    <comment ref="K148" authorId="1" shapeId="0" xr:uid="{F91BA5A2-A8FB-445F-8344-DD5C87281916}">
      <text>
        <r>
          <rPr>
            <sz val="9"/>
            <color indexed="81"/>
            <rFont val="Segoe UI"/>
            <family val="2"/>
          </rPr>
          <t xml:space="preserve">O mesmo não relatou no momento para o supervisor, sobre o ocorrido.
</t>
        </r>
      </text>
    </comment>
    <comment ref="P148" authorId="0" shapeId="0" xr:uid="{17761523-BA4B-4CE9-A1E4-455A1E18EF06}">
      <text>
        <r>
          <rPr>
            <b/>
            <sz val="9"/>
            <color indexed="81"/>
            <rFont val="Segoe UI"/>
            <family val="2"/>
          </rPr>
          <t>Caroline Ferreira Sebastiao:</t>
        </r>
        <r>
          <rPr>
            <sz val="9"/>
            <color indexed="81"/>
            <rFont val="Segoe UI"/>
            <family val="2"/>
          </rPr>
          <t xml:space="preserve">
No soc a função consta como Inspetor manutenção colheita florestal</t>
        </r>
      </text>
    </comment>
    <comment ref="Q148" authorId="1" shapeId="0" xr:uid="{830097BB-6AEA-4DCF-965B-8EF127B577BE}">
      <text>
        <r>
          <rPr>
            <b/>
            <sz val="9"/>
            <color indexed="81"/>
            <rFont val="Segoe UI"/>
            <family val="2"/>
          </rPr>
          <t>Fernanda Rodrigues Sousa:</t>
        </r>
        <r>
          <rPr>
            <sz val="9"/>
            <color indexed="81"/>
            <rFont val="Segoe UI"/>
            <family val="2"/>
          </rPr>
          <t xml:space="preserve">
Novo modelo de CPE NÃO HÁ ESTE CAMPO - Padrão QFORMS DOQR</t>
        </r>
      </text>
    </comment>
    <comment ref="R148" authorId="1" shapeId="0" xr:uid="{5AD4A427-143A-4890-977B-D31D144628C3}">
      <text>
        <r>
          <rPr>
            <b/>
            <sz val="9"/>
            <color indexed="81"/>
            <rFont val="Segoe UI"/>
            <family val="2"/>
          </rPr>
          <t>Fernanda Rodrigues Sousa:</t>
        </r>
        <r>
          <rPr>
            <sz val="9"/>
            <color indexed="81"/>
            <rFont val="Segoe UI"/>
            <family val="2"/>
          </rPr>
          <t xml:space="preserve">
Novo modelo de CPE NÃO HÁ ESTE CAMPO - Padrão QFORMS DOQR</t>
        </r>
      </text>
    </comment>
    <comment ref="S148" authorId="1" shapeId="0" xr:uid="{5A260961-247D-4962-8D34-FB60A6A61B61}">
      <text>
        <r>
          <rPr>
            <b/>
            <sz val="9"/>
            <color indexed="81"/>
            <rFont val="Segoe UI"/>
            <family val="2"/>
          </rPr>
          <t>Fernanda Rodrigues Sousa:</t>
        </r>
        <r>
          <rPr>
            <sz val="9"/>
            <color indexed="81"/>
            <rFont val="Segoe UI"/>
            <family val="2"/>
          </rPr>
          <t xml:space="preserve">
Novo modelo de CPE NÃO HÁ ESTE CAMPO - Padrão QFORMS DOQR</t>
        </r>
      </text>
    </comment>
    <comment ref="Q149" authorId="1" shapeId="0" xr:uid="{C4A120B6-2F63-4CBC-A5ED-446F0306A2BE}">
      <text>
        <r>
          <rPr>
            <b/>
            <sz val="9"/>
            <color indexed="81"/>
            <rFont val="Segoe UI"/>
            <family val="2"/>
          </rPr>
          <t>Fernanda Rodrigues Sousa:</t>
        </r>
        <r>
          <rPr>
            <sz val="9"/>
            <color indexed="81"/>
            <rFont val="Segoe UI"/>
            <family val="2"/>
          </rPr>
          <t xml:space="preserve">
Novo modelo de CPE NÃO HÁ ESTE CAMPO - Padrão QFORMS DOQR</t>
        </r>
      </text>
    </comment>
    <comment ref="R149" authorId="1" shapeId="0" xr:uid="{40FE9222-90E6-4837-BA6C-55AB93ADD92B}">
      <text>
        <r>
          <rPr>
            <b/>
            <sz val="9"/>
            <color indexed="81"/>
            <rFont val="Segoe UI"/>
            <family val="2"/>
          </rPr>
          <t>Fernanda Rodrigues Sousa:</t>
        </r>
        <r>
          <rPr>
            <sz val="9"/>
            <color indexed="81"/>
            <rFont val="Segoe UI"/>
            <family val="2"/>
          </rPr>
          <t xml:space="preserve">
Novo modelo de CPE NÃO HÁ ESTE CAMPO - Padrão QFORMS DOQR</t>
        </r>
      </text>
    </comment>
    <comment ref="S149" authorId="1" shapeId="0" xr:uid="{FC8344BF-E9D1-4B4E-8960-771AB971A7E0}">
      <text>
        <r>
          <rPr>
            <b/>
            <sz val="9"/>
            <color indexed="81"/>
            <rFont val="Segoe UI"/>
            <family val="2"/>
          </rPr>
          <t>Fernanda Rodrigues Sousa:</t>
        </r>
        <r>
          <rPr>
            <sz val="9"/>
            <color indexed="81"/>
            <rFont val="Segoe UI"/>
            <family val="2"/>
          </rPr>
          <t xml:space="preserve">
Novo modelo de CPE NÃO HÁ ESTE CAMPO - Padrão QFORMS DOQR</t>
        </r>
      </text>
    </comment>
    <comment ref="K150" authorId="1" shapeId="0" xr:uid="{46B7AFFE-AC30-4B7A-AF7B-79422350F14C}">
      <text>
        <r>
          <rPr>
            <sz val="9"/>
            <color indexed="81"/>
            <rFont val="Segoe UI"/>
            <family val="2"/>
          </rPr>
          <t xml:space="preserve">O colaborador está passando por cirurgia e aguardando mais informações.
</t>
        </r>
      </text>
    </comment>
    <comment ref="Q150" authorId="1" shapeId="0" xr:uid="{5632307D-5EF4-46A2-AA6A-36F9A19CD668}">
      <text>
        <r>
          <rPr>
            <b/>
            <sz val="9"/>
            <color indexed="81"/>
            <rFont val="Segoe UI"/>
            <family val="2"/>
          </rPr>
          <t>Fernanda Rodrigues Sousa:</t>
        </r>
        <r>
          <rPr>
            <sz val="9"/>
            <color indexed="81"/>
            <rFont val="Segoe UI"/>
            <family val="2"/>
          </rPr>
          <t xml:space="preserve">
Novo modelo de CPE NÃO HÁ ESTE CAMPO - Padrão QFORMS DOQR</t>
        </r>
      </text>
    </comment>
    <comment ref="R150" authorId="1" shapeId="0" xr:uid="{D3A8970E-11A7-4EF0-9458-B0EC3E1C40AB}">
      <text>
        <r>
          <rPr>
            <b/>
            <sz val="9"/>
            <color indexed="81"/>
            <rFont val="Segoe UI"/>
            <family val="2"/>
          </rPr>
          <t>Fernanda Rodrigues Sousa:</t>
        </r>
        <r>
          <rPr>
            <sz val="9"/>
            <color indexed="81"/>
            <rFont val="Segoe UI"/>
            <family val="2"/>
          </rPr>
          <t xml:space="preserve">
Novo modelo de CPE NÃO HÁ ESTE CAMPO - Padrão QFORMS DOQR</t>
        </r>
      </text>
    </comment>
    <comment ref="S150" authorId="1" shapeId="0" xr:uid="{08E90903-41EC-43EA-80D5-C92589D0C38E}">
      <text>
        <r>
          <rPr>
            <b/>
            <sz val="9"/>
            <color indexed="81"/>
            <rFont val="Segoe UI"/>
            <family val="2"/>
          </rPr>
          <t>Fernanda Rodrigues Sousa:</t>
        </r>
        <r>
          <rPr>
            <sz val="9"/>
            <color indexed="81"/>
            <rFont val="Segoe UI"/>
            <family val="2"/>
          </rPr>
          <t xml:space="preserve">
Novo modelo de CPE NÃO HÁ ESTE CAMPO - Padrão QFORMS DOQR</t>
        </r>
      </text>
    </comment>
    <comment ref="Q151" authorId="1" shapeId="0" xr:uid="{4286C23A-7DD0-4E24-A726-CBDA75845D02}">
      <text>
        <r>
          <rPr>
            <b/>
            <sz val="9"/>
            <color indexed="81"/>
            <rFont val="Segoe UI"/>
            <family val="2"/>
          </rPr>
          <t>Fernanda Rodrigues Sousa:</t>
        </r>
        <r>
          <rPr>
            <sz val="9"/>
            <color indexed="81"/>
            <rFont val="Segoe UI"/>
            <family val="2"/>
          </rPr>
          <t xml:space="preserve">
Novo modelo de CPE NÃO HÁ ESTE CAMPO - Padrão QFORMS DOQR</t>
        </r>
      </text>
    </comment>
    <comment ref="R151" authorId="1" shapeId="0" xr:uid="{D8722024-E395-42C6-90CD-501270895C55}">
      <text>
        <r>
          <rPr>
            <b/>
            <sz val="9"/>
            <color indexed="81"/>
            <rFont val="Segoe UI"/>
            <family val="2"/>
          </rPr>
          <t>Fernanda Rodrigues Sousa:</t>
        </r>
        <r>
          <rPr>
            <sz val="9"/>
            <color indexed="81"/>
            <rFont val="Segoe UI"/>
            <family val="2"/>
          </rPr>
          <t xml:space="preserve">
Novo modelo de CPE NÃO HÁ ESTE CAMPO - Padrão QFORMS DOQR</t>
        </r>
      </text>
    </comment>
    <comment ref="S151" authorId="1" shapeId="0" xr:uid="{D26B4AC4-6582-4407-8AB5-FC1D9F785CD5}">
      <text>
        <r>
          <rPr>
            <b/>
            <sz val="9"/>
            <color indexed="81"/>
            <rFont val="Segoe UI"/>
            <family val="2"/>
          </rPr>
          <t>Fernanda Rodrigues Sousa:</t>
        </r>
        <r>
          <rPr>
            <sz val="9"/>
            <color indexed="81"/>
            <rFont val="Segoe UI"/>
            <family val="2"/>
          </rPr>
          <t xml:space="preserve">
Novo modelo de CPE NÃO HÁ ESTE CAMPO - Padrão QFORMS DOQR</t>
        </r>
      </text>
    </comment>
    <comment ref="G152" authorId="1" shapeId="0" xr:uid="{2253EBCD-543F-4539-9FFA-FFDD33AD86F1}">
      <text>
        <r>
          <rPr>
            <b/>
            <sz val="9"/>
            <color indexed="81"/>
            <rFont val="Segoe UI"/>
            <family val="2"/>
          </rPr>
          <t>CR</t>
        </r>
      </text>
    </comment>
    <comment ref="K152" authorId="1" shapeId="0" xr:uid="{7ABEF7C6-63D7-49FB-8406-A2556B761DB3}">
      <text>
        <r>
          <rPr>
            <sz val="9"/>
            <color indexed="81"/>
            <rFont val="Segoe UI"/>
            <family val="2"/>
          </rPr>
          <t xml:space="preserve">Atividade: combate formiga manual.
</t>
        </r>
      </text>
    </comment>
    <comment ref="O152" authorId="1" shapeId="0" xr:uid="{D04E7A99-1963-45C2-8847-69F05FB223E6}">
      <text>
        <r>
          <rPr>
            <sz val="9"/>
            <color indexed="81"/>
            <rFont val="Segoe UI"/>
            <family val="2"/>
          </rPr>
          <t xml:space="preserve">26631
</t>
        </r>
      </text>
    </comment>
    <comment ref="Q152" authorId="1" shapeId="0" xr:uid="{77EE1386-A3CC-42A8-A0E4-2CEA0A40B0E3}">
      <text>
        <r>
          <rPr>
            <b/>
            <sz val="9"/>
            <color indexed="81"/>
            <rFont val="Segoe UI"/>
            <family val="2"/>
          </rPr>
          <t>Fernanda Rodrigues Sousa:</t>
        </r>
        <r>
          <rPr>
            <sz val="9"/>
            <color indexed="81"/>
            <rFont val="Segoe UI"/>
            <family val="2"/>
          </rPr>
          <t xml:space="preserve">
Novo modelo de CPE NÃO HÁ ESTE CAMPO - Padrão QFORMS DOQR</t>
        </r>
      </text>
    </comment>
    <comment ref="R152" authorId="1" shapeId="0" xr:uid="{9C59975B-E70A-4EB6-B52C-56B2A845C875}">
      <text>
        <r>
          <rPr>
            <b/>
            <sz val="9"/>
            <color indexed="81"/>
            <rFont val="Segoe UI"/>
            <family val="2"/>
          </rPr>
          <t>Fernanda Rodrigues Sousa:</t>
        </r>
        <r>
          <rPr>
            <sz val="9"/>
            <color indexed="81"/>
            <rFont val="Segoe UI"/>
            <family val="2"/>
          </rPr>
          <t xml:space="preserve">
Novo modelo de CPE NÃO HÁ ESTE CAMPO - Padrão QFORMS DOQR</t>
        </r>
      </text>
    </comment>
    <comment ref="S152" authorId="1" shapeId="0" xr:uid="{2BA2043F-C3D7-4D05-B8CF-3AB78FB3C4DB}">
      <text>
        <r>
          <rPr>
            <b/>
            <sz val="9"/>
            <color indexed="81"/>
            <rFont val="Segoe UI"/>
            <family val="2"/>
          </rPr>
          <t>Fernanda Rodrigues Sousa:</t>
        </r>
        <r>
          <rPr>
            <sz val="9"/>
            <color indexed="81"/>
            <rFont val="Segoe UI"/>
            <family val="2"/>
          </rPr>
          <t xml:space="preserve">
Novo modelo de CPE NÃO HÁ ESTE CAMPO - Padrão QFORMS DOQR</t>
        </r>
      </text>
    </comment>
    <comment ref="V152" authorId="1" shapeId="0" xr:uid="{F3A09D99-8D6D-4A8C-9C45-A02557238E5F}">
      <text>
        <r>
          <rPr>
            <b/>
            <sz val="9"/>
            <color indexed="81"/>
            <rFont val="Segoe UI"/>
            <family val="2"/>
          </rPr>
          <t xml:space="preserve">TST EPS: Vicente Amaral
</t>
        </r>
      </text>
    </comment>
    <comment ref="Q153" authorId="1" shapeId="0" xr:uid="{60D97D9A-9907-4398-AC2F-F4E617ECD684}">
      <text>
        <r>
          <rPr>
            <b/>
            <sz val="9"/>
            <color indexed="81"/>
            <rFont val="Segoe UI"/>
            <family val="2"/>
          </rPr>
          <t>Fernanda Rodrigues Sousa:</t>
        </r>
        <r>
          <rPr>
            <sz val="9"/>
            <color indexed="81"/>
            <rFont val="Segoe UI"/>
            <family val="2"/>
          </rPr>
          <t xml:space="preserve">
Novo modelo de CPE NÃO HÁ ESTE CAMPO - Padrão QFORMS DOQR</t>
        </r>
      </text>
    </comment>
    <comment ref="R153" authorId="1" shapeId="0" xr:uid="{61559BEB-1C4E-492D-A1E9-212B00684C67}">
      <text>
        <r>
          <rPr>
            <b/>
            <sz val="9"/>
            <color indexed="81"/>
            <rFont val="Segoe UI"/>
            <family val="2"/>
          </rPr>
          <t>Fernanda Rodrigues Sousa:</t>
        </r>
        <r>
          <rPr>
            <sz val="9"/>
            <color indexed="81"/>
            <rFont val="Segoe UI"/>
            <family val="2"/>
          </rPr>
          <t xml:space="preserve">
Novo modelo de CPE NÃO HÁ ESTE CAMPO - Padrão QFORMS DOQR</t>
        </r>
      </text>
    </comment>
    <comment ref="S153" authorId="1" shapeId="0" xr:uid="{0F589D38-D7E9-45F4-AE03-F4642C2CC351}">
      <text>
        <r>
          <rPr>
            <b/>
            <sz val="9"/>
            <color indexed="81"/>
            <rFont val="Segoe UI"/>
            <family val="2"/>
          </rPr>
          <t>Fernanda Rodrigues Sousa:</t>
        </r>
        <r>
          <rPr>
            <sz val="9"/>
            <color indexed="81"/>
            <rFont val="Segoe UI"/>
            <family val="2"/>
          </rPr>
          <t xml:space="preserve">
Novo modelo de CPE NÃO HÁ ESTE CAMPO - Padrão QFORMS DOQR</t>
        </r>
      </text>
    </comment>
    <comment ref="Q154" authorId="1" shapeId="0" xr:uid="{D09B1782-B64F-4DCB-9130-1017597CC5D0}">
      <text>
        <r>
          <rPr>
            <b/>
            <sz val="9"/>
            <color indexed="81"/>
            <rFont val="Segoe UI"/>
            <family val="2"/>
          </rPr>
          <t>Fernanda Rodrigues Sousa:</t>
        </r>
        <r>
          <rPr>
            <sz val="9"/>
            <color indexed="81"/>
            <rFont val="Segoe UI"/>
            <family val="2"/>
          </rPr>
          <t xml:space="preserve">
Novo modelo de CPE NÃO HÁ ESTE CAMPO - Padrão QFORMS DOQR</t>
        </r>
      </text>
    </comment>
    <comment ref="R154" authorId="1" shapeId="0" xr:uid="{A1C2870A-29B0-4B32-ABB4-A054A5BAF54B}">
      <text>
        <r>
          <rPr>
            <b/>
            <sz val="9"/>
            <color indexed="81"/>
            <rFont val="Segoe UI"/>
            <family val="2"/>
          </rPr>
          <t>Fernanda Rodrigues Sousa:</t>
        </r>
        <r>
          <rPr>
            <sz val="9"/>
            <color indexed="81"/>
            <rFont val="Segoe UI"/>
            <family val="2"/>
          </rPr>
          <t xml:space="preserve">
Novo modelo de CPE NÃO HÁ ESTE CAMPO - Padrão QFORMS DOQR</t>
        </r>
      </text>
    </comment>
    <comment ref="S154" authorId="1" shapeId="0" xr:uid="{2391CCEC-81D8-486F-B805-31C9E9BB407C}">
      <text>
        <r>
          <rPr>
            <b/>
            <sz val="9"/>
            <color indexed="81"/>
            <rFont val="Segoe UI"/>
            <family val="2"/>
          </rPr>
          <t>Fernanda Rodrigues Sousa:</t>
        </r>
        <r>
          <rPr>
            <sz val="9"/>
            <color indexed="81"/>
            <rFont val="Segoe UI"/>
            <family val="2"/>
          </rPr>
          <t xml:space="preserve">
Novo modelo de CPE NÃO HÁ ESTE CAMPO - Padrão QFORMS DOQR</t>
        </r>
      </text>
    </comment>
    <comment ref="K155" authorId="1" shapeId="0" xr:uid="{DEB23EAB-F7A5-47F8-B3F6-03A6768F103D}">
      <text>
        <r>
          <rPr>
            <sz val="9"/>
            <color indexed="81"/>
            <rFont val="Segoe UI"/>
            <family val="2"/>
          </rPr>
          <t xml:space="preserve">Durante a entrevista junto ao motorista, o mesmo relatou ter cochilado durante a condução do caminhão.
*Nota 01:* O motorista iniciou sua jornada de trabalho as 17h40 do dia 10/02.
*Nota 02* Não houve lesão ao motorista e a nenhum usuário da via.
*Nota 03* Não houve o bloqueio total da pista.
</t>
        </r>
      </text>
    </comment>
    <comment ref="Q155" authorId="1" shapeId="0" xr:uid="{3312C35A-4395-448A-B80A-AA34F5D94C68}">
      <text>
        <r>
          <rPr>
            <b/>
            <sz val="9"/>
            <color indexed="81"/>
            <rFont val="Segoe UI"/>
            <family val="2"/>
          </rPr>
          <t>Fernanda Rodrigues Sousa:</t>
        </r>
        <r>
          <rPr>
            <sz val="9"/>
            <color indexed="81"/>
            <rFont val="Segoe UI"/>
            <family val="2"/>
          </rPr>
          <t xml:space="preserve">
Novo modelo de CPE NÃO HÁ ESTE CAMPO - Padrão QFORMS DOQR</t>
        </r>
      </text>
    </comment>
    <comment ref="R155" authorId="1" shapeId="0" xr:uid="{937B249E-E719-4E16-B161-F44CA8D53588}">
      <text>
        <r>
          <rPr>
            <b/>
            <sz val="9"/>
            <color indexed="81"/>
            <rFont val="Segoe UI"/>
            <family val="2"/>
          </rPr>
          <t>Fernanda Rodrigues Sousa:</t>
        </r>
        <r>
          <rPr>
            <sz val="9"/>
            <color indexed="81"/>
            <rFont val="Segoe UI"/>
            <family val="2"/>
          </rPr>
          <t xml:space="preserve">
Novo modelo de CPE NÃO HÁ ESTE CAMPO - Padrão QFORMS DOQR</t>
        </r>
      </text>
    </comment>
    <comment ref="S155" authorId="1" shapeId="0" xr:uid="{4D923285-5C82-4DE1-8505-2FD924B1BA8C}">
      <text>
        <r>
          <rPr>
            <b/>
            <sz val="9"/>
            <color indexed="81"/>
            <rFont val="Segoe UI"/>
            <family val="2"/>
          </rPr>
          <t>Fernanda Rodrigues Sousa:</t>
        </r>
        <r>
          <rPr>
            <sz val="9"/>
            <color indexed="81"/>
            <rFont val="Segoe UI"/>
            <family val="2"/>
          </rPr>
          <t xml:space="preserve">
Novo modelo de CPE NÃO HÁ ESTE CAMPO - Padrão QFORMS DOQR</t>
        </r>
      </text>
    </comment>
    <comment ref="Q156" authorId="1" shapeId="0" xr:uid="{1B964582-99EB-4D9C-BB49-500D4E55C01F}">
      <text>
        <r>
          <rPr>
            <b/>
            <sz val="9"/>
            <color indexed="81"/>
            <rFont val="Segoe UI"/>
            <family val="2"/>
          </rPr>
          <t>Fernanda Rodrigues Sousa:</t>
        </r>
        <r>
          <rPr>
            <sz val="9"/>
            <color indexed="81"/>
            <rFont val="Segoe UI"/>
            <family val="2"/>
          </rPr>
          <t xml:space="preserve">
Novo modelo de CPE NÃO HÁ ESTE CAMPO - Padrão QFORMS DOQR</t>
        </r>
      </text>
    </comment>
    <comment ref="R156" authorId="1" shapeId="0" xr:uid="{548B6F63-78CB-4906-A720-2E302E9C36CD}">
      <text>
        <r>
          <rPr>
            <b/>
            <sz val="9"/>
            <color indexed="81"/>
            <rFont val="Segoe UI"/>
            <family val="2"/>
          </rPr>
          <t>Fernanda Rodrigues Sousa:</t>
        </r>
        <r>
          <rPr>
            <sz val="9"/>
            <color indexed="81"/>
            <rFont val="Segoe UI"/>
            <family val="2"/>
          </rPr>
          <t xml:space="preserve">
Novo modelo de CPE NÃO HÁ ESTE CAMPO - Padrão QFORMS DOQR</t>
        </r>
      </text>
    </comment>
    <comment ref="S156" authorId="1" shapeId="0" xr:uid="{F9082A91-4A3F-41D1-BCB0-6B7429AA4882}">
      <text>
        <r>
          <rPr>
            <b/>
            <sz val="9"/>
            <color indexed="81"/>
            <rFont val="Segoe UI"/>
            <family val="2"/>
          </rPr>
          <t>Fernanda Rodrigues Sousa:</t>
        </r>
        <r>
          <rPr>
            <sz val="9"/>
            <color indexed="81"/>
            <rFont val="Segoe UI"/>
            <family val="2"/>
          </rPr>
          <t xml:space="preserve">
Novo modelo de CPE NÃO HÁ ESTE CAMPO - Padrão QFORMS DOQR</t>
        </r>
      </text>
    </comment>
    <comment ref="Q157" authorId="1" shapeId="0" xr:uid="{C68F2668-8B41-4C57-BE91-1936A6FD15AA}">
      <text>
        <r>
          <rPr>
            <b/>
            <sz val="9"/>
            <color indexed="81"/>
            <rFont val="Segoe UI"/>
            <family val="2"/>
          </rPr>
          <t>Fernanda Rodrigues Sousa:</t>
        </r>
        <r>
          <rPr>
            <sz val="9"/>
            <color indexed="81"/>
            <rFont val="Segoe UI"/>
            <family val="2"/>
          </rPr>
          <t xml:space="preserve">
Novo modelo de CPE NÃO HÁ ESTE CAMPO - Padrão QFORMS DOQR</t>
        </r>
      </text>
    </comment>
    <comment ref="R157" authorId="1" shapeId="0" xr:uid="{9C59B6D5-9975-40B8-BF2A-E4340BA8C392}">
      <text>
        <r>
          <rPr>
            <b/>
            <sz val="9"/>
            <color indexed="81"/>
            <rFont val="Segoe UI"/>
            <family val="2"/>
          </rPr>
          <t>Fernanda Rodrigues Sousa:</t>
        </r>
        <r>
          <rPr>
            <sz val="9"/>
            <color indexed="81"/>
            <rFont val="Segoe UI"/>
            <family val="2"/>
          </rPr>
          <t xml:space="preserve">
Novo modelo de CPE NÃO HÁ ESTE CAMPO - Padrão QFORMS DOQR</t>
        </r>
      </text>
    </comment>
    <comment ref="S157" authorId="1" shapeId="0" xr:uid="{87382ED2-30E0-44FB-ACAE-7ED350D5A95D}">
      <text>
        <r>
          <rPr>
            <b/>
            <sz val="9"/>
            <color indexed="81"/>
            <rFont val="Segoe UI"/>
            <family val="2"/>
          </rPr>
          <t>Fernanda Rodrigues Sousa:</t>
        </r>
        <r>
          <rPr>
            <sz val="9"/>
            <color indexed="81"/>
            <rFont val="Segoe UI"/>
            <family val="2"/>
          </rPr>
          <t xml:space="preserve">
Novo modelo de CPE NÃO HÁ ESTE CAMPO - Padrão QFORMS DOQR</t>
        </r>
      </text>
    </comment>
    <comment ref="G158" authorId="1" shapeId="0" xr:uid="{D0AC6CB9-56E4-4728-AAC6-B16B1CFD2A54}">
      <text>
        <r>
          <rPr>
            <b/>
            <sz val="9"/>
            <color indexed="81"/>
            <rFont val="Segoe UI"/>
            <family val="2"/>
          </rPr>
          <t>90 dias de afastamento</t>
        </r>
      </text>
    </comment>
    <comment ref="K158" authorId="1" shapeId="0" xr:uid="{1D59E324-CF6E-44EF-8422-21F59C68FFCC}">
      <text>
        <r>
          <rPr>
            <b/>
            <sz val="9"/>
            <color indexed="81"/>
            <rFont val="Segoe UI"/>
            <family val="2"/>
          </rPr>
          <t>O motorista estava sem luva na hora do ocorrido e não comunicou o operador que iria retirar o pedaço de madeira.</t>
        </r>
      </text>
    </comment>
    <comment ref="Q158" authorId="1" shapeId="0" xr:uid="{E73FDEE2-BFD3-4BD6-A418-499999E2E057}">
      <text>
        <r>
          <rPr>
            <b/>
            <sz val="9"/>
            <color indexed="81"/>
            <rFont val="Segoe UI"/>
            <family val="2"/>
          </rPr>
          <t>Fernanda Rodrigues Sousa:</t>
        </r>
        <r>
          <rPr>
            <sz val="9"/>
            <color indexed="81"/>
            <rFont val="Segoe UI"/>
            <family val="2"/>
          </rPr>
          <t xml:space="preserve">
Novo modelo de CPE NÃO HÁ ESTE CAMPO - Padrão QFORMS DOQR</t>
        </r>
      </text>
    </comment>
    <comment ref="R158" authorId="1" shapeId="0" xr:uid="{326167E1-5192-426F-B88A-AAAB945E8A74}">
      <text>
        <r>
          <rPr>
            <b/>
            <sz val="9"/>
            <color indexed="81"/>
            <rFont val="Segoe UI"/>
            <family val="2"/>
          </rPr>
          <t>Fernanda Rodrigues Sousa:</t>
        </r>
        <r>
          <rPr>
            <sz val="9"/>
            <color indexed="81"/>
            <rFont val="Segoe UI"/>
            <family val="2"/>
          </rPr>
          <t xml:space="preserve">
Novo modelo de CPE NÃO HÁ ESTE CAMPO - Padrão QFORMS DOQR</t>
        </r>
      </text>
    </comment>
    <comment ref="S158" authorId="1" shapeId="0" xr:uid="{2E1AFE04-1F0C-4E22-BE18-E7D8BEA2D0FB}">
      <text>
        <r>
          <rPr>
            <b/>
            <sz val="9"/>
            <color indexed="81"/>
            <rFont val="Segoe UI"/>
            <family val="2"/>
          </rPr>
          <t>Fernanda Rodrigues Sousa:</t>
        </r>
        <r>
          <rPr>
            <sz val="9"/>
            <color indexed="81"/>
            <rFont val="Segoe UI"/>
            <family val="2"/>
          </rPr>
          <t xml:space="preserve">
Novo modelo de CPE NÃO HÁ ESTE CAMPO - Padrão QFORMS DOQR</t>
        </r>
      </text>
    </comment>
    <comment ref="G159" authorId="1" shapeId="0" xr:uid="{142EAA90-DA5B-4C22-9DF9-FE754DF3CFC6}">
      <text>
        <r>
          <rPr>
            <b/>
            <sz val="9"/>
            <color indexed="81"/>
            <rFont val="Segoe UI"/>
            <family val="2"/>
          </rPr>
          <t>15 DIAS D AFASTAMENTO</t>
        </r>
      </text>
    </comment>
    <comment ref="Q159" authorId="1" shapeId="0" xr:uid="{51F27E7E-1FEF-46EB-8F6D-78E64B75717C}">
      <text>
        <r>
          <rPr>
            <b/>
            <sz val="9"/>
            <color indexed="81"/>
            <rFont val="Segoe UI"/>
            <family val="2"/>
          </rPr>
          <t>Fernanda Rodrigues Sousa:</t>
        </r>
        <r>
          <rPr>
            <sz val="9"/>
            <color indexed="81"/>
            <rFont val="Segoe UI"/>
            <family val="2"/>
          </rPr>
          <t xml:space="preserve">
Novo modelo de CPE NÃO HÁ ESTE CAMPO - Padrão QFORMS DOQR</t>
        </r>
      </text>
    </comment>
    <comment ref="R159" authorId="1" shapeId="0" xr:uid="{02CF9C8A-ACF4-4941-9EB6-63715BD079A8}">
      <text>
        <r>
          <rPr>
            <b/>
            <sz val="9"/>
            <color indexed="81"/>
            <rFont val="Segoe UI"/>
            <family val="2"/>
          </rPr>
          <t>Fernanda Rodrigues Sousa:</t>
        </r>
        <r>
          <rPr>
            <sz val="9"/>
            <color indexed="81"/>
            <rFont val="Segoe UI"/>
            <family val="2"/>
          </rPr>
          <t xml:space="preserve">
Novo modelo de CPE NÃO HÁ ESTE CAMPO - Padrão QFORMS DOQR</t>
        </r>
      </text>
    </comment>
    <comment ref="S159" authorId="1" shapeId="0" xr:uid="{1A57B20A-4D6E-40A0-A227-48BBA6C8F40F}">
      <text>
        <r>
          <rPr>
            <b/>
            <sz val="9"/>
            <color indexed="81"/>
            <rFont val="Segoe UI"/>
            <family val="2"/>
          </rPr>
          <t>Fernanda Rodrigues Sousa:</t>
        </r>
        <r>
          <rPr>
            <sz val="9"/>
            <color indexed="81"/>
            <rFont val="Segoe UI"/>
            <family val="2"/>
          </rPr>
          <t xml:space="preserve">
Novo modelo de CPE NÃO HÁ ESTE CAMPO - Padrão QFORMS DOQR</t>
        </r>
      </text>
    </comment>
    <comment ref="Q160" authorId="1" shapeId="0" xr:uid="{DD62675E-5CF4-4D84-98CD-2318773C1BBF}">
      <text>
        <r>
          <rPr>
            <b/>
            <sz val="9"/>
            <color indexed="81"/>
            <rFont val="Segoe UI"/>
            <family val="2"/>
          </rPr>
          <t>Fernanda Rodrigues Sousa:</t>
        </r>
        <r>
          <rPr>
            <sz val="9"/>
            <color indexed="81"/>
            <rFont val="Segoe UI"/>
            <family val="2"/>
          </rPr>
          <t xml:space="preserve">
Novo modelo de CPE NÃO HÁ ESTE CAMPO - Padrão QFORMS DOQR</t>
        </r>
      </text>
    </comment>
    <comment ref="R160" authorId="1" shapeId="0" xr:uid="{B682B2A4-FAD3-46E6-AFB0-CE187D671A6B}">
      <text>
        <r>
          <rPr>
            <b/>
            <sz val="9"/>
            <color indexed="81"/>
            <rFont val="Segoe UI"/>
            <family val="2"/>
          </rPr>
          <t>Fernanda Rodrigues Sousa:</t>
        </r>
        <r>
          <rPr>
            <sz val="9"/>
            <color indexed="81"/>
            <rFont val="Segoe UI"/>
            <family val="2"/>
          </rPr>
          <t xml:space="preserve">
Novo modelo de CPE NÃO HÁ ESTE CAMPO - Padrão QFORMS DOQR</t>
        </r>
      </text>
    </comment>
    <comment ref="S160" authorId="1" shapeId="0" xr:uid="{5676D121-BA82-4521-86B2-E20FFE1977A1}">
      <text>
        <r>
          <rPr>
            <b/>
            <sz val="9"/>
            <color indexed="81"/>
            <rFont val="Segoe UI"/>
            <family val="2"/>
          </rPr>
          <t>Fernanda Rodrigues Sousa:</t>
        </r>
        <r>
          <rPr>
            <sz val="9"/>
            <color indexed="81"/>
            <rFont val="Segoe UI"/>
            <family val="2"/>
          </rPr>
          <t xml:space="preserve">
Novo modelo de CPE NÃO HÁ ESTE CAMPO - Padrão QFORMS DOQR</t>
        </r>
      </text>
    </comment>
    <comment ref="K161" authorId="1" shapeId="0" xr:uid="{B4254791-ACAD-434B-AC80-DAB1683E943F}">
      <text>
        <r>
          <rPr>
            <sz val="9"/>
            <color indexed="81"/>
            <rFont val="Segoe UI"/>
            <family val="2"/>
          </rPr>
          <t xml:space="preserve">Atividade: combate formiga manual.
</t>
        </r>
      </text>
    </comment>
    <comment ref="Q161" authorId="1" shapeId="0" xr:uid="{40366770-4E98-4190-967C-845700D77013}">
      <text>
        <r>
          <rPr>
            <b/>
            <sz val="9"/>
            <color indexed="81"/>
            <rFont val="Segoe UI"/>
            <family val="2"/>
          </rPr>
          <t>Fernanda Rodrigues Sousa:</t>
        </r>
        <r>
          <rPr>
            <sz val="9"/>
            <color indexed="81"/>
            <rFont val="Segoe UI"/>
            <family val="2"/>
          </rPr>
          <t xml:space="preserve">
Novo modelo de CPE NÃO HÁ ESTE CAMPO - Padrão QFORMS DOQR</t>
        </r>
      </text>
    </comment>
    <comment ref="R161" authorId="1" shapeId="0" xr:uid="{CE050881-4FDA-4E64-A9A2-9BB6AD90BDEA}">
      <text>
        <r>
          <rPr>
            <b/>
            <sz val="9"/>
            <color indexed="81"/>
            <rFont val="Segoe UI"/>
            <family val="2"/>
          </rPr>
          <t>Fernanda Rodrigues Sousa:</t>
        </r>
        <r>
          <rPr>
            <sz val="9"/>
            <color indexed="81"/>
            <rFont val="Segoe UI"/>
            <family val="2"/>
          </rPr>
          <t xml:space="preserve">
Novo modelo de CPE NÃO HÁ ESTE CAMPO - Padrão QFORMS DOQR</t>
        </r>
      </text>
    </comment>
    <comment ref="S161" authorId="1" shapeId="0" xr:uid="{F7FE55EF-A137-46E6-954B-AE315CC64F37}">
      <text>
        <r>
          <rPr>
            <b/>
            <sz val="9"/>
            <color indexed="81"/>
            <rFont val="Segoe UI"/>
            <family val="2"/>
          </rPr>
          <t>Fernanda Rodrigues Sousa:</t>
        </r>
        <r>
          <rPr>
            <sz val="9"/>
            <color indexed="81"/>
            <rFont val="Segoe UI"/>
            <family val="2"/>
          </rPr>
          <t xml:space="preserve">
Novo modelo de CPE NÃO HÁ ESTE CAMPO - Padrão QFORMS DOQR</t>
        </r>
      </text>
    </comment>
    <comment ref="V161" authorId="1" shapeId="0" xr:uid="{A7A19641-287B-4065-AED6-461742A81730}">
      <text>
        <r>
          <rPr>
            <b/>
            <sz val="9"/>
            <color indexed="81"/>
            <rFont val="Segoe UI"/>
            <family val="2"/>
          </rPr>
          <t xml:space="preserve">Vicente
</t>
        </r>
      </text>
    </comment>
    <comment ref="Q162" authorId="1" shapeId="0" xr:uid="{9AE604CA-854F-44F2-BF5B-38A792382201}">
      <text>
        <r>
          <rPr>
            <b/>
            <sz val="9"/>
            <color indexed="81"/>
            <rFont val="Segoe UI"/>
            <family val="2"/>
          </rPr>
          <t>Fernanda Rodrigues Sousa:</t>
        </r>
        <r>
          <rPr>
            <sz val="9"/>
            <color indexed="81"/>
            <rFont val="Segoe UI"/>
            <family val="2"/>
          </rPr>
          <t xml:space="preserve">
Novo modelo de CPE NÃO HÁ ESTE CAMPO - Padrão QFORMS DOQR</t>
        </r>
      </text>
    </comment>
    <comment ref="R162" authorId="1" shapeId="0" xr:uid="{6C7CF03D-9434-4CD9-A39A-F230CD2484B3}">
      <text>
        <r>
          <rPr>
            <b/>
            <sz val="9"/>
            <color indexed="81"/>
            <rFont val="Segoe UI"/>
            <family val="2"/>
          </rPr>
          <t>Fernanda Rodrigues Sousa:</t>
        </r>
        <r>
          <rPr>
            <sz val="9"/>
            <color indexed="81"/>
            <rFont val="Segoe UI"/>
            <family val="2"/>
          </rPr>
          <t xml:space="preserve">
Novo modelo de CPE NÃO HÁ ESTE CAMPO - Padrão QFORMS DOQR</t>
        </r>
      </text>
    </comment>
    <comment ref="S162" authorId="1" shapeId="0" xr:uid="{FCB92983-9068-4BF9-84A9-32A61BFA4A58}">
      <text>
        <r>
          <rPr>
            <b/>
            <sz val="9"/>
            <color indexed="81"/>
            <rFont val="Segoe UI"/>
            <family val="2"/>
          </rPr>
          <t>Fernanda Rodrigues Sousa:</t>
        </r>
        <r>
          <rPr>
            <sz val="9"/>
            <color indexed="81"/>
            <rFont val="Segoe UI"/>
            <family val="2"/>
          </rPr>
          <t xml:space="preserve">
Novo modelo de CPE NÃO HÁ ESTE CAMPO - Padrão QFORMS DOQR</t>
        </r>
      </text>
    </comment>
    <comment ref="V162" authorId="1" shapeId="0" xr:uid="{AE1758F5-E7AB-44AB-9E65-4AEDDA71EF4E}">
      <text>
        <r>
          <rPr>
            <b/>
            <sz val="9"/>
            <color indexed="81"/>
            <rFont val="Segoe UI"/>
            <family val="2"/>
          </rPr>
          <t xml:space="preserve">Vicente
</t>
        </r>
      </text>
    </comment>
    <comment ref="Q163" authorId="1" shapeId="0" xr:uid="{2C77F53C-DAA2-4AAC-8FB2-33BFBE07069B}">
      <text>
        <r>
          <rPr>
            <b/>
            <sz val="9"/>
            <color indexed="81"/>
            <rFont val="Segoe UI"/>
            <family val="2"/>
          </rPr>
          <t>Fernanda Rodrigues Sousa:</t>
        </r>
        <r>
          <rPr>
            <sz val="9"/>
            <color indexed="81"/>
            <rFont val="Segoe UI"/>
            <family val="2"/>
          </rPr>
          <t xml:space="preserve">
Novo modelo de CPE NÃO HÁ ESTE CAMPO - Padrão QFORMS DOQR</t>
        </r>
      </text>
    </comment>
    <comment ref="R163" authorId="1" shapeId="0" xr:uid="{7F614789-61DF-4B79-8EB4-0BF475465325}">
      <text>
        <r>
          <rPr>
            <b/>
            <sz val="9"/>
            <color indexed="81"/>
            <rFont val="Segoe UI"/>
            <family val="2"/>
          </rPr>
          <t>Fernanda Rodrigues Sousa:</t>
        </r>
        <r>
          <rPr>
            <sz val="9"/>
            <color indexed="81"/>
            <rFont val="Segoe UI"/>
            <family val="2"/>
          </rPr>
          <t xml:space="preserve">
Novo modelo de CPE NÃO HÁ ESTE CAMPO - Padrão QFORMS DOQR</t>
        </r>
      </text>
    </comment>
    <comment ref="S163" authorId="1" shapeId="0" xr:uid="{EA4AD2E0-1C27-4E8F-8E03-42A0A3E0A831}">
      <text>
        <r>
          <rPr>
            <b/>
            <sz val="9"/>
            <color indexed="81"/>
            <rFont val="Segoe UI"/>
            <family val="2"/>
          </rPr>
          <t>Fernanda Rodrigues Sousa:</t>
        </r>
        <r>
          <rPr>
            <sz val="9"/>
            <color indexed="81"/>
            <rFont val="Segoe UI"/>
            <family val="2"/>
          </rPr>
          <t xml:space="preserve">
Novo modelo de CPE NÃO HÁ ESTE CAMPO - Padrão QFORMS DOQR</t>
        </r>
      </text>
    </comment>
    <comment ref="Q164" authorId="1" shapeId="0" xr:uid="{C4705AB4-ED44-4EB0-B0FA-36163FB070E9}">
      <text>
        <r>
          <rPr>
            <b/>
            <sz val="9"/>
            <color indexed="81"/>
            <rFont val="Segoe UI"/>
            <family val="2"/>
          </rPr>
          <t>Fernanda Rodrigues Sousa:</t>
        </r>
        <r>
          <rPr>
            <sz val="9"/>
            <color indexed="81"/>
            <rFont val="Segoe UI"/>
            <family val="2"/>
          </rPr>
          <t xml:space="preserve">
Novo modelo de CPE NÃO HÁ ESTE CAMPO - Padrão QFORMS DOQR</t>
        </r>
      </text>
    </comment>
    <comment ref="R164" authorId="1" shapeId="0" xr:uid="{B51B2CE0-6346-4965-A6A1-F7751D110CF7}">
      <text>
        <r>
          <rPr>
            <b/>
            <sz val="9"/>
            <color indexed="81"/>
            <rFont val="Segoe UI"/>
            <family val="2"/>
          </rPr>
          <t>Fernanda Rodrigues Sousa:</t>
        </r>
        <r>
          <rPr>
            <sz val="9"/>
            <color indexed="81"/>
            <rFont val="Segoe UI"/>
            <family val="2"/>
          </rPr>
          <t xml:space="preserve">
Novo modelo de CPE NÃO HÁ ESTE CAMPO - Padrão QFORMS DOQR</t>
        </r>
      </text>
    </comment>
    <comment ref="S164" authorId="1" shapeId="0" xr:uid="{47ED4167-D398-4B55-8EAE-5A981385A3E5}">
      <text>
        <r>
          <rPr>
            <b/>
            <sz val="9"/>
            <color indexed="81"/>
            <rFont val="Segoe UI"/>
            <family val="2"/>
          </rPr>
          <t>Fernanda Rodrigues Sousa:</t>
        </r>
        <r>
          <rPr>
            <sz val="9"/>
            <color indexed="81"/>
            <rFont val="Segoe UI"/>
            <family val="2"/>
          </rPr>
          <t xml:space="preserve">
Novo modelo de CPE NÃO HÁ ESTE CAMPO - Padrão QFORMS DOQR</t>
        </r>
      </text>
    </comment>
    <comment ref="Q165" authorId="1" shapeId="0" xr:uid="{274FD6A0-A3AA-462F-9C21-BB379570F8D1}">
      <text>
        <r>
          <rPr>
            <b/>
            <sz val="9"/>
            <color indexed="81"/>
            <rFont val="Segoe UI"/>
            <family val="2"/>
          </rPr>
          <t>Fernanda Rodrigues Sousa:</t>
        </r>
        <r>
          <rPr>
            <sz val="9"/>
            <color indexed="81"/>
            <rFont val="Segoe UI"/>
            <family val="2"/>
          </rPr>
          <t xml:space="preserve">
Novo modelo de CPE NÃO HÁ ESTE CAMPO - Padrão QFORMS DOQR</t>
        </r>
      </text>
    </comment>
    <comment ref="R165" authorId="1" shapeId="0" xr:uid="{961FA829-FB96-4E7C-AFB8-1E59EE4BCE80}">
      <text>
        <r>
          <rPr>
            <b/>
            <sz val="9"/>
            <color indexed="81"/>
            <rFont val="Segoe UI"/>
            <family val="2"/>
          </rPr>
          <t>Fernanda Rodrigues Sousa:</t>
        </r>
        <r>
          <rPr>
            <sz val="9"/>
            <color indexed="81"/>
            <rFont val="Segoe UI"/>
            <family val="2"/>
          </rPr>
          <t xml:space="preserve">
Novo modelo de CPE NÃO HÁ ESTE CAMPO - Padrão QFORMS DOQR</t>
        </r>
      </text>
    </comment>
    <comment ref="S165" authorId="1" shapeId="0" xr:uid="{3E36D840-D8DC-4157-944B-E5FB2C484785}">
      <text>
        <r>
          <rPr>
            <b/>
            <sz val="9"/>
            <color indexed="81"/>
            <rFont val="Segoe UI"/>
            <family val="2"/>
          </rPr>
          <t>Fernanda Rodrigues Sousa:</t>
        </r>
        <r>
          <rPr>
            <sz val="9"/>
            <color indexed="81"/>
            <rFont val="Segoe UI"/>
            <family val="2"/>
          </rPr>
          <t xml:space="preserve">
Novo modelo de CPE NÃO HÁ ESTE CAMPO - Padrão QFORMS DOQR</t>
        </r>
      </text>
    </comment>
    <comment ref="G166" authorId="1" shapeId="0" xr:uid="{C5D73091-0817-4222-BF7A-D726637CBD6C}">
      <text>
        <r>
          <rPr>
            <sz val="9"/>
            <color indexed="81"/>
            <rFont val="Segoe UI"/>
            <family val="2"/>
          </rPr>
          <t xml:space="preserve">Veículo leve
</t>
        </r>
      </text>
    </comment>
    <comment ref="Q166" authorId="1" shapeId="0" xr:uid="{84DE0B22-DB98-425E-B4F6-F70850F96EEA}">
      <text>
        <r>
          <rPr>
            <b/>
            <sz val="9"/>
            <color indexed="81"/>
            <rFont val="Segoe UI"/>
            <family val="2"/>
          </rPr>
          <t>Fernanda Rodrigues Sousa:</t>
        </r>
        <r>
          <rPr>
            <sz val="9"/>
            <color indexed="81"/>
            <rFont val="Segoe UI"/>
            <family val="2"/>
          </rPr>
          <t xml:space="preserve">
Novo modelo de CPE NÃO HÁ ESTE CAMPO - Padrão QFORMS DOQR</t>
        </r>
      </text>
    </comment>
    <comment ref="R166" authorId="1" shapeId="0" xr:uid="{3AD7216B-B9EF-47D4-A0C8-919DD3BE07F7}">
      <text>
        <r>
          <rPr>
            <b/>
            <sz val="9"/>
            <color indexed="81"/>
            <rFont val="Segoe UI"/>
            <family val="2"/>
          </rPr>
          <t>Fernanda Rodrigues Sousa:</t>
        </r>
        <r>
          <rPr>
            <sz val="9"/>
            <color indexed="81"/>
            <rFont val="Segoe UI"/>
            <family val="2"/>
          </rPr>
          <t xml:space="preserve">
Novo modelo de CPE NÃO HÁ ESTE CAMPO - Padrão QFORMS DOQR</t>
        </r>
      </text>
    </comment>
    <comment ref="S166" authorId="1" shapeId="0" xr:uid="{3398FD0F-BF1D-416B-9052-981E212147CA}">
      <text>
        <r>
          <rPr>
            <b/>
            <sz val="9"/>
            <color indexed="81"/>
            <rFont val="Segoe UI"/>
            <family val="2"/>
          </rPr>
          <t>Fernanda Rodrigues Sousa:</t>
        </r>
        <r>
          <rPr>
            <sz val="9"/>
            <color indexed="81"/>
            <rFont val="Segoe UI"/>
            <family val="2"/>
          </rPr>
          <t xml:space="preserve">
Novo modelo de CPE NÃO HÁ ESTE CAMPO - Padrão QFORMS DOQR</t>
        </r>
      </text>
    </comment>
    <comment ref="G167" authorId="1" shapeId="0" xr:uid="{7A0EB906-D68E-4DC8-94BE-B1283F4B7EA5}">
      <text>
        <r>
          <rPr>
            <sz val="9"/>
            <color indexed="81"/>
            <rFont val="Segoe UI"/>
            <family val="2"/>
          </rPr>
          <t xml:space="preserve">Veículo leve
</t>
        </r>
      </text>
    </comment>
    <comment ref="Q167" authorId="1" shapeId="0" xr:uid="{FBAEEC74-D452-40FE-8D38-688D675B6973}">
      <text>
        <r>
          <rPr>
            <b/>
            <sz val="9"/>
            <color indexed="81"/>
            <rFont val="Segoe UI"/>
            <family val="2"/>
          </rPr>
          <t>Fernanda Rodrigues Sousa:</t>
        </r>
        <r>
          <rPr>
            <sz val="9"/>
            <color indexed="81"/>
            <rFont val="Segoe UI"/>
            <family val="2"/>
          </rPr>
          <t xml:space="preserve">
Novo modelo de CPE NÃO HÁ ESTE CAMPO - Padrão QFORMS DOQR</t>
        </r>
      </text>
    </comment>
    <comment ref="R167" authorId="1" shapeId="0" xr:uid="{1DFCDF22-5FBA-4C5B-9D55-E1B9EDB3FF0F}">
      <text>
        <r>
          <rPr>
            <b/>
            <sz val="9"/>
            <color indexed="81"/>
            <rFont val="Segoe UI"/>
            <family val="2"/>
          </rPr>
          <t>Fernanda Rodrigues Sousa:</t>
        </r>
        <r>
          <rPr>
            <sz val="9"/>
            <color indexed="81"/>
            <rFont val="Segoe UI"/>
            <family val="2"/>
          </rPr>
          <t xml:space="preserve">
Novo modelo de CPE NÃO HÁ ESTE CAMPO - Padrão QFORMS DOQR</t>
        </r>
      </text>
    </comment>
    <comment ref="S167" authorId="1" shapeId="0" xr:uid="{D3CD0D16-1584-48CB-949A-27CBFF2DED99}">
      <text>
        <r>
          <rPr>
            <b/>
            <sz val="9"/>
            <color indexed="81"/>
            <rFont val="Segoe UI"/>
            <family val="2"/>
          </rPr>
          <t>Fernanda Rodrigues Sousa:</t>
        </r>
        <r>
          <rPr>
            <sz val="9"/>
            <color indexed="81"/>
            <rFont val="Segoe UI"/>
            <family val="2"/>
          </rPr>
          <t xml:space="preserve">
Novo modelo de CPE NÃO HÁ ESTE CAMPO - Padrão QFORMS DOQR</t>
        </r>
      </text>
    </comment>
    <comment ref="Q168" authorId="1" shapeId="0" xr:uid="{166EEEA8-A6C7-42D0-9AA8-4ADEF7559D1C}">
      <text>
        <r>
          <rPr>
            <b/>
            <sz val="9"/>
            <color indexed="81"/>
            <rFont val="Segoe UI"/>
            <family val="2"/>
          </rPr>
          <t>Fernanda Rodrigues Sousa:</t>
        </r>
        <r>
          <rPr>
            <sz val="9"/>
            <color indexed="81"/>
            <rFont val="Segoe UI"/>
            <family val="2"/>
          </rPr>
          <t xml:space="preserve">
Novo modelo de CPE NÃO HÁ ESTE CAMPO - Padrão QFORMS DOQR</t>
        </r>
      </text>
    </comment>
    <comment ref="R168" authorId="1" shapeId="0" xr:uid="{B1CDF507-60C5-4280-A5DE-7EE08D83B543}">
      <text>
        <r>
          <rPr>
            <b/>
            <sz val="9"/>
            <color indexed="81"/>
            <rFont val="Segoe UI"/>
            <family val="2"/>
          </rPr>
          <t>Fernanda Rodrigues Sousa:</t>
        </r>
        <r>
          <rPr>
            <sz val="9"/>
            <color indexed="81"/>
            <rFont val="Segoe UI"/>
            <family val="2"/>
          </rPr>
          <t xml:space="preserve">
Novo modelo de CPE NÃO HÁ ESTE CAMPO - Padrão QFORMS DOQR</t>
        </r>
      </text>
    </comment>
    <comment ref="S168" authorId="1" shapeId="0" xr:uid="{A73F1628-37C0-48D4-AD25-D1ED871C7201}">
      <text>
        <r>
          <rPr>
            <b/>
            <sz val="9"/>
            <color indexed="81"/>
            <rFont val="Segoe UI"/>
            <family val="2"/>
          </rPr>
          <t>Fernanda Rodrigues Sousa:</t>
        </r>
        <r>
          <rPr>
            <sz val="9"/>
            <color indexed="81"/>
            <rFont val="Segoe UI"/>
            <family val="2"/>
          </rPr>
          <t xml:space="preserve">
Novo modelo de CPE NÃO HÁ ESTE CAMPO - Padrão QFORMS DOQR</t>
        </r>
      </text>
    </comment>
    <comment ref="Q169" authorId="1" shapeId="0" xr:uid="{D6F0841E-D9D3-48BB-9033-A22A0F6E1432}">
      <text>
        <r>
          <rPr>
            <b/>
            <sz val="9"/>
            <color indexed="81"/>
            <rFont val="Segoe UI"/>
            <family val="2"/>
          </rPr>
          <t>Fernanda Rodrigues Sousa:</t>
        </r>
        <r>
          <rPr>
            <sz val="9"/>
            <color indexed="81"/>
            <rFont val="Segoe UI"/>
            <family val="2"/>
          </rPr>
          <t xml:space="preserve">
Novo modelo de CPE NÃO HÁ ESTE CAMPO - Padrão QFORMS DOQR</t>
        </r>
      </text>
    </comment>
    <comment ref="R169" authorId="1" shapeId="0" xr:uid="{BB60FEA0-A9E4-4C5E-893F-0311E8BFC1F4}">
      <text>
        <r>
          <rPr>
            <b/>
            <sz val="9"/>
            <color indexed="81"/>
            <rFont val="Segoe UI"/>
            <family val="2"/>
          </rPr>
          <t>Fernanda Rodrigues Sousa:</t>
        </r>
        <r>
          <rPr>
            <sz val="9"/>
            <color indexed="81"/>
            <rFont val="Segoe UI"/>
            <family val="2"/>
          </rPr>
          <t xml:space="preserve">
Novo modelo de CPE NÃO HÁ ESTE CAMPO - Padrão QFORMS DOQR</t>
        </r>
      </text>
    </comment>
    <comment ref="S169" authorId="1" shapeId="0" xr:uid="{006A141C-31FA-4668-B1D4-8CD2F3A6C3D3}">
      <text>
        <r>
          <rPr>
            <b/>
            <sz val="9"/>
            <color indexed="81"/>
            <rFont val="Segoe UI"/>
            <family val="2"/>
          </rPr>
          <t>Fernanda Rodrigues Sousa:</t>
        </r>
        <r>
          <rPr>
            <sz val="9"/>
            <color indexed="81"/>
            <rFont val="Segoe UI"/>
            <family val="2"/>
          </rPr>
          <t xml:space="preserve">
Novo modelo de CPE NÃO HÁ ESTE CAMPO - Padrão QFORMS DOQR</t>
        </r>
      </text>
    </comment>
    <comment ref="V169" authorId="1" shapeId="0" xr:uid="{07BCBFB4-D940-4B84-8BF3-0610052ECD40}">
      <text>
        <r>
          <rPr>
            <sz val="9"/>
            <color indexed="81"/>
            <rFont val="Segoe UI"/>
            <family val="2"/>
          </rPr>
          <t xml:space="preserve"> Luciano Henrique Passaroni
</t>
        </r>
      </text>
    </comment>
    <comment ref="Q170" authorId="1" shapeId="0" xr:uid="{243D31ED-E501-43AC-8C71-F9DC966EC86D}">
      <text>
        <r>
          <rPr>
            <b/>
            <sz val="9"/>
            <color indexed="81"/>
            <rFont val="Segoe UI"/>
            <family val="2"/>
          </rPr>
          <t>Fernanda Rodrigues Sousa:</t>
        </r>
        <r>
          <rPr>
            <sz val="9"/>
            <color indexed="81"/>
            <rFont val="Segoe UI"/>
            <family val="2"/>
          </rPr>
          <t xml:space="preserve">
Novo modelo de CPE NÃO HÁ ESTE CAMPO - Padrão QFORMS DOQR</t>
        </r>
      </text>
    </comment>
    <comment ref="R170" authorId="1" shapeId="0" xr:uid="{110FD906-E7DE-4932-8026-72E675937A02}">
      <text>
        <r>
          <rPr>
            <b/>
            <sz val="9"/>
            <color indexed="81"/>
            <rFont val="Segoe UI"/>
            <family val="2"/>
          </rPr>
          <t>Fernanda Rodrigues Sousa:</t>
        </r>
        <r>
          <rPr>
            <sz val="9"/>
            <color indexed="81"/>
            <rFont val="Segoe UI"/>
            <family val="2"/>
          </rPr>
          <t xml:space="preserve">
Novo modelo de CPE NÃO HÁ ESTE CAMPO - Padrão QFORMS DOQR</t>
        </r>
      </text>
    </comment>
    <comment ref="S170" authorId="1" shapeId="0" xr:uid="{41FC2C15-549B-4853-BBD3-FB490D532933}">
      <text>
        <r>
          <rPr>
            <b/>
            <sz val="9"/>
            <color indexed="81"/>
            <rFont val="Segoe UI"/>
            <family val="2"/>
          </rPr>
          <t>Fernanda Rodrigues Sousa:</t>
        </r>
        <r>
          <rPr>
            <sz val="9"/>
            <color indexed="81"/>
            <rFont val="Segoe UI"/>
            <family val="2"/>
          </rPr>
          <t xml:space="preserve">
Novo modelo de CPE NÃO HÁ ESTE CAMPO - Padrão QFORMS DOQR</t>
        </r>
      </text>
    </comment>
    <comment ref="Q171" authorId="1" shapeId="0" xr:uid="{2A685BB3-C907-41AA-AF8B-0039C919E357}">
      <text>
        <r>
          <rPr>
            <b/>
            <sz val="9"/>
            <color indexed="81"/>
            <rFont val="Segoe UI"/>
            <family val="2"/>
          </rPr>
          <t>Fernanda Rodrigues Sousa:</t>
        </r>
        <r>
          <rPr>
            <sz val="9"/>
            <color indexed="81"/>
            <rFont val="Segoe UI"/>
            <family val="2"/>
          </rPr>
          <t xml:space="preserve">
Novo modelo de CPE NÃO HÁ ESTE CAMPO - Padrão QFORMS DOQR</t>
        </r>
      </text>
    </comment>
    <comment ref="R171" authorId="1" shapeId="0" xr:uid="{80D95573-46DC-4532-8AFD-9CAB70492F7F}">
      <text>
        <r>
          <rPr>
            <b/>
            <sz val="9"/>
            <color indexed="81"/>
            <rFont val="Segoe UI"/>
            <family val="2"/>
          </rPr>
          <t>Fernanda Rodrigues Sousa:</t>
        </r>
        <r>
          <rPr>
            <sz val="9"/>
            <color indexed="81"/>
            <rFont val="Segoe UI"/>
            <family val="2"/>
          </rPr>
          <t xml:space="preserve">
Novo modelo de CPE NÃO HÁ ESTE CAMPO - Padrão QFORMS DOQR</t>
        </r>
      </text>
    </comment>
    <comment ref="S171" authorId="1" shapeId="0" xr:uid="{2743915A-3B1A-4395-8D7F-20758B859C41}">
      <text>
        <r>
          <rPr>
            <b/>
            <sz val="9"/>
            <color indexed="81"/>
            <rFont val="Segoe UI"/>
            <family val="2"/>
          </rPr>
          <t>Fernanda Rodrigues Sousa:</t>
        </r>
        <r>
          <rPr>
            <sz val="9"/>
            <color indexed="81"/>
            <rFont val="Segoe UI"/>
            <family val="2"/>
          </rPr>
          <t xml:space="preserve">
Novo modelo de CPE NÃO HÁ ESTE CAMPO - Padrão QFORMS DOQR</t>
        </r>
      </text>
    </comment>
    <comment ref="K175" authorId="1" shapeId="0" xr:uid="{B1890C1D-DDC1-402A-88C3-5BA5E5C92539}">
      <text>
        <r>
          <rPr>
            <b/>
            <sz val="9"/>
            <color indexed="81"/>
            <rFont val="Segoe UI"/>
            <family val="2"/>
          </rPr>
          <t>O colaborador relatou que estava conduzindo o veículo caminhonete L200 pela via interna da fazenda. Em determinado momento, ele identificou o carreador bloqueado devido uma máquina que estava sendo abastecida por um caminhão comboio. *Nota:* A Van estava estacionada e sinalizada através de cones.</t>
        </r>
      </text>
    </comment>
    <comment ref="A176" authorId="1" shapeId="0" xr:uid="{6E502CE2-BD75-4941-91F1-83E89496F386}">
      <text>
        <r>
          <rPr>
            <sz val="9"/>
            <color indexed="81"/>
            <rFont val="Segoe UI"/>
            <family val="2"/>
          </rPr>
          <t xml:space="preserve">atualizado no dia 16 as 14:00
</t>
        </r>
      </text>
    </comment>
    <comment ref="K180" authorId="1" shapeId="0" xr:uid="{5E952D75-B592-4F1C-B9D4-B5B6B3B5AE6B}">
      <text>
        <r>
          <rPr>
            <sz val="9"/>
            <color indexed="81"/>
            <rFont val="Segoe UI"/>
            <family val="2"/>
          </rPr>
          <t xml:space="preserve">O mesmo informou que a garra está sem força, foi informado aos mecânicos.
</t>
        </r>
      </text>
    </comment>
    <comment ref="K187" authorId="1" shapeId="0" xr:uid="{E2C293C6-79FB-4572-8A2E-4D50FE2E5FFD}">
      <text>
        <r>
          <rPr>
            <sz val="9"/>
            <color indexed="81"/>
            <rFont val="Segoe UI"/>
            <family val="2"/>
          </rPr>
          <t xml:space="preserve">Não foi  ocasionado nenhum dano no mesmo, apenas no caminhão da empresa Flora Brasil.
</t>
        </r>
      </text>
    </comment>
    <comment ref="N189" authorId="2" shapeId="0" xr:uid="{03580AD4-F602-4491-9137-0F93C98AC3A0}">
      <text>
        <r>
          <rPr>
            <b/>
            <sz val="9"/>
            <color indexed="81"/>
            <rFont val="Segoe UI"/>
            <family val="2"/>
          </rPr>
          <t>Colheita  Mecanizada</t>
        </r>
      </text>
    </comment>
    <comment ref="A198" authorId="1" shapeId="0" xr:uid="{DAE7E057-16F3-4FA6-B89E-A2A77AAF2FDF}">
      <text/>
    </comment>
    <comment ref="M332" authorId="0" shapeId="0" xr:uid="{8CA8A0B6-5A07-4FEC-A801-D9CD91ADB67E}">
      <text>
        <r>
          <rPr>
            <b/>
            <sz val="9"/>
            <color indexed="81"/>
            <rFont val="Segoe UI"/>
            <family val="2"/>
          </rPr>
          <t>Caroline Ferreira Sebastiao:</t>
        </r>
        <r>
          <rPr>
            <sz val="9"/>
            <color indexed="81"/>
            <rFont val="Segoe UI"/>
            <family val="2"/>
          </rPr>
          <t xml:space="preserve">
No soc o setor consta como Topografia</t>
        </r>
      </text>
    </comment>
    <comment ref="K346" authorId="1" shapeId="0" xr:uid="{111F1F64-7B23-4545-BCB6-557C7907338E}">
      <text>
        <r>
          <rPr>
            <b/>
            <sz val="9"/>
            <color indexed="81"/>
            <rFont val="Segoe UI"/>
            <family val="2"/>
          </rPr>
          <t xml:space="preserve"> (placa SGA3F86)</t>
        </r>
      </text>
    </comment>
    <comment ref="A347" authorId="1" shapeId="0" xr:uid="{271131AD-175E-4BAA-B1C6-108C178E7EC1}">
      <text>
        <r>
          <rPr>
            <sz val="9"/>
            <color indexed="81"/>
            <rFont val="Segoe UI"/>
            <family val="2"/>
          </rPr>
          <t xml:space="preserve">diários 25.03
</t>
        </r>
      </text>
    </comment>
    <comment ref="P451" authorId="0" shapeId="0" xr:uid="{F1B1B71A-1DA7-456F-AC1B-9C09202BB678}">
      <text>
        <r>
          <rPr>
            <b/>
            <sz val="9"/>
            <color indexed="81"/>
            <rFont val="Segoe UI"/>
            <family val="2"/>
          </rPr>
          <t>Caroline Ferreira Sebastiao:</t>
        </r>
        <r>
          <rPr>
            <sz val="9"/>
            <color indexed="81"/>
            <rFont val="Segoe UI"/>
            <family val="2"/>
          </rPr>
          <t xml:space="preserve">
no Soc consta como operador de maquina colheita II</t>
        </r>
      </text>
    </comment>
    <comment ref="K658" authorId="1" shapeId="0" xr:uid="{D6699C18-EDF0-4819-9CD0-45B397E71183}">
      <text>
        <r>
          <rPr>
            <b/>
            <sz val="9"/>
            <color indexed="81"/>
            <rFont val="Segoe UI"/>
            <family val="2"/>
          </rPr>
          <t>Relato do motorista: "Eu sai normal da jazida, ao chegar no local do acidente o caminhão saiu de lado, puxou e desceu o barranco"</t>
        </r>
      </text>
    </comment>
    <comment ref="AA703" authorId="2" shapeId="0" xr:uid="{8B80EDAC-00B8-4F99-BFDA-D301C2D65A92}">
      <text>
        <r>
          <rPr>
            <b/>
            <sz val="9"/>
            <color indexed="81"/>
            <rFont val="Segoe UI"/>
            <family val="2"/>
          </rPr>
          <t>Barbara De Fatima Alves De Souza:</t>
        </r>
        <r>
          <rPr>
            <sz val="9"/>
            <color indexed="81"/>
            <rFont val="Segoe UI"/>
            <family val="2"/>
          </rPr>
          <t xml:space="preserve">
Aguardando o laudo tecnico do fabricante do caminhão, para saber a causa do incêncdio. Data prevista 05/07</t>
        </r>
      </text>
    </comment>
    <comment ref="AD703" authorId="3" shapeId="0" xr:uid="{915EADD7-D009-418D-89D4-604E6877B482}">
      <text>
        <r>
          <rPr>
            <b/>
            <sz val="9"/>
            <color indexed="81"/>
            <rFont val="Segoe UI"/>
            <family val="2"/>
          </rPr>
          <t>Jose Antonio dos Santos:</t>
        </r>
        <r>
          <rPr>
            <sz val="9"/>
            <color indexed="81"/>
            <rFont val="Segoe UI"/>
            <family val="2"/>
          </rPr>
          <t xml:space="preserve">
Alinhado com Gerência ST - atraso na investigação - incêndio no caminhão - aguardando laudo do fabricante do caminhão.</t>
        </r>
      </text>
    </comment>
    <comment ref="G788" authorId="1" shapeId="0" xr:uid="{C420E53E-F5C4-498F-9B34-CD76E3F34B20}">
      <text>
        <r>
          <rPr>
            <sz val="9"/>
            <color indexed="81"/>
            <rFont val="Segoe UI"/>
            <family val="2"/>
          </rPr>
          <t xml:space="preserve">CR
</t>
        </r>
      </text>
    </comment>
    <comment ref="G844" authorId="1" shapeId="0" xr:uid="{3ABD2C94-5A9C-40CD-B010-5DE245E23B94}">
      <text>
        <r>
          <rPr>
            <b/>
            <sz val="9"/>
            <color indexed="81"/>
            <rFont val="Segoe UI"/>
            <family val="2"/>
          </rPr>
          <t>CR</t>
        </r>
      </text>
    </comment>
    <comment ref="L872" authorId="1" shapeId="0" xr:uid="{1B51948B-72AD-4FEC-9688-9BAAF43C4026}">
      <text>
        <r>
          <rPr>
            <b/>
            <sz val="9"/>
            <color indexed="81"/>
            <rFont val="Segoe UI"/>
            <family val="2"/>
          </rPr>
          <t>casa grande</t>
        </r>
      </text>
    </comment>
    <comment ref="G1086" authorId="1" shapeId="0" xr:uid="{2F86542A-8FD4-49E7-A2BC-D2F7AB069796}">
      <text>
        <r>
          <rPr>
            <b/>
            <sz val="9"/>
            <color indexed="81"/>
            <rFont val="Segoe UI"/>
            <family val="2"/>
          </rPr>
          <t>15 dias</t>
        </r>
      </text>
    </comment>
    <comment ref="G1116" authorId="1" shapeId="0" xr:uid="{2F8532A1-B1EC-4116-BAE7-099AF6F68BA9}">
      <text>
        <r>
          <rPr>
            <b/>
            <sz val="9"/>
            <color indexed="81"/>
            <rFont val="Segoe UI"/>
            <family val="2"/>
          </rPr>
          <t>Afast de 15 dias</t>
        </r>
      </text>
    </comment>
    <comment ref="G1282" authorId="1" shapeId="0" xr:uid="{D2DBE921-9B1A-484A-9889-8704967E9757}">
      <text>
        <r>
          <rPr>
            <sz val="9"/>
            <color indexed="81"/>
            <rFont val="Segoe UI"/>
            <family val="2"/>
          </rPr>
          <t xml:space="preserve">120 dias
</t>
        </r>
      </text>
    </comment>
    <comment ref="G1334" authorId="0" shapeId="0" xr:uid="{8A9506F0-648A-476C-A6F5-F01618AE8B3B}">
      <text>
        <r>
          <rPr>
            <sz val="9"/>
            <color indexed="81"/>
            <rFont val="Segoe UI"/>
            <family val="2"/>
          </rPr>
          <t xml:space="preserve">dias de afast 6 meses
</t>
        </r>
      </text>
    </comment>
    <comment ref="G1671" authorId="0" shapeId="0" xr:uid="{A6DEC33B-0AF3-4667-A033-72481B4B7E39}">
      <text>
        <r>
          <rPr>
            <b/>
            <sz val="9"/>
            <color indexed="81"/>
            <rFont val="Segoe UI"/>
            <family val="2"/>
          </rPr>
          <t>Caroline Ferreira Sebastiao:</t>
        </r>
        <r>
          <rPr>
            <sz val="9"/>
            <color indexed="81"/>
            <rFont val="Segoe UI"/>
            <family val="2"/>
          </rPr>
          <t xml:space="preserve">
ACAF TRAJETO 15 dias de afastamento.</t>
        </r>
      </text>
    </comment>
  </commentList>
</comments>
</file>

<file path=xl/sharedStrings.xml><?xml version="1.0" encoding="utf-8"?>
<sst xmlns="http://schemas.openxmlformats.org/spreadsheetml/2006/main" count="27680" uniqueCount="8477">
  <si>
    <t>Nº</t>
  </si>
  <si>
    <t>REGIONAL</t>
  </si>
  <si>
    <t>DATA</t>
  </si>
  <si>
    <t>MÊS</t>
  </si>
  <si>
    <t>HORA</t>
  </si>
  <si>
    <t>LOCAL</t>
  </si>
  <si>
    <t>CLASSIFICAÇÃO</t>
  </si>
  <si>
    <t>PSIF</t>
  </si>
  <si>
    <t>DESCRIÇÃO</t>
  </si>
  <si>
    <t>EMPRESA</t>
  </si>
  <si>
    <t>GERÊNCIA</t>
  </si>
  <si>
    <t>MÓDULO/ FRENTE DE TRABALHO</t>
  </si>
  <si>
    <t>COLABORADOR</t>
  </si>
  <si>
    <t>FUNÇÃO</t>
  </si>
  <si>
    <t>GESTOR IMEDIATO BRACELL</t>
  </si>
  <si>
    <t>COORDENADOR BRACELL</t>
  </si>
  <si>
    <t>SUPERVISOR BRACELL</t>
  </si>
  <si>
    <t>AÇÕES IMEDIATAS</t>
  </si>
  <si>
    <t>INFORMADO POR</t>
  </si>
  <si>
    <t>TST</t>
  </si>
  <si>
    <t>SEVERIDADE</t>
  </si>
  <si>
    <t>PROBABILIDADE</t>
  </si>
  <si>
    <t>R.A.E</t>
  </si>
  <si>
    <t>PRAZO ABERTURA R.A.E</t>
  </si>
  <si>
    <t>STATUS</t>
  </si>
  <si>
    <t>SÃO PAULO</t>
  </si>
  <si>
    <t>ACAF</t>
  </si>
  <si>
    <t>RIV</t>
  </si>
  <si>
    <t>MATO GROSSO DO SUL</t>
  </si>
  <si>
    <t>SILVICULTURA</t>
  </si>
  <si>
    <t>SAA</t>
  </si>
  <si>
    <t xml:space="preserve">G E R S </t>
  </si>
  <si>
    <t>ASAF</t>
  </si>
  <si>
    <t>SAA - AP</t>
  </si>
  <si>
    <t>COLHEITA</t>
  </si>
  <si>
    <t>MÓDULO 10</t>
  </si>
  <si>
    <t>INCIDENTE</t>
  </si>
  <si>
    <t>MÓDULO 8</t>
  </si>
  <si>
    <t>MÓDULO 5</t>
  </si>
  <si>
    <t>J.Y</t>
  </si>
  <si>
    <t>J.F.I</t>
  </si>
  <si>
    <t>P&amp;D</t>
  </si>
  <si>
    <t>MÓDULO 4</t>
  </si>
  <si>
    <t>MÓDULO 3</t>
  </si>
  <si>
    <t>Viveiro</t>
  </si>
  <si>
    <t>MÓDULO 6</t>
  </si>
  <si>
    <t>VDA</t>
  </si>
  <si>
    <t>TRAJETO</t>
  </si>
  <si>
    <t>MÓDULO 1</t>
  </si>
  <si>
    <t>MÓDULO 9</t>
  </si>
  <si>
    <t>MÓDULO 7</t>
  </si>
  <si>
    <t>ACAF - AP</t>
  </si>
  <si>
    <t>MÓDULO 2</t>
  </si>
  <si>
    <t>MÓDULO 12</t>
  </si>
  <si>
    <t>JSL</t>
  </si>
  <si>
    <t>MÓDULO 11</t>
  </si>
  <si>
    <t>LUCAS PINTO RIBEIRO</t>
  </si>
  <si>
    <t>RAFAEL DOMINGUES DE ALMEIDA</t>
  </si>
  <si>
    <t>MARCIO JOSE RUIZ PIRES</t>
  </si>
  <si>
    <t>RAFAEL ELI DE CAMARGO</t>
  </si>
  <si>
    <t>RANIELLE CAMILO CANESSO</t>
  </si>
  <si>
    <t>ANGELO ANTONIO MARTINS TAPARO</t>
  </si>
  <si>
    <t>GABRIEL DE SOUZA MATEUS</t>
  </si>
  <si>
    <t>ARIOSMAR DAMACENO SOBRINHO</t>
  </si>
  <si>
    <t>JOSE ANTONIO DOS SANTOS</t>
  </si>
  <si>
    <t>INSIGNIFICANTE</t>
  </si>
  <si>
    <t>MUITO BAIXA</t>
  </si>
  <si>
    <t>NÃO</t>
  </si>
  <si>
    <t>RODOLFO DE SOUZA RODRIGUES</t>
  </si>
  <si>
    <t>LEVE</t>
  </si>
  <si>
    <t>BAIXA</t>
  </si>
  <si>
    <t>RODRIGO MORENO DOS SANTOS SILVA</t>
  </si>
  <si>
    <t>GRAVE</t>
  </si>
  <si>
    <t>SIM</t>
  </si>
  <si>
    <t>GLAUCIA APARECIDA COVRE</t>
  </si>
  <si>
    <t>MAICON BRAGA RODRIGUES</t>
  </si>
  <si>
    <t>MODERADO</t>
  </si>
  <si>
    <t>ALESSANDRO BERNARDINO BORGES</t>
  </si>
  <si>
    <t>AMANDA CRISTINA PATRICIO DE LIMA</t>
  </si>
  <si>
    <t>MÉDIA</t>
  </si>
  <si>
    <t>MUITO ALTA</t>
  </si>
  <si>
    <t>KARINE ANTONIA MORAES RIBEIRO</t>
  </si>
  <si>
    <t>LYNIKER HENRIQUE NOGUEIRA DE OLIVEIRA</t>
  </si>
  <si>
    <t>MARCEL PRADO DE LUCENA</t>
  </si>
  <si>
    <t>MARCELO JOSE DE SOUZA</t>
  </si>
  <si>
    <t>ALTA</t>
  </si>
  <si>
    <t>ANISON CLAUDIO DA SILVA MARIMOTO</t>
  </si>
  <si>
    <t>JOSIMAR VICENTE DE OLIVEIRA</t>
  </si>
  <si>
    <t>MARCO ANTONIO DINIZ</t>
  </si>
  <si>
    <t>LUIS ANDRE AREVALO DE OLIVEIRA</t>
  </si>
  <si>
    <t>A/C</t>
  </si>
  <si>
    <t>GERENCIA (SETORES)</t>
  </si>
  <si>
    <t>SETOR (SUB GERENCIA)</t>
  </si>
  <si>
    <t>SUPERVISOR</t>
  </si>
  <si>
    <t>COORDENADOR</t>
  </si>
  <si>
    <t>ALESSANDRA MARTINS RIBEIRO</t>
  </si>
  <si>
    <t>EM ELABORAÇÃO R.A.E</t>
  </si>
  <si>
    <t>JEFERSON DE CAMARGO</t>
  </si>
  <si>
    <t>PENDENTE R.A.E</t>
  </si>
  <si>
    <t>EM ANDAMENTO</t>
  </si>
  <si>
    <t>ATRASADO</t>
  </si>
  <si>
    <t>JOSE ADRIANO DOS SANTOS</t>
  </si>
  <si>
    <t>CRÍTICO</t>
  </si>
  <si>
    <t>CONCLUÍDO</t>
  </si>
  <si>
    <t>FABIO OLIVEIRA BOZI</t>
  </si>
  <si>
    <t>JOSE LEONARDO RIGHETO</t>
  </si>
  <si>
    <t>ROBSON CORREIA LIMA (TEC)</t>
  </si>
  <si>
    <t>LUCAS ANTONIO DA SILVA GOMES</t>
  </si>
  <si>
    <t>WESLLEN DUTRA MALAQUIAS</t>
  </si>
  <si>
    <t xml:space="preserve">DIRCEU NOVAK </t>
  </si>
  <si>
    <t>SANDY QUANDT DANTAS MARINHO</t>
  </si>
  <si>
    <t>DM</t>
  </si>
  <si>
    <t>DIAS ATRASADO</t>
  </si>
  <si>
    <t>LUIZ HENRIQUE DAMASCENO</t>
  </si>
  <si>
    <t>RDS</t>
  </si>
  <si>
    <t>março</t>
  </si>
  <si>
    <t>abril</t>
  </si>
  <si>
    <t>maio</t>
  </si>
  <si>
    <t>junho</t>
  </si>
  <si>
    <t>fevereiro</t>
  </si>
  <si>
    <t>Carregamento De Madeira</t>
  </si>
  <si>
    <t>Silvicultura</t>
  </si>
  <si>
    <t>Transporte Madeira</t>
  </si>
  <si>
    <t>Colheita</t>
  </si>
  <si>
    <t>Ofic. Manut. Auto. L1/ L2</t>
  </si>
  <si>
    <t>Expresso Nepomuceno</t>
  </si>
  <si>
    <t>Bracell</t>
  </si>
  <si>
    <t>Siltec</t>
  </si>
  <si>
    <t>Carpelo</t>
  </si>
  <si>
    <t>Ms Florestal</t>
  </si>
  <si>
    <t>Vemflors</t>
  </si>
  <si>
    <t>Ponsse</t>
  </si>
  <si>
    <t>K-Tha</t>
  </si>
  <si>
    <t>Larsil I</t>
  </si>
  <si>
    <t xml:space="preserve">Adaxatelecom </t>
  </si>
  <si>
    <t>Pretel</t>
  </si>
  <si>
    <t>Plantec</t>
  </si>
  <si>
    <t>Agro - Roque</t>
  </si>
  <si>
    <t>Agro Agil</t>
  </si>
  <si>
    <t>Agro Link</t>
  </si>
  <si>
    <t>Agromaq</t>
  </si>
  <si>
    <t xml:space="preserve">Alexandre Aparecido Cruz Froes </t>
  </si>
  <si>
    <t xml:space="preserve">Amadeo </t>
  </si>
  <si>
    <t>Ambient</t>
  </si>
  <si>
    <t>Ambiental</t>
  </si>
  <si>
    <t>Ambipar</t>
  </si>
  <si>
    <t>Anacleto</t>
  </si>
  <si>
    <t>Brasil Florestal</t>
  </si>
  <si>
    <t>Cassol</t>
  </si>
  <si>
    <t>Constratom</t>
  </si>
  <si>
    <t xml:space="preserve">Correa Alves </t>
  </si>
  <si>
    <t>Decarterra</t>
  </si>
  <si>
    <t xml:space="preserve">Emflora </t>
  </si>
  <si>
    <t>Envimat</t>
  </si>
  <si>
    <t>Equilibrio</t>
  </si>
  <si>
    <t>Garbuio</t>
  </si>
  <si>
    <t>Fermaq Terraplenagem</t>
  </si>
  <si>
    <t>Fernandes Servicos Agricolas</t>
  </si>
  <si>
    <t>Ferraz Servicos Florestais</t>
  </si>
  <si>
    <t>Ferro Equipamento Industrial Ltda</t>
  </si>
  <si>
    <t xml:space="preserve">Model </t>
  </si>
  <si>
    <t>Geracao</t>
  </si>
  <si>
    <t>Irrigaplan</t>
  </si>
  <si>
    <t>J.S Florestal</t>
  </si>
  <si>
    <t>Jauense</t>
  </si>
  <si>
    <t>Jm Destoca</t>
  </si>
  <si>
    <t>Komatsu</t>
  </si>
  <si>
    <t>Lençóis Destoca</t>
  </si>
  <si>
    <t>M.T. Lourenço</t>
  </si>
  <si>
    <t>Macplan</t>
  </si>
  <si>
    <t>Madeira Farias</t>
  </si>
  <si>
    <t>Mar</t>
  </si>
  <si>
    <t>Meta Florestal Comércio E Transporte Ltda Epp</t>
  </si>
  <si>
    <t>Método Biometria Inventário Florestal S/C</t>
  </si>
  <si>
    <t>Mi Engenharia</t>
  </si>
  <si>
    <t>Mills Locacao, Servicos E Logistica S.A.</t>
  </si>
  <si>
    <t>Mip Florestal Ltda</t>
  </si>
  <si>
    <t>Montagens Vignatti Ltda</t>
  </si>
  <si>
    <t>Mottasul</t>
  </si>
  <si>
    <t>Nivaldo De Paulo Camillo</t>
  </si>
  <si>
    <t>Parcetec</t>
  </si>
  <si>
    <t>Placidos</t>
  </si>
  <si>
    <t>Riacho</t>
  </si>
  <si>
    <t>Rio Do Sul</t>
  </si>
  <si>
    <t>Planaterra</t>
  </si>
  <si>
    <t>Sollum</t>
  </si>
  <si>
    <t>Sotreq</t>
  </si>
  <si>
    <t>Susejvieir</t>
  </si>
  <si>
    <t>Terra Fertil</t>
  </si>
  <si>
    <t>Terram</t>
  </si>
  <si>
    <t>Transpes</t>
  </si>
  <si>
    <t>Portex</t>
  </si>
  <si>
    <t>Piracicabana</t>
  </si>
  <si>
    <t>Ma Coneglian</t>
  </si>
  <si>
    <t xml:space="preserve">Vrb Reflorestadora </t>
  </si>
  <si>
    <t>Construtora Gomes</t>
  </si>
  <si>
    <t>Emflors</t>
  </si>
  <si>
    <t>Inovesa</t>
  </si>
  <si>
    <t xml:space="preserve">Flora Brasil </t>
  </si>
  <si>
    <t>Terramais</t>
  </si>
  <si>
    <t>Teca Serviços Florestais</t>
  </si>
  <si>
    <t>Pezzone Transporte</t>
  </si>
  <si>
    <t xml:space="preserve">Expresso Nepomuceno </t>
  </si>
  <si>
    <t/>
  </si>
  <si>
    <t>ABR Servicos Florestais Ltda</t>
  </si>
  <si>
    <t>ASJ Florestal</t>
  </si>
  <si>
    <t>LF Transporte</t>
  </si>
  <si>
    <t>Manut. Estradas Logística</t>
  </si>
  <si>
    <t>Manut. Estradas Florestal</t>
  </si>
  <si>
    <t>Planej. E Controle</t>
  </si>
  <si>
    <t>Qualidade Florestal</t>
  </si>
  <si>
    <t>Manut. Campo</t>
  </si>
  <si>
    <t>Recursos Humanos</t>
  </si>
  <si>
    <t>Meio Ambiente</t>
  </si>
  <si>
    <t>Adm Logistica</t>
  </si>
  <si>
    <t>Engenharia De Projetos</t>
  </si>
  <si>
    <t xml:space="preserve">Inventário Florestal </t>
  </si>
  <si>
    <t>Saúde</t>
  </si>
  <si>
    <t>Desenv. Oper</t>
  </si>
  <si>
    <t>LB Florestal</t>
  </si>
  <si>
    <t>JCM Florestal</t>
  </si>
  <si>
    <t>Destaque Máquinas</t>
  </si>
  <si>
    <t>SEM/C</t>
  </si>
  <si>
    <t>R.A.E ASSINADA</t>
  </si>
  <si>
    <t>OK</t>
  </si>
  <si>
    <t>Relacionamento com Comunidade</t>
  </si>
  <si>
    <t>Microplanejamento</t>
  </si>
  <si>
    <t>Facilities</t>
  </si>
  <si>
    <t>PW Agroflorestal</t>
  </si>
  <si>
    <t xml:space="preserve"> Executiva</t>
  </si>
  <si>
    <t xml:space="preserve">JSF Empreendimentos </t>
  </si>
  <si>
    <t xml:space="preserve">Manut. Automotiva </t>
  </si>
  <si>
    <t>EMERSON MOURA TEIXEIRA</t>
  </si>
  <si>
    <t>Segurança do Trabalho</t>
  </si>
  <si>
    <t>GUILHERME CHAMARELLI</t>
  </si>
  <si>
    <t>Manut. Carregamento</t>
  </si>
  <si>
    <t>Marconato</t>
  </si>
  <si>
    <t>Manut. Estradas Logíst Terceiro</t>
  </si>
  <si>
    <t>Manut. Estradas Logíst Próprio</t>
  </si>
  <si>
    <t>ALEXANDRE OLIVEIRA</t>
  </si>
  <si>
    <t>Vale do Tibagi</t>
  </si>
  <si>
    <t>MSFC</t>
  </si>
  <si>
    <t>TransOlsen</t>
  </si>
  <si>
    <t>Dolomita Mix</t>
  </si>
  <si>
    <t>Nova Tamboré</t>
  </si>
  <si>
    <t>Prevenção de Incêndio</t>
  </si>
  <si>
    <t>Pátio de Madeira</t>
  </si>
  <si>
    <t>GRSA</t>
  </si>
  <si>
    <t>TÁSSIA PRADO</t>
  </si>
  <si>
    <t xml:space="preserve">Célula de Combustível </t>
  </si>
  <si>
    <t>V-RENTAL</t>
  </si>
  <si>
    <t>Contremp</t>
  </si>
  <si>
    <t>Viaduto Marechal rondon acesso ao distrito industrial rodovia Juliano Lorenzeti</t>
  </si>
  <si>
    <t>Estava em deslocamento carregado com uma máquina Forwarder e ao passar por baixo do viaduto que da acesso ao distrito industrial de Lençóis Paulista, a torre do Forwarder enroscou no viaduto.</t>
  </si>
  <si>
    <t>Milton Marcelo Gouveia</t>
  </si>
  <si>
    <t>Motorista de Transporte Cargas</t>
  </si>
  <si>
    <t>Matheus Henrique da Silva</t>
  </si>
  <si>
    <t>Everson Ribas</t>
  </si>
  <si>
    <t>1. Comunicação com a supervisão da automotiva para apoio com a equipe de SOS de borracharia e retirada do equipamento do local para desobstruir o trânsito.</t>
  </si>
  <si>
    <t>Pelo próprio Sr Milton e Pela supervisão Matheus.</t>
  </si>
  <si>
    <t>Rodovia Marechal Rondon, km380</t>
  </si>
  <si>
    <t>Realizava deslocamento com o veículo sentido a fazenda Santa Luiza, momento que colidiu na traseira de um caminhão.</t>
  </si>
  <si>
    <t>Jorge Luis Fernandes</t>
  </si>
  <si>
    <t>Técnico Carregamento</t>
  </si>
  <si>
    <t>Rogério Rodrigues dos Santos</t>
  </si>
  <si>
    <t>Marcos Menezes</t>
  </si>
  <si>
    <t>1. Comunicado à Central de telemetria.
2. Encaminhado ao P.S de Bauru. Não constatado fratura, medicado e liberado.</t>
  </si>
  <si>
    <t>Fazenda Piracema IV</t>
  </si>
  <si>
    <t>O colaborador foi picado por uma abelha no carregamento.</t>
  </si>
  <si>
    <t>Júlio César Domingues</t>
  </si>
  <si>
    <t>Motorista Transporte madeira</t>
  </si>
  <si>
    <t>Adilson Rodrigues Basto</t>
  </si>
  <si>
    <t>1. Comunicação com o supervisor Adilson Basto - BTF-SP 03;
2. Colaborador foi medicado pelo antialérgico do módulo de carregamento e encaminhado ao ambulatório</t>
  </si>
  <si>
    <t>Wesley Maruchi</t>
  </si>
  <si>
    <t xml:space="preserve">A colaboradora estava realizando sua atividade na expedição de mudas e em determinado momento sentiu uma ferroada no antebraço direito. A mesma identificou como sendo uma formiga. </t>
  </si>
  <si>
    <t xml:space="preserve">1. A colaboradora foi encaminhada para o hospital local de Água Clara-MS, onde foi atendida e liberada sem restrições. </t>
  </si>
  <si>
    <t>Área de Rustificação (Pleno sol) - MS</t>
  </si>
  <si>
    <t>MS</t>
  </si>
  <si>
    <t xml:space="preserve">Auxiliar de Viveiro </t>
  </si>
  <si>
    <t>João Afonso  Mota</t>
  </si>
  <si>
    <t>Gilvan Cercundo</t>
  </si>
  <si>
    <t>João Afonso  Mota</t>
  </si>
  <si>
    <t>Gustavo Tolardo</t>
  </si>
  <si>
    <t>Galpão de primeira selecao</t>
  </si>
  <si>
    <t xml:space="preserve">A colaboradora estava realizando a atividade no galpão da primeira seleção, foi quando sentiu uma picada de um inseto na altura do pescoço. </t>
  </si>
  <si>
    <t xml:space="preserve">1. A colaboradora foi encaminhada para o hospital local de Água Clara-MS, onde foi atendida, medicada e liberada posteriormente. </t>
  </si>
  <si>
    <t>Michele Monteso</t>
  </si>
  <si>
    <t>Maxmuller Andrade</t>
  </si>
  <si>
    <t>Jailda Ribeiro</t>
  </si>
  <si>
    <t>Fazenda Represa - Módulo 15</t>
  </si>
  <si>
    <t>Segundo  informações do motorista ao transitar pelo carreador da fazenda, não observou um talude, vindo a arrancar o parachoque do veículo.</t>
  </si>
  <si>
    <t>MÓDULO 15</t>
  </si>
  <si>
    <t>Antônio Rodrigues</t>
  </si>
  <si>
    <t>Motorista de ônibus</t>
  </si>
  <si>
    <t>Dirceu Novak</t>
  </si>
  <si>
    <t>Rafael Eli</t>
  </si>
  <si>
    <t>1. Veículo paralisado para fazer a manutenção no parachoque.</t>
  </si>
  <si>
    <t>Jobson Miranda (TST - Piracicabana)</t>
  </si>
  <si>
    <t>Pátio linha 01</t>
  </si>
  <si>
    <t>O colaborador ao fazer o engate do prancha, subiu no mesmo para organizar as correntes e em seguida, escorregou vindo a cair se chocando contra o prancha antes de chegar ao solo.</t>
  </si>
  <si>
    <t>Motorista  Transporte Madeira</t>
  </si>
  <si>
    <t>Matheus Henrique</t>
  </si>
  <si>
    <t>1. Comunicação com o técnico da BTF e já encaminhado para o ambulatório e posteriormente avisado supervisor Matheus Henrique - BTF-SP 01.</t>
  </si>
  <si>
    <t>Marcelo Ardilia
Técnico  de Logística  Florestal</t>
  </si>
  <si>
    <t>O condutor seguia vazio com o caminhão atrelado à carreta sentido Lençóis Paulista-SP e ao passar pelo KM- 318 o conjunto da 1° composição veio a desacoplar do caminhão.</t>
  </si>
  <si>
    <t>BR-SP 300 - Marechal Randon</t>
  </si>
  <si>
    <t>José Luis Martins</t>
  </si>
  <si>
    <t>Motorista de tritrem</t>
  </si>
  <si>
    <t xml:space="preserve">André Scarin  </t>
  </si>
  <si>
    <t>Hellerson Soares</t>
  </si>
  <si>
    <t>1. Foi sinalizado o local, informado a operacao JSL e setor de SSMA,Bracell, Acionado guincho.</t>
  </si>
  <si>
    <t>Willian Ribeiro</t>
  </si>
  <si>
    <t>Santa Eliza - Talhão 12</t>
  </si>
  <si>
    <t>Rodrigo Júlio Costa Neto</t>
  </si>
  <si>
    <t>Operador de Trator Agricola</t>
  </si>
  <si>
    <t>Bruno Assunção Noronha</t>
  </si>
  <si>
    <t>Karine Madruga</t>
  </si>
  <si>
    <t>1. Comunicação  imediata ao TST Bracell;
2. Realizado a substituição do vidro.</t>
  </si>
  <si>
    <t>Joao Ricardo</t>
  </si>
  <si>
    <t>Ao levantar o implemento, o colaborador não atentou ao vidro traseiro aberto e causou a quebra do vidro.</t>
  </si>
  <si>
    <t xml:space="preserve">O colaborador estava realizando a atividade de descarregamento de caixas vazias que se encontrava dentro do caminhão e ao abrir a porta as mesmas caíram sobre ele, causando um pequeno corte superficial na região do nariz. </t>
  </si>
  <si>
    <t>Lindomar Laranjeiras</t>
  </si>
  <si>
    <t>João Valério Conceição dos Santos Junior</t>
  </si>
  <si>
    <t>Ajudante Florestal</t>
  </si>
  <si>
    <t>Juliano Salvador</t>
  </si>
  <si>
    <t>Danilo Ribeiro</t>
  </si>
  <si>
    <t xml:space="preserve">1. O colaborador foi encaminhado ao ambulatório local, onde foi atendido e liberado sem restrições. </t>
  </si>
  <si>
    <t>Viveiro Bracell - Água Clara - MS</t>
  </si>
  <si>
    <t>Módulo 15</t>
  </si>
  <si>
    <t>Ao encerrar o turno, foi retirar o conjunto de corte e atingiu a mão direita na corrente fazendo um pequeno corte no seu dedo mínimo.</t>
  </si>
  <si>
    <t>Sergio Aparecido dos Santos</t>
  </si>
  <si>
    <t>Operador de máquinas I</t>
  </si>
  <si>
    <t>1. Foi levado até o pronto socorro onde foi realizado o procedimento médico.</t>
  </si>
  <si>
    <t>Fazenda Medalha - T 02</t>
  </si>
  <si>
    <t xml:space="preserve">O colaborador relatou que estava abastecendo o caminhão pipa de irrigação e em determinado momento a mangueira se soltou, vindo a prensar o dedo contra a tampa do tanque de irrigação, causando um pequeno corte superficial. </t>
  </si>
  <si>
    <t>1. Comunicação aos gestores,  saúde e área de segurança da MS Florestal;
2. O colaborador foi encaminhado para UPA Universitário em Campo Grande-MS, onde foi atendido e liberado posteriormente.</t>
  </si>
  <si>
    <t>Jean Alves Silva</t>
  </si>
  <si>
    <t>Operador de Trator de Pneu</t>
  </si>
  <si>
    <t>Joao Marcos Sanches</t>
  </si>
  <si>
    <t>Jose Renato Drago</t>
  </si>
  <si>
    <t>Carolina Martins</t>
  </si>
  <si>
    <t>Fazenda Douradinha</t>
  </si>
  <si>
    <t>O colaborador estava com o caminhão oficina estacionado para a realização da lavagem e  para concluir a lavagem do lado esquerdo precisou recolher a escada de acesso a oficina. Ao recolher, um outro mecânico foi fechar a porta para realizar o destravamento. Foi então que a parte inferior final dos degraus da escada desceu sobre seu braço direito, ocasionando uma pequena escoriação.</t>
  </si>
  <si>
    <t>Mecânico II</t>
  </si>
  <si>
    <t>Tiago Gobbo</t>
  </si>
  <si>
    <t>José Leonardo</t>
  </si>
  <si>
    <t xml:space="preserve">1 - O colaborador foi encaminhado para o hospital em Santa Rita do Pardo-MS, onde foi atendido, realizado exame de raio X, não sendo constatada nenhuma fratura. Sendo assim, ele foi liberado sem restrições. 
2 - Comunicação aos gestores, saúde e área de segurança da MS Florestal. </t>
  </si>
  <si>
    <t>Lucas Paulo</t>
  </si>
  <si>
    <t>Fazenda Nossa Senhora de Fatima V</t>
  </si>
  <si>
    <t>Valdir de Souza Junior</t>
  </si>
  <si>
    <t>Mecânico</t>
  </si>
  <si>
    <t>Saymon Luz</t>
  </si>
  <si>
    <t>Antonio Cesar Coelho Madeira</t>
  </si>
  <si>
    <t>Robson Correa Lima</t>
  </si>
  <si>
    <t>1. Direcionado o colaborador condutor até o Pronto Atendimento no Hospital de Base na cidade de Bauru, onde passou por atendimento médico e raio X, não detectando nenhuma lesão.
2. Após avaliação do Médico do Trabalho no dia 05/01/2024:
Valdir Junior: liberado para atividades compatíveis até a próxima quarta-feira.
Igor Louzada: liberado para atividades compatíveis até a próxima segunda-feira (folga sábado e domingo).
Marcelo Oliveira: liberado para suas atividades rotineiras.</t>
  </si>
  <si>
    <t>João Paulo Nogueira</t>
  </si>
  <si>
    <t>HUMBERTO MARTINS</t>
  </si>
  <si>
    <t>Cabralia Paulista SP</t>
  </si>
  <si>
    <t>Durante deslocamento com caminhonete L200 sentido módulo, o rádio de comunicação portátil (HT) caiu de cima do painel do veículo e ao pegá-lo colidiu com uma árvore de eucalipto.</t>
  </si>
  <si>
    <t>Anderson Arias</t>
  </si>
  <si>
    <t>Motorista I (peric.)</t>
  </si>
  <si>
    <t>Robson Correa Lima.</t>
  </si>
  <si>
    <t>1. Levado colaborador até o Pronto Atendimento na cidade de Duartina, para avaliação Médica e realização de exames radiológicos.
Colaborador sendo acompanhado pelo coordenador Cristovão no hospital para avaliação médica.
2. 05/01/2024, recebeu avaliação do médico do trabalho, foi liberado para atividades compatíveis com a lesão e encaminhado para ortorrinolaringologista, no dia 08/01/2024.</t>
  </si>
  <si>
    <t>Fazenda Santa Maria IV | Cabrália Paulista SP</t>
  </si>
  <si>
    <t>O auxiliar de manutenção trabalhava na substituição do coxim da cabine do FW, quando em dado momento desveriu um golpe de marreta e errou a peça a ser golpeada, atingindo seu dedo indicador da mão esquerda, causando um corte contuso no mesmo.</t>
  </si>
  <si>
    <t>O motorista conduzia o caminhão comboio sentido Fazenda, quando o sistema de freio travou. O condutor estacionou no acostamento e mesmo solicitando apoio da área de frotas da ponsse, decidiu por conta própria tentar resolver o problema, foi quando ao destravar a cuíca, a mesma projetou uma de suas partes contra seu rosto, causando ferimentos.</t>
  </si>
  <si>
    <t>Diogo de Souza Brisola</t>
  </si>
  <si>
    <t>Auxiliar Manutenção</t>
  </si>
  <si>
    <t>Anderson Santana</t>
  </si>
  <si>
    <t>1. Direcionado o colaborador até o Pronto Atendimento no Hospital da Unimed na cidade de Bauru, para avaliação Médica, onde recebeu sutura com dois pontos e orientação para ser avaliado por ortopedista.
2. No dia 08/01/2024 passará por avaliação do médico do trabalho.</t>
  </si>
  <si>
    <t>Marcio Paulino</t>
  </si>
  <si>
    <t>Fazenda Querência IV- Piratininga</t>
  </si>
  <si>
    <t>O colaborador estava saindo carregado da fazenda, quando ao fazer uma curva veio a bater com a terceira carreta em um carro terceiro, vindo a sofrer somente danos matérias no mesmo.</t>
  </si>
  <si>
    <t>Carlos Henrique Bardini</t>
  </si>
  <si>
    <t>Motorista Bitrem/Tritrem</t>
  </si>
  <si>
    <t>Everson Ribas Gomes</t>
  </si>
  <si>
    <t>1. O Técnico da frente do carregamento foi até o local registrar a ocorrência e prestar todo apoio.</t>
  </si>
  <si>
    <t>Luiz Felipe de Almeida</t>
  </si>
  <si>
    <t>A colaboradora realizava atividade de irrigação, quando o trator passou por cima de um galho que acertou a colmeia que estava no meio de um broto de eucalipto, vindo a ferroar a colaboradora nas costas e na parte de trás das pernas.</t>
  </si>
  <si>
    <t>Fazenda Santo Inacio - Talhão 012</t>
  </si>
  <si>
    <t>Tatiane Rodrigues</t>
  </si>
  <si>
    <t>Trabalhador Florestal</t>
  </si>
  <si>
    <t>Lívia</t>
  </si>
  <si>
    <t>Alisson Carlos</t>
  </si>
  <si>
    <t>Francisco</t>
  </si>
  <si>
    <t>1. A funcionária foi levada ao Pronto atendimento da cidade de Piratininga.</t>
  </si>
  <si>
    <t>Fausto Alves</t>
  </si>
  <si>
    <t>Fazenda Nova Concórdia</t>
  </si>
  <si>
    <t>A colaboradora estava se deslocando na fazenda, quando um resíduo enroscou no para-choque do carro, fazendo com que o mesmo viesse a quebrar.</t>
  </si>
  <si>
    <t>Natally de Souza Bielik</t>
  </si>
  <si>
    <t>Técnica em Operações Florestais</t>
  </si>
  <si>
    <t>Luiz Fernando de Souza Barbosa</t>
  </si>
  <si>
    <t>Alisson Carlos Silva</t>
  </si>
  <si>
    <t>1. Comunicação aos gestores</t>
  </si>
  <si>
    <t>Fazenda Porta do Sul</t>
  </si>
  <si>
    <t>O colaborador relatou que ao realizar uma manobra de saída da caixa seca, o pneu do trator acabou atolando. Foi então que o operador foi tentar sair, porém o tanque que estava cheio teria puxado para o lado da caixa seca, vindo a tombar, causando avarias na estrutura do guarda corpo.</t>
  </si>
  <si>
    <t>Rodrigo Cruz</t>
  </si>
  <si>
    <t>Operador de Trator Pneu II</t>
  </si>
  <si>
    <t>Vinícius Aquino</t>
  </si>
  <si>
    <t>1. Comunicação aos gestores e área de segurança da MS Florestal.</t>
  </si>
  <si>
    <t>Mayco Antônio</t>
  </si>
  <si>
    <t>Área de Rustificação (Pleno sol)</t>
  </si>
  <si>
    <t>A  colaboradora estava realizando a atividade na expedição de mudas e em determinado momento, sentiu uma ferroada no dedo da mão esquerda. Ela identificou como sendo um marimbondo.</t>
  </si>
  <si>
    <t>Eliana Cristina da Silva</t>
  </si>
  <si>
    <t>Gilvan</t>
  </si>
  <si>
    <t xml:space="preserve">1. Comunicação aos gestores,  saúde e área de segurança da MS Florestal. 
2. A colaboradora foi atendida no ambulatório médico local e medicada com 2 comprimidos de prednisolona, sendo liberada posteriormente sem restrições. </t>
  </si>
  <si>
    <t>Rodrigo Fonseca</t>
  </si>
  <si>
    <t>Fazenda 2 irmãos</t>
  </si>
  <si>
    <t xml:space="preserve">O operador estava realizando atividade de capina química (barra protegida) e ao sair do talhão para o carreador, bateu com a proteção frontal da máquina contra o pára-choque do veículo da EPS Equilíbrio que transitava no carreador, causando pequenas avarias no veículo. </t>
  </si>
  <si>
    <t>Luiz Fernando de Souza Brito</t>
  </si>
  <si>
    <t>Tratorista</t>
  </si>
  <si>
    <t>Fernando Oliveira</t>
  </si>
  <si>
    <t>Paulo Teixeira</t>
  </si>
  <si>
    <t>1. Comunicação aos gestores e área de segurança da MS Florestal e Parcetec.</t>
  </si>
  <si>
    <t>Ariovaldo Ossuna Corrêa</t>
  </si>
  <si>
    <t>Fazenda Nova Aliança</t>
  </si>
  <si>
    <t xml:space="preserve">O colaborador relatou que estava realizando a avaliação dos bicos de aplicação. Em determinado momento, ele acabou pisando em um buraco onde sentiu um desconforto no pé esquerdo. </t>
  </si>
  <si>
    <t>1. Comunicação aos gestores, saúde e área de segurança da Emflora e MS Florestal;
2.O colaborador foi encaminhado para o hospital de Santa Rita do Pardo-MS, onde foi atendido e realizado exame de raio X,  não sendo constatada nenhuma fratura, ele então foi liberado para suas atividades laborais sem restrições.</t>
  </si>
  <si>
    <t>Marcello Saldanha Almeida</t>
  </si>
  <si>
    <t>Renan de Jesus Ferreira</t>
  </si>
  <si>
    <t>Operador de Máquinas</t>
  </si>
  <si>
    <t>Emerson Amorins</t>
  </si>
  <si>
    <t>O colaborador relatou que estava realizando suas atividades na distribuição de embalagens com mudas na mesa e uma das travas no pé da mesa estava solta, fazendo com que o colaborador viesse a tropeçar. O meu bateu seu antebraço esquerdo na mesa, causando uma leve escoriação.</t>
  </si>
  <si>
    <t>Vitor Pereira Rosa</t>
  </si>
  <si>
    <t xml:space="preserve">1. Comunicação aos gestores, saúde e área de segurança da MS Florestal. </t>
  </si>
  <si>
    <t>Gustavo de Souza Tolardo</t>
  </si>
  <si>
    <t>Fazenda Santo Expedito - Água Clara MS</t>
  </si>
  <si>
    <t>Segundo relato do colaborador, ele estava substituindo o cilindro da garra da máquina FW e ao tirar o pino grande da garra, a biela soltou e acabou prensando o dedo médio da mão esquerda contra a estrutura da garra, causando um ferimento contuso.</t>
  </si>
  <si>
    <t>Rudison Santos de Souza</t>
  </si>
  <si>
    <t>Mecânico Manutenção lll</t>
  </si>
  <si>
    <t>Evandro Worell</t>
  </si>
  <si>
    <t>Angelo Taparo</t>
  </si>
  <si>
    <t xml:space="preserve">1. Comunicação aos gestores,  saúde e área de segurança da Bracell e EPS Ponsse. </t>
  </si>
  <si>
    <t>Rafael Pinheiro Rodrigues</t>
  </si>
  <si>
    <t>DIAS ÚTEIS</t>
  </si>
  <si>
    <t>Oficina Automotiva - Almoxarifado</t>
  </si>
  <si>
    <t>Colaborador realizava a movimentação de palete do nível 1 (Aproximadamente 5m de altura), quando o material que estava armazenado no mesmo se desprendeu e caiu acertando a empilhadeira e o chão, causando danos no farol da empilhadeira e um buraco no chão.</t>
  </si>
  <si>
    <t>Almoxarifado</t>
  </si>
  <si>
    <t>Leandro Fernandes</t>
  </si>
  <si>
    <t>Almoxarife II</t>
  </si>
  <si>
    <t>Gustavo de Mello Romeiro</t>
  </si>
  <si>
    <t>Rafael Germano</t>
  </si>
  <si>
    <t>1. Segregação do palete para avaliação da condição de armazenamento;
2. Comunicação via grupo de whatsapp;
3. Supervisor avaliou junto com a equipe durante o DDS as possíveis causas e foi identificado falha no arqueamento/armazenamento;
4. Time foi orientado quanto a avaliação, correções imediatas quando necessário e percepção de risco.</t>
  </si>
  <si>
    <t>Mini Jardim Clonal</t>
  </si>
  <si>
    <t xml:space="preserve">1. Comunicação aos gestores,  saúde e área de segurança da MS Florestal. 
2.  Ela então foi encaminhada para o ambulatório médico local, onde foi atendida e liberada sem restrições. </t>
  </si>
  <si>
    <t>A colaboradora relatou que estava realizando suas atividades rotineiras de coleta de broto. Em determinado momento, veio a cortar o dedo indicador da mão direita, causando um pequeno ferimento. (A colaboradora não utilizava a luva de segurança no momento.)</t>
  </si>
  <si>
    <t>Carolina Ferreira dos Santos</t>
  </si>
  <si>
    <t>Maxmuller de Moura</t>
  </si>
  <si>
    <t>Lidiana Nayara Ralph</t>
  </si>
  <si>
    <t>Fazenda Aruanda</t>
  </si>
  <si>
    <t xml:space="preserve">O colaborador relatou que estava auxiliando o operador a desamassar um ferro do implemento da barra protegida. Foi então que ele errou o golpe onde a marreta escorregou da mão, vindo a  atingir o seu pé esquerdo, causando um ferimento. </t>
  </si>
  <si>
    <t xml:space="preserve">1. Comunicação aos gestores, saúde e área de segurança da MS Florestal e EPS Ambient;
2. O colaborador foi encaminhado para UPA em Campo Grande MS,  onde foi atendido e liberado sem restrições. </t>
  </si>
  <si>
    <t>Barra Protegida</t>
  </si>
  <si>
    <t>Iure Rodrigues de sousa</t>
  </si>
  <si>
    <t>Encarregado</t>
  </si>
  <si>
    <t>Gleison   Rodrigues</t>
  </si>
  <si>
    <t>Gleison   Rodrigues</t>
  </si>
  <si>
    <t>José Renato Drago</t>
  </si>
  <si>
    <t>Tiago Caetano</t>
  </si>
  <si>
    <t>Rod.  Avaí - Duartina Km 15</t>
  </si>
  <si>
    <t>Fabio Fernandes</t>
  </si>
  <si>
    <t>Motorista Tritrem</t>
  </si>
  <si>
    <t>André Luis Scarin do Amaral</t>
  </si>
  <si>
    <t>1. Segurança do trabalho da empresa levantou as informações in loco para as realização das tratativas.</t>
  </si>
  <si>
    <t>Francisco de Sousa</t>
  </si>
  <si>
    <t xml:space="preserve"> Acesso Fazenda Flecha Azul</t>
  </si>
  <si>
    <t>Odair Cordeiro de Oliveira</t>
  </si>
  <si>
    <t>Motorista Transporte de Cargas</t>
  </si>
  <si>
    <t>Maximiliano Carvalho Silva</t>
  </si>
  <si>
    <t>1. Motorista avisou de imediato e Técnico BTF5 foi no local;
2. Informado Supervisor de transporte do BTF5;
3. Acionado socorro terceiro para manutenção.</t>
  </si>
  <si>
    <t>Ricardo Aparecido da Silva</t>
  </si>
  <si>
    <t>Antônio Lopes de Sá</t>
  </si>
  <si>
    <t>Motorista Transporte Madeira</t>
  </si>
  <si>
    <t>1. Comunicação com o supervisor Adilson Basto - BTF-SP 03</t>
  </si>
  <si>
    <t>Viveiro Avaí</t>
  </si>
  <si>
    <t>Avaí</t>
  </si>
  <si>
    <t>Ketinyn Caroliny Cipriani Pereira</t>
  </si>
  <si>
    <t>Auxiliar de Serviços Gerais</t>
  </si>
  <si>
    <t>Maria Lopes Martins Avelar</t>
  </si>
  <si>
    <t>Geisislaine Araujo</t>
  </si>
  <si>
    <t>Alexandre Pinto Mesquita</t>
  </si>
  <si>
    <t>1. Colaboradora foi encaminhada para o pronto atendimento de Avaí e retornou ao trabalho.</t>
  </si>
  <si>
    <t>Fazenda Lobos e Araras</t>
  </si>
  <si>
    <t>Kleiton Roberto Silvério</t>
  </si>
  <si>
    <t>Motorista</t>
  </si>
  <si>
    <t>Técnico Eliezer</t>
  </si>
  <si>
    <t>1.  Colaborador encaminhado ao PS;
2. Regularização do pneu,
3. Avaliação de todos os sistemas de travas,
4.Colaborador enviado ao ortopedista e liberado em seguida.</t>
  </si>
  <si>
    <t>Gustavo Bigheti</t>
  </si>
  <si>
    <t xml:space="preserve">Fazenda Regina </t>
  </si>
  <si>
    <t>Maycon Jhordan Cantazini</t>
  </si>
  <si>
    <t>Servente</t>
  </si>
  <si>
    <t>Eliel Freitas</t>
  </si>
  <si>
    <t>1. Encaminhado ao PS;
2. Reorientação sobre a importância do uso dos epis corretamente.
3. Será aplicada medida administrativa ao mesmo por descumprimento de regras.</t>
  </si>
  <si>
    <t>Fazenda Barille</t>
  </si>
  <si>
    <t>Matheus Rocha</t>
  </si>
  <si>
    <t>Técnico de Operações Florestais I</t>
  </si>
  <si>
    <t>Eliton Casemiro Alves</t>
  </si>
  <si>
    <t>Rogelio José de Souza</t>
  </si>
  <si>
    <t>Samuel Nogueira Pereira</t>
  </si>
  <si>
    <t>Balança Saída</t>
  </si>
  <si>
    <t> solicitado grua para reposicionar composição desalinhada e veículo saiu da balança.</t>
  </si>
  <si>
    <t>monitoramento bracell</t>
  </si>
  <si>
    <t>weslei silva ribeiro</t>
  </si>
  <si>
    <t>motorista carreteiro</t>
  </si>
  <si>
    <t xml:space="preserve">Fazenda Duas Pontes – Santa Cruz do Rio Pardo </t>
  </si>
  <si>
    <t>Fabio Carvalho</t>
  </si>
  <si>
    <t>Operador de Maquinas Pesadas</t>
  </si>
  <si>
    <t>Jose Antonio Zanata</t>
  </si>
  <si>
    <t>Marcos Braz</t>
  </si>
  <si>
    <t>Tiago Rocha</t>
  </si>
  <si>
    <t>1. Foi paralisado a atividade de imediato</t>
  </si>
  <si>
    <t>Helen Beatriz</t>
  </si>
  <si>
    <t>Fazenda Mimoso</t>
  </si>
  <si>
    <t>Segundo relato do colaborador, ele estava realizando a limpeza interna da cabine da máquina e ao abrir o vidro traseiro o mesmo bateu contra a estrutura do implemento, causando a quebra do vidro.</t>
  </si>
  <si>
    <t>Cleber Mário</t>
  </si>
  <si>
    <t>Operador Máquinas</t>
  </si>
  <si>
    <t>Elbimar Ramos</t>
  </si>
  <si>
    <t>Hélio Rocha</t>
  </si>
  <si>
    <t>1. Comunicação aos gestores e área de segurança da MS Florestal. 
2. Substituição imediata do vidro.</t>
  </si>
  <si>
    <t>Oreste Godoi</t>
  </si>
  <si>
    <t>Projeto Santa Maria IV</t>
  </si>
  <si>
    <t>M7</t>
  </si>
  <si>
    <t>Thiago Alves Domingues</t>
  </si>
  <si>
    <t>Assistente Operador de Grua</t>
  </si>
  <si>
    <t>Mário Fraiz Maia</t>
  </si>
  <si>
    <t>Mario Fraiz Maia</t>
  </si>
  <si>
    <t>1. Informado a Gestão (Marcos Menezes);
2. Informado a área de Segurança do Trabalho Bracell
3. Comunicação com o time de RI, Prefeito e Secretário de Obras de Cabrália;
4. Sinalização e interdição da estrada rural;
5. Solicitado apoio para a retirada da máquina.</t>
  </si>
  <si>
    <t>Fazenda Ômega</t>
  </si>
  <si>
    <t>Oseas Delmira Rocha</t>
  </si>
  <si>
    <t>Auxiliar de manutenção</t>
  </si>
  <si>
    <t>1.Realizando atendimento no local, coletado informações preliminares.</t>
  </si>
  <si>
    <t>Carlos Henrique Locay (TST PONSSE)</t>
  </si>
  <si>
    <t>Fazenda Santa Rita</t>
  </si>
  <si>
    <t>Operador ao sair da Máquina foi picado por uma abelha, na região da sua orelha.</t>
  </si>
  <si>
    <t>Operador de máquina</t>
  </si>
  <si>
    <t>Tcharles Queiros</t>
  </si>
  <si>
    <t>Lucas Pinto Ribeiro</t>
  </si>
  <si>
    <t>1.Encaminhado para atendimento médico em Garça, e liberado de imediato.</t>
  </si>
  <si>
    <t>Lençóis Paulista - Avenida Jacomo Nicolau Pacola</t>
  </si>
  <si>
    <t>M1</t>
  </si>
  <si>
    <t>Custódio Xavier</t>
  </si>
  <si>
    <t>1. Informado a Gestão;
2. Informado a Segurança do Trabalho Bracell;
3. Conversa com os envolvidos para entendimento da ocorrência;
4. Emissão do B.O (finalização 15/01);
5. Coleta da documentação do veículo envolvido;
6. Contato com a Gestão de Frotas Bracell.</t>
  </si>
  <si>
    <t>Durante o Trajeto até a Fazenda Toca da Anta</t>
  </si>
  <si>
    <t>Tiago Henrique Gobbo</t>
  </si>
  <si>
    <t xml:space="preserve">1. Colaborador fez um leve curativo usando o kit primeiro socorros da frente de trabalho e seguiu sua rotina. 
2. Comunicação aos gestores, saúde e área de segurança da MS Florestal. </t>
  </si>
  <si>
    <t>Mini jardim Clonal</t>
  </si>
  <si>
    <t>Nilzaete Gomes Domingues</t>
  </si>
  <si>
    <t>Auxiliar de Viveiro</t>
  </si>
  <si>
    <t xml:space="preserve">1. Comunicação aos gestores, saúde e área de segurança da MS Florestal. 
2. A colaboradora foi encaminhada ao barracão de estaqueamento e a socorrista mais próxima fez a assepsia e o curativo. Foi então que ela retornou às atividades normais. 
</t>
  </si>
  <si>
    <t>Fazenda Nossa Senhora Aparecida - Água Clara</t>
  </si>
  <si>
    <t>Deyvid dos Santos Dias </t>
  </si>
  <si>
    <t>Gleison Martinez</t>
  </si>
  <si>
    <t>Antônio Teodomiro</t>
  </si>
  <si>
    <t>1. Comunicação aos gestores e área de segurança da MS Florestal. 
2. Caminhão liberado e será orçado o custo do prejuízo para empresa (Flora Brasil) custear o prejuízo causado.</t>
  </si>
  <si>
    <t>Leogiano Pires</t>
  </si>
  <si>
    <t>Dayane Rafaela Rossignolo</t>
  </si>
  <si>
    <t>Fazenda Santa Maria II - Talhão 006</t>
  </si>
  <si>
    <t>Técnico de Operação</t>
  </si>
  <si>
    <t>Antônio Gabriel</t>
  </si>
  <si>
    <t>1. Tomou antialérgico.
2. Passou por atendimento médico em bauru.</t>
  </si>
  <si>
    <t>Elton Moura.</t>
  </si>
  <si>
    <t>Motorista trafegava com caminhão carregado,  quando percebeu que a 3⁰ composição se movimentou fora da pista, o mesmo tentando voltar para o eixo da pista  veio a tombar o 2° e 3° Compartimentos.</t>
  </si>
  <si>
    <t>Motorista em deslocamento vazio, veio a perder o fueiro L.E da segunda carreta, onde percebeu que tinha caído somente quando chegou na Fazenda.</t>
  </si>
  <si>
    <t>O Motorista estava seguindo vazio para a fazenda, quando percebeu que a base do fueiro da 2° composição tinha caído.</t>
  </si>
  <si>
    <t xml:space="preserve"> Colaboradora durante a coleta de brotos, cortou a luva e o dedo anelar da mão esquerda com a tesoura.</t>
  </si>
  <si>
    <t xml:space="preserve">Colaborador servente da equipe manual realizava atividade de retirada de cercas e porteiras, ao abrir um buraco no chão com a ferramenta cavadeira, veio à esbarrar em um parafuso da porteira, ocasionando um corte no dorso da mão direita (Colaborador não utilizava EPI- Luva).
</t>
  </si>
  <si>
    <t xml:space="preserve">Segundo relato do colaborador, ele estava realizando aferição de controle de qualidade. Em determinado momento, ele foi surpreendido por uma picada de abelha em sua mão direita. </t>
  </si>
  <si>
    <t xml:space="preserve">1. Comunicação aos gestores, saúde e área de segurança da MS Florestal. 
2. De imediato, o colaborador foi encaminhado até a área de vivência onde tomou dois comprimidos (predinisolona) e por medidas preventivas foi levado até a unidade de saúde de Campo Grande MS, onde foi atendido e liberado sem restrições. 
</t>
  </si>
  <si>
    <t xml:space="preserve">Motorista saindo com veículo pela balança, acabou subindo a alça que dar acesso a retirada de notas.  </t>
  </si>
  <si>
    <t>Ao empurrar as madeiras fora da pilha e do alcance do fogo a mesma veio a enroscar em um galho, fazendo com que o mesmo chicoteasse atingindo o vidro lateral direito, causando a quebra do mesmo.</t>
  </si>
  <si>
    <t>Colaborador realizava o descarregamento de um caminhão que estava encalhado, momento que não verificou o espaço para realização da atividade e adentrou no corrégo paralelo a estrada, causando atolamento da máquina.</t>
  </si>
  <si>
    <t>Duas caminhonetes se deslocavam no mesmo sentido, o auxiliar de manutenção que conduzia o veículo de trás, não percebeu a parada do veículo da frente e veio a colidir na traseira do mesmo.</t>
  </si>
  <si>
    <t>Colaborador se deslocava pela avenida com o veÍculo, momento que uma motocicleta não respeitou o sinal vermelho do semáforo e colidiu na lateral do veículo.</t>
  </si>
  <si>
    <t>Durante percurso foi evidenciado um galho seco embaixo da caminhonete. Foi então que o mecânico foi realizar a retirada do galho e acabou causando um pequeno ferimento no dedo da sua mão direita.</t>
  </si>
  <si>
    <t>A colaboradora estava realizando suas atividades de rotina (manutenção das cepas do jardim clonal), e em determinado momento, veio a cortar o dedo médio da mão esquerda com a tesoura de poda, causando um pequeno ferimento.</t>
  </si>
  <si>
    <t xml:space="preserve">Durante manobra de ré, bateu no alambrado derrubando parte do mesmo. </t>
  </si>
  <si>
    <t>Técnico de operação realizava suas atividades em campo, quando foi picado por uma abelha em sua mão.</t>
  </si>
  <si>
    <t>Motorista que estava no caminhão caçamba realizava movimento da descida da caçamba, ao assentar no chassi, ocasionou o rompimento do cabo de aço que fixava o pneu estepe do caminhão, o mesmo se soltou vindo a atingir a perna  do colaborador (motorista)  que estava ao lado.</t>
  </si>
  <si>
    <t xml:space="preserve"> Av.Afonso Pena</t>
  </si>
  <si>
    <t>O colaborador relatou que seguia com o veículo e ao realizar uma frenagem para conversão a direita, percebeu um pequeno impacto no veículo. Foi então que uma motocicleta veio a colidir na lateral traseira do carro, causando pequenos danos na motocicleta.</t>
  </si>
  <si>
    <t>Renan Marques</t>
  </si>
  <si>
    <t>Supervisor de Silvicultura</t>
  </si>
  <si>
    <t>João Ramyller</t>
  </si>
  <si>
    <t>1. Foi realizada a comunicação à polícia militar e corpo de bombeiros, onde a condutora da motociclista foi socorrida, levada ao UPA, onde foi medicada e liberada;
2. Comunicação aos gestores e área de segurança da MS Florestal.</t>
  </si>
  <si>
    <t>Fazenda Sta Rosa (M2)</t>
  </si>
  <si>
    <t>O caminhão estava sendo rebocado pela Patrol da empresa Macplan, quando o operador da Patrol parou e ao falar no rádio para o motorista da VDA parar para retirar a cinta, outro motorista entrou na frequência de comunicação, impedindo que o motorista da VDA escutasse, vindo a colidir na Patrol.</t>
  </si>
  <si>
    <t>Carlos H. Leoneta de Oliveira</t>
  </si>
  <si>
    <t>Motorista 9 eixos</t>
  </si>
  <si>
    <t>1. Verificado se houve lesões com os colaboradores (sem lesões);
2. Somente danos materiais.</t>
  </si>
  <si>
    <t>André Marques - TST VDA</t>
  </si>
  <si>
    <t>Fazenda Berço da Vida</t>
  </si>
  <si>
    <t>Rogério</t>
  </si>
  <si>
    <t>Danielle Monteiro</t>
  </si>
  <si>
    <t>1. Desatolamento do ônibus;
2. Comunicação aos Gestores e área de segurança da MS Florestal e EPS Carpelo.</t>
  </si>
  <si>
    <t>Mickal</t>
  </si>
  <si>
    <t xml:space="preserve">Segundo relato do motorista, ele estava em deslocamento para fazenda e em determinado trecho da estrada o pneu do ônibus patinou, derrapando e  esbarrando contra o palanque na lateral da estrada.
</t>
  </si>
  <si>
    <t>Santa Rita do Pardo - MS</t>
  </si>
  <si>
    <t>Segundo relato do colaborador (operador), ele estava realizando a atividade de aplicação de herbicida (conceição), e ao passar por uma curva de nível, o trator tombou para o lado esquerdo, causando danos materiais (quebra do vidro da porta e retrovisor da máquina).</t>
  </si>
  <si>
    <t>José Arnaldo Borges dos Santos</t>
  </si>
  <si>
    <t xml:space="preserve">1. Comunicação aos gestores e área de Segurança da Emflora e MS Florestal. </t>
  </si>
  <si>
    <t>Fazenda Cabreúva</t>
  </si>
  <si>
    <t>Durante deslocamento de 2 veículos para realizar atividade de rotina, o carro da frente percebeu que a estrada estava muito arenosa. Ele realizou uma parada imediata devido à dificuldade do carro ser pequeno. Logo atrás, outro colaborador da empresa vinha conduzindo o segundo veículo e, por não perceber o carro à frente, acabou batendo na traseira do mesmo.</t>
  </si>
  <si>
    <t>Kelton Rodrigues de Almeida, Kelvin Rodrigues de Almeida</t>
  </si>
  <si>
    <t>Encarregado florestal, Auxiliar Florestal</t>
  </si>
  <si>
    <t>Gabriela Moreira</t>
  </si>
  <si>
    <t>Diogo Matos</t>
  </si>
  <si>
    <t>1. Os mesmos foram orientados Para o deslocamentos dos veículos para manutenção, e agendado uma reciclagem e treinamento de Direção Defensiva.</t>
  </si>
  <si>
    <t>César José da Cruz</t>
  </si>
  <si>
    <t>Pátio de limpeza da linha 02</t>
  </si>
  <si>
    <t xml:space="preserve">O colaborador conduzia o caminhão, quando veio a colidir na porta de outro caminhão que estava estacionado. </t>
  </si>
  <si>
    <t>Arthur Magnino Santana</t>
  </si>
  <si>
    <t>1. Comunicação com o supervisor e segurança.</t>
  </si>
  <si>
    <t>Marcos Montesso técnico do BTF3.</t>
  </si>
  <si>
    <t>1. Máquina paralisada para a manutenção na borracha da porta;
2. Funcionário encaminhado para o PS/UPA de Capão Bonito/SP, passou pelo médico de plantão e foi liberado.</t>
  </si>
  <si>
    <t xml:space="preserve">Durante deslocamento com o HV, o operador foi picado por uma vespa.
</t>
  </si>
  <si>
    <t>Fabrício de Melo</t>
  </si>
  <si>
    <t>Operador máquina florestal II</t>
  </si>
  <si>
    <t>Rafael Elli</t>
  </si>
  <si>
    <t>Emanuel Marques</t>
  </si>
  <si>
    <t>Fazenda  Betel - Água Clara</t>
  </si>
  <si>
    <t>O colaborador relatou que  se deslocava na estrada não pavimentada e ao realizar uma curva fechada,  foi surpreendido por um veículo leve de terceiro que estava na contra mão, vindo a colidir com o ônibus, causando pequenas avarias.</t>
  </si>
  <si>
    <t>Josivaine Lopes Oliveira</t>
  </si>
  <si>
    <t xml:space="preserve"> Motorista de ônibus</t>
  </si>
  <si>
    <t xml:space="preserve"> Bruno Arruda</t>
  </si>
  <si>
    <t>Felipe Neckel</t>
  </si>
  <si>
    <t>1. Comunicação aos gestores e área de Segurança da MS Florestal e JSF.</t>
  </si>
  <si>
    <t>Diego Santos</t>
  </si>
  <si>
    <t>Estrada de acesso a Faz. Paredão</t>
  </si>
  <si>
    <t>Segundo relato do colaborador, ele parou o caminhão da atividade de multitarefa na estrada para aguardar a chegada da manutenção. Em determinado momento, um outro caminhão (EPS Emflora), passou ao lado, acabou encontrando na lateral, causando a quebra do pisca alerta, retrovisor.</t>
  </si>
  <si>
    <t>Francisco da Silva Saraiva</t>
  </si>
  <si>
    <t xml:space="preserve">1. Comunicação aos gestores e área de segurança da MS Florestal e EPS Carpelo. </t>
  </si>
  <si>
    <t>Ezequiel Vieira Calado</t>
  </si>
  <si>
    <t>Fazenda Bela Vista VII</t>
  </si>
  <si>
    <t>Ao realizar atividade de preparação de estaca, o facão atingiu a mão esquerda do colaborador, causando um pequeno corte por cima da luva.</t>
  </si>
  <si>
    <t>Urubatan Amaral</t>
  </si>
  <si>
    <t>Auxiliar de topografia</t>
  </si>
  <si>
    <t>Ricardo Souto de Souza</t>
  </si>
  <si>
    <t>Aline Vergani</t>
  </si>
  <si>
    <t>1. Estancou o sangramento com um pano e se direcionou para o hospital mais próximo.</t>
  </si>
  <si>
    <t>Fazenda Americana</t>
  </si>
  <si>
    <t>Durante atividade de avaliação de declividade, uma abelha solitária picou o nariz do colaborador.</t>
  </si>
  <si>
    <t>Diego Ribeiro da Silva</t>
  </si>
  <si>
    <t>Técnico de planejamento e controle I</t>
  </si>
  <si>
    <t>1. Tomou medicamento e foi encaminhado para o posto mais próximo.</t>
  </si>
  <si>
    <t>Ao descarregar o caminhão de caixa de mudas vazias colaborador não  percebeu o colega desatento e soltou a caixa vindo a bater na boca do colega.</t>
  </si>
  <si>
    <t xml:space="preserve"> Alexandre Pinto Mesquita</t>
  </si>
  <si>
    <t>1. Colaborador foi encaminhado para o pronto atendimento de Avaí.</t>
  </si>
  <si>
    <t>Maria Lopes</t>
  </si>
  <si>
    <t>Fazenda Novo Horizonte - MÓD 2</t>
  </si>
  <si>
    <t>Rodovia Raposo Tavares - Km 140</t>
  </si>
  <si>
    <t>Colaborador realizava deslocamento com o veículo sentido Sorocaba,  momento que o capô abriu e acertou o parabrisa.</t>
  </si>
  <si>
    <t>Caio De Oliveira Silva</t>
  </si>
  <si>
    <t>Técnico de operações florestais</t>
  </si>
  <si>
    <t>Marcos Silva de Menezes</t>
  </si>
  <si>
    <t>1. Informado a gestão;
2. Informado a Movida;
3. Informado a area de segurança do trabalho.</t>
  </si>
  <si>
    <t>Caio de Oliveira Silva</t>
  </si>
  <si>
    <t>Viveiro LP01</t>
  </si>
  <si>
    <t>Ao puxar uma bandeja que travou, a colaboradora acabou batendo  pulso esquerdo na estrutura de ferro.</t>
  </si>
  <si>
    <t>LPI</t>
  </si>
  <si>
    <t>Estela Saranholi</t>
  </si>
  <si>
    <t>Agnaldo Romano</t>
  </si>
  <si>
    <t>Claudilene Pena</t>
  </si>
  <si>
    <t>1. Colaborador foi encaminhado para ambulatório linha 01 avaliada e liberada.</t>
  </si>
  <si>
    <t>Elizabete da Silva</t>
  </si>
  <si>
    <t>Operador máquina florestal I</t>
  </si>
  <si>
    <t>1. A funcionária foi encaminhada ao pronto atendimento de Itatinga. Passou pelo prantonista e foi liberada.</t>
  </si>
  <si>
    <t>Fazenda Represa - MÓD 15</t>
  </si>
  <si>
    <t>Ao descer da máquina, foi picada na perna direita por uma abelha.</t>
  </si>
  <si>
    <t>Fazenda Nova Aliança - Talhão 001</t>
  </si>
  <si>
    <t>O colaborador relatou que estava debaixo da copa da árvore para se abrigar do sol e ao se levantar bateu com a cabeça em um galho, causando um pequeno corte contuso.</t>
  </si>
  <si>
    <t>Marcio Farias Vicente</t>
  </si>
  <si>
    <t xml:space="preserve"> Motorista</t>
  </si>
  <si>
    <t>1. Foi realizado os primeiros socorros pela equipe de campo, utilizando o kit de primeiros socorros;
2. A atividade foi paralisada e o colaborador foi encaminhado ao Hospital de Santa Rita do Pardo - MS para atendimento médico;
3. Foi realizada a comunicação aos gestores, saúde e área de segurança da MS Florestal e EPS Emflora.</t>
  </si>
  <si>
    <t>João Victor Sampaio da Silva</t>
  </si>
  <si>
    <t>Avenida Dias Barroso - Centro Bataguassu/MS</t>
  </si>
  <si>
    <t xml:space="preserve">A colaboradora estava se deslocando para o escritório da MS Florestal, conduzindo a sua motocicleta. Nesse percurso, ao abrir o semáforo, um veículo de terceiro foi fazer uma conversão a esquerda e acabou colidindo com a colaboradora que seguia para o escritório. </t>
  </si>
  <si>
    <t>Operadora de Máquinas e Equipamentos</t>
  </si>
  <si>
    <t>Evanilson Reis</t>
  </si>
  <si>
    <t xml:space="preserve">1. A colaboradora foi encaminhada para o Hospital Santa Casa de Bataguassu-MS, onde foi atendida, realizou exame de raio X,  sendo constatada uma fratura na tíbia da sua perna direita. </t>
  </si>
  <si>
    <t>BR 262 - Água Clara - MS</t>
  </si>
  <si>
    <t xml:space="preserve">Segundo relato do motorista,  ele seguia com a frota carregada sentido Lençóis Paulista-SP. Após passar pela linha do trem com a frota no centro da pista devido ao desnível, o motorista avistou dois meninos de bicicleta e nesse mesmo instante ele puxou o volante para a direita vindo a balançar o último compartimento e consequentemente causando o tombamento da carreta por completo. </t>
  </si>
  <si>
    <t>Wellington Oziel</t>
  </si>
  <si>
    <t>Hellerson Siares</t>
  </si>
  <si>
    <t>Adriano Sanabria</t>
  </si>
  <si>
    <t xml:space="preserve">1. Comunicação aos gestores e área de segurança da Bracell e EPS JSL;
2. Por medidas preventivas o colaborador foi encaminhado ao hospital em Água Clara-MS,  onde foi atendido e liberado sem restrições. </t>
  </si>
  <si>
    <t>Fazenda 3 Irmãos</t>
  </si>
  <si>
    <t xml:space="preserve">O colaborador relatou que estava realizando a atividade de Supressão de solo com a máquina. Em determinado momento, ao realizar a supressão já no solo, houve rebote de um resíduo (madeira), que acabou atingindo a parte inferior do vidro lateral direito da máquina, causando a quebra do mesmo. </t>
  </si>
  <si>
    <t>Sidnei Aparecido Diniz Vitorio</t>
  </si>
  <si>
    <t>Operador Escavadeira Hidráulica I</t>
  </si>
  <si>
    <t>Renan Marquês</t>
  </si>
  <si>
    <t xml:space="preserve">1.Comunicação aos gestores e área de segurança da MS Florestal. </t>
  </si>
  <si>
    <t>João Pedro</t>
  </si>
  <si>
    <t>Fazenda Rincão do Pinhal</t>
  </si>
  <si>
    <t>Efetuava a Adubação, com o trator e implemento e ao passar por uma erosão a adubadeira veio a atingir o vidro traseiro (saída de emergência).</t>
  </si>
  <si>
    <t>Vitor</t>
  </si>
  <si>
    <t>Luciano Bueno de Camargo Matos</t>
  </si>
  <si>
    <t>Gil Queiroga</t>
  </si>
  <si>
    <t>1. Trator paralisado para a troca do vidro e troca do terceiro ponto e ajuste no comprimento da corrente de segurança.</t>
  </si>
  <si>
    <t>Alessandro TST JFI</t>
  </si>
  <si>
    <t>Everton Luiz Sanches De Carvalho</t>
  </si>
  <si>
    <t>Assistente</t>
  </si>
  <si>
    <t>Rafael Tiburcio</t>
  </si>
  <si>
    <t>Rafael Rodrigues</t>
  </si>
  <si>
    <t>1. Ninguém Se Feriu E Retiramos O Veiculo Do Local.</t>
  </si>
  <si>
    <t>Wellington Mateus Gardino</t>
  </si>
  <si>
    <t>Durante a atividade de descarte, ao rodar o talhão com veículo leve,  veio a escorregar  colidindo com tronco de árvore, gerando pequenas avarias na porta do passageiro.</t>
  </si>
  <si>
    <t>Fazenda Trincheira</t>
  </si>
  <si>
    <t>Fazenda São José VI - Talhão 07</t>
  </si>
  <si>
    <t>O funcionário (encarregado) realizava o apontamento no interior do veículo, em dado momento o mesmo teve que deixar o veículo e não acionou o freio estacionário, o veículo movimentou-se e atingiu a concha da retroescavadeira.</t>
  </si>
  <si>
    <t>Itatinga</t>
  </si>
  <si>
    <t>Erique</t>
  </si>
  <si>
    <t xml:space="preserve">1. Veículo parado e enviado para manutenção. </t>
  </si>
  <si>
    <t>Fazenda Novo Horizonte | Capão Bonito SP</t>
  </si>
  <si>
    <t>Durante o deslocamento, os veículos da empresa Piracicabana (ônibus) e Ponsse (pipa munck), colidiram lateralmente gerando danos materiais (avarias leves).</t>
  </si>
  <si>
    <t>Ponsse: Motorista I/Piracicabana: Motorista</t>
  </si>
  <si>
    <t>Colaborador Ponsse Danilo Fabricio Vaz de Moraes/Colaborador Piracicabana Rafael Antonio da Silva Marques</t>
  </si>
  <si>
    <t>Altair Negrello Junior</t>
  </si>
  <si>
    <t>Emanuel Francis Marques</t>
  </si>
  <si>
    <t>1. Veículos liberados para que possam passar por manutenção.</t>
  </si>
  <si>
    <t>Luiz Henrique de Almeida Cruz</t>
  </si>
  <si>
    <t>Pátio L2</t>
  </si>
  <si>
    <t xml:space="preserve">Durante manobra na quadra 5 (com caminhão), o fueiro quebrou, vindo a cair parte da carga do primeiro compartimento. </t>
  </si>
  <si>
    <t>Paulo Melo</t>
  </si>
  <si>
    <t>Motorista Rechego</t>
  </si>
  <si>
    <t>Bianca Araújo Cândido</t>
  </si>
  <si>
    <t>Eder Ramos</t>
  </si>
  <si>
    <t>1. Informado supervisor do pátio .
2. Registro com fotos do veículo;
3. Retirada a carga da carreta e transferida para outro caminhão de Rechego,veículo encaminhado para manutenção automotiva.</t>
  </si>
  <si>
    <t>Fazenda Macedônia</t>
  </si>
  <si>
    <t>Luiz Antônio de Oliveira</t>
  </si>
  <si>
    <t>Márcio Pires</t>
  </si>
  <si>
    <t>1. No dia seguinte ao ocorrido (período da manhã) o técnico de operações florestais levou o funcionário para a medicina Bracell, que foi avaliado e encaminhado para ortopedista.
Recomendado trabalho compatível por 35 dias.</t>
  </si>
  <si>
    <t>Fazenda da União</t>
  </si>
  <si>
    <t xml:space="preserve">O colaborador relatou que realizava limpeza no implemento subsolador. Em determinado momento, a tampa do compartimento de adubo veio a fechar, atingindo o seu braço na altura do biceps, causando apenas um desconforto no local. </t>
  </si>
  <si>
    <t>Operador Maquinas e Equipamentos</t>
  </si>
  <si>
    <t>Alan Lima</t>
  </si>
  <si>
    <t>José Junior</t>
  </si>
  <si>
    <t xml:space="preserve">1. O colaborador foi encaminhado para o hospital onde foi atendido e liberado sem restrições. 
2. Comunicação aos gestores,  saúde e área de segurança da MS Florestal. </t>
  </si>
  <si>
    <t>Edvaldo de Oliveira</t>
  </si>
  <si>
    <t>Acesso Fazenda Barra Mansa</t>
  </si>
  <si>
    <t>O colaborador (motorista) relatou que após término do turno, seguia pela estrada de acesso a fazenda para cidade. Ao passar pela ponte, bateu com o pneu contra um buraco que se encontrava no rodeiro. Após o ocorrido o caminhão seguiu o seu percurso normalmente.</t>
  </si>
  <si>
    <t>José Leonardo dos Santos</t>
  </si>
  <si>
    <t>Angelo Tarapo</t>
  </si>
  <si>
    <t>1. Comunicação aos gestores e área de segurança da MS Florestal para trancar passagem e realizar reparos.</t>
  </si>
  <si>
    <t>Allyfe Ferreira</t>
  </si>
  <si>
    <t>Santa Terezinha  7</t>
  </si>
  <si>
    <t>O colaborador realizava a atividade de roçada, quando  acertou  uma colmeia de abelhas, ele saiu correndo vindo a cair, batendo o joelho no chão. O colaborador levou uma picada de abelha na boca.</t>
  </si>
  <si>
    <t>Jose Vinicio</t>
  </si>
  <si>
    <t>1.  O  colaborador foi encaminhado para UPA de agudos.</t>
  </si>
  <si>
    <t>Santa Esther - Talhão 43</t>
  </si>
  <si>
    <t>Colaborador fazia atividade de coleta de sementes, quando foi ferroado por 1 marimbondo na barriga.</t>
  </si>
  <si>
    <t>Valdenilson Neves da Silva</t>
  </si>
  <si>
    <t>Líder de Campo</t>
  </si>
  <si>
    <t>Amarildo da Silva</t>
  </si>
  <si>
    <t>Janaína Scotton</t>
  </si>
  <si>
    <t>1. O mesmo tomou antialérgico contido no kit de primeiro socorros do veículo e comunicado o supervisor da área Amarildo da Silva</t>
  </si>
  <si>
    <t>Lucas Felipe Madeira</t>
  </si>
  <si>
    <t xml:space="preserve">Operador relata que ao descer da HV teve sua mão direita (dedo indicador) atingida pela porta, causando uma dor no local. </t>
  </si>
  <si>
    <t>O colaborador realizava a atividade de aplicação de herbicida e acabou pisando em um buraco, sentindo dor no joelho esquerdo.</t>
  </si>
  <si>
    <t>Luan Mariano Miranda</t>
  </si>
  <si>
    <t> Lívia</t>
  </si>
  <si>
    <t>1. O  colaborador foi encaminhado para a UPA de Agudos.</t>
  </si>
  <si>
    <t>Mainaira Negretti Policiano dos Santos</t>
  </si>
  <si>
    <t>Camila Leite Santos</t>
  </si>
  <si>
    <t>Eder da Silva Ramos</t>
  </si>
  <si>
    <t>1. Registro com fotos do equipamento / local;
2. Solicitado apoio dos bombeiros para realizar liberação do equipamento;
3. Solicitado apoio aos mecânicos para destravar o freio;</t>
  </si>
  <si>
    <t>Picador Linha 01</t>
  </si>
  <si>
    <t>Fernando Bregadioli</t>
  </si>
  <si>
    <t>1. Técnica de segunça Alessandra fez comunicado;
2. Informado Supervisor de transporte do BTF5 e Pátio de Madeira;
3. Solicitado filmagem da câmera frontal do CM da Plácidos.</t>
  </si>
  <si>
    <t>Alessandra Ribeiro</t>
  </si>
  <si>
    <t>Rodovia Juliano Lirenzetti</t>
  </si>
  <si>
    <t>Marcos Carinatto</t>
  </si>
  <si>
    <t xml:space="preserve"> Everson Ribas</t>
  </si>
  <si>
    <t>Motorista estava parado na fila de descarregamento na linha 1, ao manobrar o caminhão tri-trem em ré veio a colidir com um caminhão da Plácidos, vindo a danificar o quebra-sol.</t>
  </si>
  <si>
    <t>Motorista seguia pela rodovia, quando ao dar passagem para um caminhão caçamba terceiro, o mesmo veio a colidir com o retrovisor lado esquerdo do caminhao tri-trem Bracell.</t>
  </si>
  <si>
    <t>Motorista ao retornar da oficina L1 (retirando carreta que estava em revisão, atrelada em cavalo) e entrar na L2, a mesma sentiu que um lado da carreta ficou mais lento. Dessa forma, a colaboradora parou e verificou que o pneu da composição, já estava vermelho e com cheiro de queimado, a mesma rompeu o lacre do extintor e utilizou no pneu.</t>
  </si>
  <si>
    <t>Fazenda Asas - Inocência MS - Talhão 011</t>
  </si>
  <si>
    <t>O colaborador relatou que estava realizando atividade de capina química (pré emergente), com o trator C-106. Ao sair no carreador para entrar na linha seguinte de plantio, ele acabou atingindo a lateral do veículo com o braço de pulverização do implemento, causando pequenas avarias.</t>
  </si>
  <si>
    <t>Macio Paulo Rocha Antunes</t>
  </si>
  <si>
    <t>1. Comunicação aos gestores e área de segurança da MS Florestal e EPS Parcetec.</t>
  </si>
  <si>
    <t>Gabriel Monteiro Correa</t>
  </si>
  <si>
    <t>Fazenda São Manoel (Acesso Municipal)</t>
  </si>
  <si>
    <t>Estradas</t>
  </si>
  <si>
    <t>Manoel Henrique Caetano Nis</t>
  </si>
  <si>
    <t>Técnico em Operações Florestais</t>
  </si>
  <si>
    <t xml:space="preserve">1. Comunicação aos gestores e área de segurança da MS Florestal. </t>
  </si>
  <si>
    <t xml:space="preserve">O colaborador se deslocava no veículo para a fazenda, à sua frente se deslocava um ônibus da EPS Piracicabana e nesse percurso o compartimento lateral (bagageiro) do ônibus se abriu, logo o motorista do ônibus ao perceber freou repentinamente, não havendo tempo de frenagem devido às condições climáticas (chuva). Foi então que o colaborador para evitar a colisão traseira, freou e puxou o veículo para o lado esquerdo, causando o deslizamento do veículo, vindo a colidir a lateral do mesmo com a lateral do ônibus, causando pequenas avarias. </t>
  </si>
  <si>
    <t>Colaboradora ao se deslocar do ônibus para o viveiro, tropeçou em restos de pedaços de concreto no chão e caiu batendo o rosto, o braço e o joelho.</t>
  </si>
  <si>
    <t>Vera Lúcia Siqueira</t>
  </si>
  <si>
    <t>1. Colaborador foi encaminhado para o pronto atendimento de Pirajuí.</t>
  </si>
  <si>
    <t>Maxsuel Teodoro</t>
  </si>
  <si>
    <t>Casa de Vegetação</t>
  </si>
  <si>
    <t xml:space="preserve">A  colaboradora relatou que estava com a bandeja acima do carrinho e ao colocar o  bandejão no trilho, este veio a escapar apertando o punho direito dela, causando um desconforto.  </t>
  </si>
  <si>
    <t xml:space="preserve">1. Comunicação aos gestores,  saúde e área de segurança da MS Florestal. 
2. O colaborador foi encaminhado para o ambulatório médico local, onde foi atendido e liberado sem restrições. </t>
  </si>
  <si>
    <t>Cristiano Minetto</t>
  </si>
  <si>
    <t>Richard Pereira</t>
  </si>
  <si>
    <t>Raquel Bacellar</t>
  </si>
  <si>
    <t>Gilvan Cruz</t>
  </si>
  <si>
    <t>O colaborador estava dobrando os bags que foram utilizados e em determinado momento,  o mesmo pisou em um pedaço de madeira que continha um prego, o que acabou perfurando a bota e  consequentemente o seu pé esquerdo, causando um pequeno ferimento.</t>
  </si>
  <si>
    <t>Fábio Mota Marques</t>
  </si>
  <si>
    <t>Gleison</t>
  </si>
  <si>
    <t>1. Comunicação aos gestores,  saúde e área de segurança da MS Florestal. 
2. O colaborador foi encaminhado para o hospital municipal, onde foi atendido e liberado posteriormente.</t>
  </si>
  <si>
    <t>Renan Dias Pinto Bezerra</t>
  </si>
  <si>
    <t>Fazenda Limeira</t>
  </si>
  <si>
    <t>Wagner  Aparecido Florêncio</t>
  </si>
  <si>
    <t>Marcelo Henrique Ventura dos Santos</t>
  </si>
  <si>
    <t>Colaborador ao movimentar o carrinho de mudas na casa de vegetação, trombou na porta com o mesmo, batendo a canela esquerda no carrinho.</t>
  </si>
  <si>
    <t>Django Neck Oliveira</t>
  </si>
  <si>
    <t>1. De imediato o mesmo foi socorrido pelo técnico de campo na unidade Bracell levado até a cidade de Bauru onde se encontra no centro na terapia intensiva passando por cuidados médicos e tomando medicações.</t>
  </si>
  <si>
    <t>Estrada de acesso a Fazenda Cachoeirão</t>
  </si>
  <si>
    <t>O colaborador relatou que seguia em via não pavimentada. Foi então que ao passar sob o mata-burro, a madeira se rompeu, fazendo com que o veículo caísse com a roda do lado direito dentro do buraco, causando avarias no veículo.</t>
  </si>
  <si>
    <t>Lucas Ribeiro Zampieri</t>
  </si>
  <si>
    <t>Técnico em Segurança do Trabalho</t>
  </si>
  <si>
    <t>Fernando Gomes</t>
  </si>
  <si>
    <t>1. Comunicação aos gestores e área de segurança MS Florestal e EPS Inovesa.</t>
  </si>
  <si>
    <t xml:space="preserve"> Joseana A. Veiga</t>
  </si>
  <si>
    <t>Santa Terezinha 7</t>
  </si>
  <si>
    <t>O colaborador realizava a atividade de Capina Química Manual quando se desequilibrou, vindo a cair com a bomba costal. Queixou-se de ter torcido o joelho direito.</t>
  </si>
  <si>
    <t>Carlos Eduardo</t>
  </si>
  <si>
    <t>1. O  colaborador foi encaminhado para UPA de agudos. Onde passou por atendimento médico e foi liberado. Amanhã ele passará por atendimento do médico do trabalho.</t>
  </si>
  <si>
    <t>Fazenda São João III - Talhão 14</t>
  </si>
  <si>
    <t>O colaborador estava realizando a atividade de barra aberta dentro do talhão, quando ao passar por cima de um resíduo, este levantou e acabou acertando o vidro da porta da máquina de acesso, ocasionando a quebra do vidro.</t>
  </si>
  <si>
    <t>José Carlos Inácio Júnior</t>
  </si>
  <si>
    <t xml:space="preserve">Natally Bielick </t>
  </si>
  <si>
    <t>Luiz Fernando Barbosa</t>
  </si>
  <si>
    <t>1. Comunicado os responsáveis da bracell e paralisado a máquina de imediato.</t>
  </si>
  <si>
    <t>Reinaldo Donizete Matias de Campos</t>
  </si>
  <si>
    <t>Fazenda Santa América</t>
  </si>
  <si>
    <t>Duatina</t>
  </si>
  <si>
    <t>Matheus Bento Costa Furtado</t>
  </si>
  <si>
    <t>1. Comunicado aos superiores imediato. Feito rescaldo por precaução.</t>
  </si>
  <si>
    <t>Gustavo Bertoncini</t>
  </si>
  <si>
    <t>Estrada saída Fazenda Carretão I</t>
  </si>
  <si>
    <t>Motorista saia carregado da fazenda sentido Fábrica, onde em uma curva em S a direita, veio a sair do eixo da estrada de terra e tombar por completo o cavalo e carretas. Motorista com leve escoriação no braço.</t>
  </si>
  <si>
    <t>1. Bloqueio trajeto carregado;
2. Comunicação a Coordenação e Segurança;
3. Deslocamento dos supervisores e técnicos de Transporte e Carregamento até a ocorrência;
4. Encaminhado motorista até CMU de Lençois Paulista;</t>
  </si>
  <si>
    <t>Fazenda Oito Pontas - Talhão 069</t>
  </si>
  <si>
    <t>O funcionário estava realizando Capina Química Manual na Fazenda e saiu no carregador relatando que foi surpreendido por uma picada de cobra (panturrilha esquerda, cerca de 4 dedos acima da Bota de borracha).</t>
  </si>
  <si>
    <t>Teliz Aguiar Costa</t>
  </si>
  <si>
    <t>Servente Rural</t>
  </si>
  <si>
    <t>Luciano Mattos</t>
  </si>
  <si>
    <t>Bruno Noronha</t>
  </si>
  <si>
    <t>Luciano Matos</t>
  </si>
  <si>
    <t>1. O funcionário foi levado para o PS da UNESP, após avaliação a equipe médica informou que não houve perfuração e inoculação do agente tóxico. O colaborador ficará em observação por 06h e liberado a seguir.
2. Na data de 26/01, o funcionário irá passar pelo médico do trabalho da empresa.</t>
  </si>
  <si>
    <t>Alessandro Dias</t>
  </si>
  <si>
    <t>Fazenda Santa Madalena I</t>
  </si>
  <si>
    <t>Operador II</t>
  </si>
  <si>
    <t>Luciano Delmar dos Santos Almeida</t>
  </si>
  <si>
    <t>Willian Rodrigues Jardim</t>
  </si>
  <si>
    <t>1. Colaborador será advertido por escrito.
2. Será realizado um DDS sobre os cuidados e análises de risco ao fazer qualquer manobra com veículo dentro da fazenda.</t>
  </si>
  <si>
    <t>Luciano Delmar</t>
  </si>
  <si>
    <t>Fazenda Santo Antônio VII</t>
  </si>
  <si>
    <t>O colaborador relatou que ao ir orientar o operador da pá carregadeira para fazer uma limpeza de saída de água na estrada municipal, adentrou aproximadamente 5 metros em uma área com capim. No local, haviam algumas abelhas, onde o colaborador não as visualizou e acabou sendo atacado pelas mesmas.</t>
  </si>
  <si>
    <t>Expresso Planalto</t>
  </si>
  <si>
    <t>Adelton Pereira Campos</t>
  </si>
  <si>
    <t>Eduardo Ribeiro da Cunha</t>
  </si>
  <si>
    <t>Gabriel Matheus</t>
  </si>
  <si>
    <t>1.Solicitado o veículo reserva e comunicado a ocorrência.</t>
  </si>
  <si>
    <t>Eucalipto estava caído e ao passar com a máquina sobre ele, o mesmo levantou, bateu na porta, causando a quebra do vidro.</t>
  </si>
  <si>
    <t>O colaborador relatou que ao manobrar a motoniveladora, não visualizou o carro do técnico que parou na estrada para dar uma orientação ao motorista, vindo a pegar o escarificador no capô do carro.</t>
  </si>
  <si>
    <t>MÓDULO 13</t>
  </si>
  <si>
    <t>Fazenda Chapadão - MÓD 13</t>
  </si>
  <si>
    <t>Após o motorista deixar a equipe no módulo, ao fechar uma das janelas, a mesma veio a quebrar.</t>
  </si>
  <si>
    <t>Fazenda  Lunardelli</t>
  </si>
  <si>
    <t>Operador realizava atividade de limpeza de caixa (onde havia entulhos e vegetação alta).  Ao engatar marcha ré para sair do local, a máquina deslizou, bateu o retrovisor no eucalipto, prendendo a máquina e trincando o para brisa.</t>
  </si>
  <si>
    <t>Adalto Pereira</t>
  </si>
  <si>
    <t>Operador de Pá Carregadeira</t>
  </si>
  <si>
    <t>1. A máquina foi retirada do local e acionado o técnico que realizou a substituição do vidro;
2. Foi solicitado como plano de ação a colocação da grade de proteção.</t>
  </si>
  <si>
    <t>Gustavo Biguetti</t>
  </si>
  <si>
    <t>O operador saiu do acento (banco) da máquina, para que o mecânico pudesse verificar uma falha, apontada no sistema. O operador ficou atrás do acento (banco) segurando na estrutura da cabine, o operador fechou a porta, atingindo o seu dedo médio da mão direita.</t>
  </si>
  <si>
    <t>Fazenda Represa Gleba A e B - MÓD 3</t>
  </si>
  <si>
    <t>Sérgio Ricardo Aizique</t>
  </si>
  <si>
    <t>1.  Funcionário encaminhado para a medicina Bracell, para avaliação.</t>
  </si>
  <si>
    <t>Rafael Domingues (Supervisor de Colheita)</t>
  </si>
  <si>
    <t>Durante a manutenção na tampa inferior do motor da HV 19000, a chave escapou e sua mão bateu na estrutura da máquina, perfurando a luva e causando o ferimento no dedo indicador da mão direita.</t>
  </si>
  <si>
    <t>Fazenda Turvinho I - MÓD 1</t>
  </si>
  <si>
    <t>Leonardo Vitor Soares</t>
  </si>
  <si>
    <t>Auxiliar de Manutenção</t>
  </si>
  <si>
    <t>1. Realizado o primeiro atendimento no loca.
2. Funcionário levado ao Hospital de Lençóis Paulista.</t>
  </si>
  <si>
    <t>Operador saiu da máquina para realizar a troca do material de corte (Corrente), e foi picado por abelhas na região da cabeça, rosto e braço (aproximadamente 10 picadas).</t>
  </si>
  <si>
    <t>Fazenda Massapê - MÓD 10</t>
  </si>
  <si>
    <t>Operador</t>
  </si>
  <si>
    <t>1. Trabalhador foi levado para pronto atendimento da cidade mais próxima do módulo;
2. Sinalização da área para ciência da operação;
3. Realização de DDS com as equipes sobre o riscos e sobre a necessidade do capuz de fuga.
4. Supervisor Sidnei comunicou a medicina do trabalho, que o orientou sobre não haver necessidade do trabalhador ser avaliado pelo médico do trabalho, caracterizando SAA.</t>
  </si>
  <si>
    <t>Elivaldo Rocha</t>
  </si>
  <si>
    <t>Linha II</t>
  </si>
  <si>
    <t xml:space="preserve">Operador ao movimentar a garra de madeira sentido buffer, teve o link/ elo da garra e máquina quebrado, vindo a mesma a cair sobre o buffer com madeira. </t>
  </si>
  <si>
    <t>MESA 1</t>
  </si>
  <si>
    <t>José Luís Coltre</t>
  </si>
  <si>
    <t>Operador de Máquina Florestal</t>
  </si>
  <si>
    <t>1. Informado manutenção mecânica, operador, coordenação e técnico de segurança
2. Após avaliação de todos, solicitado apoio de munck e plataforma elevatória para retirada da garra
3. Registro com fotos no local</t>
  </si>
  <si>
    <t>Luiz Felipe Bispo</t>
  </si>
  <si>
    <t>Fazenda Guandu</t>
  </si>
  <si>
    <t xml:space="preserve">Trator passou sobre um resíduo de eucalipto. O mesmo levantou um lado pegando na proteção dos 3 pontos de apoio da porta , quebrando o vidro.
</t>
  </si>
  <si>
    <t>Duartina</t>
  </si>
  <si>
    <t>Luis Henrique de Souza</t>
  </si>
  <si>
    <t>1. Comunicado aos superiores imediato.</t>
  </si>
  <si>
    <t>Gustavo Brito</t>
  </si>
  <si>
    <t>Área de rustificação</t>
  </si>
  <si>
    <t xml:space="preserve">A colaboradora estava realizando atividade de expedição de mudas entre os trilhos na linha de irrigação. Em determinado momento, ela veio a pisar em um buraco causando um leve desconforto no seu pé direito. </t>
  </si>
  <si>
    <t>1. A colaboradora foi encaminhada para o ambulatório médico local, onde foi atendida e liberada sem restrições.</t>
  </si>
  <si>
    <t>Operador deslocou-se com o HV, em declividade lateral entre eito (linhas), para acessar o talhão a ser colhido, causando o tombamento.</t>
  </si>
  <si>
    <t>1. Funcionário foi encaminhado para o hospital de Capão Bonito/SP, passou pelo médico de plantão e foi liberado.
2. No período da manhã da data de 31/01, foi levado para a Medicina Bracell.</t>
  </si>
  <si>
    <t>Emanuel Marques (Supervisor de Colheita)</t>
  </si>
  <si>
    <t>Nossa Senhora de Guadalupe</t>
  </si>
  <si>
    <t>O Motorista, saiu da fazenda, parou pra reapertar a  carga e viu um pedaço de madeira fora, foi puxar o galho e o  galho voltou prensando o dedo em outra madeira, causando uma lesão na ponta do dedo médio da mão esquerda.</t>
  </si>
  <si>
    <t>Edivaldo Rodrigues Joaquim</t>
  </si>
  <si>
    <t>Motorista tritrem</t>
  </si>
  <si>
    <t>1. Continuou o percurso até a fábrica ,  assim que descarregou foi pra UPA de Lençóis Paulista</t>
  </si>
  <si>
    <t>Elessandra Fróes</t>
  </si>
  <si>
    <t xml:space="preserve">TRAJETO </t>
  </si>
  <si>
    <t>ok</t>
  </si>
  <si>
    <t xml:space="preserve">Ao realizar manobra de ré, encostou no para-choque traseiro do carro da EPS que estava parado (MA Coneglian). </t>
  </si>
  <si>
    <t>Estrada/Rustificação</t>
  </si>
  <si>
    <t>Técnica I</t>
  </si>
  <si>
    <t>1. Avaliar se houve algum dano no veículo terceiro.         *Identificado um risco no para-choque do veículo da EPS.</t>
  </si>
  <si>
    <t>Fazenda Nossa Senhora da Guardalupe</t>
  </si>
  <si>
    <t>Colaborador realizava atividade de carregamento do caminhão (Expresso Nepomuceno), momento que uma madeira escorregou e atingiu a cabine do caminhão.
Obs: Madeira estava escorregadia devido a chuva.</t>
  </si>
  <si>
    <t>Felipe Augusto de Ribas Borges dos Santos</t>
  </si>
  <si>
    <t>Operador de Grua I</t>
  </si>
  <si>
    <t>1. Comunicado a gestão;
2. Realizado o descarregamento do veículo e encaminhado para manutenção.</t>
  </si>
  <si>
    <t>Vanderlei José Honório</t>
  </si>
  <si>
    <t>Rodovia SP 225</t>
  </si>
  <si>
    <t>Colaborador trafegava com o caminhao tri-trem carregado pela rodovia, quando próximo ao KM 278 houve o tombamento do caminhão.</t>
  </si>
  <si>
    <t>BTF - 05</t>
  </si>
  <si>
    <t>Edson Vaz Cardoso Moreira</t>
  </si>
  <si>
    <t>1. Colaborador encaminhado ao hospital para atendimento.</t>
  </si>
  <si>
    <t>Fazenda Limeira - Talhão 65</t>
  </si>
  <si>
    <t>Eucalipto caído levantou após o trator passar por cima  e colidiu com o vidro traseiro do mesmo, com o impacto o vidro veio a quebrar.</t>
  </si>
  <si>
    <t>Garça</t>
  </si>
  <si>
    <t>José Vanderlei da Silva , matrícula: 22752</t>
  </si>
  <si>
    <t>Operador de Trator Agrícola</t>
  </si>
  <si>
    <t>1. Comunicado ao setor de segurança da EPS, e supervisor Bracell. Realizado DDS, e orientação de segurança aos colaboradores. Bem como solicitação de manutenção no trator.</t>
  </si>
  <si>
    <t>Cezar Marciano</t>
  </si>
  <si>
    <t>Viveiro LP III</t>
  </si>
  <si>
    <t>Colaboradora estava fazendo movimentação de bandeja de plástico, quando teve seu dedo prensado na outra bandeja.</t>
  </si>
  <si>
    <t>Rustificação</t>
  </si>
  <si>
    <t>Silvania Delza de Araújo Silva 37005409</t>
  </si>
  <si>
    <t>1. Colaboradora foi levada no ambulatório da linha 1, medicada e encaminhada ao CMU para fazer raio-x, não houve fratura.</t>
  </si>
  <si>
    <t>Lucilaine carvalho</t>
  </si>
  <si>
    <t>Pátio de Crescimento</t>
  </si>
  <si>
    <t xml:space="preserve">O colaborador realizava a movimentação de mudas e ao movimentar a parte móvel do carrinho, apertou o 5 ° dedo da mão direita, causando uma pequena escoriação. </t>
  </si>
  <si>
    <t>Murilo Gonzaga  da Silva</t>
  </si>
  <si>
    <t xml:space="preserve">1. O colaborador foi encaminhado ao ambulatório médico local, onde foi atendido e liberado posteriormente. </t>
  </si>
  <si>
    <t>Pátio de limpeza de carretas</t>
  </si>
  <si>
    <t>O colaborador estava realizando a limpeza das carretas no pátio de varrição na linha II, quando foi atacado por um enxame de marimbondos, sendo atingido na região do pescoço por algumas picadas.</t>
  </si>
  <si>
    <t>Alexandre Xavier Alves</t>
  </si>
  <si>
    <t xml:space="preserve"> Motorista de carretas 9 eixos</t>
  </si>
  <si>
    <t>1. Após o ocorrido colaborador foi encaminhado para atendimento no P.S. (O mesmo  relatou que não é alérgico).</t>
  </si>
  <si>
    <t>MS-040 Km 195 (próximo a Fazenda São Manoel)</t>
  </si>
  <si>
    <t>01 - Supervisor de Silvicultura
02 - Supervisora de Silvicultura
03 - Técnico de Operações Florestais
04 - Técnico de Operações Florestais
05 - Auxiliar
06 - Líder</t>
  </si>
  <si>
    <t xml:space="preserve">1. Ambos os colaboradores foram encaminhados para o hospital municipal em Santa Rita do Pardo-MS,  onde passaram por atendimento médico e foram liberados.  Porém, um colaborador teve um corte superficial no lábio superior, um inchaço no super cílio e uma lesão (fratura) no tornozelo esquerdo. </t>
  </si>
  <si>
    <t>Fazenda Massapê</t>
  </si>
  <si>
    <t>Marcelo Ferreira da Cruz</t>
  </si>
  <si>
    <t>1. Trabalhador tomou medicação anti alérgica no módulo;
- Trabalhador foi levado para pronto atendimento da cidade mais próxima do módulo;
- Sinalização da área para ciência da operação;
- Realização de orientação para todos os envolvidos, sobre o riscos e sobre a necessidade do capuz de fuga.
- Supervisor Sidnei comunicou a medicina do trabalho, que o orientou sobre não haver necessidade do trabalhador ser avaliado pelo médico do trabalho, caracterizando SAA.</t>
  </si>
  <si>
    <t>Rubem De Souza Santos Filho</t>
  </si>
  <si>
    <t>1 - Paralisação da atividade para atendimento ao colaborador.
2 - Colaborador foi encaminhado para o hospital municipal em Santa Rita do Pardo - MS, onde foi atendido, realizado Raio-X, não sendo constatada nenhuma lesão. O colaborador foi liberado sem restrições.
3 - Comunicação aos gestores e área de segurança da MS Florestal e EPS Carpelo.</t>
  </si>
  <si>
    <t>José Monteiro</t>
  </si>
  <si>
    <t xml:space="preserve">A colaboradora estava transportando  mudas entre os trilhos na linha de irrigação. Em determinado momento, acabou pisando em um buraco, causando uma leve torção em seu pé direito. </t>
  </si>
  <si>
    <t>Tatiana Trajano Abreu</t>
  </si>
  <si>
    <t>Assistente de Viveiro</t>
  </si>
  <si>
    <t xml:space="preserve">1. A colaboradora foi encaminhada para o ambulatório médico local, de onde foi atendida e liberada sem restrições. 
2. Comunicação aos gestores, saúde e área de segurança da MS Florestal. </t>
  </si>
  <si>
    <t>Seleção de mudas</t>
  </si>
  <si>
    <t xml:space="preserve">A colaboradora foi colocar uma bandeja de mudas na esteira e a outra colega não visualizou e empurrou as bandejas prensando sua mão entre as bandejas, o que causou pequenas escoriações. </t>
  </si>
  <si>
    <t>Francivalda Ribeiro dos Santos</t>
  </si>
  <si>
    <t>Auxiliar de Serviços gerais</t>
  </si>
  <si>
    <t xml:space="preserve">1. A colaboradora foi encaminhada para o ambulatório médico local, onde foi atendida e liberada posteriormente. </t>
  </si>
  <si>
    <t xml:space="preserve">Os veículos estavam parados na rodovia, em um pare e siga por causa do tombamento de uma carreta de algodão. Ao liberar o pare e siga os veículos começaram o deslocamento devagar. Foi então que uma carreta veio em alta velocidade e bateu no *veículo 01 MS Florestal* o qual foi projetado no *veículo 02 da MS Florestal* que estava à frente e no *veículo 03 MS Florestal da Brigada* que estava na pista contrária. </t>
  </si>
  <si>
    <t>Durante colheita uma colmeia de abelhas foi atingida.  Operador deslocou a máquina distante da colmeia, saiu da máquina para realizar a troca do material de corte (Corrente), e ao retornar para cabine foi picado por aproximadamente 06 abelhas.</t>
  </si>
  <si>
    <t>Segundo relato do colaborador, ele parou o caminhão pipa próximo ao tanque de irrigação para efetuar o abastecimento com água. Foi então que dois ajudantes foram retirar o mangote para acoplar no implemento (sem êxito). O segundo colaborador (vítima), foi  ajudar e acabou sendo atingido pelo mangote na região do joelho, causando um leve desconforto.</t>
  </si>
  <si>
    <t>Fazenda Santa Emília</t>
  </si>
  <si>
    <t>Segundo relato do colaborador, ele estava próximo da carretinha de muda. Em determinado momento, ele foi surpreendido por uma picada de escorpião na região do tórax.</t>
  </si>
  <si>
    <t xml:space="preserve"> Plantio</t>
  </si>
  <si>
    <t>Cícero Jocerlanio Ferreira Gomes</t>
  </si>
  <si>
    <t>Encarregado Florestal</t>
  </si>
  <si>
    <t xml:space="preserve">1. O  colaborador foi encaminhado para o hospital municipal em Santa Rita do Pardo-MS,  onde foi atendido e liberado posteriormente sem restrições. </t>
  </si>
  <si>
    <t>Rodovia Marechal Rondon</t>
  </si>
  <si>
    <t>Motorista seguia com o caminhão tri-trem vazio pela Rodovia, quando em determinado momento, escutou um barulho semelhante a um pneu estourando. Ao descer do caminhão, se deparou com um veículo frota leve de terceiro que havia colidido na traseira da última carreta.</t>
  </si>
  <si>
    <t>BTF-05</t>
  </si>
  <si>
    <t>Alex Sandro Cestaro</t>
  </si>
  <si>
    <t>1. Acionamento da polícia e concessionária da rodovia para atendimento médico às passageiras do veículo leve.</t>
  </si>
  <si>
    <t>Fazenda Carretão 1</t>
  </si>
  <si>
    <t>Conforme relato do colaborador o mesmo estava se deslocando até o carregamento, ao parar no ponto de encontro do projeto, o mesmo relata que  teve um mal súbito e veio a colidir na traseira do caminhão que estava parado a  frente.</t>
  </si>
  <si>
    <t xml:space="preserve"> Donizete Aparecido Andrade</t>
  </si>
  <si>
    <t>1.  Foi encaminhado  no local outro motorista para realizar a retirada do caminhão  do local</t>
  </si>
  <si>
    <t>Marcelo Henrique Ventura</t>
  </si>
  <si>
    <t>Fábrica Linha 1 - Acesso a balança</t>
  </si>
  <si>
    <t>O motorista que dirigia CM relata que ao acessar a balança não se atentou a curvatura do veículo e esbarrou (pneu da última composição - lado motorista) no guia sinalizador da balança.</t>
  </si>
  <si>
    <t>Jair Lopes dos Santos</t>
  </si>
  <si>
    <t>1. Equipe patrimonial comunicou ao time da balança;
Time da balança comunicou a gestão Transpes e Bracell;
Gerente e TST da Transpes foi até o local fazer análise do ocorrido.</t>
  </si>
  <si>
    <t>Danyllo Oliveira Barbosa</t>
  </si>
  <si>
    <t>Fazenda Santo Antônio dos Palmares</t>
  </si>
  <si>
    <t>Durante atividade de marcação de APP, 2 colaboradores levaram picadas de abelhas no rosto, costas e  na perna.</t>
  </si>
  <si>
    <t>Topografia</t>
  </si>
  <si>
    <t>37004519/37015581</t>
  </si>
  <si>
    <t>Tec. Planejamento e controle  /auxiliar de topografia</t>
  </si>
  <si>
    <t>1. Uso do capuz de fuga, uso do antialérgico predisolona e deslocamento para unidade de saúde mais próxima upa de Pratânia.</t>
  </si>
  <si>
    <t>Huderson estevam Antônio milani,Kaio donizetti</t>
  </si>
  <si>
    <t>Mini jardim clonal</t>
  </si>
  <si>
    <t xml:space="preserve"> A colaboradora relatou que foi abrir o carrinho de suporte utilizado para fixar o guarda sol. Foi então que a caixa térmica e o saco de lixo se fechou, prensando o segundo dedo da mão esquerda, causando um pequeno ferimento superficial.</t>
  </si>
  <si>
    <t>Gilmara Aparecida Prates</t>
  </si>
  <si>
    <t xml:space="preserve">1. Foi encaminhada para o ambulatório médico local onde foi atendida e realizada assepsia, curativo e liberada sem restrições. </t>
  </si>
  <si>
    <t>DAYANE RAFAELA ROSSIGNOLO</t>
  </si>
  <si>
    <t>Primeira Seleção</t>
  </si>
  <si>
    <t xml:space="preserve">Segundo relato da colaboradora, ela foi colocar uma bandeja de mudas na esteira e a outra colega não visualizou e acabou empurrando as bandejas, prensando sua mão esquerda, o que causou um leve desconforto. </t>
  </si>
  <si>
    <t>A colaboradora estava realizando seleção de mudas e ao colocar a bandeja vazia na pilha,  bateu o quarto dedo da mão esquerda no canto da bandeja, causando um ferimento superficial.</t>
  </si>
  <si>
    <t>Sônia Regina da Silva Mattos</t>
  </si>
  <si>
    <t xml:space="preserve">1. Comunicação aos gestores, saúde e área de segurança da MS Florestal. 
Ela foi encaminhada para o ambulatório médico local, onde foi atendida, realizada a assepsia, curativo e liberada para suas atividades laborais. </t>
  </si>
  <si>
    <t>O afiador de correntes realizava a troca de ponteira do sabre, quando ao utilizar um martelo, atingiu seu dedo polegar da mão esquerda, causando uma escoriação.</t>
  </si>
  <si>
    <t>Ricardo Alexandre da Silva</t>
  </si>
  <si>
    <t>Afiador de correntes</t>
  </si>
  <si>
    <t>1. Trabalhador foi levado para pronto atendimento da cidade mais próxima do módulo;
2. No dia 05/02/24 o trabalhador foi avaliado pelo médico do trabalho de uma clínica contratada, não emitindo parecer por falta de raio x;
3. No dia 06/02 trabalhador passou novamente pelo médico do trabalho, que liberou p profissional para realizar suas atividades normalmente.</t>
  </si>
  <si>
    <t>Monica Silva</t>
  </si>
  <si>
    <t>Fazenda Nossa Senhora  Aparecido 3 - Talhão 01</t>
  </si>
  <si>
    <t>Operador precisou  descer da máquina no meio do talhão para averiguar um toco de eucalipto que estava pegando na parte de baixo da máquina, ao descer e ao fechar a porta  o vidro dianteiro do para-brisa veio a quebrar.</t>
  </si>
  <si>
    <t>José Monteiro dos Santos, matrícula: 23820</t>
  </si>
  <si>
    <t>1. Comunicado ao setor de segurança da EPS, e supervisor Bracell. Realizado orientação de segurança e uso dos epi's. Bem como solicitação de manutenção na máquina.</t>
  </si>
  <si>
    <t>Marpio Cajazeira</t>
  </si>
  <si>
    <t>Liberdade ll</t>
  </si>
  <si>
    <t>Ao verificar a oscilação do implemento o operador (encarregado) foi surpreendido por um toco, onde veio lateralizar do lado direito.</t>
  </si>
  <si>
    <t>Pirajuí-SP</t>
  </si>
  <si>
    <t>Robson Cosme dos Santos</t>
  </si>
  <si>
    <t>Encarregado de Proteção</t>
  </si>
  <si>
    <t>1. Comunicado de imediato o TST Bracell e o destombamento do equipamento.</t>
  </si>
  <si>
    <t>João Ricardo</t>
  </si>
  <si>
    <t>Fazenda Santa Inês</t>
  </si>
  <si>
    <t>Enquanto deslocavam para almoçar,  alguns colaboradores foram atacados por abelhas que estavam sobrevoando a área.</t>
  </si>
  <si>
    <t>1-Djalma dos Santos; 2-Divanildo dos Santos; 3-José Francisco Alves; 4-Francisco Fabrício; 5-José Benedito França; 6-Ademir Aparecido; 7-Giovani.</t>
  </si>
  <si>
    <t>Trabalhador Agrícola</t>
  </si>
  <si>
    <t>1. imediatamente foram deslocados para o UPA de Garça.
Não havia caixa de abelha no local, estavam sobrevoando a área.</t>
  </si>
  <si>
    <t>TST Luciano Henrique Passaroni</t>
  </si>
  <si>
    <t>BR 158</t>
  </si>
  <si>
    <t>O colaborador relatou que ao transitar sentido Brasilândia MS, no momento em que foi tomar água, o mesmo perdeu o controle da direção e saiu com o veículo às margens da rodovia.</t>
  </si>
  <si>
    <t>Malha Viaria</t>
  </si>
  <si>
    <t>37010443 Gilmar de Souza da Silva</t>
  </si>
  <si>
    <t>1 - Comunicado ao gestor, saúde e área de segurança MS Florestal.
2 - Ele foi encaminhado para o hospital Auxiliadora em Três Lagoas, onde passou pelo médico e foi liberado para sua atividade sem restrição.</t>
  </si>
  <si>
    <t>Gilmar de Souza da Silva</t>
  </si>
  <si>
    <t>Supervisor de Manutenção</t>
  </si>
  <si>
    <t>Fazenda Asas - Inocência</t>
  </si>
  <si>
    <t>A colaboradora estava rastelando o chão do pátio de mudas do viveiro de espera e em determinado momento, acabou pisando em um buraco camuflado pela vegetação, o que causou um leve desconforto no seu joelho direito.</t>
  </si>
  <si>
    <t>Plantio</t>
  </si>
  <si>
    <t>Luiza Assunção Teles</t>
  </si>
  <si>
    <t xml:space="preserve">1. A colaboradora foi encaminhada para o hospital de Inocência-MS, onde foi atendida e liberada posteriormente. </t>
  </si>
  <si>
    <t>Jairo Gonçalves Santos</t>
  </si>
  <si>
    <t>Linha 2</t>
  </si>
  <si>
    <t xml:space="preserve">Operador ao retornar para a máquina na mesa 4 (ele estava realizando desobstrução com controle e Kesla), acabou caindo sobre um buraco com água parada que estava na frente da mesa. </t>
  </si>
  <si>
    <t>Mesa 04</t>
  </si>
  <si>
    <t>Operador Maquina Patio de Madeira L2</t>
  </si>
  <si>
    <t>1. Avaliado como estava o colaborador apos ele informar sobre a queda. Isolado o local com cones do Patio Madeira, informado Painel sobre o ocorrido. Operador não se feriu.
Foi necessário levar o operador para casa pois seu uniforme ficou sujo e molhado.</t>
  </si>
  <si>
    <t>Matthews Vergilio Gomes de Medeiros</t>
  </si>
  <si>
    <t>Fazenda Olimpio</t>
  </si>
  <si>
    <t>O colaborador relatou que o caminhão oficina atolou e o operador da máquina (Motoniveladora) foi até o local para ajudar. Nesse percurso, o mesmo acabou resvalando em um galho, onde  foi surpreendido por marimbondos que acabaram dando uma ferroada na orelha e outra na nuca.</t>
  </si>
  <si>
    <t>37012596/Luiz Carlos Abreu Bispo</t>
  </si>
  <si>
    <t>Operador de Máquinas Equipamentos II</t>
  </si>
  <si>
    <t>1. O colaborador foi para área de vivência, onde tomou o remédio antialérgico. Em seguida, foi encaminhado para o hospital municipal em Ribas do Rio Pardo MS,  onde foi atendido e liberado sem restrições. 
2. Comunicação aos gestores e área de segurança da MS Florestal.</t>
  </si>
  <si>
    <t>Marco Kimura</t>
  </si>
  <si>
    <t>A colaboradora auxiliava na movimentação do bandejão no carrinho, foi quando seu colega soltou o bandejão e o mesmo veio a cair sobre sua mão esquerda.</t>
  </si>
  <si>
    <t>37013569 / Camila Cardoso</t>
  </si>
  <si>
    <t xml:space="preserve">1. A colaboradora foi encaminhada para o ambulatório médico local, onde foi atendida e liberada sem restrições. 
2. Comunicação aos gestores, saúde e área de segurança da MS Florestal. </t>
  </si>
  <si>
    <t>Cristiano Silva</t>
  </si>
  <si>
    <t>Talhão 032</t>
  </si>
  <si>
    <t>O colaborador realizava a operação de capina química mecanizada, quando a máquina em que estava trabalhando passou por um desnível, causando a quebra do vidro da saída de emergência.</t>
  </si>
  <si>
    <t>Fazenda Tapera Queimada - Talhão 032</t>
  </si>
  <si>
    <t>Marcos Modesto</t>
  </si>
  <si>
    <t>Operador de Trator</t>
  </si>
  <si>
    <t>1. A máquina foi parada imediatamente e acionado a manutenção para o reparo do mesmo</t>
  </si>
  <si>
    <t>Jackson</t>
  </si>
  <si>
    <t>Operador solicitou ao motorista da transportadora Transpes para movimentar o caminhão mais pra frente na cubagem, motorista foi abrir a porta e o operador virou a máquina pra movimentar e a parte traseira da máquina pegou na porta do caminhão, vindo a danificá-la (Não fecha).</t>
  </si>
  <si>
    <t>Cubagem</t>
  </si>
  <si>
    <t xml:space="preserve"> Mateus Henrique Gomes - 37004391</t>
  </si>
  <si>
    <t>Acionado mecânico turno para fechar porta do caminhão.
Acionado supervisão coordenação e segurança do trabalho para verificação da situação.
Acionado supervisão do transporte terceiros.</t>
  </si>
  <si>
    <t>Fazenda Turvinho V - Talhão 002</t>
  </si>
  <si>
    <t>O operador do HV estava iniciando um eito no talhão, e ao dar passagem para outra máquina, o operador da outra máquina informou via rádio que havia presença de fumaça no compartimento do motor. De imediato chamou por socorro via rádio e desceu para iniciar o combate do princípio de incêndio.</t>
  </si>
  <si>
    <t>Operador máquinas florestais</t>
  </si>
  <si>
    <t>Comunicado a gestão.
Pedido de apoio via rádio.
Acionado sistema DAFO.
Uso de extintores.
Apoio do módulo de estradas BRC 01 com caminhão pipa.</t>
  </si>
  <si>
    <t>O micro ônibus da empresa  Piracicabana (troca de turno ) ao passar ao lado da máquina  HV estacionada (com princípio de incêndio), resvalou lateralmente no Dog House da máquina, vindo a estourar o vidro lateral esquerdo.</t>
  </si>
  <si>
    <t>José Antônio de Campos Camargo</t>
  </si>
  <si>
    <t>1. Veículo foi paralisado e solicitado um reserva.
2. Veículo seguiu para a garagem da empresa para manutenção.</t>
  </si>
  <si>
    <t>Operador durante a operação de colheita, atingiu o lexan frontal da máquina com o cabeçote, causando a quebra.</t>
  </si>
  <si>
    <t>Antônio Marcos Praxedes</t>
  </si>
  <si>
    <t>operador ll</t>
  </si>
  <si>
    <t>1. Operador foi levado ao PS, de jau, passou pelo médico plantonista e foi liberado.
2. No período da manhã (07/01) iria passar pela medicina Bracell.</t>
  </si>
  <si>
    <t>Fazenda Clavinote</t>
  </si>
  <si>
    <t>Colaborador realizava atividade de carregamento, momento que foi se deslocar para acertar uma madeira na caixa de carga e caiu dentro de uma saída de água,  causando o tombamento da máquina.</t>
  </si>
  <si>
    <t>Jose Hildo Martins de Lima</t>
  </si>
  <si>
    <t>1. Comunicado a segurança do trabalho.</t>
  </si>
  <si>
    <t>Joice Prado de Oliveira</t>
  </si>
  <si>
    <t>Oficina Automotiva</t>
  </si>
  <si>
    <t>Ao efetuar a manobra em marcha ré para sair da frente do box 23 com o caminhão oficina, veio a colidir com a caminhonete que estava manobrando para entrada no box 23 para falar com o lider de manutenção e nao percebeu a movimentação do caminhao oficina.</t>
  </si>
  <si>
    <t>Box 23</t>
  </si>
  <si>
    <t>Joao Eduardo Arantes (37016213)</t>
  </si>
  <si>
    <t>Comunicação ao supervisor imediato
Orientação ao condutor da caminhonete sobre o agendamento de lavagem ser com  PCM e não diretamente com o lider de manutenção.</t>
  </si>
  <si>
    <t>Gustavo Romeiro</t>
  </si>
  <si>
    <t>Fazenda Santa Rosa VI / Capão Bonito  - MÓD 2</t>
  </si>
  <si>
    <t>Colaborador estava na fila de carregamento, quando o operador comunicou para ir em outra máquina no ponto 7, no caminho bateu o tanque de combustível (havia tocos dos dois lados), vindo a furar o tanque.</t>
  </si>
  <si>
    <t>José Antônio Príncipe</t>
  </si>
  <si>
    <t>Motorista Bitrem/tritrem</t>
  </si>
  <si>
    <t>1. Comunicado a gestão;
2. Comunicado a segurança do trabalho.</t>
  </si>
  <si>
    <t>Fazenda Taboca</t>
  </si>
  <si>
    <t xml:space="preserve">O colaborador relatou que parou sua máquina no talhão para verificar o implemento e não percebeu que próximo havia uma caixa de marimbondos. Ao descer da máquina, ele foi ferroado por alguns marimbondos. </t>
  </si>
  <si>
    <t>1. Foi então que ele retornou para dentro da cabine da máquina e acionou seu líder imediato, que em seguida o encaminhou para o hospital municipal em Santa Rita do Pardo-MS, onde foi atendido e liberado posteriormente;
2. Comunicado aos gestores, saúde e área da segurança do trabalho da MS Florestal e EPS Carpelo</t>
  </si>
  <si>
    <t>Diomar Sérgio da Silva</t>
  </si>
  <si>
    <t>Vailson Ricardo</t>
  </si>
  <si>
    <t>Fazenda Santa Rita - Ribas do Rio Pardo</t>
  </si>
  <si>
    <t>O colaborador (operador)  relatou que estava conduzindo o trator agrícola (realizando a distribuição de mudas de eucalipto pelo talhão) e ao retornar ao posto de trabalho a porta veio a fechar, causando a quebra do vidro.</t>
  </si>
  <si>
    <t>Plantio e Irrigação</t>
  </si>
  <si>
    <t xml:space="preserve"> Luanderson Ferreira Chagas - 37884</t>
  </si>
  <si>
    <t xml:space="preserve">1. A máquina foi paralisada e  isolada.
2. Comunicação aos gestores e área de segurança da MS Florestal e EPS Emflora. </t>
  </si>
  <si>
    <t>Antonio de Sousa</t>
  </si>
  <si>
    <t>Rodovia 262, Rotatória de saída de Três Lagoas-MS</t>
  </si>
  <si>
    <t>Cleberton Lemes Monge</t>
  </si>
  <si>
    <t>Motorista Carreteiro</t>
  </si>
  <si>
    <t xml:space="preserve">1 - Atendimento ao condutor envolvido;
2 - Apoio no controle de fluxo da via de acesso;
Comunicação aos Gestores e Segurança da Bracell e EPS VDA. </t>
  </si>
  <si>
    <t>André Marques</t>
  </si>
  <si>
    <t>Fazenda União - Água Clara/MS</t>
  </si>
  <si>
    <t>O colaborador relatou que estava realizando a atividade de irrigação semi mecanizada e em determinado momento foi picado por 2 abelhas (mão e rosto).</t>
  </si>
  <si>
    <t>Jessivaldo da Silva da Conceição</t>
  </si>
  <si>
    <t xml:space="preserve">1. O colaborador foi medicado e encaminhado ao Hospital Municipal de Água Clara-MS, onde foi atendido e liberado sem restrições. 
Comunicação aos gestores, saúde e área de segurança da MS Florestal e EPS Emflors. </t>
  </si>
  <si>
    <t>Maraina Silva</t>
  </si>
  <si>
    <t>Fazenda Campestre</t>
  </si>
  <si>
    <t>Conforme relato do colaborador (operador), a máquina (trator de pneu) estava estacionada aguardando as aferições e regulagem do implemento acoplado (barra protegida), com a janela traseira aberta. Foi quando o colaborador movimentou o hidráulico em sentido vertical para cima, vindo a ter contato e quebrando o vidro traseiro da janela.</t>
  </si>
  <si>
    <t>Aplicação Mecanizada (Barra Protegida)</t>
  </si>
  <si>
    <t>Paulo Augusto Campos Mantanha</t>
  </si>
  <si>
    <t xml:space="preserve">1. Comunicação aos gestores e área de segurança da MS Florestal e EPS Teca.                  </t>
  </si>
  <si>
    <t>Welton Messias</t>
  </si>
  <si>
    <t xml:space="preserve">Segundo relato do operador, ao se inclinar para lavar as mãos na pia externa do módulo, sentiu uma forte dor na coluna.
</t>
  </si>
  <si>
    <t>Alex Sousa dos Santos - 37007675</t>
  </si>
  <si>
    <t>1. No dia 08/02/2024 trabalhador não compareceu ao trabalho, devido dores em sua coluna. Procurou um médico em sua cidade que o encaminhou para um especialista que prescreveu um atestado médico de dois dias;
2. No dia 09/02/2024 o trabalhador passará por avaliação do médico do trabalho, conforme recomendado pela segurança do trabalho;
3. Hugo, supervisor de manutenção, fez contato com a medicina Bracell, que o orientou sobre não haver necessidade de avaliação do operador, pelo médico do trabalho.</t>
  </si>
  <si>
    <t>Hugo Rodrigues</t>
  </si>
  <si>
    <t>Fazenda São Sebastião 4 - MÓD 10</t>
  </si>
  <si>
    <t>Santa Bárbara</t>
  </si>
  <si>
    <t>No trajeto de retorno do campo para  Lençóis Paulista por uma estrada rural, o condutor ao realizar uma curva, veio a se deparar com uma motocicleta vindo no sentido contrário, causando uma colisão dianteira no lado direito.</t>
  </si>
  <si>
    <t>Fazenda Lagoa Rica - ID0035</t>
  </si>
  <si>
    <t xml:space="preserve"> José Antônio Zanon -  37000867</t>
  </si>
  <si>
    <t>líder de manutenção</t>
  </si>
  <si>
    <t>1- O colaborador José Antônio Zanon foi instruído a abrir o boletim de ocorrência.
2 -  O colaborador solicitou os documentos do terceiro e o mesmo apresentou apenas o documentação ( CNH) não apresentando a documentação da motocicleta.
3- O terceiro saiu do local com a moto em funcionamento e sem avarias e recusou-se  a seguir para o atendimento médico alegando estar atraso para o trabalho.</t>
  </si>
  <si>
    <t>José Antônio Zanon</t>
  </si>
  <si>
    <t>O Colaborador residente em Itatinga se deslocava até Botucatu de moto em direção ao transporte disponibilizado pela companhia, quando veio a perder o controle da moto no trevo que liga a Castelo com a Castelinho, ocasionando o acidente.</t>
  </si>
  <si>
    <t>Henrique Lucas Barbosa</t>
  </si>
  <si>
    <t>Mecânico III</t>
  </si>
  <si>
    <t>1. Comunicação aos gestores e área segurança.</t>
  </si>
  <si>
    <t>Everton Stati</t>
  </si>
  <si>
    <t>Ao movimentar bandejão do carrinho para o trilho, teve o dedo prensado pelo "braço do carrinho".</t>
  </si>
  <si>
    <t>Trevo Castelo com a Castelinho</t>
  </si>
  <si>
    <t>Keperson Sparapan Marques - 37016344</t>
  </si>
  <si>
    <t>1. Foi encaminhado para o pronto atendimento de Avaí, feito curativo e posteriormente o mesmo foi liberado.</t>
  </si>
  <si>
    <t>Rosana Ferreira</t>
  </si>
  <si>
    <t>Faxenda dos Orixas - Talhão 010</t>
  </si>
  <si>
    <t xml:space="preserve">Ao sair do talhão, ao enroscar o pé em uma casca de árvore, colaboradora veio a sofrer uma queda de mesmo nível, sentindo desconforto no joelho direito.
</t>
  </si>
  <si>
    <t>Região Norte (Garca)</t>
  </si>
  <si>
    <t>Daniele Aparecida dos Santos Queirós</t>
  </si>
  <si>
    <t>Trabalhadora Florestal</t>
  </si>
  <si>
    <t>1.  Comunicado ao setor de segurança da EPS, feito a retirada da colaboradora do talhão e levada para a caminhonete de apoio, foi ofertado água. Encaminhada para o pronto atendimento de Guarantã pars avaliação médica e posteriormente encaminhada para a cidade de Garça para exames de imagens.</t>
  </si>
  <si>
    <t>Thays Fernanda</t>
  </si>
  <si>
    <t>Colaborador ao movimentar na área de crescimento torceu o pé no buraco que havia no local.</t>
  </si>
  <si>
    <t>Ivana Pedroso - 37015554</t>
  </si>
  <si>
    <t>1. Foi encaminhado para o pronto atendimento de Pirajuí.</t>
  </si>
  <si>
    <t>Izabela Santos</t>
  </si>
  <si>
    <t>O operador ao pegar seu kit de material (bolsa) de corte no final do turno, sentiu uma picada na mão (polegar direito). Não conseguiu identificar o inseto.</t>
  </si>
  <si>
    <t>MÓDULO 01</t>
  </si>
  <si>
    <t>Fazenda Turvinho V - Talhão 006 - MÓD 1</t>
  </si>
  <si>
    <t>Peterson Eduardo Favero de Souza - 37014877</t>
  </si>
  <si>
    <t>Operador de máquina florestal I</t>
  </si>
  <si>
    <t>1. Tomou antialérgico no módulo;
2. Encaminhado para CMU de Lençóis Paulista, passou pelo plantonista e foi liberado.</t>
  </si>
  <si>
    <t>Alex dos Santos</t>
  </si>
  <si>
    <t>BR 158, Próximo a Rotatória de Três Lagoas MS.</t>
  </si>
  <si>
    <t>Natalino Cordeiro de Azevedo</t>
  </si>
  <si>
    <t>Motorista Bitrem/ Tritrem</t>
  </si>
  <si>
    <t xml:space="preserve">1. Por medidas preventivas, o motorista foi encaminhado para UPA (Unidade de Pronto Atendimento) para avaliação médica, onde foi atendido e liberado sem restrições;
2. Sinalização da via e apoio no controle do tráfego no local.
Comunicação aos gestores e área de segurança da MS Florestal e EPS Model. </t>
  </si>
  <si>
    <t>Gustavo Alencar</t>
  </si>
  <si>
    <t xml:space="preserve">Primeira Seleção </t>
  </si>
  <si>
    <t xml:space="preserve">A colaboradora relatou que foi colocar duas bandejas de mudas no bandejão e ao pular o trilho enroscou o pé direito e veio a cair no chão, batendo a canela direita no ferro e o braço direito no chão, causando pequenas escoriações. </t>
  </si>
  <si>
    <t>Ariadne Fernandes da Silva - 37015329</t>
  </si>
  <si>
    <t xml:space="preserve">1. A colaboradora foi encaminhada para o ambulatório médico local  e posteriormente foi levada para o hospital de Água Clara-MS,  onde foi realizado exames de raio X, não sendo constatada nenhuma lesão. Ela então foi liberada sem restrições. </t>
  </si>
  <si>
    <t>Fazenda Dois Corações</t>
  </si>
  <si>
    <t xml:space="preserve">Segundo relato do colaborador, durante a tentativa de  remover uma ferramenta (Dosador), que estava presa entre os pneus do tanque de irrigação, ele foi atingido na boca do lado esquerdo, pelo cabo do dosador, causando uma pequena escoriação na sua boca. </t>
  </si>
  <si>
    <t>Emflora II</t>
  </si>
  <si>
    <t>Adriano Araújo Costa</t>
  </si>
  <si>
    <t>1. Paralisação da atividade e encaminhamento do colaborador ao hospital de Santa Rita do Pardo - MS, onde foi atendido e liberado sem restrições; 2.Comunicação aos gestores, saúde e área de segurança da MS Florestal e EPS Emflora II.</t>
  </si>
  <si>
    <t>Marcelo Saldanha</t>
  </si>
  <si>
    <t>Fazenda São Sebastião III</t>
  </si>
  <si>
    <t xml:space="preserve">O motorista foi arrumar uma madeira da 1° composição sem comunicar o operador , que estava carregando a 2° composição. No momento em que o motorista foi retirar essa madeira, ele estava com uma de suas mãos apoiada em outra madeira da caixa da carga, que escorregou e prensou sua mão. </t>
  </si>
  <si>
    <t>MÓDULO 06</t>
  </si>
  <si>
    <t>Paulo Gomes</t>
  </si>
  <si>
    <t>1. Operador comunicou técnico (Jorge) que de imediato levou o motorista para os primeiros atendimentos no hospital em Guarantã;
2. A Patrulha da segurança estava na fazenda e foi comunicada;
3. Jorge comunicou da supervisor de carregamento Bracell e coordenador de terceiros Bracell.
O TST Bracell (Marcelo) foi informado também.</t>
  </si>
  <si>
    <t>Joice Prado de Lima</t>
  </si>
  <si>
    <t>Fazenda Santa Helena - Talhão 005</t>
  </si>
  <si>
    <t>Operador ao retornar para cabine da máquina após trocar a corrente de corte, segurou nos pontos de apoio da máquina e no momento que retirou seu pé direito do solo para levá-lo até o estribo, seu pé esquerdo que estava sobre uma cepa em estado de biodegradação e encoberta por resíduos de colheita, afundou, causando fratura no calcaneo do pé esquerdo.</t>
  </si>
  <si>
    <t>Operador de máquinas II</t>
  </si>
  <si>
    <t>1. Encaminhado para UPA de Bauru, onde foi constatada a fratura e recomendado 07 dias de afastamento.
2. No dia 12/02/2023 foi avaliado pela médica do trabalho da Bracell, que manteve os 07 dias de atestado.</t>
  </si>
  <si>
    <t>Jian Carlos Varela</t>
  </si>
  <si>
    <t>Fazenda Americana / Tatinga- SP</t>
  </si>
  <si>
    <t>Colaborar relata que ao chegar na Fazenda América, ao descer do Ônibus veio a torcer o pé esquerdo em uma pedra.</t>
  </si>
  <si>
    <t>Manutenção Automotiva silvicultura</t>
  </si>
  <si>
    <t>1. Técnico da Manutenção Emerson Alex foi até a Fazenda buscar o colaborador pra trazer no ambulatório da linha 2.</t>
  </si>
  <si>
    <t>Emerson Alex Ferreira</t>
  </si>
  <si>
    <t>Fazenda dos Orixás - Talhão 012</t>
  </si>
  <si>
    <t xml:space="preserve">Durante  deslocamento  no talhão, colaboradora pisou em falso vindo a escorregar e cair sentindo  desconforto no tornozelo esquerdo.
</t>
  </si>
  <si>
    <t>Regional Norte</t>
  </si>
  <si>
    <t>Jessica Carolina Pereira Gabriel</t>
  </si>
  <si>
    <t>1. Comunicado ao setor de segurança da EPS;
2. Feito a retirada da colaboradora do talhão e levada para a caminhonete de apoio e posteriormente encaminhado para o Pronto atendimento UPA de Garça;
2. Colaboradora irá passar pelo médico do trabalho.</t>
  </si>
  <si>
    <t>Fazenda dos Orixas - Talhão 020</t>
  </si>
  <si>
    <t>Colaboradora ao sair do talhão já no carreador veio a pisar em um pedaço de resíduo, desequilibrou-se,  fazendo uma rotação sobre a perna direita reclamando de dores no joelho direito.</t>
  </si>
  <si>
    <t xml:space="preserve"> Yasmim Larissa </t>
  </si>
  <si>
    <t>1. Comunicado ao supervisor e ao setor de segurança Carpelo.  colaboradora foi encaminhado para o Pronto atendimento na cidade de Garça. Colaboradora  irá  passar  pelo médico do trabalho.</t>
  </si>
  <si>
    <t>Fazenda Pontal - Talhão 08</t>
  </si>
  <si>
    <t>O colaborador estava realizando a atividade de Aplicação de Herbicida Mecanizado com Barra Protegida. Em certo momento, passou com o implemento sobre um toco que estava escondido entre a vegetação, causando o tombamento do implemento.</t>
  </si>
  <si>
    <t>Dilson Santos da Cruz</t>
  </si>
  <si>
    <t xml:space="preserve">1. Paralisação da atividade;
2. Comunicação aos gestores e área de segurança da MS Florestal e EPS Carpelo. </t>
  </si>
  <si>
    <t>Lucas Gomes</t>
  </si>
  <si>
    <t>Fazenda União II</t>
  </si>
  <si>
    <t>O colaborador relatou que estava realizando a retirada da lâmina da aiveca do lado esquerdo e ao recolher a perna na finalização para que a lâmina descesse, a botina de segurança ficou presa ao solo. Ao puxar a perna para sair, sentiu uma leve dor no joelho.</t>
  </si>
  <si>
    <t xml:space="preserve"> Mecânico</t>
  </si>
  <si>
    <t>1. Paralisação da atividade e o colaborador foi encaminhado para o hospital municipal em Água Clara-MS, onde foi atendido, medicado e liberado posteriormente sem restrições;
2. Comunicação aos  gestores, saúde e área de segurança da MS Florestal.</t>
  </si>
  <si>
    <t>Cristiano Araújo</t>
  </si>
  <si>
    <t>Viveiro - Avaí</t>
  </si>
  <si>
    <t>Durante coleta, colaboradora pisou em um desnível entre os canaletes, ocasionando torção no pé direito.</t>
  </si>
  <si>
    <t>Andreza Foizer Barcelos - 37016386</t>
  </si>
  <si>
    <t>Auxiliar de serviços gerais</t>
  </si>
  <si>
    <t>1. A colaboradora foi encaminhada para o hospital em Pirajuí para realizar raio-x.
▪︎Obs.: Em 14.02.24 passou com médico do trabalho, não houve fratura, somente luxação.</t>
  </si>
  <si>
    <t>Fazenda Boa Vista V</t>
  </si>
  <si>
    <t>Durante atividade de coleta de serragem, colaborador foi realizar manobra e passou sobre madeira, ocasionando avaria do paralamas esquerdo.</t>
  </si>
  <si>
    <t>Melhoramento Genético</t>
  </si>
  <si>
    <t>37003262 Adriano Aparecido Bertini</t>
  </si>
  <si>
    <t>Assistente de Pesquisa</t>
  </si>
  <si>
    <t>1. Comunicado o supervisor Amarildo da Silva, Técnico responsável pela atividade Murilo César Cordeiro, que realizou contato para TST Karine Moraes.</t>
  </si>
  <si>
    <t>Murilo César Cordeiro</t>
  </si>
  <si>
    <t>Guaranta</t>
  </si>
  <si>
    <t>Ao realizar conversão em rotatória fechada, veículo invadiu a guia, vindo e estourar o pneu traseiro (lado direito).</t>
  </si>
  <si>
    <t>Topografia - Géoprocessamento</t>
  </si>
  <si>
    <t>Auxiliar de Topografia</t>
  </si>
  <si>
    <t>1. Parado o veículo em local seguro;
2. Incluído sinalização na via com triângulo;
3. Efetuado a troca do pneu.</t>
  </si>
  <si>
    <t>Fazenda Santo Antônio VI - Talhão 10</t>
  </si>
  <si>
    <t>O trainee em operação de máquina florestal havia saído da cabine do harvester. Ao retornar para o equipamento, escorregou enquanto caminhava pelo talhão, que estava com o solo escorregadio devido a chuva.</t>
  </si>
  <si>
    <t>Guilherme Terra</t>
  </si>
  <si>
    <t>1. Trabalhador foi levado para o hospital de Garça, onde recebeu atestado de 04 dias;
2. Hoje dia 15/02/2024 o trabalhador passará pelo médico do trabalho da Bracell.</t>
  </si>
  <si>
    <t>Givanildo Azevedo</t>
  </si>
  <si>
    <t>Fazenda Rio Feio</t>
  </si>
  <si>
    <t>Colaborador não avistou um erosão causada pela chuva e veio a cair,  bateu as costas e consequentemente sentiu dores.</t>
  </si>
  <si>
    <t>Evandro Rogério Alves</t>
  </si>
  <si>
    <t>1. Encaminhado o colaborador  ao PS pronto socorro Álvaro de Carvalho</t>
  </si>
  <si>
    <t>Luciano Henrique Passaroni</t>
  </si>
  <si>
    <t>Motorista Transporte Cargas</t>
  </si>
  <si>
    <t>1. Conduzido o colaborador para o hospital em Pirajuí, para realização de raio-x.
Obs.: Conforme parecer médico, não houve fratura e nenhuma lesão.</t>
  </si>
  <si>
    <t>1. Conduzido o colaborador para pronto atendimento</t>
  </si>
  <si>
    <t>Fazenda Represa - Gleba B - MÓD 3</t>
  </si>
  <si>
    <t xml:space="preserve"> Colaborador estava trabalhando na área de rustificação e pisou em falso em uma vala.</t>
  </si>
  <si>
    <t>Luis Felipe Idalino Pereira
Matrícula: 37016479</t>
  </si>
  <si>
    <t>BTF04</t>
  </si>
  <si>
    <t>Motorista Transporte madeiras</t>
  </si>
  <si>
    <t>1. Comunicação ao time do carregamento ( Por parte do motorista do pipa. Motorista do tritrem não percebeu que esbarrou)</t>
  </si>
  <si>
    <t>Uedslei Cunha</t>
  </si>
  <si>
    <t>Fazenda Lagoa do Campo - Ribas do Rio Pardo/MS</t>
  </si>
  <si>
    <t xml:space="preserve">A colaboradora estava auxiliando no descarregamento de bandejas vazias e sem perceber uma bandeja caiu em seu braço, ocasionando um leve desconforto. </t>
  </si>
  <si>
    <t xml:space="preserve">O colaborador realizava atividade de adubação no talhão 08 e ao sair da entre linha, acabou colidindo na lateral da caminhonete que transitava pelo carreador, causando avarias. </t>
  </si>
  <si>
    <t>Pleno sol</t>
  </si>
  <si>
    <t xml:space="preserve"> Afonsa Arce Ortega - 37010797</t>
  </si>
  <si>
    <t>15460/ Alexandre dos Santos Andrade</t>
  </si>
  <si>
    <t>Auxiliar de  Viveiro</t>
  </si>
  <si>
    <t>Operador de Trator Pneu</t>
  </si>
  <si>
    <t xml:space="preserve">1. A colaboradora foi encaminhada ao ambulatório médico local, onde foi atendida e liberada sem restrições. </t>
  </si>
  <si>
    <t>1. Comunicação aos gestores e área de segurança da MS Florestal e EPS Emflors.
2. A operação foi parada imediatamente para tratativas do evento.</t>
  </si>
  <si>
    <t>Lucas dos Santos Bahia</t>
  </si>
  <si>
    <t>Emerson Moura Teixeira</t>
  </si>
  <si>
    <t>37014991/ Carlos de Jesus Junior</t>
  </si>
  <si>
    <t xml:space="preserve">1. Comunicação aos gestores e área de segurança da MS Florestal e EPS Motassul. </t>
  </si>
  <si>
    <t>1° seleção -  Viveiro de Mudas</t>
  </si>
  <si>
    <t>Adubação Mecanizada</t>
  </si>
  <si>
    <t>Motorista estava conduzindo o caminhão prancha para realizar a movimentação de máquinas, quando entrou no talhão, o caminhão escorregou por conta da chuva e veio a colidir do lado direito na pilha de madeira. Junto ao motorista havia um segundo motorista de passageiro, sofreu leves escoriações no braço devido a estilhaços de vidro da janela.</t>
  </si>
  <si>
    <t>Motorista ao tentar desviar de um caminhão pipa que se encontrava na estrada colidiu ( resvalou) com a última composição do tritrem no tanque do pipa.</t>
  </si>
  <si>
    <t>Durante manobra de  marcha ré, veio a atingir o para-lama do veículo Van, pertencente a empresa Motasul que estava estacionada, causando avarias consideráveis no  para-lama da van e traseira da caminhonete.</t>
  </si>
  <si>
    <t>Auto Posto Bracell</t>
  </si>
  <si>
    <t>Posto de combustível</t>
  </si>
  <si>
    <t xml:space="preserve"> 37015560 - Anna Claudia da Silva</t>
  </si>
  <si>
    <t>Frentista</t>
  </si>
  <si>
    <t>1. Comunicado à Segurança;
2. Encaminhada ao laboratório médico L2.</t>
  </si>
  <si>
    <t>Eduardo Vargas</t>
  </si>
  <si>
    <t>Tássia Prado</t>
  </si>
  <si>
    <t>Sala PCM</t>
  </si>
  <si>
    <t>A colaboradora passou mal durante o DDS e desmaiou.</t>
  </si>
  <si>
    <t>37012267 - Caroline Santos Baracho</t>
  </si>
  <si>
    <t>Assistente Administrativo</t>
  </si>
  <si>
    <t>1. Ligado ao ambulatorio e solicitado ambulancia, encaminhada colaboradora pro ambulatório da linha 2. 
2. Comunicação à segurança do trabalho</t>
  </si>
  <si>
    <t>Ulysses A. Da Silva Neto</t>
  </si>
  <si>
    <t>Colaborador estava se deslocando para utilizar a empilhadeira quando se sentiu mal. Não iniciou a atividade e solicitou ajuda ao líder.</t>
  </si>
  <si>
    <t>Oficina Central</t>
  </si>
  <si>
    <t>1. Encaminhado ao ambulatório Bracell, o enfermeiro de plantão solicitou avaliação no CMU;
2. Comunicação a segurança do trabalho.</t>
  </si>
  <si>
    <t xml:space="preserve"> Gustavo Romeiro</t>
  </si>
  <si>
    <t>Mesa 3</t>
  </si>
  <si>
    <t>Leandro Leme de Oliveira - 37002496</t>
  </si>
  <si>
    <t>1. Acionado supervisão e verificação da situação.
2. Acionado mecânicos do turno.</t>
  </si>
  <si>
    <t>Alessandra Martins Ribeiro</t>
  </si>
  <si>
    <t>Rodovia Engenheiro João Batista Cabral</t>
  </si>
  <si>
    <t>Márcio Aparecido Cavalheiro</t>
  </si>
  <si>
    <t>Box bracell</t>
  </si>
  <si>
    <t>Oficina central</t>
  </si>
  <si>
    <t>Matheus Amphilo dos Santos - 37013626</t>
  </si>
  <si>
    <t xml:space="preserve"> Auxiliar de mecânico</t>
  </si>
  <si>
    <t>Felipe Andrigo Romani</t>
  </si>
  <si>
    <t xml:space="preserve"> OPERADOR DE MANUTENÇÃO</t>
  </si>
  <si>
    <t>1. Colaborador encaminhado para o ambulatório bracell, enfermeira solicitou que fosse ao CMU para verificar a necessidade de dar pontos.</t>
  </si>
  <si>
    <t>BTF-01/ BRC-01</t>
  </si>
  <si>
    <t>37004486 FELIPE GIROTO SANTOS</t>
  </si>
  <si>
    <t>TÉCNICO DE DESENVOLVIMENTO OPERACIONAL</t>
  </si>
  <si>
    <t>1. Averiguar se tinha feridos, acionar meu coordenador sobre o ocorrido, fazer boletim, alinhar procedimentos com frotas e chamar guincho.  Obs.: O chevrolet é veículo próprio de colaborador Bracell.
Obs.: Não houve lesão com ambos colaboradores.</t>
  </si>
  <si>
    <t>Felipe Giroto</t>
  </si>
  <si>
    <t>37015082
Carlos Adrian Alves Maciel</t>
  </si>
  <si>
    <t>Operador de máquina florestal I.</t>
  </si>
  <si>
    <t>1. Tomou antialérgico no módulo.
2. Encaminhado para o Hospital Municipal de Jequitai MG</t>
  </si>
  <si>
    <t>Givanildo Alves Azevedo</t>
  </si>
  <si>
    <t>Guilherme Chamarelli</t>
  </si>
  <si>
    <t>Florestal</t>
  </si>
  <si>
    <t>Fazenda Nossa Senhora Aparecida</t>
  </si>
  <si>
    <t>MS Florestal</t>
  </si>
  <si>
    <t xml:space="preserve"> Gestor frota</t>
  </si>
  <si>
    <t>Jucelaine Ferreira souza</t>
  </si>
  <si>
    <t xml:space="preserve"> Motorista </t>
  </si>
  <si>
    <t>1. Comunicação aos gestores e área de segurança da MS Florestal.
2. A empresa (Flora Brasil) entrará com as ações cabíveis no momento.</t>
  </si>
  <si>
    <t>Fazenda Asas</t>
  </si>
  <si>
    <t>Edison José da Silva</t>
  </si>
  <si>
    <t xml:space="preserve">1. Comunicação aos gestores e time de Segurança da MS Florestal e EPS Parcetec. </t>
  </si>
  <si>
    <t xml:space="preserve"> Igor Jonas</t>
  </si>
  <si>
    <t>Ribas do Rio Pardo</t>
  </si>
  <si>
    <t>Operador Maquinas Florestais</t>
  </si>
  <si>
    <t xml:space="preserve">1. O colaborador foi encaminhado para o pronto atendimento em Ribas do Rio Pardo MS, onde foi atendido,  medicado e liberado posteriormente sem restrições. 
2 . Comunicação aos gestores, saúde e área de segurança da Bracell. </t>
  </si>
  <si>
    <t>Felipe Teixeira</t>
  </si>
  <si>
    <t>Fazenda Chapadão A - Talhão 010 - MÓD 13</t>
  </si>
  <si>
    <t>Marechal Rondon</t>
  </si>
  <si>
    <t>Ao término do abastecimento a colaboradora enroscou o pé na mangueira de abastecimento e veio a cair ao chão, chocando o seu rosto.</t>
  </si>
  <si>
    <t>Operador estava operando máquina na mesa 3, alega que ao pegar madeira no primeiro compartimento do caminhão da expresso nepomuceno, a madeira que estava molhada escorregou da garra.</t>
  </si>
  <si>
    <t>Colaborador se deslocava com o veículo sentido Espírito Santo do Turvo, momento que colidiu com um cachorro que estava na rodovia.</t>
  </si>
  <si>
    <t>Colaborador ao se deslocar para o carreador foi picado por marimbondos na mão esquerda e nariz.</t>
  </si>
  <si>
    <t xml:space="preserve">Durante manobra com o caminhão pra entrar de ré no corredor para descarregar as caixas, acabou batendo o baú no banheiro do pátio do viveiro. </t>
  </si>
  <si>
    <t>O colaborador estava  operando a máquina com o tanque e durante uma manobra em torno do talhão 17, o tanque veio a tombar devido a inclinação do solo.</t>
  </si>
  <si>
    <t>Ao final do turno, o colaborador ao descer do equipamento, escorregou na escada e a bota acabou saindo do seu pé, sentindo um desconforto no mesmo.</t>
  </si>
  <si>
    <t>Durante deslocamento, devido congestionamento e manobra de um veículo a frente, o colaborador não conseguiu parar a tempo, ocasionando colisão na traseira deste veículo.</t>
  </si>
  <si>
    <t>Colaborador estava utilizando o macaco para baixar o eixo, quando o mesmo escapou prensando o polegar da mão esquerda contra o espelho do freio.</t>
  </si>
  <si>
    <t>Colaborador estava travando a porca do parafuso trifuncional do eixo com a chave de boca, enquanto do outro lado do eixo estava a parafusadeira pneumática, após o funcionamento da parafusadeira a chave virou e veio a prensar o 4° dedo da mão direita contra o suporte do patim de freio.</t>
  </si>
  <si>
    <t>1. Enviado o colaborador para ambulatório feito primeiro atendimento, a enfermeira orientou para o mesmo passar pelo CMU para fazer Raio X do dedo, onde foi constatada fratura.
2. Comunicação à segurança do trabalho</t>
  </si>
  <si>
    <t>Rod. Juliano Lorenzetti</t>
  </si>
  <si>
    <t xml:space="preserve"> Durante deslocamento o carro que estava na frente parou, e o de traz colidiu na traseira do mesmo.</t>
  </si>
  <si>
    <t>Willian de Mattos Barbosa Dutra</t>
  </si>
  <si>
    <t>Técnico de Planejamento Florestal</t>
  </si>
  <si>
    <t>1. Comunicar ao supervisor</t>
  </si>
  <si>
    <t>Willian Dutra</t>
  </si>
  <si>
    <t>Gabriel Fernandes dos Santos</t>
  </si>
  <si>
    <t xml:space="preserve">Técnico de manutenção </t>
  </si>
  <si>
    <t xml:space="preserve">Trabalhador se negou a passar por atendimento médico, devido a não estar sentindo nenhum desconforto. </t>
  </si>
  <si>
    <t xml:space="preserve">Mônica Silva </t>
  </si>
  <si>
    <t>Canaletes de coletas</t>
  </si>
  <si>
    <t xml:space="preserve">A colaboradora estava iniciando as atividades de rotina e ao abrir o guarda sol, a estrutura de suporte prensou o dedo polegar da mão esquerda dela, causando uma pequena escoriação. </t>
  </si>
  <si>
    <t>Viveiro de Mudas</t>
  </si>
  <si>
    <t>37011872/ Paloma Vitória de Lima</t>
  </si>
  <si>
    <t xml:space="preserve">1. A colaboradora foi encaminhada ao ambulatório médico local, onde foi atendida, realizada limpeza do local, compressa de água gelada, sendo liberada sem restrições. 
2. Comunicação aos gestores, saúde e área de segurança da MS Florestal. </t>
  </si>
  <si>
    <t>Colaborador estava na fazenda Limeira aguadando carregamento,quando foi surpreendido por um enxame de abelhas, que estava em uma pilha de madeira e foi picado. O mesmo foi socorrido pelo técnico de campo da Bracell .</t>
  </si>
  <si>
    <t>Faz. Santa Neuza</t>
  </si>
  <si>
    <t>Segundo relato do colaborador, ele estava  trafegando em via não pavimentada, entre os talhões. Em determinado momento, veio a colidir com o trator que estava saindo da linha, onde realizava atividade de aplicação mecanizada, causando avarias no veículo (caminhonete) e na máquina.</t>
  </si>
  <si>
    <t>Marcos Vinícius Pereira Santos</t>
  </si>
  <si>
    <t>Encarregado de campo</t>
  </si>
  <si>
    <t>1.  Comunicação aos gestores e área de segurança MS Florestal e EPS Inovesa.</t>
  </si>
  <si>
    <t>Paloma Vitória de Lima - 37011872</t>
  </si>
  <si>
    <t>No descarregamento do caminhão, um fardo contendo 5 bandejas de aproximadamente 3kg, caiu sobre o pé do colaborador.</t>
  </si>
  <si>
    <t>Barracão de estaqueamento</t>
  </si>
  <si>
    <t>1. Encaminhado para o pronto atendimento de Pirajuí; 
2. Realizado raio-x, porém não houve nenhuma lesão</t>
  </si>
  <si>
    <t>Fazenda Bela Vista - Ribas do Rio Pardo MS</t>
  </si>
  <si>
    <t>Nathalia de Lima Costa - 37009479</t>
  </si>
  <si>
    <t>Técnica de Operações Florestais II</t>
  </si>
  <si>
    <t xml:space="preserve">1 - A colaboradora buscou apoio de colegas que trabalhavam próximo para retirar o veículo da cratera, mas sem sucesso.
2 - Comunicação aos gestores e área de segurança da MS Florestal. </t>
  </si>
  <si>
    <t xml:space="preserve"> João Henrique do Nascimento de Carvalho</t>
  </si>
  <si>
    <t>Odalio Alexandre da Silva - 37012603</t>
  </si>
  <si>
    <t>Operador de Máquinas Equipamentos</t>
  </si>
  <si>
    <t>1 - Comunicação aos gestores e área de segurança da MS Florestal.</t>
  </si>
  <si>
    <t>Irineu Fernando Rodrigues</t>
  </si>
  <si>
    <t>João Henrique Marques da Silva -  90001452</t>
  </si>
  <si>
    <t>1. Direcionado o colaborador até o Pronto Atendimento do Hospital da Unimed para avaliação e realização de exames radiológicos.
2. Não foi identificada nenhuma fratura, o colaborador foi medicado e liberado.
3. O colaborador será avaliado pelo Médico do Trabalho no dia 21/02/2024.</t>
  </si>
  <si>
    <t>Fazenda Tibiriçá</t>
  </si>
  <si>
    <t>Operador de Máquinas e Equipamentos</t>
  </si>
  <si>
    <t>1. Foi comunicado de imediato ao Supervisor, manutenção mecânica e ao técnico operacional.
2. Foi comunicado a Técnica de segurança somente no dia 21/02/2024.</t>
  </si>
  <si>
    <t>Clóvis Félix</t>
  </si>
  <si>
    <t xml:space="preserve">A colaboradora estava realizando uma rodada de campo, buscando uma rota alternativa para o baldeio de adubo, foi então que entre os talhões 008 e 010, ela passou por uma lombada e não avistou uma cratera aberta por processo erosivo e veio a cair com a caminhonete no local, causando avarias na parte frontal do veículo. </t>
  </si>
  <si>
    <t>O Técnico em mecânica estava próximo a uma máquina no talhão, realizando suas atividades, quando foi picado por uma abelha na região do pescoço, próximo a nuca.</t>
  </si>
  <si>
    <t>O colaborador, estava dando um apoio a equipe de topografia na limpeza com a máquina pá carregadeira, para marcação das estruturas de contenção.  Em determinado momento, ao realizar uma manobra de marcha ré, a máquina veio a colidir no capô da caminhonete da equipe de topografia, que por sua vez estava estacionada próxima da máquina em operação, causando danos materiais na caminhonete.</t>
  </si>
  <si>
    <t>O colaborador estava realizando a movimentação/ organização de algumas camisas do giro que estavam em cima do palete de madeira em frente ao módulo, quando em um dado momento, bateu seu dedo anelar da mão esquerda contra a peça, causando um desconforto.</t>
  </si>
  <si>
    <t>MÓDULO 02</t>
  </si>
  <si>
    <t>Lençois Paulista</t>
  </si>
  <si>
    <t>Estaqueamento - CV8</t>
  </si>
  <si>
    <t>1. O colaborador foi encaminhado para o ambulatório da linha 01, o mesmo foi medicado e posteriormente liberado para as atividades.</t>
  </si>
  <si>
    <t>Nathane Alves</t>
  </si>
  <si>
    <t>Fazenda Paineiras</t>
  </si>
  <si>
    <t>Operador de máquinas se deslocava com harvester até determinado ponto, para embarcar a máquina sobre caminhão prancha, porém antes de chegar até o local, atingiu uma rede elétrica com a lança da máquina, rompendo os cabos e quebrando um poste.</t>
  </si>
  <si>
    <t>Leandro Aparecido Fiomani Bonfim</t>
  </si>
  <si>
    <t>Operador de Máquinas Florestais</t>
  </si>
  <si>
    <t>1. Acionamento da CPFL para reparos</t>
  </si>
  <si>
    <t>Antônio Gabriel Braga Ribeiro</t>
  </si>
  <si>
    <t>Ao voltar do almoço o colaborador desceu a rampa próximo da área de vivência e escorregou nas pedras do jardim.</t>
  </si>
  <si>
    <t>LP01 - Área de vivência</t>
  </si>
  <si>
    <t>1. O colaborador foi encaminhado para o ambulatório da linha 02, após avaliação médica o colaboraor foi liberado para retorno ás atividades.</t>
  </si>
  <si>
    <t>Pirajuí</t>
  </si>
  <si>
    <t>Colaboradora realizava atividade de roçada manual e ao lançar a foice sobre o broto foi surpreendida por um foco de marimbondo, onde veio a ser picada prómixo ao olho esquerdo.</t>
  </si>
  <si>
    <t>Faveiro l</t>
  </si>
  <si>
    <t>37477 - Viviane de Lima da Silva</t>
  </si>
  <si>
    <t>Ajudante Rural</t>
  </si>
  <si>
    <t>1. O colaborasor foi encaminhado a Santa Casa de Reginópolis de imediato e comunicado TST Bracell</t>
  </si>
  <si>
    <t>Fazenda São Gabriel</t>
  </si>
  <si>
    <t>Equipe Obra de Arte 2</t>
  </si>
  <si>
    <t>André Luis Storio</t>
  </si>
  <si>
    <t>1. Colocação do capuz de fuga, uso dos inseticidas e encaminhado ao hospital mais próximo para atendimento médico.                                                                                                        2. Comunicado imediato aos responsáveis da Agroroque e Bracell</t>
  </si>
  <si>
    <t>Gustavo Bighetti</t>
  </si>
  <si>
    <t>MÓDULO 07</t>
  </si>
  <si>
    <t>Acácio Damazio</t>
  </si>
  <si>
    <t>1. Comunicado a gestão e a segurança do trabalho.</t>
  </si>
  <si>
    <t>Ricardo Monzani</t>
  </si>
  <si>
    <t>Paraiso III Talhão 059</t>
  </si>
  <si>
    <t>Eduardo Alexandre Prisco. 26470</t>
  </si>
  <si>
    <t>1. Comunicado ao setor de segurança da EPS, e supervisor Bracell. Parada imediada da máquina e solicitado apoio para manutenção.</t>
  </si>
  <si>
    <t>Larissa Carlos Ferreira</t>
  </si>
  <si>
    <t>Marcos Domingues - Técnico Transporte BTF-2</t>
  </si>
  <si>
    <t xml:space="preserve">1. O supervisor de comunicado;                                                                       2. A manutenção foi acionada.                                                                                                                                                                                                                                                       </t>
  </si>
  <si>
    <t>Anderson José Bertoncin</t>
  </si>
  <si>
    <t>Rodovia João Baptista Cabral Rennó - SP 225</t>
  </si>
  <si>
    <t>Fazenda Canchin</t>
  </si>
  <si>
    <t>O colaborador realiza atividade de nivelamento com o equipamento MN, onde escorregou com a máquina em um eucalipto, na hora de sair com a máquina não se atentou que o escarificador estava preso na árvore, vindo a derrubar a mesma na máquina, danificando a mangueira do sistema DAFO e causando pequena avaria na parte traseira da máquina.</t>
  </si>
  <si>
    <t>BRC - 02</t>
  </si>
  <si>
    <t>Operador de Máquinas e Equipamentos lll</t>
  </si>
  <si>
    <t xml:space="preserve">1. Foi comunicado de imediato ao Supervisor, manutenção mecânica e Segurança do trabalho;                                           2. Foi repassado a Coordenação de Estradas;                             3. Solicitado a Sotreq a manutenção do sistema DaFO.                                   </t>
  </si>
  <si>
    <t>Kayi Sanchez</t>
  </si>
  <si>
    <t>Fazenda São Francisco</t>
  </si>
  <si>
    <t xml:space="preserve">1. Comunicação aos gestores e área de segurança da MS Florestal e EPS Teca. </t>
  </si>
  <si>
    <t xml:space="preserve">1. O colaborador foi encaminhado para o Hospital Municipal de Água Clara MS, onde foi atendido, medicado e liberado sem restrições. </t>
  </si>
  <si>
    <t>Paulo Roberto</t>
  </si>
  <si>
    <t>209l071/ Joanderson Lopes da Conceição</t>
  </si>
  <si>
    <t>Desbrota</t>
  </si>
  <si>
    <t>O colaborador informou que estava realizando a atividade de desbrota no talhão 06, onde estava limpando uma beca e ao terminar, ele foi se afastar do motopoda, com o machado em mãos. Nesse momento ele se embaraçou em um galho de eucalipto e acabou pisando no machado, ocasionando assim um corte no pé esquerdo.</t>
  </si>
  <si>
    <t xml:space="preserve"> Fazenda Prosperidade - Água Clara/MS</t>
  </si>
  <si>
    <t>Bataguassu-MS</t>
  </si>
  <si>
    <t>Gabriel Gomes Concone</t>
  </si>
  <si>
    <t>Técnico de Operações Florestais</t>
  </si>
  <si>
    <t>1 - Comunicação aos gestores e área de segurança da MS Florestal.
2 - Após o evento foram coletadas todas as informações, dados do condutor do caminhão e proprietário da empresa MetalSul, realizado registro fotográfico e vídeos. Em seguida foi realizado  B.O no site da polícia civil.</t>
  </si>
  <si>
    <t xml:space="preserve"> Gabriel Gomes Concone</t>
  </si>
  <si>
    <t xml:space="preserve">O colaborador informou que ao retornar da fazenda Recanto do Lontra sentido fazenda São Francisco, foi passar na estrada principal onde se encontra o motobomba e também estava um caminhão parado para fazer o abastecimento de água.
Ao passar na lateral, o caminhão munck veio a deslizar a parte traseira, vindo a colidir no caminhão pipa causando avarias. </t>
  </si>
  <si>
    <t>Preparo de Solo</t>
  </si>
  <si>
    <t>Matheus Freitas</t>
  </si>
  <si>
    <t>Faz. Cachoeirão</t>
  </si>
  <si>
    <t>Fabio da Silva Correa</t>
  </si>
  <si>
    <t>Trabalhador florestal</t>
  </si>
  <si>
    <t>1. O colaborador passou por atendimento médico em Nova Casa Verde MS e por medidas preventivas ele foi encaminhado para realização de um exame de raio X no hospital em nova Andradina, não sendo constatada nenhuma fratura, o mesmo foi liberado sem restrições.      2. Comunicação aos gestores e área de segurança MS Florestal e Inovesa.</t>
  </si>
  <si>
    <t>Joseana A. Veiga</t>
  </si>
  <si>
    <t>Plator 4/ Pleno sol</t>
  </si>
  <si>
    <t>37012936/ Richard Pereira</t>
  </si>
  <si>
    <t xml:space="preserve"> Auxiliar de Viveiro</t>
  </si>
  <si>
    <t xml:space="preserve">1. Comunicou aos gestores, saúde e área de segurança da MS Florestal. 
2. O colaborador foi encaminhado para o hospital municipal Nossa Senhora Aparecida em Água Clara-MS, onde foi atendido, medicado e liberado posteriormente. </t>
  </si>
  <si>
    <t>Módulo 01</t>
  </si>
  <si>
    <t>Wesley Gustavo Barbosa de Souza - 37010218</t>
  </si>
  <si>
    <t>Operador máquinas florestais I</t>
  </si>
  <si>
    <t>1. Tomou antialérgico;
2. Encaminhado para ambulatório Bracell.</t>
  </si>
  <si>
    <t xml:space="preserve">Fazenda Olinda, talhão 09 </t>
  </si>
  <si>
    <t>O funcionário efetuava a capina química manual,  quando pisou em um toco com o pé direito. No decorrer da atividade sentiu um desconforto.</t>
  </si>
  <si>
    <t>Capão Bonito/SP.</t>
  </si>
  <si>
    <t>Jhonatan Naoki Hirata dos Santos - 219346</t>
  </si>
  <si>
    <t xml:space="preserve"> Funcionario foi levado para o hospital de Paranapanema, passou pelo médico de plantão, foi feito radiografia. Foi liberado para a atividade.</t>
  </si>
  <si>
    <t>Cláudio Aparecido</t>
  </si>
  <si>
    <t>O colaborador estava realizando atividade de fechamento de jazida, quando puxou uma tora de eucalipto encoberta pela vegetação e a mesma veio a colidir na parte Frontal do equipamento EH, causando apenas Avarias.</t>
  </si>
  <si>
    <t>Ao levar bandejões com mudas para casa de vegetação, o colaborador escorregou e caiu batendo o joelho esquedo e a cabeça no chão.</t>
  </si>
  <si>
    <t>Equipe executava atividade de limpeza de cercas com muita vegetação, quando um colaborador com a ferramenta foice cortando os cipós foi atacado por um enxame de abelhas, os colaboradores saíram do local, colocaram o capuz de fuga e dispensaram nas abelhas o inseticidas do kit abelha, em seguida levaram o colaborador na Santa Casa Pirajuí, onde foi atendido e medicado. Ficou em observação por 1h30 minutos e liberado em seguida.</t>
  </si>
  <si>
    <t>Colaborador trafegava pelo interior da fazenda, e ao realizar manobra em marcha ré para retornar, colidiu em um veículo da empresa Telenergy que transitava no carreador.</t>
  </si>
  <si>
    <t>Operador trabalhava na atividade de Adubação Mecanizada de cobertura, quando um resíduo de madeira atingiu o vidro dianteiro inferior da máquina causando a quebra do vidro.</t>
  </si>
  <si>
    <t>O motorista conduzia o caminhão tri-trem carregado na rodovia SP 225, quando no km 257 veio a estourar um pneu 24H lado esquerdo do semi reboque, soltando a ressolagem e atingindo dois veículos que transitavam no mesmo sentido.</t>
  </si>
  <si>
    <t>O colaborador relatou que um caminhão do terceiro, ao realizar uma conversão invadiu a calçada, vindo a colidir na traseira do veículo da MS Florestal que estava estacionado em frente a sua residência, causando danos materiais. Não houve nenhuma lesão e sim danos materiais.</t>
  </si>
  <si>
    <t>O colaborador estava realizando a atividade de irrigação no talhão 14 na  Fazenda Cachoeirão. Em certo momento, ele  tropeçou em uma vegetação (cipó) e caiu sobre o braço esquerdo, causando um pequeno desconforto (não foi constatada nenhuma fratura).</t>
  </si>
  <si>
    <t>Os colaboradores estavam realizando a atividade de carregamento de bandejas no caminhão. Foi então que um dos colaboradores pegou uma pilha de bandeja e colocou em cima do caminhão. Ao pegar a próxima pilha, avistou o animal peçonhento (cobra coral falsa), foi quando o colaborador (02) desceu do caminhão e foi tentar pegar a cobra e acabou sendo atingido (picado) na mão direita. Logo após ser picado, matou a cobra com canivete e em seguida deu continuidade na atividade. Cerca de 30 minutos depois do ocorrido, o mesmo comunicou a gestão.</t>
  </si>
  <si>
    <t>Fazenda Turvinho V Talhão 006 - MÓD 01</t>
  </si>
  <si>
    <t>Fazenda JFI - MÓD 2</t>
  </si>
  <si>
    <t>Fazenda Bom Retiro</t>
  </si>
  <si>
    <t>Fazenda Querencia IV</t>
  </si>
  <si>
    <t>Colaborador parou o veículo automático com o câmbio na posição N, e não acionou corretamente o freio de mão. O veículo desceu e colidiu no veículo Ponsse que estava a sua frente.</t>
  </si>
  <si>
    <t>MODÚLO 05</t>
  </si>
  <si>
    <t>Jose Henrique De Souza Da Silva - 37011459</t>
  </si>
  <si>
    <t>Marciano</t>
  </si>
  <si>
    <t>Fazenda Santa Rita de Cassia</t>
  </si>
  <si>
    <t>37011095/Anderson Santos de Oliveira</t>
  </si>
  <si>
    <t>Operador Máquinas e Equipamentos</t>
  </si>
  <si>
    <t xml:space="preserve">1. A atividade foi paralisada e o colaborador foi encaminhado para o hospital de Bataguassu MS, onde passou por atendimento médico e logo em seguida foi liberado sem restrições. </t>
  </si>
  <si>
    <t>Júlio César Novais Dias</t>
  </si>
  <si>
    <t>Fazenda Nossa Senhora Aparecida ll</t>
  </si>
  <si>
    <t xml:space="preserve">O colaborador realizava manutenção de engate das mangueiras hidráulicas do implemento próximo a estrada principal da fazenda. Ao terminar a manutenção, foi surpreendido por um enxame de abelhas e foi picado por algumas. Ele então correu para caminhonete de apoio que estava próximo para se refugiar e se proteger das abelhas. </t>
  </si>
  <si>
    <t>Manutenção Automotiva</t>
  </si>
  <si>
    <t>37014542/ Weveton Roberto Alves</t>
  </si>
  <si>
    <t>Mecânico lll</t>
  </si>
  <si>
    <t xml:space="preserve">1 - O colaborador foi encaminhado para o hospital em Água Clara-MS, onde foi atendido e liberado posteriormente sem restrições. 
2 - Comunicação aos gestores, saúde e área de segurança da MS Florestal. </t>
  </si>
  <si>
    <t>Vagner Fogaça</t>
  </si>
  <si>
    <t>O operadorador do Forwarder, parou a máquina para verificar um possível vazamento de óleo hidráulico na torre, ao sair da máquina, não notou a falta do degrau  de acesso a cabine, vindo a cair entre a plataforma e o pneu traseiro.</t>
  </si>
  <si>
    <t xml:space="preserve"> Faz. duas Pontes - Talhão 28. - MÓD 14</t>
  </si>
  <si>
    <t>Módulo 14</t>
  </si>
  <si>
    <t>Juan Carlos dos Santos</t>
  </si>
  <si>
    <t>Operador de máquinas florestais 1</t>
  </si>
  <si>
    <t>1 - O operador foi levado ao pronto socorro de Duartina para avaliação médica, onde passou a noite em observação. Recebeu dois dias de atestado médico.
2 - No dia 27/02/2024 foi avaliado pela médica do trabalho da Bracell, Dra. Raquel, que não constatou nenhuma lesão e o liberou para sua atividade normalmente.
3 - Máquina foi paralisada até adequação.
4 - Foi realizada inspeção mecânica nas máquinas do módulo e outro equipamento foi identificado com falta do degrau da cabine, também paralisada até adequação.</t>
  </si>
  <si>
    <t>Felipe Manuel Valesi</t>
  </si>
  <si>
    <t>Fazenda Santa Terezinha VII</t>
  </si>
  <si>
    <t>Ânderson Tiburtino</t>
  </si>
  <si>
    <t>Comunicado aos superiores imediato. Trator paralisado das atividades</t>
  </si>
  <si>
    <t>Escritório Florestal</t>
  </si>
  <si>
    <t>O colaborador estava  trabalhando no escritório, quando sentiu uma picada indolor. No momento não houve sinais de inchaço ou vermelhidão, somente no dia seguinte.</t>
  </si>
  <si>
    <t>Geoprocessamento</t>
  </si>
  <si>
    <t>Analista de Geoprocessamento</t>
  </si>
  <si>
    <t>Não foi tomada nenhuma ação imediata. No dia seguinte o colaborador tomou antialérgico e foi ao ambulatório.</t>
  </si>
  <si>
    <t>Ivy Sanches</t>
  </si>
  <si>
    <t>Wellington Adriano Costa de Camargo</t>
  </si>
  <si>
    <t>1 - Trator parado para troca do parabrisa</t>
  </si>
  <si>
    <t xml:space="preserve"> Fazenda Icatu</t>
  </si>
  <si>
    <t>Daniel Costa Marcelino</t>
  </si>
  <si>
    <t>Leonardo</t>
  </si>
  <si>
    <t>Fazenda Chapadão A / Talhão 011  - Mód 13</t>
  </si>
  <si>
    <t>Módulo 13</t>
  </si>
  <si>
    <t>Milton Junior Gomes da Silva  - 13912</t>
  </si>
  <si>
    <t>• Comunicado a Gestão</t>
  </si>
  <si>
    <t>Francisco da Conceição Sousa</t>
  </si>
  <si>
    <t>Fazenda Água Santa - Estrada Principal</t>
  </si>
  <si>
    <t>Módulo 08</t>
  </si>
  <si>
    <t>Jonatas Saturnino de Jesus</t>
  </si>
  <si>
    <t>O operador estava no banheiro do módulo e ao sair percebeu algo em seu pescoço, ao passar a mão no pescoço sentiu uma picada  de abelha na mão direita no indicador.</t>
  </si>
  <si>
    <t>O colaborador estava realizando atividade de link no Talhão 04 e ao descer da máquina para verificar a corrente do link, foi picado por duas abelhas na mão esquerda, o que causou um pequeno inchaço no local.</t>
  </si>
  <si>
    <t>O trator frota 463 realizava a atividade de irrigação e ao passar por sobre um resíduo com o pneu traseiro, fez levantar o resíduo  projetando contra o vidro lateral direito, vindo a trincá-lo.</t>
  </si>
  <si>
    <t>O colaborador estava realizando a aplicação de herbicida mecanizada com o trator TL, quando, ao passar com o pneu  por um resíduo de madeira, este veio a se levantar e quebrar o vidro do lado direito.</t>
  </si>
  <si>
    <t>Enquanto  realizava  sua atividade de combate a formiga, o colaborador foi surpreendido por abelhas, levando três ferroadas no braço direito e uma na mão esquerda.</t>
  </si>
  <si>
    <t>Ao manobrar o Ônibus no patio do Módulo, não se atentou com o retrovisor do lado esquerdo, vindo a colidir com o poste de madeira, arrancando o mesmo. OBS: O poste não era de energia e sim um balizador para as carretas de carvão.</t>
  </si>
  <si>
    <t>Motorista relata que ao parar o conjunto na estrada principal (canaleta de escoamento de água) para a troca de turno, o solo cedeu e a carreta inclinou para o lado direito com risco de tombamento.</t>
  </si>
  <si>
    <t>Fazenda Nossa Senhora Aparecida II</t>
  </si>
  <si>
    <t>1. Isolamento de área e deslocamento do funcionário que foi picado para a Santa Casa de Garanta onde foi avaliado e liberado .</t>
  </si>
  <si>
    <t>Preparo de solo</t>
  </si>
  <si>
    <t>37013291/Evair Freitas Xavier</t>
  </si>
  <si>
    <t>Operador de Máquinas e Equipamentos I</t>
  </si>
  <si>
    <t xml:space="preserve"> 1. O colaboradoro foi encaminhado para o hospital em Água Clara-MS,  onde foi atendido, medicado e liberado sem restrições.                                                                                     2. Comunicação aos gestores e área de segurança da MS Florestal. </t>
  </si>
  <si>
    <t>O colaborador estava realizando a atividade de embarque de máquina e ao descer foi picado por uma abelha. O colaborador relatou ser alérgico.</t>
  </si>
  <si>
    <t>Valdir Gonçalves Júnior</t>
  </si>
  <si>
    <t>Segundo relato do colaborador, ele foi dar apoio ao caminhão prancha e ao entrar na máquina e fechar a porta, o vidro veio a trincar e consequentemente quebrou.</t>
  </si>
  <si>
    <t>37008069/ Rogério Queluz Durand</t>
  </si>
  <si>
    <t>Raylson Rocha</t>
  </si>
  <si>
    <t>BR 262/Km12</t>
  </si>
  <si>
    <t>Tiago Ferreiro Alves</t>
  </si>
  <si>
    <t xml:space="preserve">1 - Comunicação a equipe Bracell, MS Florestal e PRF.
2 - Por medidas preventivas, o motorista foi encaminhado para o Hospital de Água Clara MS, onde foi atendido, realizado exames de raio X,  não sendo constatada nenhuma lesão. Sendo assim,  o mesmo foi liberado sem restrições. </t>
  </si>
  <si>
    <t xml:space="preserve"> Gustavo Alencar</t>
  </si>
  <si>
    <t>Durante o manuseio de bandejas vazias, as mesmas escorregaram sobre o braço direito da colaboradora.</t>
  </si>
  <si>
    <t>Linha 2 - Mesa de descarga</t>
  </si>
  <si>
    <t>Carlos Antonio Pedro da Silva</t>
  </si>
  <si>
    <t>Motorista Carreta</t>
  </si>
  <si>
    <t>1 - O analista de plantão da EPS foi até o local e sinalizou o local.
2 - Material para absorção do diesel foi jogado sobre o solo a via está com um faixa sinalizada até que os risco seja seguramente minimizado</t>
  </si>
  <si>
    <t>Thiago Augusto Gonçalves da Silva</t>
  </si>
  <si>
    <t>O colaborador estava realizando a retirada de mudas da área de seleção com auxílio de um carrinho transportador. Ao fazer o descarregamento do bandejão no pátio de crescimento, acabou ferindo sua mão esquerda ao acionar a alavanca que estava travada.</t>
  </si>
  <si>
    <t>37016683 / Nicolas Santos</t>
  </si>
  <si>
    <t xml:space="preserve">1. O colaborador foi encaminhado para o ambulatório médico local, onde foi atendido e liberado posteriormente sem restrições. 
2. Comunicação aos gestores, saúde e área de segurança da MS Florestal. </t>
  </si>
  <si>
    <t>1. Encaminhada para o pronto atendimento de Avaí.
2. Realizado curativo, não houve necessidade de ponto.</t>
  </si>
  <si>
    <t>Fazenda São Francisco I</t>
  </si>
  <si>
    <t>O condutor após descarregar o conjunto tritrem,  percebeu que o tanque direito foi perfurado por ponta de madeira que estava no solo próximo às mesas, comunicou de imediato a EPS,  um mecânico próprio compareceu no local e fez um estancamento paliativo na perfuração para que o veículo pudesse chegar na garagem e ser consertado. Quando passava pela rotatória da Lwart o material paliativo usado soltou-se causando novo derramamento.</t>
  </si>
  <si>
    <t>Oficina Automativa - Linha 01</t>
  </si>
  <si>
    <t>37015892 / João Marcos Viera Martins</t>
  </si>
  <si>
    <t>Eletricista l</t>
  </si>
  <si>
    <t>1. O Colaborador não quis atendimento no momento e quando chegou em casa começou a sentir dores intensas, retornou hoje ao trabalho onde foi encaminhado para o ambulatório e posteriormente ao ortopedista onde realizou raio x e não foi constatada nenhuma fratura ou lesão contundente, sendo o mesmo liberado para atividades administrativas.                                                          2. Não foi classificado nem pelo ambulatório nem pelo ortopedista como acidente de trabalho, não gerando uma CAT.                                                                                                         3. Comunicação ao Gestor</t>
  </si>
  <si>
    <t>Jader Nogueira</t>
  </si>
  <si>
    <t>Oficina Manutenção</t>
  </si>
  <si>
    <t xml:space="preserve">O colaborador estava realizando a atividade de irrigação no talhão 14 na  Faz. Cachoeirão. Em determinado momento, ele pisou em um desnível e acabou caindo, causando dor no seu joelho direito. O colaborador foi encaminhado para o pronto atendimento, onde foi atendido e liberado posteriormente sem restrições. </t>
  </si>
  <si>
    <t>Irrigação</t>
  </si>
  <si>
    <t>Ronilson Melo Medeiros</t>
  </si>
  <si>
    <t>1. Comunicação aos gestores e área de segurança MS Florestal e Inovesa.</t>
  </si>
  <si>
    <t>Fazenda Furnas</t>
  </si>
  <si>
    <t>Segundo relato do colaborador, durante o deslocamento de um talhão para o outro, o vidro do ônibus, veio a estourar sozinho. Não houve nenhuma lesão aos ocupantes do veículo (ônibus).</t>
  </si>
  <si>
    <t>Gilmar Cardin</t>
  </si>
  <si>
    <t>Joandir Leite Ifran</t>
  </si>
  <si>
    <t>Oficina Automotiva Bracell</t>
  </si>
  <si>
    <t>Risso</t>
  </si>
  <si>
    <t>Jose Roberto de Lima</t>
  </si>
  <si>
    <t xml:space="preserve">Motorista Transporte Cargas </t>
  </si>
  <si>
    <t>1. Motorista informou time de gestão</t>
  </si>
  <si>
    <t>Danieli Tenorio</t>
  </si>
  <si>
    <t>Faz. Barra da Lagoa</t>
  </si>
  <si>
    <t xml:space="preserve"> 37012603 / Odalio Alexandre da Silva</t>
  </si>
  <si>
    <t>1. Comunicação aos gestores e área de segurança MS Florestal.</t>
  </si>
  <si>
    <t>Fazenda Santo Antônio do Alambari - Talhão III.</t>
  </si>
  <si>
    <t>Colaborador estava realizando a atividade de calcário mecanizado, quando o pneu traseiro da máquina lado esquerdo passou por cima da ponta de um resíduo de eucalipto, levantando o mesmo na altura do vidro traseiro, vindo a colidir com o vidro causando a quebra.</t>
  </si>
  <si>
    <t>José Mateus de Lima Clementino</t>
  </si>
  <si>
    <t>1.Comunicado os responsáveis da bracell, setores segurança e operacional Silvicultura, e paralisado a máquina de imediato.</t>
  </si>
  <si>
    <t>João Henrique  Vital Gomes</t>
  </si>
  <si>
    <t>Estacionamento externo Bracell</t>
  </si>
  <si>
    <t>Colaboradora teve uma leve "torção" do tornozelo no estacionamento externo da Bracell.</t>
  </si>
  <si>
    <t>colheita</t>
  </si>
  <si>
    <t>Valeria Paula Martins</t>
  </si>
  <si>
    <t>1. Encaminhada ao ambulatório onde foi avaliada pela médica do trabalho.</t>
  </si>
  <si>
    <t>João Pedro Zillo Santa Bárbara</t>
  </si>
  <si>
    <t>Galpão de estaqueamento</t>
  </si>
  <si>
    <t xml:space="preserve">O colaborador estava realizando a retirada de bandejas de mudas do estaqueamento para o carro de transporte. Em determinado momento, ele sentiu um corpo estranho (cisco) no olho direito, causando desconforto. </t>
  </si>
  <si>
    <t>Meuquizayd de Leres - 3701354</t>
  </si>
  <si>
    <t>1. Comunicação aos gestores, saúde e área de segurança da MS Florestal. 
2. O colaborador foi encaminhado ao ambulatório médico local, onde foi atendido, retirado o corpo estranho e liberado sem restrições.</t>
  </si>
  <si>
    <t>Loana Proença</t>
  </si>
  <si>
    <t xml:space="preserve"> BR262, aproximadamente 10Km p/ chegar em Ribas do Rio Pardo</t>
  </si>
  <si>
    <t>O colaborador relatou que durante o deslocamento de Campo Grande sentido Ribas do Rio Pardo, houve um engavetamento em uma subida a 10km de distância para chegar em Ribas. A caminhonete L200 que ele estava dirigindo (placa RTK4G20) sofreu uma batida na parte traseira.</t>
  </si>
  <si>
    <t>Extensão</t>
  </si>
  <si>
    <t>Engenheiro de Extensão</t>
  </si>
  <si>
    <t>1.Comunicação aos gestores e área de segurança da MS Florestal</t>
  </si>
  <si>
    <t>Fernando Montezano Fernandes</t>
  </si>
  <si>
    <t xml:space="preserve"> Fazenda Nova aliança</t>
  </si>
  <si>
    <t>Carla Ferreira dos Santos.</t>
  </si>
  <si>
    <t>1. Comunicação aos gestores e área de segurança da MS Florestal e EPS Emflora II.</t>
  </si>
  <si>
    <t xml:space="preserve">O Colaborador estava realizando atividade embaixo da mini grua Liebherr 935, o mesmo se encontrava sobre uma lona de contenção de fluídos, quando ao sair debaixo do equipamento ficou de pé e devido ao terreno acidentado e juntamente com o óleo caído na lona, veio escorregar e torcer o tornozelo esquerdo.
</t>
  </si>
  <si>
    <t>Motorista engatou as carretas dentro do box de manutenção para retirá-las e ao sair, a ponta da Carreta pegou na fechadura de um caminhão terceiro que estava em seu ponto cego.</t>
  </si>
  <si>
    <t>O colaborador relatou que estava realizando a atividade de  *manutenção e aceiros* com pá carregadeira nas estruturas de contenção. Ao dar marcha ré com a máquina, ela veio a colidir com uma árvore, causando danos materiais na proteção da máquina.</t>
  </si>
  <si>
    <t>João Pinheiro</t>
  </si>
  <si>
    <t>Urbano</t>
  </si>
  <si>
    <t>Marcio Giovani (Motorista)
Rodrigo Nery (Motorista)
Alessandro Donegatti (Motorista)
Alex Martins (Motorista)</t>
  </si>
  <si>
    <t>Motoristas</t>
  </si>
  <si>
    <t>1. Comunicado gerenciamento de Risco e SSMA
2. Realizado contato policial</t>
  </si>
  <si>
    <t>Braian Zamoro</t>
  </si>
  <si>
    <t>Fazenda São Pedro</t>
  </si>
  <si>
    <t>Manutenção Colheira Full Tree</t>
  </si>
  <si>
    <t>1. Comunicação ao Gestão;                                                                                                                                                                                2. Comunicação á Segurança do Trabalho.</t>
  </si>
  <si>
    <t>Junio Fernando Oliveira Souza</t>
  </si>
  <si>
    <t>Pátio L1</t>
  </si>
  <si>
    <t>Jose Bernardes</t>
  </si>
  <si>
    <t xml:space="preserve">Motorista </t>
  </si>
  <si>
    <t>1. Registro com fotos;
2. Empurramos a ultima carreta com a pá carregadeira
3. Motorista orientado</t>
  </si>
  <si>
    <t>Bianca Cândido</t>
  </si>
  <si>
    <t>Não houve vitimas</t>
  </si>
  <si>
    <t>Linha 1</t>
  </si>
  <si>
    <t xml:space="preserve">A colaboradora relatou que foi guardar a mangueira do dosador e o mesmo bateu contra o cotovelo. No momento, ela sentiu o desconforto, mas seguiu realizando a atividade. Após uns 30 minutos parou a atividade, pois o desconforto começou a intensificar.  </t>
  </si>
  <si>
    <t>4 colaboradores estavam indo em direção ao restaurante buscar refeição, quando ao passar por um cruzamento um veículo leve infringiu a placa PARE, vindo a colidir contra o veículo da Garbuio que dar apoio aos motoristas hospedados na cidade. Todos os ocupantes do veículo faziam o uso do cinto de seguranca e não houve feridos.</t>
  </si>
  <si>
    <t>Após realiar um socorro na fazenda, o colaborador retornou a área de vivência no módulo e percebeu que no local tinha vários galhos de árvore caídos no caminhão munck, causando danos materias.</t>
  </si>
  <si>
    <t>O motorista saiu com veículo pela rua de acesso entre a biomassa e celulose.  O mesmo relatou que ao descarregar o caminhão na pilha de energia, saiu pela rua, pois tinha um caminhão impedindo sua saída da pilha. A manobra realizada veio a danificar uma placa e peça de sinalização. Ao ser questionado por utilizar a via, informou que não informaram a ele que não poderia usar a rua em questão.</t>
  </si>
  <si>
    <t>Motorista trafegava pela rodovia, quando um animal (cavalo) atravessou na frente do veículo, por não ter tempo hábil, motorista não conseguiu frear e acabou colidindo com o animal.</t>
  </si>
  <si>
    <t>Rodovia Marechal Rondon Km 343 - Bauru</t>
  </si>
  <si>
    <t>Maurílio J. ferreira - 0830830</t>
  </si>
  <si>
    <t xml:space="preserve"> 1. Comunicado ao controle de tráfego
2. Comunicado ao time de segurança</t>
  </si>
  <si>
    <t>Francisco Sousa</t>
  </si>
  <si>
    <t>Fazenda Nova aliança</t>
  </si>
  <si>
    <t>Segundo relato da colaboradora, a mesma realizava a atividade de irrigação manual e percebeu que uma das mudas precisava de mais água. Foi então que ela tentou voltar para fazer a atividade e o trator seguiu e a mangueira que é conectada  entre o implemento e dosador, puxou a mão da colaboradora, fazendo com que a mesma sentisse um desconforto no tronco/ombro.</t>
  </si>
  <si>
    <t>Natalia Carolina Mendes dos Reis</t>
  </si>
  <si>
    <t xml:space="preserve">1.  Comunicação aos gestores, saúde e área de segurança da MS Florestal e EPS Emflora II.  A colaboradora foi encaminhada para o hospital de Santa Rita do Pardo-MS, onde foi atendida medicada e liberada, sem restrições. </t>
  </si>
  <si>
    <t>Marcello Saldanha</t>
  </si>
  <si>
    <t>Fazenda Bela VISTA</t>
  </si>
  <si>
    <t>Segundo relato do colaborador, ele foi dar apoio ao operador para engatar uma adubadeira e após engatar uma parte, solicitou que o operador movimentasse o hidráulico da máquina. Foi então que ao realizar este movimento tocou no engate da adubadeira que veio a tombar prensando a mão do colaborador no implemento (adubadeira).</t>
  </si>
  <si>
    <t>Adubação</t>
  </si>
  <si>
    <t>Roberto Rodrigues Fernandes</t>
  </si>
  <si>
    <t>Motorista I</t>
  </si>
  <si>
    <t>1. A líder da frente solicitou apoio ao supervisor que socorreu o colaborador, o  encaminhando de imediato para o hospital municipal Nossa Senhora Aparecida em Água Clara-MS.</t>
  </si>
  <si>
    <t>Antônio de Sousa</t>
  </si>
  <si>
    <t xml:space="preserve">A colaboradora relatou que estava realizando a manutenção das cepas no mini jardim clonal e em determinado momento veio a cortar a mão com a tesoura.  A colaboradora foi encaminhada para o ambulatório médico local, onde foi atendida, realizada assepsia do local e liberada sem restrições. </t>
  </si>
  <si>
    <t>Beatriz Garcia Campos</t>
  </si>
  <si>
    <t xml:space="preserve"> Auxiliar de Serviços gerais</t>
  </si>
  <si>
    <t xml:space="preserve"> Lidiana Ralph</t>
  </si>
  <si>
    <t xml:space="preserve"> Fazenda Pontal</t>
  </si>
  <si>
    <t>A colaboradora estava realizando a atividade de Combate a Formiga Manual e em determinado momento pisou em um buraco coberto por vegetação e consequentemente acabou sentindo um desconforto em seu pé direito.</t>
  </si>
  <si>
    <t>Combate a Formiga Manual</t>
  </si>
  <si>
    <t>Ana Júlia Aparecida Cardoso</t>
  </si>
  <si>
    <t>1. Paralisação da atividade para atendimento a colaboradora.
2. Comunicação aos gestores, saúde e área da segurança da MS Florestal e EPS Carpelo.</t>
  </si>
  <si>
    <t>Thaise</t>
  </si>
  <si>
    <t xml:space="preserve">A operadora relatou que ao adentrar na linha do talhão, se deparou com uma caixa seca onde a terra cedeu, vindo a ocasionar o tombamento da máquina por completo. </t>
  </si>
  <si>
    <t>Rolo Faca</t>
  </si>
  <si>
    <t>Kamila Lion Klesiowicz De Paula</t>
  </si>
  <si>
    <t>Operador (a) de Trator Pneu</t>
  </si>
  <si>
    <t xml:space="preserve">1.  Solicitado ao setor de manutenção, a retirada do equipamento.
2. Comunicação aos gestores e área de segurança da MS Florestal. </t>
  </si>
  <si>
    <t>Juliani Silva</t>
  </si>
  <si>
    <t>Fazenda: Portal do Sul</t>
  </si>
  <si>
    <t xml:space="preserve">Segundo relato do colaborador, ele estava realizando a atividade de carregamento de  insumos com o  caminhão munck (o motorista estava realizando a operação em cima do caminhão munck). Ao realizar a movimentação, ele veio a acionar uma alavanca errada, o que ocasionou o prensamento da perna direita entre bag e a carroceria do munck, causando uma lesão. </t>
  </si>
  <si>
    <t xml:space="preserve"> Preparo de Solo</t>
  </si>
  <si>
    <t>37007217 / Rosimar Nunes</t>
  </si>
  <si>
    <t xml:space="preserve">1. Foram realizados os primeiros socorros ao colaborador e posteriormente ele foi  encaminhado para o Hopital municipal de Água Clara/MS.
2. Comunicação aos gestores, saúde e área de segurança da MS Florestal. </t>
  </si>
  <si>
    <t>Jose Roberto Brito</t>
  </si>
  <si>
    <t>O colaborador (operador)  relatou que ao entrar na máquina sentiu uma picada de abelha no braço direito. O colaborador tomou uma medicação de Prednisolona e em seguida retornou as atividades laborais.</t>
  </si>
  <si>
    <t>Baldeio</t>
  </si>
  <si>
    <t xml:space="preserve"> 37011650 / Vitor Henrique</t>
  </si>
  <si>
    <t>Operador Máquinas Florestais II</t>
  </si>
  <si>
    <t>Alexandre Queiroz</t>
  </si>
  <si>
    <t xml:space="preserve">Segundo relato do colaborador, ele estava  utilizando a caminhonete para ir até o talhão 31 dar apoio para um outro colaborador na máquina. Foi então que ele parou em uma distância de segurança e informou ao operador via rádio que estava se aproximando da máquina. Ao observar que o operador da máquina parou de efetuar movimento, ele então desceu da caminhonete e caminhou até o equipamento. No meio do caminho o operador voltou a movimentar a máquina e foi em direção a caminhonete, causando colisão entre a traseira da caminhonete e o tanque de combustível frontal, causando pequenas avarias. </t>
  </si>
  <si>
    <t>1. Comunicação aos gestores e área de segurança da Bracell.</t>
  </si>
  <si>
    <t>Sidney Andre Camara</t>
  </si>
  <si>
    <t>LP01 - Mini Jardim</t>
  </si>
  <si>
    <t>37002937 - Estela Saranholi</t>
  </si>
  <si>
    <t>1. Encaminhada para ambulatório linha 02 e conforme solicitação médica, a colaboradora foi levada ao CMU para realizar o raio-x;
2. Não houve fratura, o médico informou que ocorreu um leve desvio no joelho, onde o mesmo relatou em torno de 5 dias (período do atestado) volta naturalmente, tbm houve inchaço e um pequeno hematoma, devido a mesma ter apoiado o joelho direito no chão.
3. O local do evento não possui desnível.
4.  A tia da colaboradora, argumentou que o joelho da colaboradora desloca com certa frequência.</t>
  </si>
  <si>
    <t>Rod.255.  Km 265</t>
  </si>
  <si>
    <t>Logística</t>
  </si>
  <si>
    <t>4010 - Aguinaldo Francisco deAssis</t>
  </si>
  <si>
    <t>Motorista carreteiro</t>
  </si>
  <si>
    <t>1. Comunicado ao controle de tráfego;                           2.Comunicado ao time de segurança</t>
  </si>
  <si>
    <t>Adalberto Franco - TST</t>
  </si>
  <si>
    <t>Pátio de expedição (estacionamento de ônibus).</t>
  </si>
  <si>
    <t>Durante o translado em direção ao ônibus, colaboradora pisou em falso, vindo a desequilibrar e cair, ocasionando o deslocamento do joelho direito. *A colaboradora já havia registrado o ponto.*</t>
  </si>
  <si>
    <t>Fazenda Europa Talhão 31 - MS</t>
  </si>
  <si>
    <t>Veículo carregado saiu da via de terra, onde ao acessar a via pavimentada, após 500 metros, fez parada de emergência devido o rompimento da estrutura de um fueiro, na 1 composição.</t>
  </si>
  <si>
    <t>Talhão 015, Fazenda São Paulo</t>
  </si>
  <si>
    <t>Fazenda Serrinha</t>
  </si>
  <si>
    <t>Talhão 11</t>
  </si>
  <si>
    <t>592/ Guilherme da Silva Batista Ribeiro</t>
  </si>
  <si>
    <t>Operador de Trator Florestal</t>
  </si>
  <si>
    <t>1. Paralisada a máquina imediatamente até que a substituição seja realizada.
2. Manutenção foi acionada para substituição do vidro.</t>
  </si>
  <si>
    <t>Carlos Damião</t>
  </si>
  <si>
    <t>Pirapora - em frente ao Hotel  Cariris - MÓD 13</t>
  </si>
  <si>
    <t xml:space="preserve">13911 / Isaías Ferreira de Assunção </t>
  </si>
  <si>
    <t>Rodovia Marechal Rondon, KM309, entrada ao acesso rural no posto Chapadão.</t>
  </si>
  <si>
    <t>José Donizette Luiz</t>
  </si>
  <si>
    <t>Técnico de Operações Florestais II</t>
  </si>
  <si>
    <t>1. Comunicado o gestor imediato;
2. Comunicado a área de Segurança do Trabalho;
3. Aberto o chamado no 0800 da Movida;
4. Boletim de Ocorrência.</t>
  </si>
  <si>
    <t>Mario Fraiz Coelho Maia de Andrade</t>
  </si>
  <si>
    <t>1. Comunicado a Gestão</t>
  </si>
  <si>
    <t>Durante  a atividade de desseca em área total, ao passar por cima de raízes de eucalipto encoberta pela vegetação, veio a levantar o implemento, causando a quebra do vidro da saída de emergência.</t>
  </si>
  <si>
    <t>Após o desembarque dos colaboradores no Hotel, o motorista saiu com o ônibus e esbarrar a traseira de seu veículo em um carro da empresa Zelo que estava parado do seu lado esquerdo, causando danos de pequena monta na lateral de ambos, não houve vítimas apenas danos materiais.</t>
  </si>
  <si>
    <t>Colaborador trafegava pela estrada rural em direção a sua casa (aproximadamente 1km da sua casa) após a jornada de trabalho. Em uma curva fechada com presença de vegetação que dificultava a visibilidade das vias, um carro da comunidade fez a curva em alta velocidade e acabou colidindo frontalmente com o carro do Técnico Bracell.</t>
  </si>
  <si>
    <t xml:space="preserve">O motorista relatou que saiu da fazenda Porteira com a frota tritrem (Placa GGU6B12), sentido Fábrica de Lençóis Paulista- SP, e ao chegar próximo da rotatória de acesso a  cidade de Três Lagoas MS, ele saiu da pista de rolamento tombando o conjunto por completo para o lado direito da pista.
Durante entrevista junto ao condutor, ele alegou ter dormido durante a condução do veiculo. Ao acordar não teve tempo hábil para retornar a faixa de rolamento. </t>
  </si>
  <si>
    <t xml:space="preserve">Motorista seguia com caminhão tritrem de placa GFL5E52, sentido Fábrica Lençois Paulista – SP, pela BR 262, quando próximo ao km12, após ter passado pela cidade de Água Clara – MS, saiu da pista de rolamento tombando o conjunto completo nas margens da rodovia lado direito da pista.
Durante entrevista junto condutor, ele alegou não ter cochilado ao volante, mas houve a distração em permanecer o olhar fixo ao painel do veículo, afim de controlar a velocidade do mesmo.
A camera de fadiga não apontou nenhum desvio do condutor durante a condução.
</t>
  </si>
  <si>
    <t>Segundo relato do motorista, ele seguia com frota tritrem (placa RWN1D64), sentido Fábrica Lençóis Paulista-SP. Ao realizar a rotatória de acesso à rodovia Rondon na divisa de estado MS/SP, tombou a 2° e 3° composição, obstruindo o fluxo no sentido contrário da via.
Após análise do disco de tacógrafo, foi constatado que a velocidade da frota no momento do tombamento era de 45km\h, sendo uma rotatória de 20km\h conforme rotograma da empresa.</t>
  </si>
  <si>
    <t>Marília -SP</t>
  </si>
  <si>
    <t>Durante a Realização da Rota na cidade de Marília, o ônibus da empresa Piracicabana ao passar próximo ao meio fio, com o balanço de amortecimento da suspensão, veio a atingir um poste de energia que estava instalado próximo ao asfalto, ocasionando a quebra de dois vidros do veículo.</t>
  </si>
  <si>
    <t>Módulo 10</t>
  </si>
  <si>
    <t>45184 - Reginaldo da Silva</t>
  </si>
  <si>
    <t>1. Averiguação dos danos.</t>
  </si>
  <si>
    <t>Erivellynton Almeida Santos</t>
  </si>
  <si>
    <t>Santa Rita do Pardo MS</t>
  </si>
  <si>
    <t>O colaborador relatou que ao descer uma peça do caminhão oficina (proteção traseira da pá carregadeira), utilizando a talha elétrica do caminhão, a mesma acabou realizando um movimento involuntário, onde iria bater contra a estrutura do caminhão baú. Para evitar a batida da peça, o colaborador fez um movimento com o corpo, onde veio a sentir um desconforto na região lombar.</t>
  </si>
  <si>
    <t>Manutenção Malha Viária</t>
  </si>
  <si>
    <t>João Pedro de Andrade Scavassa</t>
  </si>
  <si>
    <t>1.  O colaborador foi direcionado para o hospital, onde realizou atendimento e foi liberado.</t>
  </si>
  <si>
    <t xml:space="preserve">O colaborador realizava atividade de colocar o bandejão sobre os trilhos dentro da área de seleção com auxílio do elevador pneumático.  Ao acionar a alavanca, o sistema desceu apertando sua mão esquerda contra os ferros. </t>
  </si>
  <si>
    <t>Eduardo Henrique Dias da Silva</t>
  </si>
  <si>
    <t>1. O colaborador foi encaminhado ao ambulatório imediatamente.</t>
  </si>
  <si>
    <t>Faz São Pedro.</t>
  </si>
  <si>
    <t xml:space="preserve">Segundo relato do colaborador, o equipamento estava em manutenção de aceiro na estrada secundária. Foi então que o técnico foi passar para ir no próximo talhão e chamou o operador no rádio para dar passagem. O operador parou, porém só parou para beber água e deu continuidade na sua atividade e nesse tempo o técnico achou que ele tinha parado para ele passar. Nesse momento, a máquina veio a colidir com o veículo leve, causando danos materiais. </t>
  </si>
  <si>
    <t>Técnico de Estradas II e
Operador Máquinas Florestais II</t>
  </si>
  <si>
    <t>Talhão 009</t>
  </si>
  <si>
    <t>Fazenda: serrinha</t>
  </si>
  <si>
    <t>1124/ Darlan Rodrigues</t>
  </si>
  <si>
    <t xml:space="preserve">Operador </t>
  </si>
  <si>
    <t>1. Máquina paralisada imediatamente para a substituição do vidro.                                                                                                               2. Equipe de manutenção acionada para substituição do vidro.</t>
  </si>
  <si>
    <t>Técnico de Manutenção</t>
  </si>
  <si>
    <t>1. Averiguação do ocorrido e solicitação de apoio.</t>
  </si>
  <si>
    <t>Pleno Sol</t>
  </si>
  <si>
    <t xml:space="preserve"> Viveiro de Mudas</t>
  </si>
  <si>
    <t xml:space="preserve">1. O colaborador foi encaminhado ao ambulatório médico local e logo após foi encaminhado para realização de exame de raio X, onde não foi constatada nenhuma fratura. Sendo assim,  ele foi liberado para suas atividades laborais sem restrições. </t>
  </si>
  <si>
    <t>710 / Daniel da Silva</t>
  </si>
  <si>
    <t xml:space="preserve">1. Houve o acionamento da PRF para apoio no fluxo;                      2. Comunicação aos gestores da Bracell e EPS VDA.                     </t>
  </si>
  <si>
    <t>Danilo</t>
  </si>
  <si>
    <t>Estrada Vicinal Hanibal Haman</t>
  </si>
  <si>
    <t>Módulo 09</t>
  </si>
  <si>
    <t>Claiton de Lima Rocha</t>
  </si>
  <si>
    <t>1. Solicitado socorro médico;
2. Acionado políciamento pata registro do boletim de ocorrência;
3. Solicitado a Piracicabana outro veículo para transporte dos trabalhadores até Garça;                                                      4. Acionado apoio da Patrimonial Bracell.</t>
  </si>
  <si>
    <t>Fagner Tirubio</t>
  </si>
  <si>
    <t xml:space="preserve"> Fazenda Santo Expedito III</t>
  </si>
  <si>
    <t>30115902/Veridiano Mendes Amaral.</t>
  </si>
  <si>
    <t>Motorista de tritrem.</t>
  </si>
  <si>
    <t>1. Verificado o caminhão.                                                                                                  2 . Informado a operação JSL.
3. Informado ao setor segurança JSL                                         3. Iniciado a coleta de dados para análise.</t>
  </si>
  <si>
    <t>Willian Ribeiro de Souza Rodrigues</t>
  </si>
  <si>
    <t>Talhão 013</t>
  </si>
  <si>
    <t>O colaborador relatou que ao subir no equipamento para iniciar a operação, foi surpreendido com uma picada de Maribondo no lábio inferior, ocasionando inchaço e formigamento no local. Ele informou não ter identificado o maribondo próximo ao equipamento na inspeção visual realizada no mesmo.</t>
  </si>
  <si>
    <t>Operador de Máquina Florestal II</t>
  </si>
  <si>
    <t xml:space="preserve">1. O colaborador foi encaminhado para o hospital em Ribas do Rio Pardo MS,  onde foi atendido,  medicado e liberado posteriormente. </t>
  </si>
  <si>
    <t>Silas Gregório</t>
  </si>
  <si>
    <t>O colaborador (motorista) relatou que estava estacionado com o ônibus, quando os passageiros embarcaram. Ao tentar sair, a traseira do lado direito do ônibus atingiu uma árvore ao lado da calçada, causando a quebra de uma das janelas do veículo.</t>
  </si>
  <si>
    <t>Módulo 16</t>
  </si>
  <si>
    <t>10045687 / Luis Vicente da Silva</t>
  </si>
  <si>
    <t xml:space="preserve">1. Comunicação aos gestores e área de segurança da Bracell.  </t>
  </si>
  <si>
    <t>André Luis Caminski</t>
  </si>
  <si>
    <t>Fazenda Betel</t>
  </si>
  <si>
    <t xml:space="preserve">O  colaborador estava com a bandeja cheia de mudas realizando plantio. Em determinado momento, sentiu um inseto subindo pelo seu corpo por dentro da blusa. O mesmo relatou que sentiu o inseto andar na sua nuca e  ao passar a mão acabou sendo picado por uma lacraia, causando irritação no local. </t>
  </si>
  <si>
    <t>21976/James Mendes Lima</t>
  </si>
  <si>
    <t xml:space="preserve">1 - Comunicação aos gestores,  saúde e área de segurança da MS Florestal e EPS JSF.
2 -  O colaborador foi encaminhado ao Hospital Municipal de Água Clara-MS, onde foi atendido e liberado sem restrições. </t>
  </si>
  <si>
    <t>Ana Marcia</t>
  </si>
  <si>
    <t>Três Lagoas</t>
  </si>
  <si>
    <t>Manutenção</t>
  </si>
  <si>
    <t>Elder Luis Ferrari</t>
  </si>
  <si>
    <t>Supervisor de Manutenção Automitiva</t>
  </si>
  <si>
    <t>1 - Comunicação aos gestores e área de segurança da MS Florestal. 
2 - Abertura do Boletim de ocorrência policial.</t>
  </si>
  <si>
    <t>Sao Paulo - santa cruz do rio pardo</t>
  </si>
  <si>
    <t xml:space="preserve">Fabio Vicente Pereira  </t>
  </si>
  <si>
    <t>1.  comunicado aos gestores Bracell e Placidos                      2. Comunicado ao time de segurança</t>
  </si>
  <si>
    <t>Adalbertob Franco</t>
  </si>
  <si>
    <t>Balança Linha II</t>
  </si>
  <si>
    <t>Cleber Aparecido Queiroz</t>
  </si>
  <si>
    <t>1. Avisado o Supervisor da área.</t>
  </si>
  <si>
    <t>Edison Francisco  Leite</t>
  </si>
  <si>
    <t>Durante a realização  da atividade de desseca em área total, ao passar por cima de raízes de eucalipto solta na área e encoberta por vegetação, levantou o implemento que ao ser erguido quebrou o vidro da saída de emergência.</t>
  </si>
  <si>
    <t>Mecânico finalizou a manutenção na máquina HV 100 e se deslocava para módulo com a caminhonete. Ao realizar uma curva o veículo escorregou na estrada (estava corregadio devido forte chuva), o trabalhador reagiu freiando o veículo que continuou escorregando na estrada não pavimentada até colidir lateralmente com uma árvore de eucalipto.</t>
  </si>
  <si>
    <t>Fazenda São Cristovão - MÓD 10</t>
  </si>
  <si>
    <t>Colaborador estava realizando a movimentação de bandejão. Ao colocar sobre a mesa, a mesma caiu sobre o terceiro e o quarto dedo da mão esquerda, causando desconforto e dor no local.</t>
  </si>
  <si>
    <t>O  condutor seguia com a frota tritrem sentido Três Lagoas MS, quando um caminhão de gado tentou forçar uma ultrapassagem em local proibido (terceira faixa). O condutor do caminhão de gado ao perceber que não teria tempo hábil para completar a ultrapassagem e que no sentido contrário vinha outro caminhão (Caçamba), o mesmo tentou passar entre os dois caminhões (Madeira/Caçamba), atingindo o protetor lateral, último fueiro da segunda composição e o pneu do sexto eixo do lado esquerdo.</t>
  </si>
  <si>
    <t>BR 262, Km 73 - MS</t>
  </si>
  <si>
    <t>Motorista do micro ônibus Piracicabana conduzia o veículo a 28km/h pela estrada, sentido Fazenda Paraíso em Pirajuí a Garça, após final do segundo turno. Quando o mesmo colidiu com o veículo (Mercedes) parado no meio da via,  prensando um dos dois ocupante do veículo Mercedes C180. Os ocupantes do micro ônibus e o motorista do mesmo nada sofreram. Não há informações sobre ocupantes da Mercedes.</t>
  </si>
  <si>
    <t>O Motorista após realizar o check list no caminhão vazio às 02h:43min no pátio de Água Clara-MS, assumiu este e seguiu sentido a Fazenda Santo Expedito III, ao chegar no carregamento por volta das 05h:00min percebeu que estava faltando  um conjunto de rodas do cubo 24horas lado esquerdo da 01° composição.</t>
  </si>
  <si>
    <t>Serranopolis -GO- MÓD 16</t>
  </si>
  <si>
    <t xml:space="preserve"> O colaborador relatou que conduzia o veículo pela Av. Clodoaldo Garcia, quando ao passar no  cruzamento entre a rua Maria Q. Moreira, acabou não percebendo que o sinal estava fechado. Dessa forma, ele veio a colidir em um veículo de terceiro, que estava cruzando a via, causando avarias em ambos os veículos. </t>
  </si>
  <si>
    <t>Veículo carregado Placidos, desengatou a quinta roda na faz.Carretão 1.</t>
  </si>
  <si>
    <t>Colaborador estava retornando para seu veículo e por falta de iluminação veio a tropeçar no meio fio do estacionamento da balança da linha 2 vindo a cair ao chão. (Torceu o pé  e bateu o joelhos ao solo).</t>
  </si>
  <si>
    <t>Fazenda Ronda</t>
  </si>
  <si>
    <t>A colaboradora relatou que estava realizando a atividade de irrigação e ao posicionar a válvula de irrigação no suporte do tanque a mesma caiu sobre seu ombro esquerdo, causando leve desconforto. A colaboradora foi encaminhada para o hospital, onde foi atendida e após avaliação médica foi liberada sem restrições.</t>
  </si>
  <si>
    <t>1. Comunicado aos gestores, saúde e área da segurança  da MS Florestal e EPS Carpelo.
2. A colaboradora foi encaminhada para o hospital de Santa Rita do Pardo-MS, onde foi atendida e após avaliação médica foi liberada sem restrições.</t>
  </si>
  <si>
    <t>Thaise Santos Martins</t>
  </si>
  <si>
    <t>Operador realizava colheita com harvester, quando abateu um eucalipto e este durante a queda, veio a atingir outra árvore que foi quebrada com impacto e essa segunda caiu sobre a rede elétrica ("Efeito dominó").</t>
  </si>
  <si>
    <t>Fazenda Laranjal, ID 0406, talhão 003 - MÓD 12</t>
  </si>
  <si>
    <t>Módulo 12</t>
  </si>
  <si>
    <t>1. Isolamento do Local;
2. Diálogo com moradores da proximidade, sobre o ocorrido;
3. Abertura de chamado para CPFL realizar reparos.</t>
  </si>
  <si>
    <t>Fazenda Água Fria - Getulina -SP</t>
  </si>
  <si>
    <t xml:space="preserve"> BRC 05</t>
  </si>
  <si>
    <t>Marcelo Francisco de Assis / 37013023</t>
  </si>
  <si>
    <t>Técnico de operações Florestais</t>
  </si>
  <si>
    <t xml:space="preserve"> 1. Colaborador comunicou a  supervisão;
 2. Tomou a medicação disponível no kit de primeiros socorros  a área de vivência;
3. Seguiu para atendimento no Pronto socorro da cidade de Getulina - SP e recebeu medicação.</t>
  </si>
  <si>
    <t xml:space="preserve"> Evandro Willian Ioris</t>
  </si>
  <si>
    <t>Fazenda Santa marta</t>
  </si>
  <si>
    <t>Aplicação de Herbicida Mecanizada</t>
  </si>
  <si>
    <t>992/ Maycon Silveira Leal</t>
  </si>
  <si>
    <t>Mecanico</t>
  </si>
  <si>
    <t xml:space="preserve"> Rodrigo José Couto</t>
  </si>
  <si>
    <t>37012334 / Akianne da Silva</t>
  </si>
  <si>
    <t xml:space="preserve">A colaboradora estava realizando atividade de expedição de mudas e ao colocar a caixa no trilho, este veio a escorregar e acabou colidindo no joelho. A colaboradora foi encaminhada para o ambulatório médico local e em seguida realizou o exame de raio X, em que não foi constatada nenhuma lesão. Após atendimento, a colaboradora foi liberada sem restrições. </t>
  </si>
  <si>
    <t>Fazenda São Bento - Mod 05</t>
  </si>
  <si>
    <t>90001042 | Emerson Carvalho Silvano</t>
  </si>
  <si>
    <t>1. Veículo foi liberado para que possa passar por manutenção. A avaria não compromete a segurança.</t>
  </si>
  <si>
    <t>Mateus Duarte de Oliveira</t>
  </si>
  <si>
    <t>Fazenda Côco Doce</t>
  </si>
  <si>
    <t>Luiz Gustavo de Oliveira</t>
  </si>
  <si>
    <t>1. Comunicado aos superiores imediato. Trator paralisado das atividades</t>
  </si>
  <si>
    <t>Água Clara-MS x Três Lagoas-MS BR 262 KM 99</t>
  </si>
  <si>
    <t>Ponsse base</t>
  </si>
  <si>
    <t>Patrimonial</t>
  </si>
  <si>
    <t>37015275/ Renato Menezes dos Santos</t>
  </si>
  <si>
    <t>Supervisor Patrimonial</t>
  </si>
  <si>
    <t>Renato Menezes dos Santos</t>
  </si>
  <si>
    <t xml:space="preserve">1. Comunicação aos gestores,  saúde e área de segurança da MS Florestal. </t>
  </si>
  <si>
    <t>Rua Colômbia próximo ao nº 875 – Jardim Nações - Lençóis Paulista SP</t>
  </si>
  <si>
    <t>Luiz Fernando Santos</t>
  </si>
  <si>
    <t>1. Comunicado ao time VDA e Bracell
2. Comunicado ao time de segurança</t>
  </si>
  <si>
    <t>Danilo Rodrigues</t>
  </si>
  <si>
    <t>Técnico de operações estava mostrando um trecho da estrada a ser feito para o operador de máquina, e ao descer do carro, levou duas picadas de abelha.
Colaborador relatou que as abelhas vieram de uma plantação de laranja vizinha ao talhão em operação, não encontrando nenhum enxame no talhão que está em operação.</t>
  </si>
  <si>
    <t xml:space="preserve">O colaborador relata que foi acionado para realizar  uma manutenção e em determinado momento momento o veículo veio a deslizar e acabou atingindo um outro outro veículo que estava parado na via, causando danos materiais. </t>
  </si>
  <si>
    <t>O colaborador estava conduzindo o veículo Argo, quando em um dado momento, veio a sair do eixo central da estrada e colidiu contra um palanque de madeira, causando danos materiais no veículo. O condutor não sofreu ferimentos.</t>
  </si>
  <si>
    <t>Trator realizava a atividade de adubação e ao encavalar a adubadeira fez com que a mesma viesse a ser  projetada contra o vidro traseiro do trator vindo a trincá-lo.</t>
  </si>
  <si>
    <t>O colaborador relatou que conduzia o  veículo pela BR 262 sentido a cidade de Três Lagoas/MS. Ao passar pela ponte próxima ao bar do pombo, perto ao KM 99, ele tentou freiar devido a redução de velocidade do veículo que estava a sua frente. Foi então que a caminhonete aquaplanou sobre a pista, atingindo a  traseira do veículo que estava a sua frente, causando danos materiais. Não houve lesão aos envolvidos.</t>
  </si>
  <si>
    <t xml:space="preserve">O colaborador estava realizando atividade de movimentação de mudas na primeira seleção quando veio a bater o joelho direito em um dos trilhos de suporte de mudas. O colaborador foi encaminhado para o ambulatório médico local e em seguida realizou o exame de raio X, em que não foi constatada nenhuma fratura.  Sendo assim,  após o atendimento ele foi liberado sem restrições. </t>
  </si>
  <si>
    <t>Caminhão estava carregado com fueiro levemente aberto, próximo a chegada da base da VDA Logística, enquanto se posicionava para fazer o estacionamento do veículo para finalizar a jornada  teve um fueiro colidindo levemente com um poste da via pública causando avaria na estrutura do poste. CPFL  estava presente no local, isolou a área e solicitou apoio de outro time responsável da CPFL para atendimento da ocorrência.</t>
  </si>
  <si>
    <t>A colaboradora realizava atividade de irrigação, quando a mangueira enroscou em um resíduo no meio do talhão e na tentativa de realizar o movimento de puxa-lá para desenrosca-lá, ela veio a sentir um desconforto no ombro direito e na  região das costas.</t>
  </si>
  <si>
    <t>Ingret Paola da Silva dos Santos</t>
  </si>
  <si>
    <t xml:space="preserve">1 - Comunicação aos gestores e área de segurança da MS Florestal e EPS Emflora II.
2 - A colaboradora foi encaminhada para o hospital de Santa Rita do Pardo-MS, para avaliação médica, onde foi atendida e liberada sem restrições. </t>
  </si>
  <si>
    <t xml:space="preserve"> Fazenda São Sebastião</t>
  </si>
  <si>
    <t>Max William de Lins</t>
  </si>
  <si>
    <t>1. Comunicação aos gestores, saúde e área de segurança da MS Florestal, EPS Parcetec. e time de Segurança da MS Florestal</t>
  </si>
  <si>
    <t>Fazenda Terra Nova</t>
  </si>
  <si>
    <t>O colaborador relatou que ao descer do carro, uma abelha entrou na manga da sua camisa e acabou picando o seu antebraço.</t>
  </si>
  <si>
    <t>Luan Alexandre kuzniewski</t>
  </si>
  <si>
    <t>Operdor de Máquinas e Equipamentos II</t>
  </si>
  <si>
    <t>1. O colaborador foi encaminhado ao pronto atendimento em Ribas do Rio Pardo-MS,  onde foi avaliado pelo médico e liberado posteriormente.</t>
  </si>
  <si>
    <t>Duque de Caxias, 559 - Bauru/SP</t>
  </si>
  <si>
    <t>Módulo 05</t>
  </si>
  <si>
    <t>Felipe Artur dos Santos Rodrigues</t>
  </si>
  <si>
    <t>1.Comunicado a gestão;
2. Comunicado a segurança do trabalho;
3. Comunicado a gestão de frotas;
4. Abertura do Boletim de Ocorrência.</t>
  </si>
  <si>
    <t>Cássio Thomas</t>
  </si>
  <si>
    <t xml:space="preserve"> Fazenda União / Agua Clara MS</t>
  </si>
  <si>
    <t>A colaboradora relatou que estava no viveiro realizando suas atividades. Em determinado momento, veio uma abelha e adentrou no seu uniforme (camisa), vindo a picar seu braço esquerdo.</t>
  </si>
  <si>
    <t>20097 / Ellen Raissa Pereira da Silva Queiroz</t>
  </si>
  <si>
    <t xml:space="preserve"> 1. A colaboradora tomou dois comprimidos de Prednisolona e em seguida foi encaminhada ao Hospital Municipal de Água Clara-MS, onde passou por avaliação médica e foi liberada sem restrições. </t>
  </si>
  <si>
    <t xml:space="preserve"> Charles Costa</t>
  </si>
  <si>
    <t>O colaborador estava removendo as mudas do jardim clonal e acabou formando umas bolhas (calos)  no terceiro, quarto e quinto dedo da mão direita.</t>
  </si>
  <si>
    <t>37011916/Anderson Gomes dos Santos</t>
  </si>
  <si>
    <t xml:space="preserve">1. O colaborador foi encaminhado ao ambulatório médico local, onde passou por  atendimento médico, foi realizada limpeza, curativo e analgesia. Logo após foi liberado sem restrições. </t>
  </si>
  <si>
    <t>Durante atividade colaboradora sofreu 01 picada de abelha no pescoço.</t>
  </si>
  <si>
    <t>37016498-Maria Aparecida Freitas da Silva</t>
  </si>
  <si>
    <t>1. Colaboradora tomou antialérgico e posteriormente
foi encaminhada para o pronto atendimento de Avaí.
2. Após o médico avaliar e medicar, liberou a colaboradora para retorno às atividades.</t>
  </si>
  <si>
    <t>Durante a coleta no minijardim, colaboradora cortou o dedo mínimo da mão esquerda com a tesoura.</t>
  </si>
  <si>
    <t>1. A colaboradora foi encaminhada para o pronto atendimento em Avaí.
2. Foi realizado curativo, a médica receitou cetoprofeno 150 mg (1 cápsula 1x ao dia durante 5 dias) e liberou a colaboradora retornou à atividade.</t>
  </si>
  <si>
    <t>Maria Avelar</t>
  </si>
  <si>
    <t>Talhão 037</t>
  </si>
  <si>
    <t>1208/ Clayton Aparecido Candido</t>
  </si>
  <si>
    <t>1° Foi acionado a seguradora para remoção do carro.</t>
  </si>
  <si>
    <t>Alailton dos Santos</t>
  </si>
  <si>
    <t>Rod. João  Melão KM 233</t>
  </si>
  <si>
    <t xml:space="preserve">37003527 / Marcelo  Lopes     </t>
  </si>
  <si>
    <t>1. Comunicado o gestor Bracell João Paulo De Assis.
2. Comunicado ao time de segurança.
3. Avaliação dos danos.</t>
  </si>
  <si>
    <t>Rogério  Batista</t>
  </si>
  <si>
    <t>Fazenda Lagoa II - Timburi SP</t>
  </si>
  <si>
    <t>Inventário Florestal</t>
  </si>
  <si>
    <t>Preparo de solo - LP01.</t>
  </si>
  <si>
    <t>Fazenda: Querência IV</t>
  </si>
  <si>
    <t>Barracão da 1°seleção</t>
  </si>
  <si>
    <t>Gilberto Augusto Lourenço</t>
  </si>
  <si>
    <t>Mensurador Florestal III</t>
  </si>
  <si>
    <t>1. Colaborador foi encaminhado ao PS de Timburi.
2. Tomou antialérgico no PS.</t>
  </si>
  <si>
    <t xml:space="preserve">Dayane </t>
  </si>
  <si>
    <t>Segunda Irrigação</t>
  </si>
  <si>
    <t>951/Simone Pereira</t>
  </si>
  <si>
    <t>1. Comunicação aos gestores e área de segurança da MS Florestal e EPS Teca.
2. Isolamento e avaliação  do cenário e destombamento.</t>
  </si>
  <si>
    <t>Júnior Dias da Silva</t>
  </si>
  <si>
    <t>Oficina Florestal - Três Lagoas</t>
  </si>
  <si>
    <t>37014759 /Alison Willian Lima Antunes</t>
  </si>
  <si>
    <t>Mecânico  Automotivo I</t>
  </si>
  <si>
    <t xml:space="preserve">1. Informado ao superior imediato, área de saúde e segurança.
2. Encaminhamento do colaborador ao hospital para avaliação médica. </t>
  </si>
  <si>
    <t xml:space="preserve"> Elder Luis Ferrari</t>
  </si>
  <si>
    <t>Estrada Municipal/ Fazenda Santa Maria/ atrás fabrica Tissue Bracell.</t>
  </si>
  <si>
    <t>Motorista realizava atividade de aterramento de erosões na estrada municipal, ao bascular o caminhão com o material, veio a tombar o caminhão.</t>
  </si>
  <si>
    <t>Frente 5</t>
  </si>
  <si>
    <t>Gledson Antunes de Souza</t>
  </si>
  <si>
    <t>Motorista Truck Caçamba</t>
  </si>
  <si>
    <t>1.* Acionado Supervisor Bracell Eliezer Prado e Segurança Bracell Gláucia Covre juntamente com equipe Agroroque Segurança.                                                                                         2.* Encaminhado motorista ao atendimento médico.                                                                         3.* Feito a operação de destombamento assistida com a Segurança e Liderança Bracell e Agroroque.</t>
  </si>
  <si>
    <t xml:space="preserve"> Gustavo Dal Medico Bighetti</t>
  </si>
  <si>
    <t xml:space="preserve">Pátio de acesso a balanças </t>
  </si>
  <si>
    <t xml:space="preserve"> Portaria 1</t>
  </si>
  <si>
    <t xml:space="preserve"> Marcenio Vieira  </t>
  </si>
  <si>
    <t>• Comunicado aos gestores Bracell e Placidos                             • Comunicado ao time de segurança</t>
  </si>
  <si>
    <t xml:space="preserve"> Adalberto Franco - TST</t>
  </si>
  <si>
    <t>Acesso fazenda Querencia IV</t>
  </si>
  <si>
    <t>37014499/ Eder Bernardes da Silva</t>
  </si>
  <si>
    <t xml:space="preserve"> Assistente Operador de Grua</t>
  </si>
  <si>
    <t xml:space="preserve"> Cássio Thomas</t>
  </si>
  <si>
    <t>Fazenda Santa Iza - Veríssimo/MG</t>
  </si>
  <si>
    <t xml:space="preserve"> 5299 - Aguinaldo  Gomes Macedo</t>
  </si>
  <si>
    <t xml:space="preserve"> Francisco da  Conceição Sousa</t>
  </si>
  <si>
    <t>Diego Nascimento</t>
  </si>
  <si>
    <t>Aguinaldo Israel Pela</t>
  </si>
  <si>
    <t>Motorista Transporte  Florestal</t>
  </si>
  <si>
    <t>Edison Francisco Leite</t>
  </si>
  <si>
    <t>Fazenda 0271 Ipê II, Talhão 02, Cidade Borebi</t>
  </si>
  <si>
    <t>Elivelton Pedro da Cruz Cunha</t>
  </si>
  <si>
    <t>Técnico de Planejamento e Controle Florestal</t>
  </si>
  <si>
    <t>1. Veículo foi encaminhado imediato para reparo.</t>
  </si>
  <si>
    <t>Borebi</t>
  </si>
  <si>
    <t>Colaborador estava dirigindo e ao apanhar o capacete do quadriciclo que estava atrás do banco, perdeu o controle do veículo, vindo a colidir com o eucalipto que estava a frente.
Obs.: Houve somente danos materiais no carro.</t>
  </si>
  <si>
    <t xml:space="preserve"> TURVINHO2 Id:0014</t>
  </si>
  <si>
    <t xml:space="preserve"> Ivan Aparecido Martins 1736.                                                       Marlon Cabrini Marini 3250</t>
  </si>
  <si>
    <t xml:space="preserve">Técnico Florestal </t>
  </si>
  <si>
    <t>1. Informado ao Supervisor, TST Coordenação Equilíbrio e Bracell</t>
  </si>
  <si>
    <t>Alex Luciano Pereia</t>
  </si>
  <si>
    <t>A colaboradora estava caminhando pelo barracão de estaqueamento, quando tropeçou na grade de dreno e caiu, batendo o rosto e os joelhos no chão.</t>
  </si>
  <si>
    <t>Eliana Barbosa de Oliveira Pereira</t>
  </si>
  <si>
    <t>1. A colaboradora foi encaminhada para a Santa Casa de Pirajuí.
2. Fez raio-x e não houve fratura.</t>
  </si>
  <si>
    <t>Operador máquinas florestais II</t>
  </si>
  <si>
    <t xml:space="preserve"> 1. Operador utilizou o extintor de incêndio.
 2. Solicitou a manutenção Ponsse, para utilizar o Pipa, para resfriar a peça (local).
 3. Comunicou a gestão.</t>
  </si>
  <si>
    <t>Alex Dos Santos</t>
  </si>
  <si>
    <t>Módulo 07</t>
  </si>
  <si>
    <t>João Henrique Nascimento - 90001144</t>
  </si>
  <si>
    <t>1. Evidenciado que os envolvidos não sofreram ferimentos.
2. A camionete não sofreu avarias.
3. O veículo Gol teve avarias no radiador e quebra parcial do para-choque dianteiro.</t>
  </si>
  <si>
    <t>37011256/Ana Maria Lescano</t>
  </si>
  <si>
    <t>Ajudante de Viveiro</t>
  </si>
  <si>
    <t xml:space="preserve">De imediato, a colaboradora foi encaminhada ao ambulatório médico local e logo após foi  encaminhado para realização de exame de raio X e não foi constatada nenhuma lesão. Sendo assim, ela foi liberada sem restrições. </t>
  </si>
  <si>
    <t>Cristiano silva</t>
  </si>
  <si>
    <t>A colaboradora estava concluindo suas atividades de identificação de mudas no plator 01. Em determinado momento, ela pisou em falso, causando um incômodo no seu pé direito.</t>
  </si>
  <si>
    <t xml:space="preserve"> A colaboradora foi encaminhada ao hospital e em seguida foi direcionada a UPA para realizar o raio X, não sendo constatada nenhuma lesão.  Após atendimento, ela foi liberada sem restrições. </t>
  </si>
  <si>
    <t>Catiara/MG</t>
  </si>
  <si>
    <t>Rodovia 146 - MG</t>
  </si>
  <si>
    <t>Aloisio Silva Marinho</t>
  </si>
  <si>
    <t>1. Primeiros socorros e sinalização da área
2. Comunicado gerenciamento de Risco e SSMA
 3. Comunicação TST Garbuio x TST Bracell</t>
  </si>
  <si>
    <t>Ao terminar o check list do equipamento, o operador sentiu um incomodo no pescoço, logo percebeu que tinha sido picado por algo, sentindo dor no local.</t>
  </si>
  <si>
    <t>37007275  / Rogério Pereira Benites</t>
  </si>
  <si>
    <t>O colaborador tomou dois anti-alergicos e foi levado ao pronto atendimento na cidade de Verissimo. Após avaliação médica foi liberado para suas atividades sem restrições.</t>
  </si>
  <si>
    <t>Pátio de madeira</t>
  </si>
  <si>
    <t xml:space="preserve"> Luis Paulo Aparecido Ribeiro - 37007493</t>
  </si>
  <si>
    <t>1. Apagar o fogo;
2. ⁠Acionamento da supervisão;
3. ⁠Acionamento dos bombeiros;
4. ⁠Lavagem do local pelos bombeiros;
5. ⁠Limpeza do caminhão e diagnóstico na oficina automotiva.</t>
  </si>
  <si>
    <t xml:space="preserve">O colaborador (operador) estava realizando a atividade de adubação e em determinado momento parou a máquina para fazer a manutenção no equipamento fertsisyem da adubadeira. Após verificar o problema no dispositivo, ele optou por improvisar um pedaço de madeira para realizar o reparo\desobstrução. Foi então que o pedaço de madeira acabou escorregando e atingindo seu olho esquerdo, causando um desconforto.  O colaborador passou por avaliação de um oftalmologista e em seguida foi liberado sem restrições. </t>
  </si>
  <si>
    <t>Colaborador se deslocava pela avenida Duque de Caxias com o veículo leve, momento que o veículo que estava a frente freou bruscamente, e o colaborador colidiu na traseira.</t>
  </si>
  <si>
    <t>Ao deslocar o veículo leve do Talhão 37 para a área de vivência, o condutor bateu o para choque em um toco fazendo com que o airbag fosse acionado.</t>
  </si>
  <si>
    <t>Durante deslocamento com caminhão Muck Frota: 3005 da Fazenda Macedônia sentido Lençóis Pta pela rodovia João Melão, veio a colidir o retrovisor do lado direito com o retrovisor do veículo da  empresa Arteris que se encontrava parado no acostamento e estava evadindo a via de rodagem, causando a quebra do retrovisor e o vidro da porta do lado direito.</t>
  </si>
  <si>
    <t>Colaborador estava fazendo medição das árvores para averiguar altura, quando foi atacado por abelhas, sendo picado na perna, braço, costa e cabeça. No susto o mesmo saiu correndo vindo a sentir dores na perna esquerda.</t>
  </si>
  <si>
    <t>A colaboradora relatou que ao realizar uma manobra de macha ré para abastecer o implemento (tanque de irrigação), este veio a lateralizar lentamente.</t>
  </si>
  <si>
    <t xml:space="preserve">O colaborador estava realizando atividade de manutenção no implemento (Subsolador) e durante a tentativa de destravar  uma das peças (unha), utilizando um cabo de força improvisado, a peça cedeu devido o peso. Dessa forma, a mesma acabou prensando a mão esquerda do colaborador entre a alavanca e a estrutura do subsolador, causando um pequeno desconforto na sua mão. </t>
  </si>
  <si>
    <t>No pátio de acesso as balanças, veículo carregado Placidos, manobrou de ré e acabou atingindo caminhão Bracell, que estava atrás (em fila).</t>
  </si>
  <si>
    <t>Colaborador se deslocava na estrada de acesso a fazenda, momento que identificou um veículo com 01 dos faróis queimados indo em sua direção. Colaborador tirou o carro para a direita, a fim de evitar a colisão frontal e colidiu lateralmente em um galho seco na margem da estrada.</t>
  </si>
  <si>
    <t>Ao deslocar pelo carreador para abastecer as máquinas, a tampa do compartimento de óleo do comboio abriu, pegando no eucalipto e vindo danificar a mesma.</t>
  </si>
  <si>
    <t>Fazenda Chapadão A - MÓD 13</t>
  </si>
  <si>
    <t>Ao sair da fazenda sentido a cidade Pirapora - MG na Br 365 próximo a Guaicuí, passou por uma carreta que estava no sentido contrário, quando a mesma veio a projetar uma pedra contra o parabrisa, trincando o mesmo.</t>
  </si>
  <si>
    <t>Ao engatar a carreta no pátio da linha 1, o motorista não verificou se realmente estava travado o gavião da quinta roda e ao movimentar o caminhão, houve o desengate da carreta.</t>
  </si>
  <si>
    <t>Fábrica linha 01</t>
  </si>
  <si>
    <t>Ao trafegar pelo carreador, passou sobre desnível, onde ocasionou dano no para-choque traseiro do veículo.</t>
  </si>
  <si>
    <t>O operador  ao deslocar com HV 10007 para troca de talhão, percebeu uma fumaça saindo da esteira, parou para verificar e notou que um dos roletes se soltou e devido ao  atrito,  causou um princípio de incêndio.</t>
  </si>
  <si>
    <t>O colaborador ao realizar manobra em marcha ré com a caminhonete Hillux, veio a colidir com o veículo Gol que se encontrava logo atrás (ponto cego), causando danos materiais no veículo Gol.</t>
  </si>
  <si>
    <t>Fazenda Buritis - MÓD 07</t>
  </si>
  <si>
    <t>A colaboradora relatou que caminhava pela área de expedição, seguindo para área de reagrupamento. Foi então que ela pisou em um buraco sem proteção, vindo a afundar seu pé esquerdo, causando a torção no tornozelo e joelho.</t>
  </si>
  <si>
    <t>Colaborador conduzia o veículo tritrem carregado sentido Uberaba, quando no KM 69 da BR 146 um veículo leve foi ultrapassar um veículo que estava na sua frente, não se atentou que vinha o caminhão da Garbuio, vindo colidir frontalmente.</t>
  </si>
  <si>
    <t>Talhão 033 Fazenda Santa Iza 5009 - MÓD 13</t>
  </si>
  <si>
    <t>Motorista ao sair da mesa e encostar o caminhão, percebeu que estava fumaçando próximo a turbina. Ao buscar pelo extintor, o mesmo estava vazio. Sendo assim, o mesmo utilizou uma garrafa de água (realizar o rescaldo). Bombeiros identificaram um acúmulo de casca no local e devido a alta temperatura, houve ignição.</t>
  </si>
  <si>
    <t>Hellerson Aparecido Soares</t>
  </si>
  <si>
    <t>Raquel Maria Benedito Bacellar</t>
  </si>
  <si>
    <t>Willian Kisiel de Matos</t>
  </si>
  <si>
    <t>Douradinha</t>
  </si>
  <si>
    <t>O colaborador relatou que foi realizar uma manobra de marcha ré com o caminhão pipa para estacionar, porém não viu que o motorista do ônibus também estava executando a manobra de ré e acabou colidindo a traseira do caminhão pipa com a traseira do ônibus, causando avarias na lanterna do ônibus.</t>
  </si>
  <si>
    <t>Manutenção de Florestal</t>
  </si>
  <si>
    <t>37013094/Rodrigo Luciano Bento</t>
  </si>
  <si>
    <t>Willian Sanches Cunha</t>
  </si>
  <si>
    <t>Fazenda Guarujá I - T011</t>
  </si>
  <si>
    <t>O operador relatou que ao realizar uma manobra em marcha ré, o pino da ponteira veio a se soltar do engate de forma que o Implemento projetou-se contra o vidro traseiro da máquina, causando a quebra do mesmo.</t>
  </si>
  <si>
    <t>Preparo Solo</t>
  </si>
  <si>
    <t xml:space="preserve"> Operador Maquinas e Equipamentos</t>
  </si>
  <si>
    <t>Paulo Alvarenga</t>
  </si>
  <si>
    <t>Fazenda Santa Rita - Ribas do Rio Pardo MS</t>
  </si>
  <si>
    <t xml:space="preserve">O colaborador se deslocava com veículo pertencente a MS Florestal no banco traseiro. Foi então que o técnico de Operações Florestais (MS Florestal) que conduzia o veículo parou para realizar algumas orientações. Nesse momento, o colaborador abriu a porta traseira do lado direito e desceu. Porém, o condutor não percebeu a movimentação do colaborador da EPS e seguiu com o veículo e acabou passando por cima do pé esquerdo do colaborador, causando uma lesão. </t>
  </si>
  <si>
    <t>Coviamento</t>
  </si>
  <si>
    <t>Edvaldo Souza dos Santos</t>
  </si>
  <si>
    <t>1. Comunicação aos gestores,  saúde e área de segurança da MS Florestal e EPS Emflora I.
2. O colaborador foi direcionado ao hospital municipal de Água Clara MS.</t>
  </si>
  <si>
    <t>Samuel Brasil</t>
  </si>
  <si>
    <t>Talhão 002</t>
  </si>
  <si>
    <t>Fazenda Maria Cristina</t>
  </si>
  <si>
    <t>1317/ Henrique da Silva</t>
  </si>
  <si>
    <t>1° Máquina paralisada imediatamente.
2° Equipe de manutenção acionada para substituição do vidro.</t>
  </si>
  <si>
    <t xml:space="preserve"> Willian Santos Ribeiro</t>
  </si>
  <si>
    <t>Faz. Macedônia</t>
  </si>
  <si>
    <t>Preparo de Solo - LP01</t>
  </si>
  <si>
    <t>1. Comunicado o gestor Bracell.
2. Avaliação dos danos no tanque (houve amassado na lateral do tanque  e dano no cabeçalho).
3. Realizar DIGAS sobre os cuidados com movimentação de implemento e riscos ao realizar manobras.</t>
  </si>
  <si>
    <t>Talhão 38</t>
  </si>
  <si>
    <t>Nossa Senhora Aparecida III</t>
  </si>
  <si>
    <t>Sérgio Rodrigues - 24652</t>
  </si>
  <si>
    <t>Comunicado ao setor de segurança da EPS, e supervisor Bracell, Parada imediata da máquina. logo após o ocorrido foi solicitado, apoio pra fazer manutenção.</t>
  </si>
  <si>
    <t>Horsama Soares dos Santos</t>
  </si>
  <si>
    <t>Fazenda Querência IV</t>
  </si>
  <si>
    <t>496 - André Luiz Monteiro</t>
  </si>
  <si>
    <t>Wagner Zanelato</t>
  </si>
  <si>
    <t>Talhão 008</t>
  </si>
  <si>
    <t>Durante a realização da atividade de barra protegida, ao passar por um resíduo de madeira com o pneu traseiro do lado esquerdo, o resíduo se levantou e quebrou o vidro traseiro.</t>
  </si>
  <si>
    <t xml:space="preserve"> Fazenda santo Inácio</t>
  </si>
  <si>
    <t>1254-Jonas Jacinto de Souza</t>
  </si>
  <si>
    <t>Gilberto Jacinto de Souzamaico</t>
  </si>
  <si>
    <t>Fazenda II Corações</t>
  </si>
  <si>
    <t>Carla Ferreira dos Santos</t>
  </si>
  <si>
    <t xml:space="preserve">Comunicação aos gestores, saúde e área de segurança da MS Florestal e EPS Emflora II. A colaboradora foi encaminhada para o hospital de Santa Rita do Pardo - MS, onde foi atendida,  medicada e liberada sem restrições. </t>
  </si>
  <si>
    <t>Durante a realização da atividade de barra protegida, passou com o pneu  por um resíduo de madeira, que veio a se levantar e quebrar o vidro do lado esquerdo do trator.</t>
  </si>
  <si>
    <t>Durante apoio para movimentação  do tanque de água (Frota 3028) usando o caminhão pipa como reboque (Frota 3013), ao manobrar na estrada e sobre uma caixa de contenção, veio a causar  o tombamento do tanque.</t>
  </si>
  <si>
    <t>Após passar sobre um resíduo de matéria com o trator, o  operador identificou imediatamente, a quebra do vidro pequeno dianteiro.</t>
  </si>
  <si>
    <t>Durante a realização da atividade de Desseca em área total, passou com o pneu traseiro em um toco alto. O trator veio a se inclinar, com isso bateu o vidro do lado esquerdo em uma árvore, vindo a quebrar o mesmo.</t>
  </si>
  <si>
    <t>Segundo relato da colaboradora, após realizar a atividade de irrigação manual, ela foi em direção ao tanque pipa para pegar a garrafa d'agua dentro do suporte. Foi então que ao pegar a garrafa, a tampa do suporte bateu contra sua mão direita, causando um pequeno desconforto.</t>
  </si>
  <si>
    <t>Fazenda Santa Antônia - Getulina -SP</t>
  </si>
  <si>
    <t>BRC 05</t>
  </si>
  <si>
    <t>Manoel Gomes de Souza.</t>
  </si>
  <si>
    <t>Operador de Máquinas III</t>
  </si>
  <si>
    <t>1.  Técnico responsável da operação comunicou a  supervisão que comunicou a Segurança do trabalho.</t>
  </si>
  <si>
    <t>Fazenda Cachoeirão</t>
  </si>
  <si>
    <t>José Carlos</t>
  </si>
  <si>
    <t xml:space="preserve">1. Comunicação aos gestores e área de segurança da MS Florestal e EPS Emflors. </t>
  </si>
  <si>
    <t>Jeferson Brito</t>
  </si>
  <si>
    <t xml:space="preserve"> Nossa Senhora Aparecida - Viveiro</t>
  </si>
  <si>
    <t>O colaborador relatou que ao realizar o reboque de um caminhão caçamba, utilizando uma escavadeira hidráulica, ele utilizou a concha da escavadeira sobre o material a ser transportado. Após  o movimento de saída do caminhão, a concha esbarrou  na tampa da caçamba do caminhão, causando avarias.</t>
  </si>
  <si>
    <t>Operador de Máquinas e Equipamentos II</t>
  </si>
  <si>
    <t>1. Comunicação aos gestores e área de segurança da MS Florestal e EPS.</t>
  </si>
  <si>
    <t>Município de Água Clara</t>
  </si>
  <si>
    <t>Transporte Coletivo</t>
  </si>
  <si>
    <t xml:space="preserve"> 10045226 - Marco Antônio Squizato</t>
  </si>
  <si>
    <t>1. Comunicado aos gestores e área de segurança da MS Florestal.</t>
  </si>
  <si>
    <t>Amilton Tomé</t>
  </si>
  <si>
    <t>Fazenda São Manoel - MOD 09</t>
  </si>
  <si>
    <t xml:space="preserve">Operador da Colheita </t>
  </si>
  <si>
    <t>1. Avaliado dano</t>
  </si>
  <si>
    <t>Viveiro - LP 2</t>
  </si>
  <si>
    <t>1. Encaminhado o colaborador para ambulatório linha 01;                           2. Após avaliação médica, o colaborador foi liberado para retorno ao trabalho.</t>
  </si>
  <si>
    <t>Misaeli Alves</t>
  </si>
  <si>
    <t xml:space="preserve">90001018 - Tiago Pereira </t>
  </si>
  <si>
    <t>1. Paralização do veículo para avaliação da area de manutenção de autos.</t>
  </si>
  <si>
    <t>Everton Moreira e Carlos Locay</t>
  </si>
  <si>
    <t>Devido a chuva que ocorreu no final de turno da operação, a Van que faz a troca de turno veio a atolar. Sendo assim, foi utilizado  a motoniveladora da operação para rebocar a mesma. Após puxar a Van, a motoniveladora parou, mas devido a estrada estar escorregadia, a van continuou e colidiu na motoniveladora que estava dando apoio para desatolar a mesma.</t>
  </si>
  <si>
    <t xml:space="preserve">A colaboradora (motorista) relatou que ao fazer uma manobra com um caminhão prancha/munck na sede, acabou encostando no fio de energia elétrica (rede elétrica doméstica), causando a quebra do mesmo. </t>
  </si>
  <si>
    <t>Segundo relato do colaborador, ele seguia por uma via preferencial da cidade e, em determinado momento, ao cruzar a rua Abelo Ferreira Oliveira, foi atingido lateralmente por um veículo leve (modelo Fiat Strada), causando pequenas avarias.</t>
  </si>
  <si>
    <t>Conforme procedimento o módulo chegou rebocado por um caminhão até a fazenda, porém não foi possível prosseguir até um ponto já preparado para receber a carreta vivência, devido as condições da estrada para o deslocamento desse conjunto. O módulo foi estacionado próximo a eucaliptos não colhidos, dessa forma foi preciso criar a área de segurança em torno do módulo, colhendo essas árvores. Para isso a área de vivência foi isolada (retirado as pessoas para distância segura), porém durante a derrubada com HV 100086, os galhos de uma árvore atingiram a antena de internet da Komatsu, que fica lateralmente sobre o módulo.</t>
  </si>
  <si>
    <t xml:space="preserve">Colaborador estava descendo do caminhão, quando enroscou o pé direito no último degrau da escada, vindo a cair e bater as costas no chão. </t>
  </si>
  <si>
    <t>Durante o deslocamento com o veículo modelo Strada, o condutor passou por um banco de areia, vindo a causar danos no para-choque dianteiro.</t>
  </si>
  <si>
    <t>Fazenda Turvinho - MÓD 01</t>
  </si>
  <si>
    <t>Fazenda São Manoel - MÓD 09</t>
  </si>
  <si>
    <t>Operador ao descer do equipamento HV para fazer a troca da corrente de corte, pisou sobre um pedaço de tora encoberto pela vegetação, fazendo seu pé se movimentar involuntáriamente, causando desconforto.</t>
  </si>
  <si>
    <t>Gabriel Brisola da costa</t>
  </si>
  <si>
    <t>Operador de Máquina colheita</t>
  </si>
  <si>
    <t>1. Encaminhado para atendimento médico na cidade mais próxima;
2. No dia 21/03/2024 passou por avaliação da médica do trabalho da Bracell, Dra. Raquel, liberando o trabalhador para suas atividades.</t>
  </si>
  <si>
    <t xml:space="preserve"> Tcharles Queiros</t>
  </si>
  <si>
    <t>Bauru - SP</t>
  </si>
  <si>
    <t>Durante deslocamento para o trabalho linha 01-LP, houve colisão entre veículo Bracell com veículo terceiro que estava estacionado. Não houve lesão com a colaboradora, apenas danos materiais em ambos os veículos.</t>
  </si>
  <si>
    <t>Qualidade</t>
  </si>
  <si>
    <t>Analista de qualidade</t>
  </si>
  <si>
    <t>1. Colaboradora foi ao pronto atendimento para certificar se estava tudo bem, logo após avaliação médica foi liberada.
2. Conforme fluxo passou na medicina do Trabalho linha 01 em 21/03/24 para a devida avaliação, não identificado nenhuma lesão a colaboradora foi liberada.</t>
  </si>
  <si>
    <t>Adriana de Souza Rosa de Oliveira</t>
  </si>
  <si>
    <t>Fazenda São Domingos</t>
  </si>
  <si>
    <t>Durante a verificação de local para decolar o drone, o veículo deslizou para o lado direito encostando no eucalipto, devido o acesso está escorregadio. Houve avarias no retrovisor, vidro dianteiro e lateral da porta.</t>
  </si>
  <si>
    <t>37012958/Luis Fernando Melo de Araújo</t>
  </si>
  <si>
    <t>Técnico de planejamento e controle</t>
  </si>
  <si>
    <t>1. Colaborador ligou para o supervisor e relatou o ocorrido.
2. Colaborador está providenciando o B.O.</t>
  </si>
  <si>
    <t>Luis Fernando Melo  de Araújo</t>
  </si>
  <si>
    <t>Fazenda São João IV</t>
  </si>
  <si>
    <t>Ao sair do talhão, o colaborador foi atacado por abelhas levando quatro ferroadas, duas no ombro esquerdo e duas no braço direito.</t>
  </si>
  <si>
    <t>Evandro Rogerio Alves</t>
  </si>
  <si>
    <t>1. Encaminhado o colaborador  ao pronto atendimento e isolamento da área</t>
  </si>
  <si>
    <t xml:space="preserve">O colaborador relatou que ao realizar uma manobra no estacionamento da área de vivência, ele acabou colidindo com o caminhão pipa que passava próximo do ônibus sem efetuar a comunicação, causando pequenas avarias. </t>
  </si>
  <si>
    <t>Ronywon Pereira Dias</t>
  </si>
  <si>
    <t xml:space="preserve"> O colaborador relatou que a máquina estava parada e em determinado momento o vidro traseiro da mesma veio a estourar.</t>
  </si>
  <si>
    <t>vemflors</t>
  </si>
  <si>
    <t xml:space="preserve">Replantio </t>
  </si>
  <si>
    <t xml:space="preserve">Renildo </t>
  </si>
  <si>
    <t>Operador de máquinas</t>
  </si>
  <si>
    <t>Joandir L. Ifran</t>
  </si>
  <si>
    <t xml:space="preserve">Fazenda Betel/Água Clara </t>
  </si>
  <si>
    <t xml:space="preserve">O colaborador estava conduzindo o caminhão pipa por um carreador na fazenda Betel. Foi então que um outro veículo (ônibus da piracicabana) transitava no sentido contrário e nisso o motorista do caminhão pipa parou para dar passagem ao ônibus, porém o mesmo não aguardou que o ônibus fizesse a passagem completa e seguiu com o caminhão. Dessa forma, os dois veículos encostaram um no outro lateralmente, causando pequenas avarias. </t>
  </si>
  <si>
    <t xml:space="preserve">Plantio </t>
  </si>
  <si>
    <t>João Pedro de Jesus Lima/17369</t>
  </si>
  <si>
    <t xml:space="preserve">Operador de trator de pneus </t>
  </si>
  <si>
    <t>1. Comunicação aos gestores e área de segurança da MS Florestal e EPS Emflors</t>
  </si>
  <si>
    <t>Jean Santos</t>
  </si>
  <si>
    <t>A colaboradora estava separando as bandejas para máquina de tubete. Durante o deslocamento, ela tropeçou no chão e derrubou as bandejas nos dedos da mão esquerda. Ela sentiu um leve desconforto no terceiro dedo da mão esquerda.</t>
  </si>
  <si>
    <t xml:space="preserve">1. A colaboradora foi encaminhada ao ambulatório para atendimento com o time da saúde, onde foi atendida e liberada sem restrições. </t>
  </si>
  <si>
    <t>Lidiana Ralph</t>
  </si>
  <si>
    <t>Fazenda São Domingos - Talhão 020</t>
  </si>
  <si>
    <t>O colaborador estava realizando atividade de demarcação de experimento, quando tomou uma picada de abelha na mão direita.</t>
  </si>
  <si>
    <t>Claudemir Dias - 37004571</t>
  </si>
  <si>
    <t xml:space="preserve">Auxiliar de pesquisa campo </t>
  </si>
  <si>
    <t>1. Foi comunicado imediatamente Amarildo da Silva (SUPERVISOR), Diego Anconi (TÉCNICO DA ÁREA) e a Karine (TST), o colaborador foi encaminhado para o UPA mais próximo (AVAÍ).</t>
  </si>
  <si>
    <t>Diego Felipe Anconi</t>
  </si>
  <si>
    <t>Fazenda Rio Verde</t>
  </si>
  <si>
    <t>Lucinéia da Silva 38002. Antoni Amadeu. Talia Aparecida 38022. Uti do Espírito Santos 37955. Sônia Batista dos Santos 37478. Jeferson lima 30621. Edna de Fátima 37488</t>
  </si>
  <si>
    <t>Trabalhadores ágricolas</t>
  </si>
  <si>
    <t>1. Encaminhados  ao pronto atendimento Santa casa de Pirajuí SP</t>
  </si>
  <si>
    <t>Monte Libano l e ll- Paulistania -SP</t>
  </si>
  <si>
    <t>Estradas Próprio - BRC 02</t>
  </si>
  <si>
    <t xml:space="preserve">37013047/José Aparecido de Araújo                           </t>
  </si>
  <si>
    <t>1.  A tratativa da ocorrência foi resultada em advertência administrativa e posteriormente demissão  por outros motivos de falhas comportamentais.</t>
  </si>
  <si>
    <t xml:space="preserve">Leonardo Santos </t>
  </si>
  <si>
    <t>Fazenda Turvinho I - MÓD 01</t>
  </si>
  <si>
    <t>Sandro Augusto Vieira/ 37001012</t>
  </si>
  <si>
    <t>1. Na data de 24/03, passou pelo médicina da Bracell, sendo liberado para a atividade normalmente</t>
  </si>
  <si>
    <t>Pátio Linha 2</t>
  </si>
  <si>
    <t>Paulo Henrique de Oliveira - 37001213</t>
  </si>
  <si>
    <t xml:space="preserve">Operador Florestal </t>
  </si>
  <si>
    <t>1. Acionado supervisor pátio;
2. Operador descansou um pouco e foi encaminhado ao ambulatório Bracell, Não ouve vítimas, somente danos materiais
3. Informado a manutenção sobre o ocorrido para que ajustem o volante novamente;</t>
  </si>
  <si>
    <t xml:space="preserve">Fazenda Jesus Maria </t>
  </si>
  <si>
    <t xml:space="preserve">1. O colaborador recebeu o medicamento de Prednisolona ainda em campo e em seguida foi encaminhado ao hospital municipal de Água Clara-MS, onde foi atendido e liberado posteriormente sem restrições. </t>
  </si>
  <si>
    <t>Barracão de Estaqueamento</t>
  </si>
  <si>
    <t>37011884/Valter Batista dos Santos</t>
  </si>
  <si>
    <t>Líder de Operações</t>
  </si>
  <si>
    <t>1. O colaborador foi encaminhado ao ambulatório para atendimento com o time da saúde, onde foi atendido e liberado posteriormente sem restrições.</t>
  </si>
  <si>
    <t>Fazenda Água Limpa</t>
  </si>
  <si>
    <t>O operador estava realizando o reaperto da corrente do implemento (roçadeira mecanizada), e em determinado momento, o implemento veio baixar repentinamente, atingindo seu pé direito, causando lesão no dedo. O colaborador foi encaminhado para o hospital municipal em Santa Rita do Pardo-MS,  onde foi atendido e liberado posteriormente sem restrições.</t>
  </si>
  <si>
    <t>Roçada Mecanizada</t>
  </si>
  <si>
    <t>1912/ Sérgio Paulo da Silva</t>
  </si>
  <si>
    <t xml:space="preserve">ALR Serviços Florestais </t>
  </si>
  <si>
    <t xml:space="preserve">1. Comunicação aos gestores, saúde e área de segurança da MS Florestal e EPS Larsil. </t>
  </si>
  <si>
    <t>Aline</t>
  </si>
  <si>
    <t>BR 262 KM14</t>
  </si>
  <si>
    <t>Ewerton dos Santos Silva</t>
  </si>
  <si>
    <t>1 - Verificação do estado do condutor Fiat uno;
2 - Sinalização da via;
3 - Acionamento da ambulância e PRF;
4 - Comunicação aos gestores e área de segurança da MS Florestal.</t>
  </si>
  <si>
    <t>Fazenda Santa da Silva</t>
  </si>
  <si>
    <t>Diego Alves</t>
  </si>
  <si>
    <t>1. Encaminhado o colaborador ao pronto atendimento.</t>
  </si>
  <si>
    <t>Durante deslocamento dentro da fazenda  colaborador tentou espantar uma abelha, onde foi  ferroado próximo ao olho direito.</t>
  </si>
  <si>
    <t>O colaborador seguia com caminhão baú pela BR 262 sentido Três Lagoas-MS. Chegando próximo ao KM 14, um veículo Fiat Uno invadiu a pista contrária colidindo frontalmente.</t>
  </si>
  <si>
    <t>O colaborador estava realizando o descarregamento de substrato no barracão de estaqueamento. Em determinado momento, ele sentiu um incômodo no ombro direito.</t>
  </si>
  <si>
    <t>O colaborador realizava o desembarque de uma máquina de cima do caminhão prancha e ao finalizar a tarefa, desceu da máquina. Nesse momento, ele foi surpreendido por uma picada de abelha na altura da mão direita.</t>
  </si>
  <si>
    <t>Operador estava fazendo limpeza do pátio com a Pá Carregadeira 889 e entre as quadras 3 e 4 a lâmina acabou pegando em uma tampa de bueiro resultando em um impacto, onde o operador relatou que foi pra cima do volante da máquina que bateu no seu peito. Com o impacto quebrou o local de regulagem do volante.</t>
  </si>
  <si>
    <t>O operador relata que ao caminhar da máquina até o cabeçote para retirado do kit material de corte, pisou em um desnível no talhão, onde sentiu um desconforto em sua perna direita.</t>
  </si>
  <si>
    <t>Motorista estava realizando atividade de selamento, e ao dar ré para passagem de outro caminhão que vinha no sentido contrário, não olhou o retrovisor, onde veio a colidir com uma árvore seca próximo a cerca viva.</t>
  </si>
  <si>
    <t>Colaboradores realizavam atividade quando foram surpreendidos por um enxame de abelhas que passavam pelo local, 7 colaboradores levaram ferroadas.</t>
  </si>
  <si>
    <t>Rodovia MG365</t>
  </si>
  <si>
    <t>Logística Florestal</t>
  </si>
  <si>
    <t>Ezequiel Miranda dos Santos
37014463</t>
  </si>
  <si>
    <t>Motorista de Transporte de Cargas</t>
  </si>
  <si>
    <t>1. Motorista encaminhado ao CMU
2. Técnico BTF5 direcionado ao local
3. Avisado lideranças
4. Acionando Concessionária
5. PRF esteve no local
6. Não houve interdição da via</t>
  </si>
  <si>
    <t>Jefferson Coelho</t>
  </si>
  <si>
    <t>Fazenda Canada</t>
  </si>
  <si>
    <t>1. O colaborador foi direcionado a área de vivência onde fez o uso de 2 compridos do Prednisolona de 20 mg, e em seguida foi encaminhado ao hospital municipal de Água Clara-MS, onde foi atendido e liberado posteriormente sem restrições.</t>
  </si>
  <si>
    <t>Teldomiro Lima Ferreira</t>
  </si>
  <si>
    <t xml:space="preserve"> O colaborador relatou que realizava a limpeza na saída de adubo do implemento e em determinado momento, foi atacado por uma abelha na altura do  pescoço. Não houve reações alérgicas.</t>
  </si>
  <si>
    <t>Motorista conduzia o caminhão carregado sentido Patos de Minas MG, quando em um declive após o município de Varjão de Minas, a última carreta saiu da rodovia para o acostamento L.D ocasionando o tombamento completo do cavalo e carretas</t>
  </si>
  <si>
    <t>Rodovia Marechal Rondon -Km 299</t>
  </si>
  <si>
    <t>O colaborador conduzia o veículo Gol, pela rodovia marechal Rondon , no km 299 , o mesmo alega que por volta das 22:35 veio a estourar o pneu traseiro do lado direito vindo a colidir no barranco. O motorista estava conduzido o veículo da empresa na troca de  turno para iniciar a jornada de trabalho. Foi feito avaliação de etilometro no colaborador e constatado que não houve ingestão de bebida alcólica. Não houve vitimas , somente danos materias.</t>
  </si>
  <si>
    <t xml:space="preserve">Rodovia </t>
  </si>
  <si>
    <t>000212/ Sivaldo Barbosa de Freitas</t>
  </si>
  <si>
    <t>1. O colaborador foi direcionado para UPA de lençóis Paulista foi avaliado pelos médicos e nada foi constatado , o mesmo foi liberado logo em seguida .</t>
  </si>
  <si>
    <t>Fazenda Coruja</t>
  </si>
  <si>
    <t>Aplicação de Herbicida</t>
  </si>
  <si>
    <t>23440 / Evanildo da Silva Pereira</t>
  </si>
  <si>
    <t xml:space="preserve">1. Trator paralisado imediatamente para realizar a substituição.
2. Comunicação aos gestores e área de segurança da MS Florestal e EPS JSF. </t>
  </si>
  <si>
    <t xml:space="preserve">Diego de Jesus Santos </t>
  </si>
  <si>
    <t>Estrada de Acesso a Fazenda Betel</t>
  </si>
  <si>
    <t xml:space="preserve"> 22319/ Dalton Gonçalves Caetano</t>
  </si>
  <si>
    <t xml:space="preserve"> Coordenador de Operações Florestais</t>
  </si>
  <si>
    <t>1. Comunicação aos gestores e área de segurança da MS Florestal e EPS JSF</t>
  </si>
  <si>
    <t>Dilton Gonçalves Caetano</t>
  </si>
  <si>
    <t>Fazenda Santa Helena ll</t>
  </si>
  <si>
    <t>Reginaldo Alves Cardos , 594</t>
  </si>
  <si>
    <t>Marcio Rodrigo Silva dos Santos</t>
  </si>
  <si>
    <t>Fazenda Alvorada VII- ID: 2404</t>
  </si>
  <si>
    <t>Colaborador foi descer do trator e acabou escorregando no degrau ocasionando um impacto da sua mão direita na parte posterior.</t>
  </si>
  <si>
    <t>Preparo de solo - G02</t>
  </si>
  <si>
    <t>Luiz Eduardo dos Santos</t>
  </si>
  <si>
    <t>Operador de Máquinas I</t>
  </si>
  <si>
    <t>1. Encaminhado o colaborador ao pronto atendimento ( Capão Bonito).</t>
  </si>
  <si>
    <t>Robson Souza</t>
  </si>
  <si>
    <t>Talhão 028 Fazenda Santa Iza 5009</t>
  </si>
  <si>
    <t>Ao descer do equipamento para trocar material de corte, sentiu um incomodo na mão, logo percebeu que tinha sido picado por maribondo, sentindo dor no local.</t>
  </si>
  <si>
    <t>37005503  / Jhones da Silva Pereira</t>
  </si>
  <si>
    <t xml:space="preserve"> 1. O colaborador tomou dois anti-alergicos e foi levado ao pronto atendimento na cidade de Verissimo. Após avaliação médica foi liberado para suas atividades sem restrições.</t>
  </si>
  <si>
    <t>R.A.E FINALIZADA DENTRO DO PRAZO</t>
  </si>
  <si>
    <t xml:space="preserve">Avaí </t>
  </si>
  <si>
    <t>Colaboradora ao efetuar coleta de estaca no jardim clonal, cortou a ponta do dedo com a tesoura de coleta.</t>
  </si>
  <si>
    <t>Maria Eduarda de Freitas Balbino</t>
  </si>
  <si>
    <t>1. Foi encaminhado para o pronto atendimento de Avaí, para realização de curativo.</t>
  </si>
  <si>
    <t>Beatriz Landy</t>
  </si>
  <si>
    <t>Fazenda Carretao Talhão 01</t>
  </si>
  <si>
    <t>Região Noroeste</t>
  </si>
  <si>
    <t>Paulo Sérgio Eugênio 25808</t>
  </si>
  <si>
    <t>Operador de trator</t>
  </si>
  <si>
    <t>1.  Comunicado ao setor de segurança da EPS e Supervisão e a área de segurança Bracell.</t>
  </si>
  <si>
    <t>João Izaias</t>
  </si>
  <si>
    <t>O colaborador relatou que o veículo estava estacionado em local apropriado. Em determinado momento, apareceu um motorista conduzindo um caminhão que estava fugindo da polícia. O caminhão atravessou o canteiro da avenida e acabou atingindo o  veículo (MS Florestal), causando avarias na lanterna direita traseira e na lataria do veículo.</t>
  </si>
  <si>
    <t>Técnico de Topografia</t>
  </si>
  <si>
    <t xml:space="preserve">1. Comunicação ao gestor imediato e segurança do trabalho;
2. Foi conversado com a Polícia Militar, em que verificou que o caminhão estava em fuga da polícia (polícia passou foto do caminhão);
3. Foi realizado Boletim de ocorrência. </t>
  </si>
  <si>
    <t>Eduardo Barbosa Martoni</t>
  </si>
  <si>
    <t>Faxenda Carretao Talhão 02</t>
  </si>
  <si>
    <t>1.  Comunicado ao setor de segurança da EPS SP Supervisão. Encaminhado o operador para atendimento médico na cidade de Bauru e posteriormente será encaminhado ao médico  do trabalho.</t>
  </si>
  <si>
    <t>Talhão 22 Fazenda  novo horizonte  ID 0692</t>
  </si>
  <si>
    <t>Módulo 02</t>
  </si>
  <si>
    <t>37005862 Marcelo Mendes Martins .</t>
  </si>
  <si>
    <t>Operador de Máquina</t>
  </si>
  <si>
    <t>1. Comunicado Gestor
2. Levado o colaborador para o pronto socorro passar pelo médico.</t>
  </si>
  <si>
    <t>José Rodrigues  de Almeida</t>
  </si>
  <si>
    <t>Cristiane Emídio Elias - 37007801</t>
  </si>
  <si>
    <t>Operador de Grua de Patio Madeira II</t>
  </si>
  <si>
    <t>1. Acionado supervisor pátio.</t>
  </si>
  <si>
    <t>Thiago Augusto Batistela Pietro Sanches</t>
  </si>
  <si>
    <t>Operador estava realizando limpeza do pátio com a Pa Carregadeira 889, quando ao realizar um manobra em marcha ré, veio a colidir com uma tora de madeira despontada do alinhamento da pilha 301. Somente danos materiais.</t>
  </si>
  <si>
    <t>O Operador da HV 507, parou o equipamento para fazer a troca de material de corte, no momento que foi chegar no cabeçote, foi atacado por abelhas, levando duas picada no rosto.</t>
  </si>
  <si>
    <t>Durante a  atividade, o engate do  pipa de arraste de irrigação  quebrou, atingindo o vidro traseiro, causando a quebra do mesmo. Ao quebrar o vidro, o engate do pipa de arraste bateu na cadeira do operador, causando desconforto no colaborador.</t>
  </si>
  <si>
    <t>Durante a atividade de irrigação, o trator passou por cima de um pedaço de eucalipto, levando contra o vidro do trator, causando a quebra do vidro dianteiro.</t>
  </si>
  <si>
    <t>Durante atividade de roçada na fazenda,  colaborador foi atacado por maribondo nas costas</t>
  </si>
  <si>
    <t>O colaborador realizava o deslocamento com o veículo (caminhonete modelo Hillux). Ao passar por um ponto de atoleiro, identificou alguns veículos atolados. Foi então que ele se prontificou a ir buscar uma cinta de arraste para auxiliar no reboque dos demais veículos. Neste momento, ele realizou a manobra de marcha ré e não se atentou ao veículo MS Florestal que chegou pouco tempo depois e estava logo atrás, causando pequenas avarias em ambos os veículos.</t>
  </si>
  <si>
    <t>O colaborador relatou que após realizar o abastecimento de defensivo no tanque pulverizador, este se colocou no posto de trabalho (poltrona) e ao passar o cinto de segurança, realizou um movimento involuntário esbarrando na alavanca de comando do braço hidraúlico, causando o efeito rebote, projetando parte do implemento contra o vidro traseiro (saída de emergência) do trator, causando um trincado.</t>
  </si>
  <si>
    <t>Rodovia Marechal Rondon , KM, 265 + 200 mtrs</t>
  </si>
  <si>
    <t xml:space="preserve">Vanderlei Aparecido Gasparelli/matrícula 2792  </t>
  </si>
  <si>
    <t>Auto Posto</t>
  </si>
  <si>
    <t>Célula de Combustível</t>
  </si>
  <si>
    <t>37008929/Lourival Gomes</t>
  </si>
  <si>
    <t>1. Comunicação ao Gestor e segurança do trabalho</t>
  </si>
  <si>
    <t>Sávio Rodrigues de Lima</t>
  </si>
  <si>
    <t>Fazenda Novo Horizonte</t>
  </si>
  <si>
    <t>Operador de Grua</t>
  </si>
  <si>
    <t>1. Comunicado a gestão;
2. Comunicado a segurança do trabalho.
3. Descarregamento do veículo e solicitado manutenção.</t>
  </si>
  <si>
    <t>Jhon Felipe Senoski</t>
  </si>
  <si>
    <t>Fazenda Promissão/ ID 0102</t>
  </si>
  <si>
    <t>Rodrigo Aprigio Vilarins Neto</t>
  </si>
  <si>
    <t>1. Comunicado Gestor da área.
2. Levado o colaborador para o pronto socorro Unimed Bauru.
3. Encaminhado ambulatório médico Bracell.</t>
  </si>
  <si>
    <t>Módulo 6</t>
  </si>
  <si>
    <t>Operador de Máquina florestal</t>
  </si>
  <si>
    <t>1. Feito comunicação com a Gestão.
2. Colaborador encaminhado para o ambulatório da fábrica.</t>
  </si>
  <si>
    <t>Wesley Oliveira</t>
  </si>
  <si>
    <t>Fazenda Queixada</t>
  </si>
  <si>
    <t>Conforme o relato do colaborador (motorista), o ônibus estava  retornando da fazenda Queixada,  e em determinado momento o  ônibus veio a atolar e na tentativa de remover o veículo do atoleiro com  máquina (Motoniveladora),  um caminhão prancha veio  forçar a passagem e acabou deslizando, vindo a colidir na lateral traseira do ônibus, causando danos materiais.</t>
  </si>
  <si>
    <t>Transporte de Pessoas</t>
  </si>
  <si>
    <t>José Henrique</t>
  </si>
  <si>
    <t xml:space="preserve">1. Comunicação aos gestores e área de segurança da Bracell e EPS Piracicabana. </t>
  </si>
  <si>
    <t xml:space="preserve"> Hamilton Tomé</t>
  </si>
  <si>
    <t>O colaborador (motorista) relatou que estava conduzindo o veículo ônibus e ao realizar uma manobra de marcha ré para dar passagem a outros veículos, acabou encostando num galho de árvore, causando a quebra do vidro lateral esquerdo do ônibus.</t>
  </si>
  <si>
    <t>Silvana Viveiro Alves</t>
  </si>
  <si>
    <t>Joseana A. veiga</t>
  </si>
  <si>
    <t xml:space="preserve"> Fazenda Asas</t>
  </si>
  <si>
    <t>O colaborador estava conduzindo o veículo ônibus (EPS Piracicabana) e durante uma manobra de marcha ré acabou encostando em um galho de árvore, causando a quebra do vidro traseiro do ônibus.</t>
  </si>
  <si>
    <t>Israel Brandão</t>
  </si>
  <si>
    <t xml:space="preserve">1. Comunicação aos gestores e área de segurança da MS Florestal e EPS Parcetec. </t>
  </si>
  <si>
    <t>Robson Santos</t>
  </si>
  <si>
    <t>Trajeto Fazenda Represa  Gleba A e B</t>
  </si>
  <si>
    <t>37007617 Vilson Roberto Pires</t>
  </si>
  <si>
    <t>1. Avisado o Supervisor da área</t>
  </si>
  <si>
    <t>Rodovia Marechal Rondon -Km 304(Rotatória saída do distrito acesso a marechal)</t>
  </si>
  <si>
    <t>000199/ José Severino da Silva</t>
  </si>
  <si>
    <t xml:space="preserve">
1. Iniciou  sua jornada às 16:10 na base.
2. O motorista estava conduzido o veículo da empresa para a fazenda Novo Horizonte.
3. Feito  avaliação de etilometro no colaborador e constatado que não houve ingestão de bebida alcólica.</t>
  </si>
  <si>
    <t>SP 300 km (Bauru - SP)</t>
  </si>
  <si>
    <t>Elisson Stevanato</t>
  </si>
  <si>
    <t>Eletricista II</t>
  </si>
  <si>
    <t>1. Troca de pneu dianteiro direito, deslocando até a passe da policia rodoviaria,                                                                      2. Rigistro do B.O</t>
  </si>
  <si>
    <t>Fazenda  Quilombo II talhão 03</t>
  </si>
  <si>
    <t>Elias Constantino Cazassolla 38015</t>
  </si>
  <si>
    <t>Operador agrícola</t>
  </si>
  <si>
    <t>1. Máquina Paralisada</t>
  </si>
  <si>
    <t>O operador ao caminhar pela estrada interna da fazenda, para acessar o ônibus, escorregou. Com o escorregão houve estiramento do pé esquerdo. Não houve queda do trabalhador.</t>
  </si>
  <si>
    <t>1. Colaborador foi encaminhado para o hospital de Garça, onde foi constatado ausência de fratura.
2. No dia 01/04/2024 as 16:30 o operador passou por avaliação da médica do trabalho na Bracell, Dra. Raquel.</t>
  </si>
  <si>
    <t>Fernando Aparecido</t>
  </si>
  <si>
    <t>Pátio de madeiras - Linha 1</t>
  </si>
  <si>
    <t>Motorista Transporte Madeiras</t>
  </si>
  <si>
    <t>1. Comunicação ao time do pátio e atendimento no ambulatorio da empresa.</t>
  </si>
  <si>
    <t xml:space="preserve"> Uedslei Cunha</t>
  </si>
  <si>
    <t xml:space="preserve">O colaborador (operador) relatou que ao fechar a porta da máquina, o vidro lateral veio a estourar. </t>
  </si>
  <si>
    <t>Replantio</t>
  </si>
  <si>
    <t>Jean Carlos</t>
  </si>
  <si>
    <t xml:space="preserve"> Joandir L. Ifran</t>
  </si>
  <si>
    <t>Colaborador estava atuando na operação de transferência de madeira da Linha 1 para a Linha 2. Quando desceu do caminhão para que o mesmo fosse carregado,  foi atacado por um enxame de abelhas e tomou aproximadamente 20 picadas de abelha. A ocorrência aconteceu no pátio alternativo 3. O colaborador foi atendido de imediato e não teve nenhuma reação negativa às picadas.</t>
  </si>
  <si>
    <t>Colaborador realizava atividade de aplicação de herbicida mecanizada, quando a roda do trator passou por cima de resíduos de madeira, este levantou e causou a quebra do vidro.</t>
  </si>
  <si>
    <t>Durante deslocamento pela rodovia, sentido Lençóis Paulista, estava seguindo pela faixa da esquerda de ultrapassagem, quando o veículo Gol G3 cortou a frente do colaborador e colidiu na parte dianteira do veículo.</t>
  </si>
  <si>
    <t>O colaborador estava conduzindo o caminhão, e ao acessar a rotatória da Lwart, um veículo modelo Gol ultrapassou pela direita, não dando visão para o motorista, onde o mesmo veio a colidir na traseira do veículo terceiro. Não houve vítimas, somente danos materiais.</t>
  </si>
  <si>
    <t>Motorista estava trafegando sentido a fazenda Represa Gleba A e B com o caminhão vazio, quando um segundo motorista que vinha em outro caminhão carregado, informou que estava faltando um jogo completo do fueiro da terceira composição. O mesmo veio a cair na estrada de terra.</t>
  </si>
  <si>
    <t>Fazenda Conquista II - MÓD 6</t>
  </si>
  <si>
    <t>Fazenda São Manoel - MÓD 9</t>
  </si>
  <si>
    <t>Durante atividade de manutenção o colaborador foi completar o líquido de arrefecimento do trator frota 941, entretanto após abrir e travar o capô o mesmo se desprendeu e veio a acertar a parte frontal da cabeça do colaborador, causando um pequeno corte na testa do colaborador.</t>
  </si>
  <si>
    <t>Foi informado pelo colaborador que ao chegar no Auto posto para estacionar o veículo (cavalo+tanque), este veio a colidir com um outro veículo que estava parado.</t>
  </si>
  <si>
    <t>Colaborador realizava o carregamento da segunda carreta do caminhão  (Transpes), momento que o segundo fueiro da carreta abriu. Foi realizado o descarregamento e identificado a quebra do mesmo.</t>
  </si>
  <si>
    <t xml:space="preserve">Veículo carregado Plácidos, seguia sentido Botucatu/Bauru, na faixa da direita, pela Rodovia Marechal Rondon, quando o veículo terceiro Santana, atingiu a traseira da 3ª composição do veículo Plácidos, com suspeita de que motorista terceiro dormiu ao volante. O  veículo terceiro estava em velocidade de 80 km/h, na faixa da direita. Motorista e passageiros terceiros tiveram os primeiros socorros, aparentemente com escoriações, atendidos pelo resgate Samu e encaminhados para melhor avaliação na Unesp Botucatu. </t>
  </si>
  <si>
    <t>1. Comunicado aos gestores Bracell,  Placidos e ao time de segurança
2. Deslocamento ao local do evento;
3. Isolado e sinalizado local e Retirado veículo batido da 2ª faixa, após avaliação policial. Liberado a via às 20:30 hrs. Veículo Plácidos foi liberado e seguiu para descarregamento e posteriormente, foi para a base para trocar as 3 carretas composição e deixar o conjunto danificado para correção.</t>
  </si>
  <si>
    <t>Fazenda Madre Cléia</t>
  </si>
  <si>
    <t>Frente 4</t>
  </si>
  <si>
    <t>Valdemir Gonçalves</t>
  </si>
  <si>
    <t>1. Comunicado supervisor bracell e técnico;                                      2. Comunicado Tst e supervisor Agroroque;                                       3. Caminhão destombado;</t>
  </si>
  <si>
    <t xml:space="preserve"> Gustavo Bighetti</t>
  </si>
  <si>
    <t>Regional Noroeste</t>
  </si>
  <si>
    <t>705 - João Paulo Eugênio Rodrigues</t>
  </si>
  <si>
    <t xml:space="preserve"> Tratorista</t>
  </si>
  <si>
    <t>1. Comunicado os responsáveis da bracell, setores segurança e operacional Silvicultura, e paralisado a máquina de imediato.</t>
  </si>
  <si>
    <t xml:space="preserve"> José Aparecido Volfe Junior</t>
  </si>
  <si>
    <t>Ônibus parou próximo ao caminhão comboio para aguardar o desembarque de maquinas do prancha, comboista foi dar ré para retirar o caminhão e informou que não viu o ônibus no retrovisor, vindo a colidir com a traseira do ônibus.</t>
  </si>
  <si>
    <t>Módulo 7</t>
  </si>
  <si>
    <t>1391 - Tiego Evandro Lopes Siqueira</t>
  </si>
  <si>
    <t>Comboista</t>
  </si>
  <si>
    <t>1, Colaborador foi orientado a sempre verificar mais de uma vez em todos os retrovisores antes de realizar qualquer manobra com o veículo.</t>
  </si>
  <si>
    <t>Matheus Henrique Cruz de Oliveira</t>
  </si>
  <si>
    <t>Fazenda Buritis - MÓD 7</t>
  </si>
  <si>
    <t>1240 / Misael Amansio</t>
  </si>
  <si>
    <t>1. O colaborador foi encaminhado ao pronto socorro de Borebi. Já foi atendido e amanhã passará pelo médico do trabalho.</t>
  </si>
  <si>
    <t xml:space="preserve"> Antônio Carlos</t>
  </si>
  <si>
    <t>Fazenda Serrinha - Talhão 024</t>
  </si>
  <si>
    <t xml:space="preserve"> Talhão 024</t>
  </si>
  <si>
    <t>Fazenda Carretão I - Talhão 30</t>
  </si>
  <si>
    <t>Motorista estava basculando o caminhão caçamba em terreno acidentado, ao perceber que o caminhão saiu fora da estrada, onde estava sendo depositada a argila, com a caçamba meia abaixada, deu ré, onde pegou no monte que o mesmo depositou, perdendo a estabilidade do caminhão,  vindo a tombar. Não houve vítimas, apenas danos materiais.</t>
  </si>
  <si>
    <t>Colaborador estava realizando a atividade de desseca (área total) mecanizada, quando o pneu traseiro do lado esquerdo da máquina passou por cima de um resíduo de eucalipto, este levantou na altura da porta de acesso a cabine, ocasionando a quebra do vidro.</t>
  </si>
  <si>
    <t>EVENTO RIV</t>
  </si>
  <si>
    <t>OPÇÕES RIV</t>
  </si>
  <si>
    <t>Veículo Leve</t>
  </si>
  <si>
    <t>Veículo Pesado</t>
  </si>
  <si>
    <t>Caminhão Transporte de Madeira</t>
  </si>
  <si>
    <t>Bauru SP - Avenida Duque de Caxias</t>
  </si>
  <si>
    <t>37010565/ Geneilson da Cruz Mesquita</t>
  </si>
  <si>
    <t>Oficina Automotiva - Malha Viária</t>
  </si>
  <si>
    <t>Líder de Manutenção</t>
  </si>
  <si>
    <t>Junio</t>
  </si>
  <si>
    <t>Fazenda 5009 - Santa Iza  Talhão 16 - MÓD 13</t>
  </si>
  <si>
    <t>Diogo Aparecido Paulino</t>
  </si>
  <si>
    <t>Instrutor Operações Florestais</t>
  </si>
  <si>
    <t>1. Informou ao técnico de campo e foi encaminhado para o Hospital Municipal de Veríssimo MG. Após avaliação médica onde não se constatou nenhuma lesão, o colaborador foi liberado para retornar as suas atividades.</t>
  </si>
  <si>
    <t>Claudinei Augusto Albuquerque</t>
  </si>
  <si>
    <t xml:space="preserve">1. O Próprio motorista acionou 0800 da Rodovia, fizeram a retirada do Galho.
2. Colaborador retornou para base, foi enviado outro motorista para assumir caminhão e fazer a descarga </t>
  </si>
  <si>
    <t>Onesio Jorge Vizzotto</t>
  </si>
  <si>
    <t>Fazenda Canchin, talhão 05 - MÓD 12</t>
  </si>
  <si>
    <t xml:space="preserve"> Raldiney Oliveira da Conceição
Herink da Silva Aguiar</t>
  </si>
  <si>
    <t>1. Os trabalhadores tiveram náuseas, vômito e foram encaminhados para atendimento medico;
2. Isolamento do local.</t>
  </si>
  <si>
    <t>Mônica Silva</t>
  </si>
  <si>
    <t>Fazenda Santa Mariana II – Pompeia - SP</t>
  </si>
  <si>
    <t>Durante horário do almoço 3 colaboradores foram atacados por um enxame de abelhas, no momento os mesmos adentraram no veículo e tomaram o antialérgico alérgico.</t>
  </si>
  <si>
    <t>Lebatec</t>
  </si>
  <si>
    <t>1 -  Mensurador Florestal III                                                     2 - Ajudante Florestal I                                                           3 - Ajudante Florestal I</t>
  </si>
  <si>
    <t xml:space="preserve">1 – Helton Emilio Scroeder dos Santos 
2 – Lucas Ramos 
3 – Paulo Magno Garcia Filho </t>
  </si>
  <si>
    <t>1. Colaboradores se abrigaram, tomaram o antialérgico conforme procedimento, e seguiram ao pronto socorro mais próximo. Após avaliação médica os mesmos foram liberados.
2. Obs:  No dia 05/04/24 as 9h está agendado a consulta do médico do trabalho para os 3 colaboradores.</t>
  </si>
  <si>
    <t>Felipe Carvalho</t>
  </si>
  <si>
    <t>Senai</t>
  </si>
  <si>
    <t>Ao terminar de estaquear, a colaboradora foi retirar a bandeja de sua mesa para colocar no trilho ao lado, porém o piso estava molhado, e ela acabou escorregando. Após a queda, levantou-se e percebeu que havia cortado a base do polegar da mão direita.</t>
  </si>
  <si>
    <t>1. A colaboradora foi encaminhada para o pronto-atendimento em Avaí. Foi feito um curativo e posteriormente a mesma foi liberada.</t>
  </si>
  <si>
    <t>O motorista estava basculando o caminhão caçamba em terreno plano, quando percebeu que o caminhão pendeu para o lado e na tentativa de evitar o tombamento, começou a  baixar a caçamba. Quando percebeu que não teria êxito na tentativa, o motorista pulou do caminhão que em seguida tombou por completo, causando apenas danos materiais.</t>
  </si>
  <si>
    <t>Ferraz Log</t>
  </si>
  <si>
    <t>Módulo 8 - MG</t>
  </si>
  <si>
    <t>Fazenda Santo Antônio - MG - MÓD 8</t>
  </si>
  <si>
    <t>1.  Comunicado Supervisor Bracell e ao TST Bracell</t>
  </si>
  <si>
    <t>Gilliard Lepinsck</t>
  </si>
  <si>
    <t>Fazenda Canchim - talhão 12 - MÓD 12</t>
  </si>
  <si>
    <t xml:space="preserve"> Aguinaldo Gomes</t>
  </si>
  <si>
    <t>Operador de máquina II</t>
  </si>
  <si>
    <t>1. Operador solocitou auxilio via rádio;
2. A saída de emergência do teto foi aberta para saída do operador;
3. O operador foi levado para atendimento médico na cidade de São Pedro, recebeu um calmante e atestado de 01 dia. Em seguida foi liberado.</t>
  </si>
  <si>
    <t>Antonio Gabriel Braga Ribeiro</t>
  </si>
  <si>
    <t>Módulo 9</t>
  </si>
  <si>
    <t>37011482/ Heliton Ribeiro da silva</t>
  </si>
  <si>
    <t>1. Colaborador foi encaminhado ao atendimento médico na cidade de pirajui, onde recebeu soro antiescorpiônico e foi liberado.</t>
  </si>
  <si>
    <t>Douradinha l</t>
  </si>
  <si>
    <t>Adubação/ Herbicida Mecanizado</t>
  </si>
  <si>
    <t>37016966/Flavio Justino da Silva</t>
  </si>
  <si>
    <t xml:space="preserve"> Nova Alvorada do Sul</t>
  </si>
  <si>
    <t>37009114/Gustavo de Souza Tolardo</t>
  </si>
  <si>
    <t>Tecnico de Viveiro II</t>
  </si>
  <si>
    <t> Gustavo de Souza Tolardo</t>
  </si>
  <si>
    <t>Fazenda São Manoel Gleba C</t>
  </si>
  <si>
    <t>O colaborador (operador) relatou que após o abastecimento da máquina (EH 02), se deslocou internamente no talhão 02 para retornar as suas atividades . Ao passar por cima de uma árvore de eucalipto (área realizada operação de link), o mesmo veio a dar rebote, atingindo e quebrando o vidro lateral direito.</t>
  </si>
  <si>
    <t>Estradas MV05</t>
  </si>
  <si>
    <t>37013429 / Luiz Carlos Gabriel Gil</t>
  </si>
  <si>
    <t>Operador de Maquinas e Equipamentos II</t>
  </si>
  <si>
    <t>Lavador de Tubetes.</t>
  </si>
  <si>
    <t xml:space="preserve">O colaborador  estava descarregando caixas com resíduos que estavam no caminhão e ao pegar uma das caixas sentiu um desconforto na coluna. O colaborador foi encaminhado ao hospital em Água Clara-MS,  onde foi atendido e liberado posteriormente sem restrições. </t>
  </si>
  <si>
    <t xml:space="preserve">1.  Comunicação aos gestores e área de segurança da MS Florestal. </t>
  </si>
  <si>
    <t>Adubação Manual</t>
  </si>
  <si>
    <t xml:space="preserve"> Pedro Henrique Almeida Pulcena</t>
  </si>
  <si>
    <t>Operador Trator Agrícola</t>
  </si>
  <si>
    <t>1 - Paralisação da atividade e encaminhamento do colaborador ao hospital de Santa Rita do Pardo - MS;
2 - Comunicação aos Gestores e  área de segurança da MS Florestal e EPS Emflora II.</t>
  </si>
  <si>
    <t xml:space="preserve"> Kely Coura</t>
  </si>
  <si>
    <t>Supressão SI</t>
  </si>
  <si>
    <t>5988/ Eldo Da Conceição dos Santos</t>
  </si>
  <si>
    <t xml:space="preserve">1. Comunicação aos gestores e área de segurança da MS Florestal e EPS Planaterra. </t>
  </si>
  <si>
    <t xml:space="preserve"> Alexsandro Santos</t>
  </si>
  <si>
    <t>Rodovia Marechal Rondon Km 291</t>
  </si>
  <si>
    <t xml:space="preserve"> João Francisco Alves de Souza</t>
  </si>
  <si>
    <t>1. Motorista acionou o monitoramento da Transpes;
2. Monitoramento acionou a gestão e SSMA da Transpes;
3. Tecnico de Segurança,  Supervisor Operacional e Instrutor da Transpes foi até o local fazer análise do ocorrido.</t>
  </si>
  <si>
    <t>Victor Kauan Ribeiro</t>
  </si>
  <si>
    <t xml:space="preserve">1. Comunicação aos gestores e área de segurança da MS Florestal e EPS JSF. </t>
  </si>
  <si>
    <t xml:space="preserve"> José Alex</t>
  </si>
  <si>
    <t>Fazenda Olinda, talhão 01</t>
  </si>
  <si>
    <t>Edson de Lima (tratorista)</t>
  </si>
  <si>
    <t>Edson de Lima / 205118</t>
  </si>
  <si>
    <t>1. Foi paralisado o trator para a troca do vidro.</t>
  </si>
  <si>
    <t>O tratorista efetuava atividade de barra protegida, quando o pneu dianteiro do trator passou por um resíduo de madeira que projetou em direção do vidro vigia lado esquerdo, causando a quebra (estilhaço). O vidro possuía película.</t>
  </si>
  <si>
    <t>O motorista que dirigia CM e Composições (vazio), sentido Lençóis Paulista-SP, relata que próximo ao Km 291 da Rodovia Marechal Rondon a direção puxou para a esquerda, não conseguindo segurar o equipamento que invadiu o canteiro central da Rodovia.
Causa raiz ainda não identificada.</t>
  </si>
  <si>
    <t xml:space="preserve"> Fazenda Primavera II - Talhão 12</t>
  </si>
  <si>
    <t>Segundo relato do colaborador, ele estava realizando a sua atividade de supressão com a  máquina, onde uma das mangueiras do hidráulico veio a se soltar. Foi então, que o operador chamou a equipe de manutenção e encostou no carreador fazendo o desligamento da máquina para iniciar a manutenção. Em determinado momento, o operador avistou uma chama saindo debaixo da máquina, próximo da turbina do motor. O operador comunicou ao mecânico que estava no lado oposto, onde eles tentaram realizar o combate ao princípio de incêndio com o extintor, porém sem sucesso. Eles então se afastaram da máquina, realizando o isolamento por completo de toda área.</t>
  </si>
  <si>
    <t>Estrada de Acesso ao refeitório</t>
  </si>
  <si>
    <t>O colaborador relatou que ao transitar com o veículo  leve na rustificação II, sentido para refeitório, ele foi impedido de acessar, pois havia um caminhão Baú da Empresa Gaúchinho parado no mesmo sentido. O motorista do caminhão estava  conversando com um outro técnico operacional que estava no sentido contrário no Veículo Argo,  impedindo a passagem.  Foi então que o colaborador que estava seguindo para o refeitório  parou o veículo e ficou  aguardando o fluxo ficar livre para prosseguir. De repente, o motorista do caminhão Baú acionou a marcha ré, vindo a colidir com o veículo que estava parado aguardando o fluxo ser liberado. O técnico operacional tentou advertir o motorista acionando a Buzina, porém não obteve sucesso.</t>
  </si>
  <si>
    <t>Colaboradora relatou que ao descer do ônibus em frente a sua residência, acabou escorregando na escada e consequentemente acabou pisando em falso com o pé esquerdo, causando um desconforto. A colaboradora passou por atendimento médico e realizou exame de raio-x, onde não foi constatada lesão, sendo liberada sem restrições.</t>
  </si>
  <si>
    <t>O operador relatou que ao sair de dentro do talhão olhou para trás para manobrar e reparou uma fumaça subindo do implemento. Foi então que ele tirou a máquina de dentro do talhão e parou no carreador para verificar. Posteriormente, identificou chama na parte traseira do implemento próximo da válvula elétrica do bloco hidráulico. O operador utilizou o extintor interno da máquina e conseguiu obter êxito no combate ao princípio de incêndio.</t>
  </si>
  <si>
    <t>O operador aguardava equipe de manutenção. Estava com a máquina fora de operação, porta aberta, sentado no assento localizado no interior da cabine do harvester, quando foi picado por um escorpião marrom.</t>
  </si>
  <si>
    <t xml:space="preserve"> Fazenda São Manoel - MÓD 9</t>
  </si>
  <si>
    <t>O operador realizava a colheita de árvores com harvester, quando a máquina tombou lateralmente. No dia 06/04/2024 foi utilizado um harvester para elevar a lança e outro para puxar o HV tombado. A cinta que ligava o HV tombado ao HV que puxava se rompeu durante o processo, fazendo a máquina retornar ao solo, atingindo o cabeçote do HV que levantava a lança, sacando o mesmo.</t>
  </si>
  <si>
    <t>Os técnicos em mecânica finalizavam a fixação do pino na esteira da máquina, quando foram atacados por abelhas, recebendo em torno de 13 ferroadas pelo corpo, até o deslocamento para o carro, onde se abrigaram.</t>
  </si>
  <si>
    <t>Rodovia Marechal Rondon - Km 311</t>
  </si>
  <si>
    <t>Trânsito com o caminhão carregado, ao parar no acostamento para realizar seu horário de Refeição, atingiu a cabine do caminhão com um galho de árvore. Não houve vítimas, somente danos materiais. Colaborador iniciou  a jornada às 04:40h na base.</t>
  </si>
  <si>
    <t>O colaborador se deslocava pelo talhão, quando prendeu o pé esquerdo em um galho, tendo um desconforto local.</t>
  </si>
  <si>
    <t>O colaborador estava trabalhando, saindo da cidade de Bauru na avenida Duque de Caxias, quando estava parado no semáforo, um terceiro carro que estava atrás colidiu com o segundo carro que estava atrás do veículo e consequentemente foi empurrado, e este colidiu com o veículo da frente, o infrator do terceiro veículo estava em alta velocidade. Foram 5 veículos envolvidos. Obs. Danos materiais.</t>
  </si>
  <si>
    <t>O colaborador realizava a atividade de irrigação manual, quando veio a torcer  o tornozelo.</t>
  </si>
  <si>
    <t>O colaborador ao sair da automotiva em direção a sua residência com sua moto (saindo do estacionamento), veio a escorregar nas britas que estavam dispersas da pilha e caiu. Obs: Fratura na clavícula esquerda.</t>
  </si>
  <si>
    <t xml:space="preserve">Próximo ao skid da automotiva </t>
  </si>
  <si>
    <t>Borracharia</t>
  </si>
  <si>
    <t>Op. de manutenção II</t>
  </si>
  <si>
    <t xml:space="preserve">1. Acionado a emergência para o primeiro atendimento bracell, encaminhado para UPA de Lençóis Paulista.
Comunicação aos gestores e segurança do trabalho 
Passou pelo ambulatório Bracell hoje pela manhã para avaliação e encaminhado para o ortopedista </t>
  </si>
  <si>
    <t>Ronivaldo Ramos Rodrigues</t>
  </si>
  <si>
    <t>Colaborador se deslocava com o veiculo, momento que perdeu o controle do veículo e colidiu em uma árvore, vindo a causar danos materiais.</t>
  </si>
  <si>
    <t>Fazenda Macedonia - MÓD 3</t>
  </si>
  <si>
    <t>Luiz Braian Modesto</t>
  </si>
  <si>
    <t>1. Comunicado Supervisor e área de segurança Ponsse e Bracell;
2. Avaliação das condições físicas do colaborador, (não sofreu lesão);
3. Avaliação das condições do veículo;
Solicitado informações do sistema de telemetria.</t>
  </si>
  <si>
    <t>Carlos Locay</t>
  </si>
  <si>
    <t>O colaborador relatou que ao desacoplar o implemento  (carretinha) do trator, o engate acabou escorregando para o lado esquerdo, vindo a cair sobre seu pé (esquerdo), causando uma lesão.</t>
  </si>
  <si>
    <t>No embarque do equipamento, na hora de posicionar o cabeçote entre as esteiras, a esteira direita veio a escorregar, ficando a metade para fora do prancha. Outro operador com mais experiência assumiu o equipamento para tentar corrigir o posicionamento, e no momento da manobra a máquina veio a escorregar e cair do prancha. Operador saiu pela saída de emergência sem ferimentos, o mesmo foi levado para área médica e liberado para trabalho.</t>
  </si>
  <si>
    <t>DATA R.A.E ASSINADA</t>
  </si>
  <si>
    <t>Manut. Estradas Próprio Silvicultura</t>
  </si>
  <si>
    <t>Manut. Estradas Terceiro Silvicultura</t>
  </si>
  <si>
    <t xml:space="preserve"> O colaborador relatou que estava na área de vivência e em determinado momento foi surpreendido por uma abelha na altura da face. O colaborador tomou dois comprimidos de prednisolona e por medidas preventivas foi encaminhado para o hospital municipal em Água Clara-MS, onde foi atendido e liberado sem restrições. </t>
  </si>
  <si>
    <t>20307  / Anderson Santos Barbosa de Andrade</t>
  </si>
  <si>
    <t xml:space="preserve"> Trabalhador Florestal</t>
  </si>
  <si>
    <t>1. Comunicação aos gestores e área de segurança da MS Florestal e EPS JSF.</t>
  </si>
  <si>
    <t>Charles Costa</t>
  </si>
  <si>
    <t xml:space="preserve"> Rustificação I</t>
  </si>
  <si>
    <t>A colaboradora estava realizando a atividade de expedição de mudas na área de rustificação I e por um descuido acabou pisando em um buraco, causando um leve incômodo no seu pé direito.</t>
  </si>
  <si>
    <t xml:space="preserve">1.  A colaboradora foi encaminhada ao ambulatório, e em seguida a labormed para realização do exame de raio-x,  onde não foi constatada nenhuma lesão.  Sendo assim, a colaboradora foi liberada sem restrições. </t>
  </si>
  <si>
    <t xml:space="preserve"> Rodrigo Fonseca</t>
  </si>
  <si>
    <t>Colaborador foi dar apoio na entubetadora para permitir um melhor fluxo de tubetes e bateu a cabeça em uma quina da máquina (parte superior), ocasionando corte.</t>
  </si>
  <si>
    <t>37015219/Jair Antônio da Silva</t>
  </si>
  <si>
    <t>1. Colaborador foi encaminhado para o pronto-atendimento em Avaí, para avaliação médica.
2. No pronto-atendimento de Avaí realizado apenas curativo, encaminhado o colaborador para hospital de Pirajuí para efetuar os pontos, foram realizados 4 pontos na cabeça. Em seguida o colaborador foi direcionado para a Medicina linha 01, sendo avaliado e liberado para retorno às atividades.</t>
  </si>
  <si>
    <t>Operador ll</t>
  </si>
  <si>
    <t>1. Foi afastado equipamento, isolado area e acionado a concessionária de energia elétrica CPFL.</t>
  </si>
  <si>
    <t>Wesllen Dutra Malaquias</t>
  </si>
  <si>
    <t xml:space="preserve">Cleyton Dacio Garcia </t>
  </si>
  <si>
    <t>Estrada interna da  Fazenda São João da Lapa - MÓD 12</t>
  </si>
  <si>
    <t>Adriel De Souza Laranjeira</t>
  </si>
  <si>
    <t>1. Troca de veículo, e apoio ao motorista.</t>
  </si>
  <si>
    <t xml:space="preserve"> Adriel De Souza Laranjeira</t>
  </si>
  <si>
    <t>O colaborador relatou que estava realizando a atividade de irrigação e ao caminhar pelo talhão, veio a pisar em resíduos florestais (operações anteriores), o que lhe causou um leve desconforto na altura do tornozelo direito.</t>
  </si>
  <si>
    <t>Colaborador trabalhava com o equipamento Feller dentro do talhão com distância de segurança da rede, porém ao finalizar o talhão não observou que estava mais próximo da rede, quando derrubou uma árvore e atingiu com a copa na rede de energia! Não ocorreu nenhum princípio de incêndio e nem faíscamento, acreditando ter sido desligada no ato do rompimento do fio. Apenas danos materiais (Rompimento de fios).</t>
  </si>
  <si>
    <t>Fazenda São Pedro - Talhão 13 - MÓD 11</t>
  </si>
  <si>
    <t>Veículo Transporte de Pessoas</t>
  </si>
  <si>
    <t xml:space="preserve"> Mesa 2</t>
  </si>
  <si>
    <t xml:space="preserve"> Linha II</t>
  </si>
  <si>
    <t xml:space="preserve"> 37004391 Mateus Henrique Gomes</t>
  </si>
  <si>
    <t>Operador de grua Florestal</t>
  </si>
  <si>
    <t>1. Motorista acionou a supervisora de Pátio e registrou a ocorrência, logo em seguida o mesmo acionou sua empresa.
2. Comunicado a segurança e coordenação de Pátio que de imediato solicitou imagens para verificar se houve erro operacional.</t>
  </si>
  <si>
    <t>Camila leite</t>
  </si>
  <si>
    <t>Avenida Prestes Maia - Sa-SP</t>
  </si>
  <si>
    <t>Aviação</t>
  </si>
  <si>
    <t>Giovani Simoni</t>
  </si>
  <si>
    <t>Mecanico de Helicóptero</t>
  </si>
  <si>
    <t>1. Contactei a movida para saber o procedimento, fomos orientados fazer o boletim de ocorrência e após isso levar o veículo para fazer o reparo e assim foi efetuado</t>
  </si>
  <si>
    <t>Pátio de Madeira L 2</t>
  </si>
  <si>
    <t>Colaborador no momento em que desamarrava a carga para o descarregamento, uma tora de madeira caiu e atingiu o mesmo na cabeça.</t>
  </si>
  <si>
    <t>0830834 - Cristiano Rodrigo da Silva</t>
  </si>
  <si>
    <t>1. Comunicado a brigada de emergência e bombeiros Bracell
2. Comunicado ao time de segurança</t>
  </si>
  <si>
    <t xml:space="preserve"> Francisco  Sousa</t>
  </si>
  <si>
    <t>Bataguassu/MS</t>
  </si>
  <si>
    <t>37016715/ Jaques Tornisielo</t>
  </si>
  <si>
    <t>Técnico de Logística Florestal</t>
  </si>
  <si>
    <t>Jaques Tornisielo</t>
  </si>
  <si>
    <t>Esdre Macena da Silva</t>
  </si>
  <si>
    <t>1. Comunicado aos gestores e área de segurança do MS Florestal e EPS Piracicabana</t>
  </si>
  <si>
    <t xml:space="preserve">Segundo relato do colaborador, o veículo (Ônibus) estava atolado aguardando socorro na estrada acesso a Fazenda Quixada - Goiás. Foi quando um trator reboque que trafegava no mesmo sentido passou pelo veículo (ônibus), e acabou escorregando e consequentemente esbarrando o pneu contra a porta do ônibus, causando a quebra do vidro. Não houve nenhuma lesão e sim danos materiais. </t>
  </si>
  <si>
    <t xml:space="preserve">Hamilton </t>
  </si>
  <si>
    <t xml:space="preserve">O colaborador estava entre dois carrinhos de transporte de mudas e em certo momento veio a prensar a sua perna entre os carrinhos, causando um desconforto na sua perna direita. </t>
  </si>
  <si>
    <t>Fazenda Novo Horizonte  - São Miguel Arcanjo -SP</t>
  </si>
  <si>
    <t>1. Motorista acionou o monitoramento da Transpes;
2. Motorista acionou o Pipa que estava na fazenda que chegou logo em seguida controlando o princípio de incêndio.
3.Monitoramento acionou agestão SSMA e gerente da Transpes.
4. Comunicado gestão Bracell.</t>
  </si>
  <si>
    <t>Fazenda Santa Iza - Veríssimo - MG - MÓD 13</t>
  </si>
  <si>
    <t>37015235 / Vilane Humberto dos Reis Noronha</t>
  </si>
  <si>
    <t>1. O colaborador foi encaminhado ao hospital onde passou por exame de RX e não foi contatado nenhuma lesão. Após analise o colaborador foi liberado para retornar suas atividades readaptado</t>
  </si>
  <si>
    <t xml:space="preserve"> Fazenda Dois Corações</t>
  </si>
  <si>
    <t>7497 /Walter Espedito Barbosa da Silva</t>
  </si>
  <si>
    <t>Mecânico Mantenedor</t>
  </si>
  <si>
    <t xml:space="preserve">1. Comunicação aos gestores e área de segurança da MS Florestal e EPS Emflora II.  </t>
  </si>
  <si>
    <t>Kely Coura</t>
  </si>
  <si>
    <t>Fazenda Barro Branco</t>
  </si>
  <si>
    <t xml:space="preserve"> O colaborador estava realizando a atividade de irrigação e em determinado momento pisou em um buraco de tatu e sentiu uma leve torção no seu joelho do lado direito. O colaborador foi encaminhado para o hospital em Santa Rita do Pardo-MS,  onde foi atendido, realizado exame de raio-x,  onde não foi constatada nenhuma lesão.  Após atendimento, ele foi liberado sem restrições. </t>
  </si>
  <si>
    <t xml:space="preserve"> Irrigação</t>
  </si>
  <si>
    <t>2291/ Jefersom Penalio Martins</t>
  </si>
  <si>
    <t>1. Comunicação aos gestores, saúde e área de segurança da MS Florestal.</t>
  </si>
  <si>
    <t>Lilian</t>
  </si>
  <si>
    <t>José Antônio Santos Silva</t>
  </si>
  <si>
    <t xml:space="preserve">Caminhão ao chegar no carregamento próximo a grua, soltou o conjunto de roda da 1° composição (eixo 24h). </t>
  </si>
  <si>
    <t xml:space="preserve"> Roberto Reis Luzia</t>
  </si>
  <si>
    <t>1. Motorista acionou o monitoramento da Transpes;- Monitoramento acionou a gestão SSMA e gerente da Transpes.
2. Comunicado gestão Bracell.
3. Emcaminhado socorro mecânico ao local.</t>
  </si>
  <si>
    <t xml:space="preserve"> Danyllo Oliveira Barbosa</t>
  </si>
  <si>
    <t>37006246 / Sergio Carvalho de Souza</t>
  </si>
  <si>
    <t>1. Lavrado ocorrência na polícia rodoviária estadual de Botucatu</t>
  </si>
  <si>
    <t>Sergio Carvalho de Souza</t>
  </si>
  <si>
    <t>O colaborador estava realizando manutenção no conjunto de corte do cabeçote no HV 19059, ao utilizar a espátula para ajuste do componente, a ferramenta escapou e atingiu a região de seu lábio, causando um ferimento.</t>
  </si>
  <si>
    <t>Fazenda Palmeiras | São Miguel Arcanjo SP \ Módulo 02</t>
  </si>
  <si>
    <t>Jairo Calixto de Souza/9000649</t>
  </si>
  <si>
    <t>1. Direcionado o colaborador até o Pronto Atendimento na cidade e Itapeva para avaliação Médica.</t>
  </si>
  <si>
    <t>Fabricio Alves de Souza</t>
  </si>
  <si>
    <t>Leonardo Castro Gomes Cardoso.</t>
  </si>
  <si>
    <t>Operador de Máquinas Harvester</t>
  </si>
  <si>
    <t>1. Levar a operadora para o hospital mais próximo.</t>
  </si>
  <si>
    <t>Edgar da Silva Gois</t>
  </si>
  <si>
    <t>Isabelle Mariano Fernandes</t>
  </si>
  <si>
    <t>Operadora de Máquinas Harvester</t>
  </si>
  <si>
    <t>Manutenção Silvicultuta</t>
  </si>
  <si>
    <t>Auxiliar Mecânico</t>
  </si>
  <si>
    <t>1. Foi encaminhado para o Ambulatório onde foi constatado a luxação.
2. O mesmo foi encaminhado e levado para uma consulta com especialista.</t>
  </si>
  <si>
    <t>Leonardo Ribeiro</t>
  </si>
  <si>
    <t>Colaborador estava no banheiro da linha 1, quando escorregou e acabou torcendo o joelho, o mesmo conseguiu levantar com apoio de outro colaborador.</t>
  </si>
  <si>
    <t>A colaboradora ao subir na máquina para adentrar a cabine, escorregou e bateu com o joelho na esteira da máquina, onde veio a machucar.</t>
  </si>
  <si>
    <t>O colaborador,  estava fora da máquina procurando seu material de corte sabre e corrente, quando pisou em um buraco onde veio a cair e torceu o tornozelo.</t>
  </si>
  <si>
    <t>Um caminhão baú ao fazer a ultrapassagem veio a colidir lateralmente contra a cabine do veículo do lado esquerdo da frota 44014,  vindo a quebrar o espelho retrovisor e o para lama (lado esquerdo).</t>
  </si>
  <si>
    <t xml:space="preserve">O colaborador relatou que ao se deslocar com o veículo (Fiat Uno) para ir de encontro com o caminhão prancha que havia apresentado falhas no motor, sentiu cheiro de queimado e fumaça saindo do capô do veículo. Ao parar o veículo, ele identificou o princípio de incêndio proveniente do motor. O colaborador  fez uso do extintor, porém não obteve êxito no combate ao incêndio. Sendo assim,  o veículo queimou por completo. Não houve nenhuma lesão ao motorista e sim danos materiais.  </t>
  </si>
  <si>
    <t>Após realizado a manutenção no cabeçote do HV 10125, o colaborador foi acessar a cabine da máquina para iniciar suas atividades e ao fechar a porta prensou sua mão entre a porta e cabine.</t>
  </si>
  <si>
    <t>O motorista dirigia caminhão tritrem (Carregado), após sair do carregamento notou fumaça na lateral do equipamento, ao parar o caminhão identificou que tinha pego fogo no pneu da última composição (lado do passageiro) e estava iniciando princípio de incêndio na última composição. Motorista relata que houve travamento da roda.</t>
  </si>
  <si>
    <t>O colaborador relatou que conduzia o veículo pela  rodovia BR395, entre Bataguassu x Brasilândia próximo do km 73. Foi então que ele foi surpreendido por animal silvestre (uma ave seriema) que atravessou a rodovia e colidiu com o veículo, atingindo o farol esquerdo, causando avarias no mesmo. No momento do ocorrido estava com neblina. Não houve nenhuma lesão ao condutor do veículo e nem à terceiros.  Houve apenas danos materiais.</t>
  </si>
  <si>
    <t>Mecânico de Helicóptero estava em direção a HBR (Oficina Homologada de Manutenção) para acompanhamento técnico, quando foi fechado pela motocicleta,  desviou e veio a colidir com o automóvel a frente. Acidente de trânsito sem vítimas somente danos materiais</t>
  </si>
  <si>
    <t>Durante o descarregamento do veículo Trans Olsen no pátio de madeira linha 2, um pedaço de madeira soltou- se, vindo a cair  sobre a cabine, não houve vitimas somente danos materiais.</t>
  </si>
  <si>
    <t>O motorista trafegava com o ônibus prefixo 5177 no interior da fazenda, quando em uma determinada curva havia um lamaçal (lama gerada devido a precipitação de chuva que ocorreu no mesmo dia),  onde o ônibus deslizou a 14km/h e bateu em uma árvore de eucalipto na bordadura do talhão, a 18km/h.
Nenhum dos ocupantes do ônibes se feriu. Houve danos materiais resultando em uma trinca no parachoque e parabrisa.</t>
  </si>
  <si>
    <t>Durante operação de colheita o operador observou fumaça e labaredas de fogo saindo próximo do Lexan lateral LD da HV 10046, desligou a máquina e acionou o sistema Dafo manualmente. Utilizou os extintores (interno e externo) para combater o princípio de incêndio. Os operadores que estavam operando no mesmo talhão, informaram a gestão e a manutenção Ponsse. *Danos ocasionados:* Chicotes elétricos.</t>
  </si>
  <si>
    <t>Fazenda Turvinho II - Módulo 01</t>
  </si>
  <si>
    <t>1. Combate ao principio de incêndio.
2. Máquina paralizada para a avaliação e consequentemente a manunteção corretiva.</t>
  </si>
  <si>
    <t xml:space="preserve">Márcio Pires </t>
  </si>
  <si>
    <t xml:space="preserve">Fazenda Promissão </t>
  </si>
  <si>
    <t>Trator  realizava a atividade de irrigação e ao descer beirando uma caixa seca,  o pneu do tanque de irrigação veio a escorregar, tombando o tanque de irrigação.</t>
  </si>
  <si>
    <t>Paulo Sérgio da Silva</t>
  </si>
  <si>
    <t xml:space="preserve">Tratorista </t>
  </si>
  <si>
    <t>1. Comunicado aos superiores imediato. Trator paralisado das atividades.</t>
  </si>
  <si>
    <t>Josielson</t>
  </si>
  <si>
    <t>Pátio Linha 1</t>
  </si>
  <si>
    <t>Luis Antonio Avelino - 37000093</t>
  </si>
  <si>
    <t>Operador Grua Patio</t>
  </si>
  <si>
    <t>1. Acionado Supervisor do Pátio, imediatamente. Também estiverem presentes in loco minutos apos a ocorrência o supervisor e tecnico do motorista Marcelo de Sousa Cardoso</t>
  </si>
  <si>
    <t xml:space="preserve">Operador da grua 31002 estava carregando transferência no alternativo 2, quando o caminhão Bracell frota 44153 veio ao seu encontro carregado, porém ele estava carregando outro caminhão e alega que não viu o 44153 chegando perto e não copiou ele no rádio. No momento a garra da máquina acabou acertando a parte de cima da cabine do caminhão, causando dano material.
Motorista do caminhão tinha carregado nesta mesma máquina e alega que retornou na máquina para que o operador tirasse uma madeira que ficou pra fora da carga, por isso foi pra frente da máquina.
</t>
  </si>
  <si>
    <t>Geanderson Pereira Siqueira</t>
  </si>
  <si>
    <t>Encarregado de Operações Florestais</t>
  </si>
  <si>
    <t>1. Comunicação aos gestores, saúde e área de segurança da MS Florestal e EPS JSF.</t>
  </si>
  <si>
    <t>Faz. Douradinha</t>
  </si>
  <si>
    <t xml:space="preserve"> Adubação/Conceição</t>
  </si>
  <si>
    <t>37013293/Murilo Antunes Belchor</t>
  </si>
  <si>
    <t>1. Comunicação aos gestores e área de Segurança da MS Florestal.</t>
  </si>
  <si>
    <t xml:space="preserve"> Adriel de Oliveira Pereira</t>
  </si>
  <si>
    <t xml:space="preserve"> Fazenda Queixada</t>
  </si>
  <si>
    <t>Wallis de  oliveira de souza</t>
  </si>
  <si>
    <t xml:space="preserve">1. Comunicação aos gestores e área de segurança da MS Florestal e EPS Piracicabana. </t>
  </si>
  <si>
    <t xml:space="preserve"> Hamilton Altoe</t>
  </si>
  <si>
    <t>Estradas MV07</t>
  </si>
  <si>
    <t>1. O colaborador foi encaminhado ao pronto socorro da cidade de Serranópolis, onde foi atendido, realizado exame de raio-x e não foi constatada nenhuma fratura.
2. Comunicação aos gestores, saúde e área de segurança da MS Florestal</t>
  </si>
  <si>
    <t>Rogério Cabrini</t>
  </si>
  <si>
    <t>Próximo Usina, acesso Fazenda Duas Pontes</t>
  </si>
  <si>
    <t>BTF 05</t>
  </si>
  <si>
    <t>Sidnei Carmo Oliveira</t>
  </si>
  <si>
    <t>1. Paralisado a atividade no local.
2. Informado lideranças
3. Solicitado retirada das filmagens dos CMs</t>
  </si>
  <si>
    <t xml:space="preserve">Ary Lelis </t>
  </si>
  <si>
    <t xml:space="preserve">Segundo relato do colaborador, ele estava executando a atividade de irrigação e em certo momento, veio a pisar em falso em um desnível no talhão, o que lhe causou um pequeno desconforto no pé direito. O colaborador foi encaminhado para o hospital municipal em Água Clara-MS, onde foi atendido, realizado exame de raio-x,  não sendo constatada nenhuma lesão. Dessa forma , ele foi liberado sem restrições. </t>
  </si>
  <si>
    <t>O colaborador relatou que ao realizar manobra com a máquina (TP16) acoplada no implemento (25029), este veio a bater na parte frontal do caminhão munck, causando pequenas avarias na grade frontal.</t>
  </si>
  <si>
    <t xml:space="preserve">O colaborador relatou que seguia para Fazenda Queixada com o veículo (ônibus prefixo) e ao passar por um determinado trecho da estrada, o pneu traseiro veio a deslizar na lama, encostando a traseira contra uma árvore, causando assim a quebra de um vidro traseiro da janela. Não houve nenhuma lesão e sim danos materiais. </t>
  </si>
  <si>
    <t xml:space="preserve">O colaborador relatou que após realizar a operação de arraste do equipamento e tentativa de retirar a cinta da máquina (Pá Carregadeira), a mesma estava com um nó cego que dificultou a sua retirada. Foi então que o operador improvisou uma barra chata de ferro e um parafuso para rebater o pino da máquina. Em determinado momento, ao bater a barra de ferro no parafuso, veio a espirrar e atingiu o dedo mínimo da mão direita dele, causando uma lesão. </t>
  </si>
  <si>
    <t>Segundo motorista do caminhão de madeira Plácido, disse  que havia uma tora de madeira fora da carga da primeira composição do caminhão de madeira Bracell, este veio a colidir no seu retrovisor (quebrado o mesmo) e também na parte inferior do parabrisa ao lado do motorista. O motorista da Bracell também relatou que não viu essa madeira para o lado de fora, sendo que o carregamento com a CF 15022 foi do lado do motorista. O motorista Bracell parou o CM na saída do projeto e via rádio chamou o assistente para seguir com os procedimentos.</t>
  </si>
  <si>
    <t>Marcelo Santana</t>
  </si>
  <si>
    <t>1. Comunicação da ocorrência com o líder imediato. Inicio da investigação da ocorrência pela Komatsu.</t>
  </si>
  <si>
    <t>Fazenda Flecha Azul. Talhão 75</t>
  </si>
  <si>
    <t>O tratorista efetuava a atividade de aplicação de calcário, quando o parafuso da barra de tração do cabeçalho da carreta quebrou, fazendo com que o implemento se deslocasse um pouco para frente e atingisse o vidro traseiro. Houve apenas danos materiais.</t>
  </si>
  <si>
    <t>Região centro</t>
  </si>
  <si>
    <t>453/ José AP. Ribeiro</t>
  </si>
  <si>
    <t>José AP.  Ribeiro de Campos</t>
  </si>
  <si>
    <t>37015130 /  Valdir Gonçalves dos Reis</t>
  </si>
  <si>
    <t>Operador Treine</t>
  </si>
  <si>
    <t>1. Colaborador encaminhando ao Pronto Atendimento de Veríssimo e após atendimento médico foi liberado para voltar as suas atividades.</t>
  </si>
  <si>
    <t xml:space="preserve">O colaborador relatou que ao finalizar o atendimento de manutenção na máquina, o supervisor de manutenção (empresa Komatsu) se deslocou em marcha ré com a caminhonete e sem perceber que havia um colaborador no carreador, acabou colidindo levemente com o operador.  O colaborador foi encaminhado para o hospital em Serranópolis- GO, onde foi atendido, medicado e realizou exames. Após isso, não foi constatada nenhuma lesão. Sendo assim,  ele foi liberado sem restrições. </t>
  </si>
  <si>
    <t xml:space="preserve"> Módulo 16</t>
  </si>
  <si>
    <t>Fazenda Queixada - MÓD 16</t>
  </si>
  <si>
    <t>Fazenda Santa Iza em Veríssimo - MG - MÓD 13</t>
  </si>
  <si>
    <t>Fazenda Radiante do São Luiz - MÓD 14</t>
  </si>
  <si>
    <t>37014183/ Cleudivan Mesquita Sousa</t>
  </si>
  <si>
    <t>Operador de Máquinas Florestais II</t>
  </si>
  <si>
    <t xml:space="preserve">1. Comunicação aos gestores, saúde e área de segurança da Bracell. </t>
  </si>
  <si>
    <t>Anderson Medrado</t>
  </si>
  <si>
    <t xml:space="preserve"> Fazenda Havai</t>
  </si>
  <si>
    <t xml:space="preserve">O colaborador (motorista) relatou que conduzia o caminhão prancha. Em certo momento, ele percebeu um princípio de incêndio na roda do lado direito da frota. Foi então que eles desembarcaram a máquina prancha e utilizaram os extintores de incêndio. Dessa forma, eles conseguiram conter o princípio de incêndio. </t>
  </si>
  <si>
    <t>Líder Transporte</t>
  </si>
  <si>
    <t>Claudinei Alvino da Silva</t>
  </si>
  <si>
    <t>Motorista Caminhão Prancha</t>
  </si>
  <si>
    <t xml:space="preserve">1. Comunicação aos gestores, área de segurança da MS Florestal e EPS Líder Transportes. </t>
  </si>
  <si>
    <t>Wagner Luiz</t>
  </si>
  <si>
    <t>Equipe Multi Tarefa</t>
  </si>
  <si>
    <t>Sandro  Costa</t>
  </si>
  <si>
    <t xml:space="preserve">1. Comunicação imediata a gerência, segurança da MS Florestal e a gestão e segurança da EPS Emflors. </t>
  </si>
  <si>
    <t>Jonathan Henrique</t>
  </si>
  <si>
    <t>Faz. Betel - Água Clara/MS</t>
  </si>
  <si>
    <t xml:space="preserve">Segundo relato do colaborador, ele estava realizando o check list da máquina e ao realizar o desembarque foi surpreendido por uma abelha na altura da sua mão esquerda. O colaborador tomou dois comprimidos de prednisolona e por medidas preventivas foi encaminhado para o hospital municipal em Água Clara-MS, onde foi atendido e liberado sem restrições. </t>
  </si>
  <si>
    <t>Operador Máquinas e Equipamentos I</t>
  </si>
  <si>
    <t>1. Comunicação aos gestores,  saúde e área de segurança da MS Florestal e EPS JSF.</t>
  </si>
  <si>
    <t>Valdir de Jesus Gonçalves Júnior</t>
  </si>
  <si>
    <t xml:space="preserve"> Rodovia SP300</t>
  </si>
  <si>
    <t xml:space="preserve"> Sidnei Cesário</t>
  </si>
  <si>
    <t>Motorista Rodotrem</t>
  </si>
  <si>
    <t>1. Parado o veículo e solicitado apoio para empresa Olsen.
2. Feito o reparo na roda do veículo antes de seguir viagem.</t>
  </si>
  <si>
    <t>Raniele Raulino dos Santos</t>
  </si>
  <si>
    <t>Rio do Sul</t>
  </si>
  <si>
    <t>Supressão</t>
  </si>
  <si>
    <t>Danilo Fernandes Soares de Lima</t>
  </si>
  <si>
    <t xml:space="preserve">1. Comunicação aos gestores, saúde e área de segurança da MS Florestal e EPS RDS.
2. A comunicação não foi realizada de forma imediata. </t>
  </si>
  <si>
    <t>Wagner Dias</t>
  </si>
  <si>
    <t xml:space="preserve"> 37014248/José Jamerson da Silva Batista</t>
  </si>
  <si>
    <t xml:space="preserve">O condutor do veículo parou na borda  do talhão para avaliar a qualidade da subsolagem, as máquinas 24069 e 24000 estavam paradas a cerca de aproximadamente 10 metros do veículo leve, quando o operador realizou manobra em marcha ré com a máquina 24000 para retornar a operação, não visualizou o veículo em função do implemento estar suspenso, vindo a colidir no veículo, causando danos no para brisa e capo.
</t>
  </si>
  <si>
    <t>Preparo de solo - Savannah</t>
  </si>
  <si>
    <t>Operador Maq. II
Técn. Op Flo I</t>
  </si>
  <si>
    <t>1. Informado supervisor
2. Avaliação dos danos.</t>
  </si>
  <si>
    <t>Guilherme Barbosa</t>
  </si>
  <si>
    <t xml:space="preserve">Filial Expresso </t>
  </si>
  <si>
    <t xml:space="preserve">Colaborador ao realizar o retorno da rodovia Juliano Lorenzetti com a frota CUA2B53, no momento em que ia entrar no portão da filial Expresso, não fez o movimento de abertura necessária para entrada e acabou colidindo com a 3⁰ composição no poste localizado na entrada da empresa, causando degradação de parte do poste.
</t>
  </si>
  <si>
    <t xml:space="preserve">Mauro Santana Lira </t>
  </si>
  <si>
    <t xml:space="preserve">1. Comunicado com a liderança imediata 
2.Comunicado ao time de segurança 
3. Sinalização da rodovia 
4. Solicitação de reparo junto a CPFL </t>
  </si>
  <si>
    <t>Francisco  Sousa</t>
  </si>
  <si>
    <t>O colaborador estava realizando a atividade de preenchimento de substrato na máquina e ao puxar a bandeja ele veio a prensar o terceiro dedo da mão direita, causando um pequeno ferimento. O colaborador foi encaminhado ao ambulatório médico local onde foi atendido,  realizada a assepsia/curativo e liberado posteriormente.</t>
  </si>
  <si>
    <t>Faz. Santa Luzia - Sta Rita do Pardo-MS</t>
  </si>
  <si>
    <t>Durante condução do caminhão, ao realizar a rotatória embaixo do viaduto SP300, percebeu  que havia algo errado no primeiro compartimento, então  parou o caminhão e foi conferir, ao fazer a verificação percebeu que faltava alguns parafusos da roda e a mesma estava prestes a soltar os últimos dois que estavam prendendo.</t>
  </si>
  <si>
    <t xml:space="preserve">O colaborador relatou que estava saindo da fazenda e em determinado momento, o veículo acabou escorregando devido a chuva e solo arenoso. Dessa forma, acabou resvalando na cerca, causando avarias. </t>
  </si>
  <si>
    <t>Operador ao fazer o procedimento de medição de Toras, a trena veio a se soltar e fez um leve corte na ponta do seu dedo.</t>
  </si>
  <si>
    <t>Enquanto o mecânico se deslocava pela estrada interna da fazenda, com a caminhonete Hilux, o mesmo foi tentar desviar do caminhão comboio que estava estacionado,  os pneus da caminhonete escorregaram na lama, causando o toque  da caminhonete no para-choque do caminhão comboio de placa. Ocorreu apenas danos materiais no veículo (Hilux).</t>
  </si>
  <si>
    <t>Marechal Rondon.</t>
  </si>
  <si>
    <t>BTF 03</t>
  </si>
  <si>
    <t xml:space="preserve"> 37013463 - Cristiano José da Silva</t>
  </si>
  <si>
    <t>1. Avisado o supervisor, foi levado e encaminho para o Ambulatório Médico da Bracell.</t>
  </si>
  <si>
    <t>Marcos Aurélio Montesso</t>
  </si>
  <si>
    <t>FOI COMUNICADO?</t>
  </si>
  <si>
    <t>Fazenda carretão I</t>
  </si>
  <si>
    <t>No deslocamento com o veículo pela Fazenda Carretão I, a empresa FAIDIGA trabalhava com corte  de árvores, quando um galho caiu no veículo da Bracell, que passava pelo local. Somente danos materiais.</t>
  </si>
  <si>
    <t>37014869 / Francisco Duarte</t>
  </si>
  <si>
    <t>1. Avaliação das pessoas presentes no veículo e após avaliação do veículo Bracell</t>
  </si>
  <si>
    <t xml:space="preserve"> Francisco Duarte</t>
  </si>
  <si>
    <t>Sim</t>
  </si>
  <si>
    <t>LPIII</t>
  </si>
  <si>
    <t>Colaboradora foi retirar bandeja na carretinha e tropeçou no braço de acoplamento da carretinha ao bug. Ela caiu e ao apoiar as mãos no chão, ocasionou arranhões no pulso da mão direita.</t>
  </si>
  <si>
    <t>Viveiro de mudas</t>
  </si>
  <si>
    <t>1. Colaboradora levada na linha 1 para receber atendimento. A equipe foi parada e orientada sobre a forma correta de descarregamento.
2. Após avaliação da médica do trabalho, a colaboradora foi liberada para retorno às atividades.</t>
  </si>
  <si>
    <t>Nathane Imperatori</t>
  </si>
  <si>
    <t>Talhão 11 Fazenda  Palmeiras 0694 - MÓD 02</t>
  </si>
  <si>
    <t>Operador de Máquinas.</t>
  </si>
  <si>
    <t>1. Comunicado Gestor e Sinalizado o local.</t>
  </si>
  <si>
    <t>Capão Bonito - MÓD 02</t>
  </si>
  <si>
    <t>37009320/ Laércio dos Santos Camargo</t>
  </si>
  <si>
    <t>1. Comunicado a Gestão imediata;
2. Comunicado a Segurança do Trabalho;
3. Solicitado abertura do boletim de ocorrência.</t>
  </si>
  <si>
    <t>Laércio dos Santos Camargo</t>
  </si>
  <si>
    <t>Colaborador conduzia o caminhão comboio para abastecer o módulo em Avaí, quando ao deslocar para o acostamento, um caminhão baú colidiu com a traseira do mesmo.
Obs: Danos materiais</t>
  </si>
  <si>
    <t>Rodovia CMD João Ribeiro de Barros - MÓD 09</t>
  </si>
  <si>
    <t>Joel de Oliveira Augusto / 37015378</t>
  </si>
  <si>
    <t>Motorista comboio</t>
  </si>
  <si>
    <t xml:space="preserve"> Weslen Teixeira</t>
  </si>
  <si>
    <t>Faz. Santo Antônio</t>
  </si>
  <si>
    <t>Pesquisa</t>
  </si>
  <si>
    <t>Flávio dos Santos</t>
  </si>
  <si>
    <t>Auxiliar de pesquisa</t>
  </si>
  <si>
    <t>1. O colaborador saindo do talhão, foi orientado pelo encarregado a tomar o antialérgico e em seguida encaminhado ao hospital.</t>
  </si>
  <si>
    <t>1.  Comunicado a Gestão.
2. Colaboradoradora encaminhanda ao pronto atendimento de Veríssimo e após atendimento médico foi liberada para voltar as suas atividades.</t>
  </si>
  <si>
    <t>Técnico de campo ao buscar os pertences da operadora no equipamento, foi atacado por abelhas, sendo picado por uma no seu rosto.</t>
  </si>
  <si>
    <t>37015093  /  Enila Pereira da Cruz Lima</t>
  </si>
  <si>
    <t>Operador Trainne</t>
  </si>
  <si>
    <t>37006086 / Francisco da Conceição Sousa</t>
  </si>
  <si>
    <t>Técnico Operacional</t>
  </si>
  <si>
    <t>1. Comunicado a Gestão.
2. Técnico de Campo encaminhando ao pronto atendimento de Veríssimo e após atendimento médico foi liberado para voltar as suas atividades.</t>
  </si>
  <si>
    <t xml:space="preserve">Fazenda São Pedro da Mata </t>
  </si>
  <si>
    <t>Fazenda Três  Corações - Talhão 04</t>
  </si>
  <si>
    <t xml:space="preserve">Rotatória Entrada de Bataguassu-MS </t>
  </si>
  <si>
    <t xml:space="preserve">Santa Cecilia </t>
  </si>
  <si>
    <t xml:space="preserve">Segundo relato do colaborador (motorista), ele já estava de saída da fazenda com o veículo (ônibus 4365). Em certo momento, ele veio a  deslizar perdendo a estabilidade e colidindo em um galho de árvore próximo a estrada, causando a quebra do vidro lateral do lado direito. </t>
  </si>
  <si>
    <t>O colaborador relatou que estava realizando a sua atividade de limpeza de área com a máquina (trator/link), e no decorrer percebeu uma fumaça saindo debaixo da máquina.  Foi então que rapidamente ele parou a máquina e desceu com o extintor para conter o princípio de incêndio, mas não obteve êxito. O colaborador (tratorista) solicitou apoio da MS Florestal para realização do aceiro próximo da máquina, distanciamento e isolamento da área.</t>
  </si>
  <si>
    <t xml:space="preserve">O colaborador estava realizando suas atividades de rotina na primeira seleção, onde está sendo realizada na área do pleno sol. Em certo momento, ele prendeu o dedo polegar da mão direita entre a mesa e a bandeja de mudas. O colaborador foi encaminhado ao ambulatório médico local onde foi atendido, realizada assepsia, curativo e liberado sem restrições. </t>
  </si>
  <si>
    <t xml:space="preserve">Piracicabana </t>
  </si>
  <si>
    <t>AMADEO</t>
  </si>
  <si>
    <t>Rodrigo Barbosa de Almeida</t>
  </si>
  <si>
    <t xml:space="preserve">Alexandre da Silva </t>
  </si>
  <si>
    <t>Auxiliar de Serviços Gerais Viveiro</t>
  </si>
  <si>
    <t xml:space="preserve">Técnico de Pesquisa Florestal </t>
  </si>
  <si>
    <t xml:space="preserve">Ajudante Florestal  </t>
  </si>
  <si>
    <t>MÉDIO</t>
  </si>
  <si>
    <t xml:space="preserve">Comunicação aos gestores e área de segurança da MS Florestal e EPS Piracicabana.  </t>
  </si>
  <si>
    <t xml:space="preserve">Amilton Tomé </t>
  </si>
  <si>
    <t xml:space="preserve">Comunicação aos gestores e área de segurança da MS Florestal e EPS Amadeo.  </t>
  </si>
  <si>
    <t>Amadeo Neto</t>
  </si>
  <si>
    <t xml:space="preserve">Comunicação aos gestores,  saúde e área de segurança da MS Florestal.  </t>
  </si>
  <si>
    <t xml:space="preserve">Loana Proença </t>
  </si>
  <si>
    <t xml:space="preserve">Jean Rodrigues de Oliveira </t>
  </si>
  <si>
    <t>O colaborador acionou o mecânico que possui um  estabelecimento na rotatória e este o auxiliou a instalar a roda novamente no local, realizou o aperto dos parafusos</t>
  </si>
  <si>
    <t xml:space="preserve">Gustavo Henrique  </t>
  </si>
  <si>
    <t xml:space="preserve">Comunicação aos gestores, saúde e área de segurança da MS Florestal e EPS Ambient.  </t>
  </si>
  <si>
    <t>10048126/Carlos Emanuel Batista da Silva</t>
  </si>
  <si>
    <t xml:space="preserve">37916683/ Nicolas Santos </t>
  </si>
  <si>
    <t xml:space="preserve">37014733 / Alexandre Rodrigues Dos Santos </t>
  </si>
  <si>
    <t xml:space="preserve">O  colaborador relatou que  estava realizando a lavagem dos bicos do autopropelido e em determinado momento, acabou prensando o seu dedo polegar direito, causando um pequeno ferimento. Foi realizado o procedimento de primeiros socorros (limpeza,  assepsia e curativo), retornando depois às atividades laborais.  </t>
  </si>
  <si>
    <t>O colaborador relatou que estava realizando a manutenção no pino da esteira e ao bater com a marreta para recolocar o pino este veio a quebrar a ponta, projetando um estilhaço na sua perna direita, causando um ferimento. Foi realizado o procedimento de primeiros socorros na frente de trabalho e em seguida, o colaborador foi encaminhado para o hospital municipal em Santa Rita do Pardo-MS,  onde foi atendido, medicado e liberado posteriormente sem restrições.</t>
  </si>
  <si>
    <t>Ao descer da máquina para ir almoçar foi picada por uma abelha, logo foi socorrida e ministrado o anti alérgico e levada ao pronto atendimento mais próximo.</t>
  </si>
  <si>
    <t>Durante atividade da aplicação de herbicida, logo no período da manhã o colaborador ao adentrar no início do talhão, veio a pisar sobre galhos com sujidade, em seguida subiu várias abelhas, onde 2 das mesmas veio a picar o colaborador. Colaborador é alérgico.</t>
  </si>
  <si>
    <t>Colaborador se deslocava com o veículo Logan na cidade de Capão Bonito, momento que foi fechado por um veículo terceiro, colidindo a lateral direita.</t>
  </si>
  <si>
    <t>Durante o deslocamento entre talhão 005 para o talhão 012 com o  HV Drota 11502, operador veio a colidir com uma casa abondonada a beira da estrada.</t>
  </si>
  <si>
    <t>O motorista conduzia o caminhão frota  44107 na Marechal Rondon, quando escutou um barulho na carreta, parou para verificar e identificou que o pino da sapata estava caindo, ao tentar repor o pino, prensou o dedo minimo da mão direita.</t>
  </si>
  <si>
    <t>Estrada Municipal sem nome, Paulistânia - SP, Boa Vista do Alambari II</t>
  </si>
  <si>
    <t>Malha Viária Silvicultura e Silvicultura Noroeste</t>
  </si>
  <si>
    <t>702 - Carlos Eduardo do Carmo Soares - Geração Florestal Ltda                   37009086 Lucas Zanetti - Bracell - SP</t>
  </si>
  <si>
    <t>Tratorista - Geração Florestal Ltda                                 Técnico Operações Florestais I - Bracell - SP</t>
  </si>
  <si>
    <t>1. Comunicado os responsáveis da Geração e Bracell - SP, setores de  Segurança e Operacional Silvicultura.</t>
  </si>
  <si>
    <t>Reinaldo Donizete M. De Campos</t>
  </si>
  <si>
    <t>Colaboradora torceu o pé esquerdo, ao pisar em um desnível (solo com brita).</t>
  </si>
  <si>
    <t>Minijardim</t>
  </si>
  <si>
    <t>Estaqueamento</t>
  </si>
  <si>
    <t>37012616/Silzi Kiche</t>
  </si>
  <si>
    <t>1. A mesma foi encaminhada para a Santa Casa de Pirajuí. O médico avaliou o pé da colaboradora, não estava inchado e não achou necessário fazer raio-x. Tomou uma injeção para dor e retornou às atividades no viveiro.</t>
  </si>
  <si>
    <t>Fzd Ilha -  Júlio Mesquita SP</t>
  </si>
  <si>
    <t>Norte</t>
  </si>
  <si>
    <t>Rubens Augustino Balbino</t>
  </si>
  <si>
    <t>1. Conduzido colaborador ao pronto atendimento</t>
  </si>
  <si>
    <t>Modulo Drone</t>
  </si>
  <si>
    <t>Piloto de Drone</t>
  </si>
  <si>
    <t>1. Comunicação aos gestores e área de segurança .</t>
  </si>
  <si>
    <t xml:space="preserve"> Bruno Martins</t>
  </si>
  <si>
    <t>Escritório Pesquisa</t>
  </si>
  <si>
    <t>Jean Carlos Monzani</t>
  </si>
  <si>
    <t>1. Colaborador foi atendido pelo time da Pesquisa, mas disse que estava bem e não foi levado ao médico do trabalho. Após o colaborador informar a gestão (final do dia), ele foi levado no dia seguinte para passar com médico na Linha II.
2. Recebeu atendimento e foi liberado.</t>
  </si>
  <si>
    <t xml:space="preserve"> Atny Saito</t>
  </si>
  <si>
    <t>Uarly Santos de Abreu</t>
  </si>
  <si>
    <t>Motorista Madeira</t>
  </si>
  <si>
    <t>1. Divilgação evento/acionamento segurança patrimonial Pátio Linha 1</t>
  </si>
  <si>
    <t>Adilson Rodrigues basto</t>
  </si>
  <si>
    <t>Garça/SP</t>
  </si>
  <si>
    <t>Veículo de terceiro (fiat strada) colidiu com o carro S10 da Bracell que estava estacionado.</t>
  </si>
  <si>
    <t>Preparo de Solo G02</t>
  </si>
  <si>
    <t>37015513/Robson da Silva Souza</t>
  </si>
  <si>
    <t>Técnico De operações Florestais</t>
  </si>
  <si>
    <t>1. Realizar abertura do Boletin de ocorrência.</t>
  </si>
  <si>
    <t>Robson da Silva Souza</t>
  </si>
  <si>
    <t>Faz. Sto Antônio do Alambari, Gleba C, Talhão 10.</t>
  </si>
  <si>
    <t xml:space="preserve"> Noroeste</t>
  </si>
  <si>
    <t>111 Edison Dias dos Santos</t>
  </si>
  <si>
    <t>1. Comunicado os responsáveis da Bracell - SP, setores de  Segurança e Operacional Silvicultura.</t>
  </si>
  <si>
    <t>Célio José de Carvalho</t>
  </si>
  <si>
    <t>Assistente de Auditoria Florestal</t>
  </si>
  <si>
    <t>Valdir Venancio De Moraes</t>
  </si>
  <si>
    <t>Cláudio Pereira de Almeida Junior</t>
  </si>
  <si>
    <t>Elton Carlos de Moura Rocha</t>
  </si>
  <si>
    <t>Juan Bruno Eduardo de Moura</t>
  </si>
  <si>
    <t>Antônio Luis Paiao</t>
  </si>
  <si>
    <t>Paulo Alves de Lima</t>
  </si>
  <si>
    <t>Maylon Fernando Venancio Lopes</t>
  </si>
  <si>
    <t>Operador Maquina Colheita II</t>
  </si>
  <si>
    <t>Ronaldo Domingues de Oliveira</t>
  </si>
  <si>
    <t>Maria Lopes Martins Avelar - 37013707</t>
  </si>
  <si>
    <t>Aguinaldo Ferraz da Silva - 37006323</t>
  </si>
  <si>
    <t>Leandro Lopes Arruda - 37005169</t>
  </si>
  <si>
    <t>Murillo Mattos Milanezi - 37014089</t>
  </si>
  <si>
    <t>Rafael de Souza Martimiano - 37010839</t>
  </si>
  <si>
    <t>Urubatan Amaral - 37013902</t>
  </si>
  <si>
    <t>37015262 Maicon Douglas Aparecido Antônio.
Mateus Buona Matrícula: 37005699</t>
  </si>
  <si>
    <t>37015096 / Felipe dos Santos Lima</t>
  </si>
  <si>
    <t>37006670 - Fabiano Rosa Mazetto</t>
  </si>
  <si>
    <t>37010060/ Marcos Ribeiro Freire</t>
  </si>
  <si>
    <t>LEONARDO FERRAZ DA SILVA - 37012233</t>
  </si>
  <si>
    <t>37015568 / Matheus dos Santos de Souza</t>
  </si>
  <si>
    <t>Otávio Castro Moreira Junior. - 37013543</t>
  </si>
  <si>
    <t>Victor Donizete Rosa dos Santos - 37016454</t>
  </si>
  <si>
    <t>Diego Leonardo Joaquim Tiozzo</t>
  </si>
  <si>
    <t>Fernando Lopes Henriques</t>
  </si>
  <si>
    <t>37016132 - Alex Lemes de Almeida</t>
  </si>
  <si>
    <t xml:space="preserve"> Nicolas Pereira de Souza</t>
  </si>
  <si>
    <t>37016509- Maria Cleusa Marques</t>
  </si>
  <si>
    <t>37013365 Gabriel Mendonça dos Santos/ 37015568 Matheus dos Santos de Sousa</t>
  </si>
  <si>
    <t>37014183- Cleudivan Mesquita Souza</t>
  </si>
  <si>
    <t>Leandro Biato Miranda</t>
  </si>
  <si>
    <t>37016443 - Raira Stefany Vieira dos Santos</t>
  </si>
  <si>
    <t>Diego dos Santos Nascimento 37005929</t>
  </si>
  <si>
    <t>Luiz Gonzaga de Carvalho Júnior - 37005302</t>
  </si>
  <si>
    <t>37011302 / Eliezer Lima Campos</t>
  </si>
  <si>
    <t>30009922 - Matheus Phelyp de Jesus Martins</t>
  </si>
  <si>
    <t>37012509 - Jeremias Alves Andreosi</t>
  </si>
  <si>
    <t>Adriana de Souza Rosa de Oliveira - 37009435</t>
  </si>
  <si>
    <t>37007390 / Valdiney dos Reis</t>
  </si>
  <si>
    <t>Elisson Stevanato Vilhalva</t>
  </si>
  <si>
    <t>37011482/ Robson de Campos de Oliveira Marques</t>
  </si>
  <si>
    <t>37014998 / Fernando Bregadioli</t>
  </si>
  <si>
    <t>37014657 - Cleusa de Godoy Picolotto</t>
  </si>
  <si>
    <t>Jose Roberto Alves Dos Santos</t>
  </si>
  <si>
    <t>37013502/ Júlio César Oliveira Santos</t>
  </si>
  <si>
    <t>Edicleudo Pedroso de Araujo</t>
  </si>
  <si>
    <t>José Micaellyson Marques de Medeiros/ 37016952</t>
  </si>
  <si>
    <t>Bruno Malagi Campanholi / Mat. 37005291</t>
  </si>
  <si>
    <t>Guilherme Aparecido Barbosa-37011429/Jefferson lima campos-37014798</t>
  </si>
  <si>
    <t>Ana Lucia Machado de Abreu</t>
  </si>
  <si>
    <t>Samuel Duarte Guimarães</t>
  </si>
  <si>
    <t>37009635/Bruno Martins Barbosa</t>
  </si>
  <si>
    <t>Rodrigo de Souza Monteiro</t>
  </si>
  <si>
    <t>Lelia Alcântara Ribeiro</t>
  </si>
  <si>
    <t>Jeferson Luiz Amaro de Mattos</t>
  </si>
  <si>
    <t>Alexandro Lima da Silva</t>
  </si>
  <si>
    <t>Renan Pedro de Aquino Leite Marques</t>
  </si>
  <si>
    <t>Katia Santos de Almeida</t>
  </si>
  <si>
    <t>Aguinaldo Garcia Ricales</t>
  </si>
  <si>
    <t>Jociane da Silva Penha</t>
  </si>
  <si>
    <t>01 - Emerson Pereira de Oliveira Amorins
02 - Daniele Paszko Monteiro
03 - Marcos Félix Cirilo
04 -Edson Severo Barbosa
05 - Johnatas do Nascimento Moltocaro
06 - Marcus Vinicius Trivizoli Pereira</t>
  </si>
  <si>
    <t>Ellen Cristina Montesso Durante</t>
  </si>
  <si>
    <t>Eduardo José Ferreira de Arantes Oliveira. Matrícula 37013668</t>
  </si>
  <si>
    <t>Moizés De Moura Junior</t>
  </si>
  <si>
    <t>Fernando Fernandes - 37013350</t>
  </si>
  <si>
    <t>37014520/Felipe da Silva de Sousa</t>
  </si>
  <si>
    <t>37013288 Carlos Willian Guedes de Souza.
37013734 José Vitor David de Barros</t>
  </si>
  <si>
    <t>37016690/Carlos Luiz Santos</t>
  </si>
  <si>
    <t>37015385/Geisse Kelly Rodrigues Cazuzal</t>
  </si>
  <si>
    <t>Mateus Jesus de Souza</t>
  </si>
  <si>
    <t>37012034/ Felipe Dornelles Rodrigues</t>
  </si>
  <si>
    <t>Karina Daniele de Almeida Souza - 37016696</t>
  </si>
  <si>
    <t>37012991/Celso Gonzalez Franco</t>
  </si>
  <si>
    <t>37009795 / Adilan Rodrigues da Silva</t>
  </si>
  <si>
    <t>Jefferson Mendes</t>
  </si>
  <si>
    <t>37016963/ Joyce Paula Duchine de Oliveira</t>
  </si>
  <si>
    <t>37012647/ Mykayo Gabriel Carlos Lins Almeida dos Santos</t>
  </si>
  <si>
    <t>37016857/ Anderson Rodrígues Maia</t>
  </si>
  <si>
    <t>37009173/ Lucas Aparecido da Silva Moraz</t>
  </si>
  <si>
    <t>Pátio Bracell L1</t>
  </si>
  <si>
    <t xml:space="preserve"> BTF 03</t>
  </si>
  <si>
    <t>7007283 / Roberto Pereira de Souza</t>
  </si>
  <si>
    <t>1. Comunicação Gestor da Operação e Equipe de Apoio da Automotiva.
2. Feito a divulgação para Segurança do Trabalho.</t>
  </si>
  <si>
    <t>Matheus Henrique Da Silva</t>
  </si>
  <si>
    <t>BTF - MS 08</t>
  </si>
  <si>
    <t>37014927 / Wellington Amaral de Jesus</t>
  </si>
  <si>
    <t>1. Divulgação evento/acionamento segurança patrimonial pátio L2</t>
  </si>
  <si>
    <t>Fazenda Santa Iza talhão em 107. Veríssimo - MG            MÓD 13</t>
  </si>
  <si>
    <t>37015132  /  Wemerson Silvano dos Santos</t>
  </si>
  <si>
    <t>1. Comunicado a Gestão.
2. Colaborador foi encaminhando ao pronto atendimento de Veríssimo. Após atendimento médico foi liberado para voltar as suas atividades.</t>
  </si>
  <si>
    <t>Fazenda coco doce</t>
  </si>
  <si>
    <t>Flaviano</t>
  </si>
  <si>
    <t>Dener</t>
  </si>
  <si>
    <t xml:space="preserve"> Fazenda Cabreuva - MÓD 01</t>
  </si>
  <si>
    <t xml:space="preserve"> 37005308/ Valnei Aparecido dos Santos</t>
  </si>
  <si>
    <t>Operador de Máquinas II</t>
  </si>
  <si>
    <t>1. Levado até o módulo (Área de vivência) tomou dois comprimidos de antialérgico e levado para a medicina Bracell.</t>
  </si>
  <si>
    <t>Marcio Pires</t>
  </si>
  <si>
    <t>Felipe dos Santos Lima</t>
  </si>
  <si>
    <t>1. Acionamento segurança patrimonial Patio L1</t>
  </si>
  <si>
    <t>Fabiana Oliveira</t>
  </si>
  <si>
    <t>Faz. Boa Esperança III</t>
  </si>
  <si>
    <t xml:space="preserve"> Itatinga</t>
  </si>
  <si>
    <t>Juliano Tadeu</t>
  </si>
  <si>
    <t>1. Veículo leve foi parado de imediato e enviado a manutenção.</t>
  </si>
  <si>
    <t>Colaborador prensou a mão esquerda no bandejão, durante a movimentação com o carrinho.</t>
  </si>
  <si>
    <t>2° seleção</t>
  </si>
  <si>
    <t>37016121/Ademir Moreira Santos</t>
  </si>
  <si>
    <t>1.Colaborador foi encaminhado de imediato para o hospital de Pirajuí.
2. Realizado o raio-x, e após avaliação médica não foi identificado fratura</t>
  </si>
  <si>
    <t>Izabela Carvalho/Beatriz</t>
  </si>
  <si>
    <t>Fazenda Canchim - MÓD 03</t>
  </si>
  <si>
    <t>Após finalizar a manutenção no motor da FW, foi verificar se havia deixado alguma ferramenta sobre o local e teve sua mão esquerda prensada pela cabine da máquina.</t>
  </si>
  <si>
    <t>Módulo 3</t>
  </si>
  <si>
    <t>Diana Aparecida Queiroz</t>
  </si>
  <si>
    <t>Mecânica.</t>
  </si>
  <si>
    <t>1. Encaminhado ao pronto atendimento Hospital São Lucas na cidade São Pedro, passou pelo médico de plantão, realizado exame se raio X e foi liberada.</t>
  </si>
  <si>
    <t>Marcos Damasceno</t>
  </si>
  <si>
    <t>Talhão 001</t>
  </si>
  <si>
    <t>Fazenda Corvo Branco</t>
  </si>
  <si>
    <t>1014 - Julio da Silva Dias</t>
  </si>
  <si>
    <t>Trabalhor Florestal</t>
  </si>
  <si>
    <t>1. O colaborador foi encaminho para o UPA de Lençóis.</t>
  </si>
  <si>
    <t xml:space="preserve"> Jose Roberto Porcino de Melo Junior</t>
  </si>
  <si>
    <t xml:space="preserve">Agua Clara/ Patio de devolução de embalagens </t>
  </si>
  <si>
    <t xml:space="preserve">Fazenda Furnas </t>
  </si>
  <si>
    <t xml:space="preserve">Faz. Aruanda </t>
  </si>
  <si>
    <t>Fazenda Cana Brava - Água Clara/MS</t>
  </si>
  <si>
    <t>O colaborador estava realizando a atividade de pré emergente e ao abrir a porta da máquina (Trator Massey Ferguson C - 107),  o pistão da porta quebrou. Sendo assim, a porta bateu contra o pneu da máquina, causando a quebra do vidro.</t>
  </si>
  <si>
    <t>O colaborador realizava a operação de adubação + aplicação de herbicida mecanizada. Ao sair no carreador, realizou a manobra de retorno em cima de uma lombada e não reduziu a velocidade da máquina. Mediante a isso, houve a lateralização do implemento.</t>
  </si>
  <si>
    <t>Rogerio Aparecido da Silva</t>
  </si>
  <si>
    <t>Edvan  Santos</t>
  </si>
  <si>
    <t>Horacildo Alencar Maciel/ Fabio Teófilo da Silva / Wesley Cardoso de Campos</t>
  </si>
  <si>
    <t xml:space="preserve">Luis de Souza Brito </t>
  </si>
  <si>
    <t>Gabriel Braune da Silva</t>
  </si>
  <si>
    <t xml:space="preserve">Edvan Santos </t>
  </si>
  <si>
    <t xml:space="preserve">Tratorista / Mecânico / Auxiliar de mecânica </t>
  </si>
  <si>
    <t xml:space="preserve">Operador de Máquinas Equipamentos II </t>
  </si>
  <si>
    <t>BTF 07</t>
  </si>
  <si>
    <t xml:space="preserve">José Fernando Freitas </t>
  </si>
  <si>
    <t>Varrição linha 02</t>
  </si>
  <si>
    <t>O colaborador deixou o veículo vazio de placa SWZ8D90 estacionado na lateral do alambrado na área de varrição, ao retornar no veículo, constatou o retrovisor quebrado.</t>
  </si>
  <si>
    <t>RICARDO ALESSANDRO DA SILVA</t>
  </si>
  <si>
    <t xml:space="preserve">Oficina Automotiva </t>
  </si>
  <si>
    <t>Mario Tellis Neto</t>
  </si>
  <si>
    <t>Bruno Servilhano</t>
  </si>
  <si>
    <t xml:space="preserve">Auxiliar de Lubrificação </t>
  </si>
  <si>
    <t>Rua Anibal Haman, Pirajui</t>
  </si>
  <si>
    <t>Supervisor</t>
  </si>
  <si>
    <t>Fazenda Santa Iza Talhão 043</t>
  </si>
  <si>
    <t>Cleidimar da Fonseca  Silva</t>
  </si>
  <si>
    <t>Fazenda Cabreúva II</t>
  </si>
  <si>
    <t>Igor Teles</t>
  </si>
  <si>
    <t>O colaborador relatou que ao chegar na rotatória da MS-040, próximo da entrada para Bataguassu MS, ele constatou que o veículo no qual estava conduzindo apresentou mudança na estabilidade. Foi então que o mesmo procurou um local seguro para estacionar e verificar o motivo e ao parar o veículo a roda traseira esquerda do mesmo acabou se soltando (após parada do veículo).</t>
  </si>
  <si>
    <t>Condutor do veículo pick-up strada estava em deslocamento sentido a fazenda lambari, ao realizar a curva em frente a fazenda aquarius (laranja), próximo a fazenda Boa Vista do Alambari II foi surpreendido por um veículo (modelo argo) no sentido contrário, onde os mesmos vieram a se tocar, devido a dificuldade da visibilidade da estrada para ambas as partes.</t>
  </si>
  <si>
    <t>Funcionário em atividade de combate a formiga manual veio a pisar em um buraco coberto pela vegetação rasteira, causando  torção no pé direito.</t>
  </si>
  <si>
    <t>Segundo relato do colaborador, antes de iniciar as operações, realizou uma manobra com a caminhonete e veio a colidir com um eucalipto,  causando amassamento no paralama do lado esquerdo. Não houve lesão ao colaborador.</t>
  </si>
  <si>
    <t>Colaborador do Inventário estava prestando apoio para o time da Pesquisa Florestal. Quando o colaborador foi movimentar-se para cumprimentar um colega e escorregou. O mesmo caiu e bateu o joelho direito no chão.</t>
  </si>
  <si>
    <t>Operador estava executando atividade barra aberta, quando a máquina deslizou, bateu a coluna do lado esquerdo no pé de eucalipto, forçando a chapa da proteção da estrutura da máquina, ocasionando a quebra do parabrisa dianteiro.</t>
  </si>
  <si>
    <t>Ao realizar manobra com o caminhão tritrem 44115 BTF 03 para estacionar no Pátio da L1, veio o colidir a  segunda carreta lado direito contra estrutura da carreta que estava estacionada no pátio. Houve apenas danos materiais  (quebra do fueiro da carreta que estava estacionada). Motorista informou que  estava estacionando o veículo para aguardar a troca de turno.</t>
  </si>
  <si>
    <t>O CM BTF-MS 8 44146 foi realizar manobra no pátio e o mesmo veio a colidir com o CM BTF-SP 7 que estava parado, provocando danos materiais no cavalo mecânico.</t>
  </si>
  <si>
    <t xml:space="preserve">O CM BTF-MS 8 44170 após passar pela Balança da L2, entrou em fila em curva. O CM da JSL após passar pela Balança L2 entrou em fila em curva.  Dessa forma, os CM's ficaram parados aguardando movimentação da mesma. Quando a fila se movimentou, o CM Bracell seguiu primeiro, JSL movimentou e entrou no ponto cego do CM próprio, vindo a ocorrer a colisão do malhal traseiro do caminhão Bracell com o retrovisor lado direito do CM da JSL                                                                                                                                 (Colisão lateral).                                                                                       </t>
  </si>
  <si>
    <t>Operador ao descer do equipamento (estava fazendo a hora de janta), sentiu um incomodo na nuca, passou a mão no local e não encontrou nada, porém sentiu dor no local e percebeu que tinha sido picado por algo, informou o instrutor e ao técnico de campo, em seguida, foi medicado com um  anti-alérgico e levado ao pronto atendimento mais próximo.</t>
  </si>
  <si>
    <t>Durante a  atividade de Adubação mecanizada trator passou sobre  um galho de eucalipto que estava debaixo da vegetação, elevando o eucalipto e o mesmo colidiu na proteção, pegando no vidro causando a quebra do mesmo.</t>
  </si>
  <si>
    <t>Operador ao descer da máquina para verificar o comprimento das toras, foi ferroado por abelhas (o mesmo não identificou as abelhas no momento da verificação).</t>
  </si>
  <si>
    <t>O motorista conduzia o caminhão carregado de madeira tritrem e ao acessar o pátio da linha 1 (portaria 9), bateu contra o alambrado localizado do lado direito, vindo a derrubá-lo, assim como o portão.</t>
  </si>
  <si>
    <t>O colaborador estava se deslocando com o veículo leve, quando ao passar pelo talhão não observou que o  trator estava saindo do talhão, vindo a ser atingido no paralama do lado direito. Não houve lesão.</t>
  </si>
  <si>
    <t>O colaborador realizava a atividade de Roçada manual, quando foi picado por uma abelha.</t>
  </si>
  <si>
    <t>Segundo relato do colaborador, ele estava saindo do pátio de entrega de embalagens da Bracell e na passagem do portão de acesso, ao tentar evitar o bloqueio da via, visando minimizar o impedimento do fluxo de trânsito no local, ele abriu a curva para sair a direita para seguir sua rota. Foi então que nesse momento a carroceria do caminhão pegou no portão, causando a quebra de parte do muro e da coluna de sustentação do portão.</t>
  </si>
  <si>
    <t>O colaborador relatou que estava em deslocamento no corredor do talhão 12 (sentido Nova Casa Verde) já no final do expediente. Foi então que um galho pegou no vidro e acabou trincando o mesmo.</t>
  </si>
  <si>
    <t xml:space="preserve">Os colaboradores relataram que estavam trafegando e em determinado momento numa curva de acesso entre as fazendas Aruanda e Santa Cecilia, houve uma baixa visibilidade, causando uma colisão entre a caminhonete D40 e o Trator John Deere, tendo como consequências avarias no veículo.  </t>
  </si>
  <si>
    <t>O colaborador ao assumir o caminhão vazio de placa SSR4L23, constatou que o retrovisor  do lado esquerdo estava com o  espelho quebrado.</t>
  </si>
  <si>
    <t>O colaborador estava na oficina central tentando retirar gasolina de um tambor  para colocar num galão de 2 litros para abastecer a frota que parou por falta de combustível, quando ao sugar pela mangueira veio a ingerir pequena quantidade de gasolina.</t>
  </si>
  <si>
    <t>O motorista da caminhonete parou para atender o rádio de comunicação e, ao retornar em marcha ré, não percebeu o veículo de lubrificação logo atrás, resultando em uma colisão causando danos no para-choque.</t>
  </si>
  <si>
    <t>O veículo Strada estava estacionado, quando veículo terceiro colidiu em sua traseira.</t>
  </si>
  <si>
    <t>Durante o deslocamento do HV10099 para mudar de talhão, operador  não conseguiu enxergar a carretinha da Komatsu que estava estacionada na borda do talhão, vindo a encostar com a esteira no engate, provando avarias.</t>
  </si>
  <si>
    <t>Rodovia Municipal Tibiriça  SP</t>
  </si>
  <si>
    <t>Célula de combustível</t>
  </si>
  <si>
    <t>Natalino Da Silva</t>
  </si>
  <si>
    <t>Motorista de Comboio</t>
  </si>
  <si>
    <t>1. Comunicação a Gestão imediata
2. Comunicação a segurança do trabalho
3. Colaborador foi encaminhado ao hospital Beneficência Portuguesa Bauru SP
3. Colaborador irá passar pelo médico do trabalho na quinta dia 02/05/2024.</t>
  </si>
  <si>
    <t>Eduardo Vargas Carlos</t>
  </si>
  <si>
    <t xml:space="preserve">Trajeto Faz Turvinho V </t>
  </si>
  <si>
    <t>Logística Florestal - BTF 08</t>
  </si>
  <si>
    <t>José Roberto Ferreira Rocha</t>
  </si>
  <si>
    <t>1. Contido o princípio de incêndio com uso de 02 extintores.
2. Solicitado apoio da equipe de Manutenção.
3. Feito a divulgação do evento.</t>
  </si>
  <si>
    <t>Pátio de madeiras Linha 2</t>
  </si>
  <si>
    <t>Linha ll</t>
  </si>
  <si>
    <t>37016120  Jéssica Maria Barbosa</t>
  </si>
  <si>
    <t xml:space="preserve"> Motorista Transporte de madeira </t>
  </si>
  <si>
    <t>1. Se deslocou até o ambulatorio médico da linha 1 onde foi atendida e liberada para continuar trabalhando.</t>
  </si>
  <si>
    <t>Uedslei Luiz da Cunha</t>
  </si>
  <si>
    <t>Bauru</t>
  </si>
  <si>
    <t>Diego Rodrigues da Silva</t>
  </si>
  <si>
    <t>1.  Comunicado a Liderança</t>
  </si>
  <si>
    <t>Pátio de madeiras Linha 1</t>
  </si>
  <si>
    <t>BTF 06</t>
  </si>
  <si>
    <t>Wanderson Rafael Américo</t>
  </si>
  <si>
    <t xml:space="preserve"> Motorista Transporte de madeiras</t>
  </si>
  <si>
    <t>1. Comunicando a Supervisão</t>
  </si>
  <si>
    <t>Eliseu Aparecido Da Silva</t>
  </si>
  <si>
    <t>1. Comunicado a Liderança</t>
  </si>
  <si>
    <t>Ulysses Antonio da Silva Neto</t>
  </si>
  <si>
    <t>1. Comunicação a Gestão imediata
2. Comunicação a segurança do trabalho
3. Colaborador foi encaminhado ao ambulatorio e passado pela medica, encaminhado ao posto de saúde.</t>
  </si>
  <si>
    <t>Everton Moreno</t>
  </si>
  <si>
    <t>1. Informado a gestão e sinalizado o local                                         2. Veículo paralisado para a manutenção</t>
  </si>
  <si>
    <t>1. Colaborador acionou imediatamente a polícia, a locadora do veículo e gestores.                                                             2. Devido ao impacto a condutora do Veículo Prisma, sentiu dor no joelho e o esposo da mesma a levou para o hospital.                                                                                                   3. Colaborador Bracell registrou o B.O</t>
  </si>
  <si>
    <t>Victor Hugo Ferreira Silva</t>
  </si>
  <si>
    <t xml:space="preserve">         </t>
  </si>
  <si>
    <t>1. Comunicado a gestão Bracell e Komatsu;                                       2. Providenciado sinalização do local da carretinha até a remoção para o módulo.</t>
  </si>
  <si>
    <t>Rodovia Eng João Batista Cabral Km 369
Rodovia Bauru / Ipaussu</t>
  </si>
  <si>
    <t>Manutenção Colheita</t>
  </si>
  <si>
    <t>Flávio Duarte</t>
  </si>
  <si>
    <t>Motorista I Comboio</t>
  </si>
  <si>
    <t>1.Utilizando 1 extintor de incêndio para combater o fogo,
2. Isolado o veículo para análise das causas.
3. Comunicado Supervisor e área de segurança Ponsse e Bracell</t>
  </si>
  <si>
    <t>Gedeon Miranda</t>
  </si>
  <si>
    <t>Área de Vivência</t>
  </si>
  <si>
    <t>1149 - Amanda de Cássia Fernandes</t>
  </si>
  <si>
    <t>1. Colaboradora recebeu os primeiros socorros e encaminhada para o pronto socorro de Lençóis Paulista</t>
  </si>
  <si>
    <t>Antônio Carlos Evangelista</t>
  </si>
  <si>
    <t xml:space="preserve"> Minijardim</t>
  </si>
  <si>
    <t>Colaboradora estava coletando em seu canalete, e ao deslocar lateralmente sentiu um mau jeito no joelho direito.</t>
  </si>
  <si>
    <t>37016470/Cristiane Cássia de Oliveira</t>
  </si>
  <si>
    <t>1. A colaboradora foi encaminhada para a Santa Casa de Pirajuí, fez raio-x e conforme avaliação do Dr. não houve lesão. O médico deu uma injeção para a dor e receitou remédios para ela tomar em casa.</t>
  </si>
  <si>
    <t>Fazenda Santa Mariana ll</t>
  </si>
  <si>
    <t>Eduardo Alexandre Prisco</t>
  </si>
  <si>
    <t>Oprador de Trator Agrícola</t>
  </si>
  <si>
    <t>1. Comunicado ao setor de segurança da EPS,  maquina e paralisada imediatamente.
Informado posteriormente a operação e segurança da Bracell.</t>
  </si>
  <si>
    <t>Alexandre da Silva </t>
  </si>
  <si>
    <t>Fazenda Nossa Senhora de Guadalupe</t>
  </si>
  <si>
    <t>Preparo de Solo - P01</t>
  </si>
  <si>
    <t>Ronaldo Da Costa Fernandes/ 37012527</t>
  </si>
  <si>
    <t>1. Colaborador foi encaminhado para uma unidade de saúde mais próximo em Lins.</t>
  </si>
  <si>
    <t>Ronaldo Da Costa Fernandes</t>
  </si>
  <si>
    <t xml:space="preserve">Inocência-MS </t>
  </si>
  <si>
    <t xml:space="preserve">O colaborador relatou que ao transitar pela Fazenda Dois Irmãos, conduzindo o veículo Caminhão Oficina, acabou colidindo o para-choque do mesmo contra uma árvore de eucalipto, causando pequenas avarias no veículo.  </t>
  </si>
  <si>
    <t xml:space="preserve">Técnico em Operações Florestais I </t>
  </si>
  <si>
    <t xml:space="preserve">1 - Comunicação aos gestores e área de segurança da MS Florestal no dia 29/04/24. 
2 - Medidas administrativas serão tomadas mediante a atitude do colaborador.  </t>
  </si>
  <si>
    <t xml:space="preserve">Samuel Nogueira Pereira </t>
  </si>
  <si>
    <t xml:space="preserve">Aplicação de Herbicida Mecanizada </t>
  </si>
  <si>
    <t>Klebson Reis Leite</t>
  </si>
  <si>
    <t xml:space="preserve">Operador de trator </t>
  </si>
  <si>
    <t>Comunicação aos gestores e área de segurança MS Florestal e Inovesa.</t>
  </si>
  <si>
    <t>Joseana Veiga</t>
  </si>
  <si>
    <t>Nathalia de Lima Costa.</t>
  </si>
  <si>
    <t xml:space="preserve">Comunicação aos gestores e área de segurança da MS Florestal. </t>
  </si>
  <si>
    <t xml:space="preserve">João Henrique do Nascimento de Carvalho </t>
  </si>
  <si>
    <t>Estrada Municipal para Fazenda Betel</t>
  </si>
  <si>
    <t>O colaborador estava conduzindo o caminhão comboio, indo em direção ao Módulo de Colheita e para evitar uma colisão frontal com um carro menor, deslocou a direção para a direita onde havia um desnível e veio a tombar.</t>
  </si>
  <si>
    <t>O colaborador relatou que estava realizando a atividade de pulverização em bicos (fim do talhão). Ao sair com o trator em ré, não observou a  sua volta e veio a colidir contra a porta do outro trator que havia acabado de realizar a manobra, causando a quebra do vidro da porta do trator do lado esquerdo.</t>
  </si>
  <si>
    <t>Colaborador ao descer da cabine do equipamento (Frota 5024) veio a pisar em um buraco próximo do equipamento, vindo a torcer o pé esquerdo, causando um desconforto no tornozelo esquerdo.</t>
  </si>
  <si>
    <t>Durante  atividade na capina química mecanizada, ao fazer a passagem com  máquina sobre uma árvore caída,  a mesma veio a quebrar (ocasionando o chicoteio), bateu na proteção, ocasionando a quebra do vidro dianteiro. </t>
  </si>
  <si>
    <t>A colaboradora estava realizando a montagem da área de vivência, quando torceu o pé em um desnível do solo.</t>
  </si>
  <si>
    <t>Durante o deslocamento com o caminhão Comboio (placa JAP5H84), houve um princípio de incêndio no diferencial.</t>
  </si>
  <si>
    <t>O motorista no 2º dia da escala 4x2, ao iniciar seu turno, foi sair com a Frota 44159 e colidiu a 3ª composição na 3ª composição da frota 44013, que era conduzida por outro motorista (4º dia da escala 4x2), danificando a lanterna traseira do lado esquerdo e parte do Malhal traseiro no mesmo lado. Não houve lesão com nenhum dos colaboradores, somente danos materiais.</t>
  </si>
  <si>
    <t>O motorista estava retornando o caminhão carregado da fazenda São João do Rio do Peixe (conduzia o veículo próximo a Bauru), pegou errado a primeira entrada imaginando ser sentido Lençóis Paulista. A estrada foi afunilando e sem possibilidade de retorno, no posto Shell pediu ao frentista para fazer o contorno, porém na manobra a última carreta passou por cima da mureta, vindo a quebrá-la. Informou que não conseguiu parar, pois fecharia o trânsito.</t>
  </si>
  <si>
    <t>A  colaboradora estava trabalhando na operação de transferência de madeira da linha 1 para a linha 2. Após descarregar na mesa 1, parou no ponto de descarte de toretes para retirar uma tora que ficou em cima do caminhão. No momento em que foi retirar a madeira, bateu com o braço no parachoque do caminhão, causando uma lesão no braço esquerdo. A colaboradora seguiu até o ambulatorio da linha 1, onde fez um curativo e foi liberada para continuar trabalhando.</t>
  </si>
  <si>
    <t>O CM BTF-MS 8 44164  transitava carregado, quando as rodas da primeira composição da carreta travaram e houve um princípio de incêndio que logo foi controlado com auxílio do extintor de incêndio.</t>
  </si>
  <si>
    <t>Operador ao descer do equipamento e seguir para o veículo de apoio, foi surpreendido por enxame de Marimbo, vindo a ser picado. O colaborador foi encaminhado ao pronto atendimento de Veríssimo. Após atendimento médico, foi liberado para voltar as suas atividades.</t>
  </si>
  <si>
    <t>Módulo 03</t>
  </si>
  <si>
    <t xml:space="preserve"> Alisson Rezende/37010743</t>
  </si>
  <si>
    <t>Operador de grua</t>
  </si>
  <si>
    <t>1. Verificado as condições dos condutores do veículo;
2. Acionado a polícia militar;
3. Comunicado a gestão imediata e Segurança do trabalho</t>
  </si>
  <si>
    <t>Guilherme Massagli</t>
  </si>
  <si>
    <t>Lençóis Paulista</t>
  </si>
  <si>
    <t>Durante atividade de poda em canalete, colaboradora  foi surpreendida por uma picada de abelha na nuca. No momento estava com o chapéu e não percebeu a abelha andando por dentro do mesmo.</t>
  </si>
  <si>
    <t xml:space="preserve"> 37004589/Albertina Camargo Rezende da Silva</t>
  </si>
  <si>
    <t>Auxiliar de Pesquisa</t>
  </si>
  <si>
    <t>1. A colaboradora comunicou a assistente da área, onde a mesma perguntou se a funcionária estava bem, se era alérgica e a mesma foi encaminhada ao ambulatório, para avaliação.</t>
  </si>
  <si>
    <t>Éder Vinicio Silva</t>
  </si>
  <si>
    <t>Ponto de amarração na fazenda Turvinho</t>
  </si>
  <si>
    <t>BTF 02</t>
  </si>
  <si>
    <t>Ronaldo Paulino dos Santos</t>
  </si>
  <si>
    <t>Motorista Transporte de madeiras</t>
  </si>
  <si>
    <t>1. Comunicado a coordenação de transporte.</t>
  </si>
  <si>
    <t>Fazenda Santa Iza talhão em 019
Veríssimo - MG - MÓD 13</t>
  </si>
  <si>
    <t>Rua São Roque próximo ao número 226 , Itatinga/SP - MÓD 03</t>
  </si>
  <si>
    <t xml:space="preserve"> Emanuel Teixeira Miranda</t>
  </si>
  <si>
    <t xml:space="preserve">Faz. Santa Maria </t>
  </si>
  <si>
    <t xml:space="preserve">37655/ Meirilaine Leite das Neves </t>
  </si>
  <si>
    <t xml:space="preserve">1. O evento não foi comunicado pela liderança de campo;
2. A colaboradora relatou sentir fortes dores no local no período noturno;
3. Ela foi encaminhada ao hospital no dia seguinte, para avaliação médica,  onde foi atendida, realizado exame de raio-x e não foi constatada nenhuma lesão.  </t>
  </si>
  <si>
    <t xml:space="preserve">Antonio de Sousa </t>
  </si>
  <si>
    <t>Fazenda Peleja</t>
  </si>
  <si>
    <t>17742 / Givaldo Cruz Dos Santos</t>
  </si>
  <si>
    <t xml:space="preserve">Comunicação aos gestores e área de segurança da MS Florestal e EPS Emflors I. </t>
  </si>
  <si>
    <t>Emerson Moura</t>
  </si>
  <si>
    <t xml:space="preserve">O colaborador estava realizando a atividade de adubação de cobertura mecanizada no interior do talhão. Ao se aproximar do carreador, ele relatou que reduziu a velocidade para realizar a manobra na base da caixa seca. Neste momento, a base começou a ceder, fazendo com que o trator lateralizasse, causando apenas danos materiais. </t>
  </si>
  <si>
    <t xml:space="preserve">Manutenção Florestal </t>
  </si>
  <si>
    <t>Edmilson Oliveira</t>
  </si>
  <si>
    <t xml:space="preserve">Comunicação aos gestores e área de segurança da MS Florestal e EPS Ambient I. </t>
  </si>
  <si>
    <t>Tiago Santos</t>
  </si>
  <si>
    <t>Fazenda ID6368 Santa Helena II -  Talhão 004.</t>
  </si>
  <si>
    <t xml:space="preserve">Preparo de Solo </t>
  </si>
  <si>
    <t xml:space="preserve">   Matrícula 37015507
José Edson da Silva </t>
  </si>
  <si>
    <t xml:space="preserve">Operador Maquinas e Equipamentos </t>
  </si>
  <si>
    <t xml:space="preserve">Comunicação aos gestores e área de segurança da MS Florestal.  </t>
  </si>
  <si>
    <t xml:space="preserve">Cidade: Rio Claro 
Rodovia Washington Luiz
Km 374 </t>
  </si>
  <si>
    <t>Logística Florestal ( Insumos)</t>
  </si>
  <si>
    <t>Motoristas: 
            Marcos Andre Mariano,    
            Osmair Augusto Garcia 
           Cláudio Cool</t>
  </si>
  <si>
    <t xml:space="preserve">Gleison Rodrigues Martinez </t>
  </si>
  <si>
    <t xml:space="preserve">Santa Luzia </t>
  </si>
  <si>
    <t>estradas</t>
  </si>
  <si>
    <t xml:space="preserve">37012161/Eduardo Andrade Monteiro Garcia </t>
  </si>
  <si>
    <t xml:space="preserve">Danilo Pinheiro Souza </t>
  </si>
  <si>
    <t>O colaborador relatou que estava realizando a atividade de multi tarefa com uma caixa d'água de 1000 litros em cima da caminhonete. Foi então que o condutor da caminhonete passou por um buraco e a água balançou, forçando a cinta, onde a mesma se soltou e com isso a caixa caiu em cima da tampa do veículo.</t>
  </si>
  <si>
    <t>Multi Tarefa</t>
  </si>
  <si>
    <t xml:space="preserve">Sandro Costa </t>
  </si>
  <si>
    <t xml:space="preserve">Encarregado Operacional </t>
  </si>
  <si>
    <t xml:space="preserve">Comunicação aos gestores e área de segurança da MS Florestal e EPS Emflors.  </t>
  </si>
  <si>
    <t xml:space="preserve">Jonathan Henrique </t>
  </si>
  <si>
    <t xml:space="preserve">Fazenda Recanto do lontra </t>
  </si>
  <si>
    <t xml:space="preserve">Transporte de Peças </t>
  </si>
  <si>
    <t xml:space="preserve">37007351/ Vagner Lopes Fogaça Da Silva </t>
  </si>
  <si>
    <t xml:space="preserve">Técnico de Manutenção Automotiva </t>
  </si>
  <si>
    <t xml:space="preserve">Vagner Lopes Fogaça Da Silva </t>
  </si>
  <si>
    <t>Fazenda Recanto do Lontra</t>
  </si>
  <si>
    <t xml:space="preserve">Abastecimento de Máquinas </t>
  </si>
  <si>
    <t>37017266/ Elizeo Alves de Lima</t>
  </si>
  <si>
    <t xml:space="preserve">Admilson Coutinho </t>
  </si>
  <si>
    <t xml:space="preserve">Faz Dois Irmãos </t>
  </si>
  <si>
    <t xml:space="preserve">37012026 Patrícia Lourenço de Lima </t>
  </si>
  <si>
    <t>Operadora de Máquinas e Equipamentos II</t>
  </si>
  <si>
    <t xml:space="preserve">Eliton Casemiro Alves </t>
  </si>
  <si>
    <t xml:space="preserve">O colaborador (motorista) estava  realizando o deslocamento em estrada não pavimentada e ao tentar realizar uma ultrapassagem perigosa, ele veio a bater na traseira da calcalhadeira de outra empresa, causando danos materiais tanto no ônibus quanto no implemento. </t>
  </si>
  <si>
    <t>Fazenda Turvo</t>
  </si>
  <si>
    <t>Jonas Daniel Fernandes</t>
  </si>
  <si>
    <t>1. Comunicado a coordenação de transporte e supervisão.
2. Por segurança, esperamos o amanhecer pra iniciar a operação de descarga.</t>
  </si>
  <si>
    <t>Talhão 049</t>
  </si>
  <si>
    <t>Fazenda Querência 4</t>
  </si>
  <si>
    <t>Letícia Cristina da Silva</t>
  </si>
  <si>
    <t>1. A colaboradora foi encaminhada para o UPA de Lençóis Paulista.</t>
  </si>
  <si>
    <t>Willians Torres</t>
  </si>
  <si>
    <t>Israel da Silva Morais</t>
  </si>
  <si>
    <t>1. Foi parada a atividade imediatamente para fazer  a manutenção no trator.</t>
  </si>
  <si>
    <t>Willian Santos Ribeiro</t>
  </si>
  <si>
    <t>Entrada da balança linha 2</t>
  </si>
  <si>
    <t>Carlos Alberto de Jesus Roque</t>
  </si>
  <si>
    <t>1. Comunicado Supervisor</t>
  </si>
  <si>
    <t>Francisco Antonio Franco</t>
  </si>
  <si>
    <t>Fazenda Nossa Senhora de Fátima</t>
  </si>
  <si>
    <t>Preparo de Solo - SV1</t>
  </si>
  <si>
    <t>Diego Aparecido de Souza/ 37015000</t>
  </si>
  <si>
    <t>Mecânico ll</t>
  </si>
  <si>
    <t>1. Colaborador comunicou o supervisor e foi até a Unimed de Lençóis Paulista.</t>
  </si>
  <si>
    <t>Rafael Silva</t>
  </si>
  <si>
    <t>Fazenda Queixada - GO / Proximidades da usina</t>
  </si>
  <si>
    <t>Luciano do Prado Viudes</t>
  </si>
  <si>
    <t xml:space="preserve"> Motorista de carretas</t>
  </si>
  <si>
    <t>1 - O condutor comunicou o GR e o ponto de apoio.
2 -Outro condutor em início de jornada asusmiu o caminhão em Aporé e retornou para o carregamento para descarga da composição e reparo dos fueiros.
3 - O conjunto está no carregamento para descarga e aguarda manutenção para retornar com segurança na operção</t>
  </si>
  <si>
    <t>Fazenda Liberdade III - MÓD 04</t>
  </si>
  <si>
    <t>Módulo 04</t>
  </si>
  <si>
    <t>37013499/ Milandia Vicente Costa</t>
  </si>
  <si>
    <t>1. Comunicado a gestão imediata;
2. Comunicado a Segurança do Trabalho;
3. Encaminhado o colaborador para o P.S de Pirajuí.</t>
  </si>
  <si>
    <t xml:space="preserve"> Márcio Aparecido Cavalheiro</t>
  </si>
  <si>
    <t xml:space="preserve"> Skid linha 02</t>
  </si>
  <si>
    <t xml:space="preserve"> Fernanda de Oliveira Souza/37008921</t>
  </si>
  <si>
    <t>1. Comunicação a Gestão imediata
2. Comunicação a segurança do trabalho
3. Colaboradora foi encaminhado ao CMU                                    4. Colaboradora foi liberada, mas irá passar na medicina Bracell dia 06/05/2024</t>
  </si>
  <si>
    <t>Savio Rodrigues</t>
  </si>
  <si>
    <t>37009802 / Roberto Carlos Ribeiro</t>
  </si>
  <si>
    <t>1. Avisado o Supervisor da área e logístico.</t>
  </si>
  <si>
    <t>Carlos Alberto Ferreira dos Santos</t>
  </si>
  <si>
    <t>1. O colaborador foi direcionado para UPA de Agudos, foi avaliado e realizado exame e houve um fratura na costela , o mesmo passará por tomografia e ficará em observação.</t>
  </si>
  <si>
    <t>Pátio das carretas linha 01</t>
  </si>
  <si>
    <t>Jose Vicente Cardoso</t>
  </si>
  <si>
    <t>1. Comunicado a coordenação de transporte e supervisão.</t>
  </si>
  <si>
    <t xml:space="preserve"> Marcos Domingues </t>
  </si>
  <si>
    <t>Estacionamento 45 graus linha 2</t>
  </si>
  <si>
    <t>1. Comunicando imediato à liderança.</t>
  </si>
  <si>
    <t>Cargo Polo</t>
  </si>
  <si>
    <t>Fazenda Santo Antonio - Joao Pinheiro MG - MÓD 08</t>
  </si>
  <si>
    <t>Sergio Carlos de Mendonça</t>
  </si>
  <si>
    <t>Operador de Maquinas</t>
  </si>
  <si>
    <t>1. Comunicado ao setor de segurança, prestador de serviços e supervisão.</t>
  </si>
  <si>
    <t>Denilson Amaral</t>
  </si>
  <si>
    <t>Faz. Ganachi,  talhão 019</t>
  </si>
  <si>
    <t>1. Trator foi destombado e encaminhado a Oficina Mecanica.</t>
  </si>
  <si>
    <t xml:space="preserve"> 37006929/ Patrick Cristian Camargo</t>
  </si>
  <si>
    <t>Técnico de silvicultura</t>
  </si>
  <si>
    <t>1. Comunicação aos gestores e área de segurança  Florestal.</t>
  </si>
  <si>
    <t>Patrick Cristian Camargo</t>
  </si>
  <si>
    <t>Alessandro Barros</t>
  </si>
  <si>
    <t xml:space="preserve">Vitor Ricardo Alves Pereira </t>
  </si>
  <si>
    <t>O colaborador estava realizando atividade de adubação mecanizada,  quando ao chegar no final do talhão não viu a caixa d'água, devido a vegetação alta o trator tombou para o lado direito. Somente danos materias. O plantio foi realizado em cima da borda da caixa d'água. O operador foi encaminhado ao PS de Itatinga para avaliação e foi liberado para suas atividades normais.</t>
  </si>
  <si>
    <t xml:space="preserve"> Ao realizar a troca de turno,  o colaborador estacionou o veículo aproximadamente a 40 metros da Motoniveladora. Sem perceber o veículo estacionado, o operador deu ré na máquina e veio a colidir com o mesmo, causando avarias no capô do veículo.</t>
  </si>
  <si>
    <t>Durante a troca de turno o colaborador relata que seu caminhão desceu e colidiu com outro caminhão que estava atrás na fila de chegada na Fábrica. Houve apenas danos materiais (placa do caminhão que estava parado atrás danificou).</t>
  </si>
  <si>
    <t>O colaborador foi estacionar no Pátio das carretas da linha 1 e ao fazer a manobra, teve sua visibilidade tampada pelo sol, colidindo com a 1⁰ carreta que estava estacionada.</t>
  </si>
  <si>
    <t>O colaboradora tinha acabado de finalizar um abastecimento de Diesel no Skid da linha 02, e ao ir conferir o número na registradora, enrosco o pé na parte de trás da bomba de diesel e veio a cair.</t>
  </si>
  <si>
    <t>Colaborador estava acertando o posicionamento da máquina na pilha para iniciar o carregamento do caminhão. Ao realizar o giro para verificar se estava bem posicionada, percebeu que a máquina gangorrou. Ao realizar o deslocamento em ré para nivelar o terreno, não visualizou a curva de nível, causando o tombamento da CF. Colaborador relatou dores no pescoço. Foi encaminhada ao P.S, realizado exame de raio-X, medicada e liberada. A mesma passará pela medicina do trabalho.</t>
  </si>
  <si>
    <t>Relatou o condutor que durante o trajeto cruzou com um caminhão transbordo/canavieiro da usina que veio em sentido contrário, mas não ouviu barulho de impacto, ao chegar em Aporé-GO realizou parada para refeição verificou que três fueiros estavam tortos. Não houve nenhuma lesão e sim danos materiais .</t>
  </si>
  <si>
    <t>Mecânico da frente SV1 estava se deslocando com o caminhão oficina acompanhando as máquinas para embarcar, pois haviam finalizado a fazenda, quando ao descer para abrir a porteira não viu um buraco no chão, vindo a torcer o seu pé direito. Na hora não sentiu nada,  porém ao chegar em sua residência começou a sentir desconforto devido a essa torção.</t>
  </si>
  <si>
    <t>O motorista estava carregando quando finalizou a pilha de madeira, ao deslocar para continuar o carregamento em outra pilha de madeira, atingiu uma árvore, causando a quebra dos 04 fueiros da 2º composição.</t>
  </si>
  <si>
    <t>Ao assumir o turno, saiu com CM da Linha 2, ao iniciar conversão á esquerda veio colidir com a carreta na parte traseira que estava parada na fila da balança,  onde causou pequenas avarias.</t>
  </si>
  <si>
    <t>Durante a atividade de barra protegida mecanizada, o trator passou por cima de uma árvore caída, onde um galho se levantou, acertando o vidro do lado esquerdo, vindo a quebrar.</t>
  </si>
  <si>
    <t>A colaboradora realizava a atividade de irrigação, quando tropeçou caiu e bateu o joelho.</t>
  </si>
  <si>
    <t>Colaborador seguia carregado no trajeto, quando parou pra avaliar a carga após alguns metros depois da amarração, quando se deparou com um fueiro quebrado do conjunto  (a carga estava sendo segurada pelas cintas). De imediato, acionou o técnico do transporte. Não houve danos físicos.</t>
  </si>
  <si>
    <t>A colaboradora da máquina (Pá Carregadeira), estava  realizando a limpeza de material sedimentado em uma mini curva. Em determinado momento, ela foi realizar uma manobra em marcha ré para sair do carreador. Foi então que ela acabou encostando  (abarroando) no caminhão comboio que estava realizando o abastecimento das máquinas da frente MV-04.</t>
  </si>
  <si>
    <t xml:space="preserve">O colaborador (motorista) relatou que seguia pelo carreador e em determinado momento ao avistar a frente de serviço da MS-02 ele perdeu o controle da direção, vindo a tombar o caminhão comboio por completo em uma caixa seca. </t>
  </si>
  <si>
    <t xml:space="preserve">O colaborador (operador do munck) estava embarcando uma peça (haste) em cima da caminhonete. Ao fazer um movimento com a peça, a mesma veio a escorregar e pegar no vidro traseiro da caminhonete, causando a quebra do mesmo. </t>
  </si>
  <si>
    <t>O colaborador (Operador), relatou que ao realizar a limpeza para construção de uma mini curva, havia uma árvore obstruindo o local de construção e ao realizar a limpeza de um dos galhos, acabou batendo no vidro frontal da máquina, causando a trinca do mesmo.</t>
  </si>
  <si>
    <t xml:space="preserve">Os colaboradores (motoristas) estavam vindo da Cidade de Sumaré SP, sentido a cidade de Três Lagoas-MS,  com os caminhões engatados com os implementos pranchas. Nisso o Motorista 01 conduzindo o caminhão (SLZ 2D82) na rodovia, fez uma frenagem de emergência pra não colidir com o veículo da frente. Em seguida, o motorista 02 conduzindo o caminhão (placa SLZ 2D90), também fez a frenagem de emergência pra não colidir na prancha do motorista 01. Nessa mesma sequência, o motorista 03 conduzindo o caminhão (placa SLZ 2D74), realizou também uma frenagem de emergência e devido o mesmo não está numa  distância segura entre um veículo e outro, ele acabou colidindo na traseira da prancha do motorista 02 empurrando o caminhão na traseira da prancha do motorista 01. </t>
  </si>
  <si>
    <t>O colaborador relatou que estava em deslocamento com a máquina (20027/ 27501) para o talhão 004, numa distância de 50 metros de uma outra máquina que estava à sua frente. Porém, estava com dificuldade da visão, devido a poeira e o horário (estava anoitecendo), o operador veio a passar na lateral de uma mini curva com a calcalhadeira, causando assim o tombamento da mesma.</t>
  </si>
  <si>
    <t xml:space="preserve">O colaborador informou que estava indo para área de vivência e ao passar pela área principal um dos operadores da empresa JSF estava realizando suas atividades. O colaborador saiu de dentro do talhão com o trator e acabou colidindo na lateral do caminhão munck, causando avarias na estrutura frontal do trator. </t>
  </si>
  <si>
    <t xml:space="preserve">A colaboradora realizava o abastecimento de água no implemento pulverizador através de um caminhão pipa. Ao finalizar, ela se posicionou entre o caminhão pipa e a máquina (trator) para realizar o desengate do mangote e registro. Neste momento, a operadora engatou a marcha ré da máquina, não percebendo o posicionamento da colaboradora, vindo então a resvalar o pneu do trator com o toráx da colaboradora que estava entre o caminhão pipa e o trator. </t>
  </si>
  <si>
    <t>Mecânico após efetuar a manutenção no Forwarder seguiu para sua caminhonete, em dado momento, sentiu um incomodo no pescoço, passou a mão no local não encontrou nada, posteriormente percebeu que tinha sido picado por algum inseto.</t>
  </si>
  <si>
    <t>O motorista do BTF2 no 1º dia da escala 4x2, estava na estrada da fazenda entrando no ponto de amarração de carga e ao sair de uma curva e seguir o trajeto, acabou colidindo a 3ª composição no cavalo do BTF6, que era conduzido por outro motorista vindo a danificar o compartimento de ferramentas do caminhão lado esquerdo, causando a quebra de parte do retrovisor e alguns riscados na porta, não houve danos físicos, somente materiais.</t>
  </si>
  <si>
    <t>Colaborador se deslocava pela rua, e ao passar pelo cruzamento foi atingido por um veículo terceiro que não respeitou a sinalização de parada obrigatória. O condutor do veiculo terceiro apresentava sinais de embriaguez, e recusou-se ao teste do bafometro.</t>
  </si>
  <si>
    <t xml:space="preserve">Segundo relato da colaboradora, ela estava conduzindo o veículo leve a caminho da fazenda e ao passar por uma carreta que estava atolada, a caminhonete escorregou, bateu a lateral traseira e lanterna esquerda no para-choque dianteiro do caminhão, causando avarias na caçamba e lanterna da caminhonete.  </t>
  </si>
  <si>
    <t>Rodovia Marechal Rondon -Km 317 (Próximo a Ambev agudos)</t>
  </si>
  <si>
    <t>O colaborador ao deslocar no interior do talhão para fazer atendimento mecânico no FW 14007, sofreu um queda de mesmo nível, atingindo seu punho da mão direito no solo, causando um leve desconforto.</t>
  </si>
  <si>
    <t>Fazenda Buritis  / Cabrália Paulista SP - MÓD 05</t>
  </si>
  <si>
    <t>Genival Lopes Cavalcante</t>
  </si>
  <si>
    <t>1. Dierecionado o colaborador até o Pronto Atendimento na cidade de Bauru para avaliação médica. Após avaliação, não foi identificada nenhuma lesão, foi medicado e liberado.                                                                               2. Será avaliado pelo Médico do Trabalho no dia 08/05/2024.</t>
  </si>
  <si>
    <t>Cristovão Coelho Lopes</t>
  </si>
  <si>
    <t xml:space="preserve">Fazenda Santa Elena </t>
  </si>
  <si>
    <t>Colaborador realizava atividade de aplicação de herbicida manual, quando veio a cair em um buraco coberto pela vegetação alta, causando  desconforto no joelho.</t>
  </si>
  <si>
    <t xml:space="preserve">Região Norte </t>
  </si>
  <si>
    <t xml:space="preserve">Ajudante Rural </t>
  </si>
  <si>
    <t xml:space="preserve">1. Após ocorrência o colaborador foi encaminhado para o pronto socorro de Pirajuí </t>
  </si>
  <si>
    <t xml:space="preserve">Diego Santos </t>
  </si>
  <si>
    <t>Fazenda São Pedro da Mata - Ribas do Rio Pardo - MS</t>
  </si>
  <si>
    <t>Gabriel Rodrigues de Araújo Dias, Mat.37898</t>
  </si>
  <si>
    <t>Alex Santos Campos</t>
  </si>
  <si>
    <t>1. Comunicado aos gestores e áras de segurança da MS Florestal e EPS ASJ</t>
  </si>
  <si>
    <t>Cleber Gois</t>
  </si>
  <si>
    <t xml:space="preserve">Talhão: 001 </t>
  </si>
  <si>
    <t xml:space="preserve">O colaborador estava realizando a atividade de desseca em Barra protegida, ao passar por uma área com resíduo de eucalipto, o galho subiu na roda da máquina e veio a acertar o vidro. </t>
  </si>
  <si>
    <t xml:space="preserve">Fazenda Santa Cruz IV </t>
  </si>
  <si>
    <t xml:space="preserve">1106/ Maurício de Sibia Tovar </t>
  </si>
  <si>
    <t xml:space="preserve">Operador de Trator Florestal </t>
  </si>
  <si>
    <t xml:space="preserve">1. O operador foi orientado a parar a máquina imediatamente e a manutenção foi acionada para realizar a substituição. </t>
  </si>
  <si>
    <t xml:space="preserve">Gilberto Jacinto de Souza </t>
  </si>
  <si>
    <t xml:space="preserve">Bauru-SP </t>
  </si>
  <si>
    <t xml:space="preserve">Estava trafegando pela AV. Duque de Caxias em Bauru, quando um motociclista atingiu o guidão da moto na porta traseira do passageiro do lado direito. </t>
  </si>
  <si>
    <t xml:space="preserve">Felipe Ulian </t>
  </si>
  <si>
    <t xml:space="preserve">Motorista veículo leve </t>
  </si>
  <si>
    <t xml:space="preserve">1. Colaborador acionou o socorro </t>
  </si>
  <si>
    <t xml:space="preserve">Wesley Maruchi </t>
  </si>
  <si>
    <t xml:space="preserve">Fazenda Nossa Senhora de Fátima V </t>
  </si>
  <si>
    <t xml:space="preserve">Duartina </t>
  </si>
  <si>
    <t xml:space="preserve">Marcel Vanin Lellis e Almir Rogério Pereira da costa </t>
  </si>
  <si>
    <t xml:space="preserve"> Encarregado e motorista da VDA </t>
  </si>
  <si>
    <t xml:space="preserve">1. Comunicado aos superiores imediato. O carro foi paralisado. </t>
  </si>
  <si>
    <t xml:space="preserve">Marcel vanin lellis </t>
  </si>
  <si>
    <t xml:space="preserve">Fazenda Havaí </t>
  </si>
  <si>
    <t xml:space="preserve">O colaborador relatou que ao descer da máquina para acompanhar a afiação das facas, foi surpreendido por uma picada de um maribondo na região do rosto. </t>
  </si>
  <si>
    <t xml:space="preserve">Árvores Esparsas </t>
  </si>
  <si>
    <t xml:space="preserve">37013771/Luciano do Santos Soares </t>
  </si>
  <si>
    <t xml:space="preserve">Operador de Máquina Florestal </t>
  </si>
  <si>
    <t xml:space="preserve">Marco Aurélio </t>
  </si>
  <si>
    <t xml:space="preserve">Fazenda União </t>
  </si>
  <si>
    <t xml:space="preserve">O colaborador estava na atividade de capina química entre linha. Ao realizar um movimento involuntário com o braço, veio a bater contra a alavanca de comando do trator, fazendo o implemento pulverizador levantar, batendo contra a janela traseira da máquina, causando avarias na proteção e quebrando o vidro. </t>
  </si>
  <si>
    <t xml:space="preserve">17486 / Willian Silva Santos </t>
  </si>
  <si>
    <t xml:space="preserve">Op. De Trator de Pneus </t>
  </si>
  <si>
    <t xml:space="preserve">1. Comunicação aos gestores e área de segurança da MS Florestal e EPS Emflors I. 
2. Remoção da máquina do local para manutenção. </t>
  </si>
  <si>
    <t xml:space="preserve">Rodrigo Santos </t>
  </si>
  <si>
    <t xml:space="preserve">Wellington Camargo Ignacio </t>
  </si>
  <si>
    <t xml:space="preserve">Motorista Rodotrem </t>
  </si>
  <si>
    <t xml:space="preserve">1. Informado os gestores da operação, Olsen e Bracell. 
</t>
  </si>
  <si>
    <t xml:space="preserve">Fazenda Betel </t>
  </si>
  <si>
    <t xml:space="preserve">Francisco Edinaldo Carvalho Souza </t>
  </si>
  <si>
    <t xml:space="preserve">Operador Trator de Pneu </t>
  </si>
  <si>
    <t xml:space="preserve">1. Comunicação aos gestores e área de segurança da MS Florestal e EPS JSF. 
2. Máquina encaminhada para manutenção. </t>
  </si>
  <si>
    <t xml:space="preserve">José Alex Secundino dos Santos </t>
  </si>
  <si>
    <t xml:space="preserve">Faz. Ganesi, talhão 012 </t>
  </si>
  <si>
    <t xml:space="preserve"> Itatinga </t>
  </si>
  <si>
    <t xml:space="preserve">Manoel da Silva Feitosa </t>
  </si>
  <si>
    <t xml:space="preserve">1. Encaminhado de imediato ao PS de Itatinga-SP. </t>
  </si>
  <si>
    <t xml:space="preserve">Faz. Dimep II, talhão 001 </t>
  </si>
  <si>
    <t xml:space="preserve">Erick Jorge </t>
  </si>
  <si>
    <t xml:space="preserve">Encarregado Florestal </t>
  </si>
  <si>
    <t xml:space="preserve">1. Veículo encaminhado para manutenção. </t>
  </si>
  <si>
    <t xml:space="preserve">Faz. Itamaraty, talhão 005 </t>
  </si>
  <si>
    <t xml:space="preserve">Paulistânia </t>
  </si>
  <si>
    <t xml:space="preserve">Juliana Silva 37017293 </t>
  </si>
  <si>
    <t xml:space="preserve">Auxiliar de serviços gerais </t>
  </si>
  <si>
    <t xml:space="preserve">
1. Encaminhado de imediato ao PS de Paulistânia-SP. 
2. encaminhada medicina Bracell (10/05). </t>
  </si>
  <si>
    <t xml:space="preserve">Preventiva Carretas </t>
  </si>
  <si>
    <t xml:space="preserve">Denis Carlos de Lima - 37014747 </t>
  </si>
  <si>
    <t xml:space="preserve">Mecânico ll </t>
  </si>
  <si>
    <t xml:space="preserve">1. Colaborador comunicou o líder e supervisor imediato, foi encaminhado ao ambulatório e depois encaminhado ao CMU e no dia 10/05/2024 voltou na medicina Bracell 
2. Comunicação à segurança do trabalho </t>
  </si>
  <si>
    <t xml:space="preserve">Dyogenes Santos Lima de Jesus </t>
  </si>
  <si>
    <t xml:space="preserve">Alça de acesso Balança de recebimento de madeira - Portaria 01 </t>
  </si>
  <si>
    <t xml:space="preserve">Fernando Barbui </t>
  </si>
  <si>
    <t xml:space="preserve">Motorista Transporte de madeiras </t>
  </si>
  <si>
    <t xml:space="preserve">1. Comunicando imediato à liderança. </t>
  </si>
  <si>
    <t xml:space="preserve">Uedslei Cunha </t>
  </si>
  <si>
    <t xml:space="preserve"> Fazenda Água Limpa </t>
  </si>
  <si>
    <t xml:space="preserve">O colaborador estava realizando a atividade de roçada mecanizada e ao passar por cima de um pedaço de resíduo, o mesmo veio a atingir o vidro dianteiro do lado esquerdo da máquina. </t>
  </si>
  <si>
    <t xml:space="preserve">Roçada Mecanizada </t>
  </si>
  <si>
    <t xml:space="preserve">2292/ Alex Alves Rodrigues Martinez </t>
  </si>
  <si>
    <t xml:space="preserve">Operador de Máquinas </t>
  </si>
  <si>
    <t xml:space="preserve">1. Comunicação aos gestores e área de segurança da MS Florestal e EPS Larsil. 
2. Máquina paralisada para manutenção. </t>
  </si>
  <si>
    <t xml:space="preserve">Leonardo </t>
  </si>
  <si>
    <t xml:space="preserve">Rodovia Marechal Rondon, km 286 - Próximo ao pedágio </t>
  </si>
  <si>
    <t xml:space="preserve">Vanderlei Costa Ribeiro </t>
  </si>
  <si>
    <t xml:space="preserve">Motorista tritrem </t>
  </si>
  <si>
    <t xml:space="preserve">1. Motorista acionou o monitoramento da Transpes; 
2. Monitoramento acionou a gestão SSMA e gerente da Transpes; 
3. Comunicado gestão Bracell. 
4. TST Transpes foi até o local fazer o acompanhamento; 
5. Polícia Rodoviária foi acionada e abriu o boletim de ocorrência; 
6. Foi realizada a troca do motorista para dar sequência no carregamento. </t>
  </si>
  <si>
    <t xml:space="preserve">Danyllo Oliveira Barbosa </t>
  </si>
  <si>
    <t xml:space="preserve">Fazenda Santa Maria II </t>
  </si>
  <si>
    <t xml:space="preserve">Colaborador ao descarregar uma roda guia em campo, danificou a tampa traseira da strada. Ao tentar fechar, sem a utilização da luva o mesmo sofreu um pequeno corte em sua mão esquerda. </t>
  </si>
  <si>
    <t xml:space="preserve">Almoxarifado </t>
  </si>
  <si>
    <t xml:space="preserve">37007422 Aislan Rafael Cavalari </t>
  </si>
  <si>
    <t xml:space="preserve">Almoxarife </t>
  </si>
  <si>
    <t xml:space="preserve">1. Comunicação ao gestor e a segurança do trabalho 
2. Colaborador encaminhado no dia 10/05/2024 ao ambulatório Bracell </t>
  </si>
  <si>
    <t xml:space="preserve">Gustavo Romeiro </t>
  </si>
  <si>
    <t xml:space="preserve">Trilho de movimentação </t>
  </si>
  <si>
    <t xml:space="preserve">Jonatas Alves Andreosi [37012497] </t>
  </si>
  <si>
    <t xml:space="preserve">1. Colaborador foi encaminhado na Medicina Bracell, após avaliação Médica o mesmo foi liberado para retorno às atividades. </t>
  </si>
  <si>
    <t xml:space="preserve">Beatriz Aquino </t>
  </si>
  <si>
    <t xml:space="preserve">Operador ao caminhar da máquina até o cabeçote onde estava sendo realizado manutenção, sentiu uma ferroada no rosto próximo ao olho. </t>
  </si>
  <si>
    <t xml:space="preserve">Módulo 1 </t>
  </si>
  <si>
    <t>Fazenda Santa Madalena / Piratininga - SP - MÓD 01</t>
  </si>
  <si>
    <t xml:space="preserve">Everton Pires dallaqua </t>
  </si>
  <si>
    <t xml:space="preserve">Operador máquina florestal II </t>
  </si>
  <si>
    <t xml:space="preserve">1.  Colaborador encaminhado para o módulo tomou antialérgico. 
2. Encaminhado ambulatório Bracell, atendido e liberado para a atividade. </t>
  </si>
  <si>
    <t>1. Comunicado a liderança e encaminhado ao ambulatório/ hospital</t>
  </si>
  <si>
    <t xml:space="preserve">Rodovia Marechal Rondon, km 439 + 200m, Lins-SP. </t>
  </si>
  <si>
    <t xml:space="preserve">José Claudinir Alves Carneiro </t>
  </si>
  <si>
    <t xml:space="preserve">1. Motorista acionou o monitoramento da Transpes; 
2. Monitoramento acionou a gestão SSMA e gerente da Transpes; 
3. Comunicado gestão Bracell; 
4. Acionado o corpo de bombeiro até o local para conter princípio de incêndio; 
5. Supervisor de manutenção Transpes foi até o local fazer o acompanhamento; 
6. Polícia Rodoviária abriu o boletim de ocorrência; </t>
  </si>
  <si>
    <t xml:space="preserve">Pátio da linha 01 </t>
  </si>
  <si>
    <t xml:space="preserve">Logística Florestal </t>
  </si>
  <si>
    <t xml:space="preserve">37012441 Valdenil da Silva </t>
  </si>
  <si>
    <t xml:space="preserve">1. Avisado o Supervisor da área e logístico. </t>
  </si>
  <si>
    <t xml:space="preserve">Marcos Aurélio Montesso </t>
  </si>
  <si>
    <t xml:space="preserve">Motorista Transporte Florestal </t>
  </si>
  <si>
    <t xml:space="preserve">Fazenda São Pedro da Mata - Ribas do Rio Pardo-MS </t>
  </si>
  <si>
    <t xml:space="preserve">Plantio/Irrigação </t>
  </si>
  <si>
    <t xml:space="preserve">Edilson Cândido Bezerra </t>
  </si>
  <si>
    <t xml:space="preserve">1. Comunicação aos gestores e área de segurança da MS Florestal e EPS ASJ. </t>
  </si>
  <si>
    <t xml:space="preserve">Cleber Gois </t>
  </si>
  <si>
    <t xml:space="preserve">Fazenda Betel Gleba B </t>
  </si>
  <si>
    <t xml:space="preserve">O colaborador informou que o veículo (ônibus da empresa Piracicabana) que presta serviço para EPS Emflors atolou. Foi então que o motorista do ônibus solicitou o apoio do operador para desatolar o ônibus com apoio da máquina e eles (motorista e operador) utilizaram uma corrente para realizar essa ação. No momento da realização do desatolamento, o pino de segurança se soltou, indo diretamente no para-brisa do ônibus, causando a trinca do vidro. </t>
  </si>
  <si>
    <t xml:space="preserve">17606 / Rodrigo Santos </t>
  </si>
  <si>
    <t>1. Comunicação aos gestores e área de segurança da MS Florestal e EPS Emflors I</t>
  </si>
  <si>
    <t xml:space="preserve">Charles Costa dos Santos </t>
  </si>
  <si>
    <t xml:space="preserve">Módulo 15 </t>
  </si>
  <si>
    <t>Fazenda Pinheiro III / Botucatu- SP - MÓD 15</t>
  </si>
  <si>
    <t xml:space="preserve">1. Colaborador encaminhado para a Unimed em Botucatu. 
2. Na data de 13/05, será levado a medicina Bracell. </t>
  </si>
  <si>
    <t xml:space="preserve">Ramon Camargo </t>
  </si>
  <si>
    <t>O motorista do caminhão pipa (frota CP-02) relatou que devido a um problema mecânico na embreagem, o veículo veio a ter atritos com os rolamentos, gerando faíscas de fogo e posteriormente um princípio de incêndio que foi controlado com a utilização do extintor de incêndio.</t>
  </si>
  <si>
    <t xml:space="preserve">Estava saindo com o caminhão, quando colidiu a carreta na cabine lado direito de outro caminhão que estava parado, causando pequena avaria. </t>
  </si>
  <si>
    <t xml:space="preserve">O motorista conduzia o CM RDN4J44 (Carregado na fazenda Ômega em Getulina-SP) na Rodovia Marechal Rondon KM 439 +200 metros próximo ao posto de combustível (sentido Lins a Bauru) e relata que ouviu o estouro do pneu do cavalo mecânico (Pneu da primeira tração lado do motorista) e ao parar o equipamento começou o princípio de incêndio, tentou conter com o extintor do equipamento, porém sem sucesso. Um veículo com policiais militares passava no momento e acionou o corpo de bombeiros que chegou de imediato e interviu para evitar maiores danos. </t>
  </si>
  <si>
    <t xml:space="preserve">O motorista estava parado no pátio de madeira e no momento em que ajudava outro motorista a retirar a ponta da madeira da composição, a mesma voltou e prensou seu antebraço no suporte do paralama, causando trauma superficial. O mesmo foi direcionado ao ambulatório e posteriormente para o hospital da Unimed. </t>
  </si>
  <si>
    <t xml:space="preserve">Colaborador estava utilizando o carrinho de movimentação de bandejões, quando o braço do carrinho abriu, bateu no ferro do trilho e consequentemente atingiu o joelho direito colaborador. </t>
  </si>
  <si>
    <t xml:space="preserve">Motorista estava conduzindo o CM RTE8A26 (Carregado), quando um Caminhão Baú, colidiu na traseira do tritrem. Houve apenas danos materiais. </t>
  </si>
  <si>
    <t xml:space="preserve">Caminhão frota 44160 que estava na operação de transferência de madeira entre a L1 e L2, estava com uma madeira para fora da caixa de carga. Ao adentrar na alça de acesso da balança de recebimento, bateu com a madeira no portão, causando avarias no mesmo. Houve apenas danos materiais (Portão da entrada da balança amassado). </t>
  </si>
  <si>
    <t xml:space="preserve">Colaborador da preventiva de 60k carretas, veio a resvalar com a marreta de 3kg em sua mão esquerda na atividade de abaixar o eixo para troca da bucha trifuncional. </t>
  </si>
  <si>
    <t xml:space="preserve">O colaborador estava realizando a higienização da cabine da máquina e ao fechar a janela traseira, essa veio a bater com força despropocional, causando a trinca do vidro. </t>
  </si>
  <si>
    <t>O colaborador relatou que realizou o estacionamento da máquina/implemento para realização do abastecimento com auxílio do caminhão pipa. Foi então que o operador abriu a porta da máquina e passou informações para o motorista e em seguida fechou a porta. Nesse momento, o vidro da máquina do lado esquedo veio a estourar espontâneamente.</t>
  </si>
  <si>
    <t xml:space="preserve">Rotatória Viveiro sentido saída do distrito </t>
  </si>
  <si>
    <t xml:space="preserve">Logística Transporte </t>
  </si>
  <si>
    <t xml:space="preserve">1. Informado a coordenação e a Segurança </t>
  </si>
  <si>
    <t xml:space="preserve">Elder Paulo dos Santos </t>
  </si>
  <si>
    <t xml:space="preserve">Elder Paulo dos Santos / 37007400 </t>
  </si>
  <si>
    <t xml:space="preserve">Lucas Almeida </t>
  </si>
  <si>
    <t xml:space="preserve">Itatinga </t>
  </si>
  <si>
    <t xml:space="preserve">Durante trajeto na divisa da fazenda 0475 ipe III, colaborador estava com atenção voltada para o outro lado do talhão e não visualizou a madeira que estava virada para estrada, onde ao passar com o veículo, ocasionou a quebra vidro do passageiro e avaria na lateral da porta lado esquerdo. </t>
  </si>
  <si>
    <t xml:space="preserve">Planejamento </t>
  </si>
  <si>
    <t xml:space="preserve">Paulo Henrique Micadei 37002940 </t>
  </si>
  <si>
    <t xml:space="preserve">Técnico de Planejamento e controle II </t>
  </si>
  <si>
    <t xml:space="preserve">1. Relatado o ocorrido a supervisão </t>
  </si>
  <si>
    <t xml:space="preserve">Paulo Henrique Micadei </t>
  </si>
  <si>
    <t xml:space="preserve">Fazenda Nossa Senhora Aparecida IV. </t>
  </si>
  <si>
    <t xml:space="preserve">BRC-04 </t>
  </si>
  <si>
    <t xml:space="preserve">Rafael Ramos de Oliveira. </t>
  </si>
  <si>
    <t xml:space="preserve">Técnico Operações Florestais II </t>
  </si>
  <si>
    <t xml:space="preserve">1. Comunicado todos os responsáveis, verificação das condições dos condutores, acionamento do guincho e seguradora. </t>
  </si>
  <si>
    <t xml:space="preserve">Rafael Ramos de Oliveira </t>
  </si>
  <si>
    <t xml:space="preserve">Faz. Santa Maria talhão 004 </t>
  </si>
  <si>
    <t xml:space="preserve">A Colaborador estava realizando a atividade de desentubetamento no talhão 004, quando colocou a mão na caixa de mudas e foi picado por uma abelha na mão. </t>
  </si>
  <si>
    <t xml:space="preserve">Marcelo Rodrigues </t>
  </si>
  <si>
    <t xml:space="preserve">1. Encaminhado de imediato ao PS de Paulistânia-SP. </t>
  </si>
  <si>
    <t xml:space="preserve">Antonio Bruno Filho </t>
  </si>
  <si>
    <t xml:space="preserve">Rua em frente o refeitorio </t>
  </si>
  <si>
    <t xml:space="preserve">Colaboradora estava indo almoçar e torceu o pé esquerdo. </t>
  </si>
  <si>
    <t xml:space="preserve">Valdineia Fernanda Barbosa - 37016472 </t>
  </si>
  <si>
    <t xml:space="preserve">1. Colaboradora foi encaminhada na Medicina Bracell (linha 2), posteriormente direcionada para o CMU para realizar raio-x. 
2. Em 14.05.24 retorna na medicina para avaliação e classificação da ocorrência. 
Obs.: Colaboradora argumentou que o ocorrido foi as 12:00, porém só comunicou a liderança as 16:45. </t>
  </si>
  <si>
    <t xml:space="preserve">Nathane </t>
  </si>
  <si>
    <t xml:space="preserve">Módulo 13 </t>
  </si>
  <si>
    <t xml:space="preserve">Daniel José Pedro </t>
  </si>
  <si>
    <t xml:space="preserve">1. Comunicado a Gestão </t>
  </si>
  <si>
    <t xml:space="preserve">Francisco da Conceição Sousa </t>
  </si>
  <si>
    <t>Fazenda Água Fria, Talhão 012 - Getulina-SP - MÓD 06</t>
  </si>
  <si>
    <t xml:space="preserve">Módulo 06 </t>
  </si>
  <si>
    <t xml:space="preserve">37015289 Leonardo de Azevedo </t>
  </si>
  <si>
    <t xml:space="preserve">Operador de máquina florestal </t>
  </si>
  <si>
    <t xml:space="preserve">1. Comunicado a Gestão. 
2. Colaborador foi encaminhando ao pronto socorro em Lins. </t>
  </si>
  <si>
    <t xml:space="preserve">Fabiano Lee Van </t>
  </si>
  <si>
    <t xml:space="preserve"> Duartina </t>
  </si>
  <si>
    <t xml:space="preserve">Danilo Basso Claro </t>
  </si>
  <si>
    <t xml:space="preserve"> Operador de Máquinas agrícolas </t>
  </si>
  <si>
    <t xml:space="preserve">1. Comunicado aos superior imediato. Referente a quebra do vidro e parando trato 465 </t>
  </si>
  <si>
    <t xml:space="preserve">Dener </t>
  </si>
  <si>
    <t xml:space="preserve">Fazenda Sossego I </t>
  </si>
  <si>
    <t xml:space="preserve">Regional Norte </t>
  </si>
  <si>
    <t xml:space="preserve">Lineker dos Santos Magnago – Matricula - 1753 </t>
  </si>
  <si>
    <t xml:space="preserve">Operador de Maquinas Pesadas II </t>
  </si>
  <si>
    <t xml:space="preserve">1. Equipamento paralisado, comunicação imediata aos responsáveis. </t>
  </si>
  <si>
    <t xml:space="preserve">Helen Beatriz </t>
  </si>
  <si>
    <t xml:space="preserve">Fazenda Santo Antônio do Palmares </t>
  </si>
  <si>
    <t xml:space="preserve">Veículo Caminhonete S10 ao realizar manobra veio a colidir na porta lateral do lado esquerdo do veículo Mobi da empresa Suína. </t>
  </si>
  <si>
    <t xml:space="preserve">Preparo de solo - LP01 </t>
  </si>
  <si>
    <t xml:space="preserve">37000996 / Rogério Batista </t>
  </si>
  <si>
    <t xml:space="preserve">Técnico Operações Florestais </t>
  </si>
  <si>
    <t xml:space="preserve">1. Comunicado o gestor Bracell Richard Santos. 
2. Comunicado ao time de segurança </t>
  </si>
  <si>
    <t xml:space="preserve">Rogério Batista </t>
  </si>
  <si>
    <t xml:space="preserve">Pirajui </t>
  </si>
  <si>
    <t xml:space="preserve">O colaborador relatou que no trajeto ao ponto para esperar o transporte veio a pisar na tampa de fossa e a mesma veio a quebrar afundando seu pé no buraco e lhe causando uma lesão no pé esquerdo. </t>
  </si>
  <si>
    <t xml:space="preserve">BRC 05 </t>
  </si>
  <si>
    <t xml:space="preserve">37016916 Roger Gustavo Moreno Rosalino </t>
  </si>
  <si>
    <t xml:space="preserve">Mecanico </t>
  </si>
  <si>
    <t xml:space="preserve">1. Comunicação aos gestores e segurança do trabalho 
2. Colaborador foi encaminhado ao pronto atendimento da Cidade de Pirajui 
3. Colaborador passou no ambulatório dia 13 e 14/05/2024 para classificação </t>
  </si>
  <si>
    <t xml:space="preserve">Junio Fernando Oliveira Souza </t>
  </si>
  <si>
    <t xml:space="preserve">Oficina central </t>
  </si>
  <si>
    <t xml:space="preserve">O colaborador relatou que ao descer do caminhão onde realizava lubrificação, veio a escorregar e sofrer uma queda. No momento em que apoiou a mão no chão sentiu dor no dedo minimo esquerdo. </t>
  </si>
  <si>
    <t xml:space="preserve">Oficina Central </t>
  </si>
  <si>
    <t xml:space="preserve">37900733 Mateus Felipe S. Dos Santos </t>
  </si>
  <si>
    <t xml:space="preserve">Aprendiz </t>
  </si>
  <si>
    <t xml:space="preserve">1. Colaborador foi encaminhado ao Ambulatório da L2 onde recebu o primeiro atendimento e em seguida encaminhado pra Unimed pra tirar Raio -x 
2. Comunicação ao gestor e segurança do trabalho </t>
  </si>
  <si>
    <t xml:space="preserve"> Marcio Julio </t>
  </si>
  <si>
    <t>LP II</t>
  </si>
  <si>
    <t xml:space="preserve">Talhão: 002 </t>
  </si>
  <si>
    <t xml:space="preserve">Fazenda São Marcelo II </t>
  </si>
  <si>
    <t xml:space="preserve">336/ Antônio Carlos Campos </t>
  </si>
  <si>
    <t xml:space="preserve">1. máquina paralisada imediatamente para reparos </t>
  </si>
  <si>
    <t xml:space="preserve">Willian Santos Ribeiro </t>
  </si>
  <si>
    <t xml:space="preserve">Fazenda Pedra Preta </t>
  </si>
  <si>
    <t xml:space="preserve">Motorista conduzia o caminhão tri-trem na estrada de terra para a fazenda Pedra Preta, quando ao chegar no carregamento identificou que havia caído um fueiro da primeira composição. </t>
  </si>
  <si>
    <t xml:space="preserve">37011396 Luiz Marcos de Lima </t>
  </si>
  <si>
    <t xml:space="preserve">Mini jardim Clonal 1 </t>
  </si>
  <si>
    <t xml:space="preserve">37016501/Danielly Valéria de Oliveira </t>
  </si>
  <si>
    <t xml:space="preserve">Auxiliar de Serviços Gerais Viveiro </t>
  </si>
  <si>
    <t xml:space="preserve">Lidiana Ralph </t>
  </si>
  <si>
    <t xml:space="preserve">Fazenda Conquista - Talhão 08 </t>
  </si>
  <si>
    <t xml:space="preserve">O colaborador relatou que estava realizando soldagem do braço do retrovisor do trator/link 06. Após uns 10 minutos do término da manutenção, ele escutou um estalo e quando foi até a máquina, constatou que o vidro havia trincado. </t>
  </si>
  <si>
    <t xml:space="preserve">Limpeza de Área com Link </t>
  </si>
  <si>
    <t xml:space="preserve">Aparecido Souza dos Santos </t>
  </si>
  <si>
    <t xml:space="preserve">Mecânico </t>
  </si>
  <si>
    <t xml:space="preserve">1. Comunicação aos gestores e área de segurança da MS Florestal e EPS Amadeo. </t>
  </si>
  <si>
    <t xml:space="preserve">Amadeo Neto </t>
  </si>
  <si>
    <t xml:space="preserve">Fazenda Recanto do Lontra </t>
  </si>
  <si>
    <t xml:space="preserve">Limpeza de área (rolo faca) </t>
  </si>
  <si>
    <t xml:space="preserve">Rian Augusto Garcia Ximenes </t>
  </si>
  <si>
    <t xml:space="preserve">1- Comunicação aos gestores Operacionais e área de segurança da MS Florestal e EPS Teca. 
2 - Isolamento da área e acionamento da empresa Energisa para manutenção da rede. </t>
  </si>
  <si>
    <t xml:space="preserve">Carolina Martins </t>
  </si>
  <si>
    <t xml:space="preserve">Módulo 10 </t>
  </si>
  <si>
    <t>Fazenda Nossa Senhora Aparecida IV - MÓD 10</t>
  </si>
  <si>
    <t xml:space="preserve">37006854/ Fábio Silva Marques </t>
  </si>
  <si>
    <t xml:space="preserve">1.  Colaborador relatou antes do final do turno! Apenas danos materiais. 
2. Orientação aos operadores sobre devido aperto nas regulagens de banco da máquina. </t>
  </si>
  <si>
    <t xml:space="preserve">Éverton Gomes da Silva </t>
  </si>
  <si>
    <t xml:space="preserve">Faz. DIMEP 2, talhão 007 </t>
  </si>
  <si>
    <t xml:space="preserve">Durante a operação de aplicação química mecanizada com o implemento Budget, o braço hidráulico do implemento veio a se quebrar, dando um solavanco no trator, o qual bateu em um galho de árvore, vindo a quebrar o vidro. </t>
  </si>
  <si>
    <t xml:space="preserve">Paulo Sergio </t>
  </si>
  <si>
    <t xml:space="preserve">Tratorista. </t>
  </si>
  <si>
    <t xml:space="preserve">1. Trator parado para manutenção </t>
  </si>
  <si>
    <t xml:space="preserve">Alessandro Dias Domingues </t>
  </si>
  <si>
    <t xml:space="preserve">O colaborador estava com o equipamento em manutenção, quando ao subir na máquina foi ferruado por uma abelha na região do rosto, causando inchaço. Colaborador foi medicado com antialérgico e direcionado para área médica. </t>
  </si>
  <si>
    <t>Fazenda Água Fria - MÓD 06</t>
  </si>
  <si>
    <t xml:space="preserve">Valdiney dos Reis </t>
  </si>
  <si>
    <t xml:space="preserve">1. • Comunicado a Gestão </t>
  </si>
  <si>
    <t xml:space="preserve">Ariosmar Damaceno </t>
  </si>
  <si>
    <t xml:space="preserve">Picador de biomassa </t>
  </si>
  <si>
    <t xml:space="preserve">Houve um princípio de incêndio na máquina 658 que estava operando na mesa de Biomassa na Linha 1. Operador viu a fumaça e desceu da máquina com extintor, acionou o sistema de alarme de incêndio e de imediato se afastou da máquina. </t>
  </si>
  <si>
    <t xml:space="preserve">Antônio Aparecido de Brito - 37007964 </t>
  </si>
  <si>
    <t xml:space="preserve">Operador de Grua Florestal - Pátio de Madeira </t>
  </si>
  <si>
    <t xml:space="preserve">1. Foi comunicado os bombeiros pelo Preparo de Cavacos da linha 1, acionado Supervisão de Fábrica da Linha 1 e do Pátio de Madeiras. </t>
  </si>
  <si>
    <t xml:space="preserve">Matthews Vergílio Gomes de Medeiros </t>
  </si>
  <si>
    <t xml:space="preserve">Viveiro - Água Clara </t>
  </si>
  <si>
    <t xml:space="preserve">O colaborador relatou que estava realizando atividade no descarregamento de caixas no viveiro. Ao subir no caminhão, ele acabou batendo o joelho direito na lateral da carroceria, causando um pequeno corte em sua perna. </t>
  </si>
  <si>
    <t>DN Florestal</t>
  </si>
  <si>
    <t xml:space="preserve">Laércio Santos Souza Filho </t>
  </si>
  <si>
    <t xml:space="preserve">Ajudante Florestal </t>
  </si>
  <si>
    <t xml:space="preserve">1. O colaborador foi atendido no local e realizado assepsia. Em seguida, ele foi encaminhado para ambulatório médico local, onde foi atendido e liberado sem restrições.  
2. Comunicação aos gestores e área de segurança da MS Florestal e EPS DN Florestal.  </t>
  </si>
  <si>
    <t xml:space="preserve">Eduardo Diego Oliveira </t>
  </si>
  <si>
    <t>Fazenda DIMEP 2 -  Talhão 009</t>
  </si>
  <si>
    <t>Durante a atividade de aplicação de calcário mecanizado, o trator passou por cima de um resíduo, o qual levantou e atingiu o vidro, vindo a quebrar.</t>
  </si>
  <si>
    <t>1. Trator parado para troca do vidro e instalação da proteção.
2. Instalação de proteção em todos os Tratores TL 100.</t>
  </si>
  <si>
    <t>O colaborador estava indo sentido Presidente Alves e Pirajuí, para fazenda Santo Antônio V, quando um veículo terceiro fechou o colaborador bracell, vindo a colidir com o guardireio e ocasionando avaria no veículo bracell.</t>
  </si>
  <si>
    <t xml:space="preserve">O carro parou no carreador ao lado do ônibus que faz o transporte dos colaboradores. O motorista do ônibus ao dar ré bateu no carro, vindo a quebrar o retrovisor e amassar a porta. </t>
  </si>
  <si>
    <t xml:space="preserve">Durante manobra de engate de carretaca no pátio PA Olsen, o motorista não se atentou a trava do gavião da Quinta roda e ao deslocar com o veículo, a carreta desengatou vindo a cair no chão. </t>
  </si>
  <si>
    <t xml:space="preserve">O Colaborar estava realizando a atividade de Capina Química Manual, quando caiu em um buraco de Tatu. O buraco estava encoberto pela vegetação. </t>
  </si>
  <si>
    <t xml:space="preserve">O encarregado, ao realizar manobra de ré com o veículo leve Fiat Strada, acabou colidindo com o implemento (Bujet) em um ponto cego de visão. O implemento estava parado em um local seguro e afastado da operação. Havia placas de sinalização na área. </t>
  </si>
  <si>
    <t>Conforme afirmação do operador, durante operação no HV 10094, o apoio de braço que não estava devidamente fixado, após regulagem se movimentou involuntáriamente, ocasionando o acionamento do joystick e assim toque do cabeçote contra o Lexan.</t>
  </si>
  <si>
    <t xml:space="preserve">O colaborador (operador) relatou que durante o deslocamento com o trator (TTP-48) com rolo faca entre as fazendas (São Francisco x Recanto do Lontra), mesmo estando com boa visibilidade, o operador se distraiu e acabou atingindo um poste de rede de energia elétrica (doméstica) que se encontrava do lado esquerdo da máquina. </t>
  </si>
  <si>
    <t xml:space="preserve">A colaboradora estava realizando atividade de coleta de broto e em determinado momento, veio a cortar o dedo médio da mão direita. Foi realizada assepsia, curativo no local e liberada sem restrições. </t>
  </si>
  <si>
    <t xml:space="preserve">O colaborador realizava a atividade de Adubação e ao passar por uma área com resíduo de eucalipto, o galho subiu, pegando no vidro do trator que veio a trincar. </t>
  </si>
  <si>
    <t xml:space="preserve">Ao realizar a limpeza de caixa d’agua, uma madeira no solo veio a subir na concha (chicoteando), atingindo o para brisa, causando a quebra do mesmo. </t>
  </si>
  <si>
    <t xml:space="preserve">Fazenda Santa América (ID: 0162) </t>
  </si>
  <si>
    <t xml:space="preserve">O trator Frota 465 estava realizando a atividade de limpeza de área dentro do talhão 026, quando o trator deslizou vindo a bater na árvore de eucalipto, causando a trinca do vidro do lado direito. </t>
  </si>
  <si>
    <t xml:space="preserve">O colaborador ao descer do equipamento, veio a prender o dedo entre o ponto de apoio com o suporte da cortina da porta do harvester. </t>
  </si>
  <si>
    <t xml:space="preserve">Motorista ao sair com o ônibus do módulo sentido a cidade, ainda na estrada principal próximo à fazenda, ao passar por uma caçamba lado a lado, por à estrada ser estreita, antes de terminar de passar, a ponta do pino na lateral da caçamba veio a pegar na janela lateral do ônibus, vindo a quebrar. </t>
  </si>
  <si>
    <t xml:space="preserve">Estava a caminho da Fazenda Nossa Senhora Aparecida IV pela estrada municipal da cidade de Vera Cruz com a pick-up estrada , chegando para adentrar a fazenda, houve colisão com uma Hilux da KOMATSU em uma curva fechada e de pouca visibilidade (devido a uma mata nativa). </t>
  </si>
  <si>
    <t xml:space="preserve">Operador ao fazer o check list do esquipamento no inicio do turno , pisou em um buraco que estava com galhada, vindo a sentir dor no tornozelo . </t>
  </si>
  <si>
    <t xml:space="preserve">O motorista estava em trânsito na rotatória do Viveiro Bracell e veio a colidir na traseira de outro veículo  Bracell. </t>
  </si>
  <si>
    <t xml:space="preserve">Acesso a Fazenda Turvinho </t>
  </si>
  <si>
    <t>Durante o deslocamento com S10 estando entre 30 a 40 metros de distância do veÍculo Fiat strada que ia a sua frente,  quando o veículo Fiat strada veio a parar por causa de um veículo de terceiro que estava  vindo sentindo contrário em sua direção e o trecho da estrada rural estava apertado.O motorista da S10 veio a freiar, porém havia muita areia solta, não conseguiu parar o veículo, vindo a colidir na traseira da Fiat strada.</t>
  </si>
  <si>
    <t>Operação com drone</t>
  </si>
  <si>
    <t xml:space="preserve">37009854/Henrique Ortigosa Rodrigues Garcia </t>
  </si>
  <si>
    <t xml:space="preserve">Piloto de Drone </t>
  </si>
  <si>
    <t>1. Avaliação dos danos (ambos veículos da área de operações com drone).2. informado gestor e segurança do trabalho. 3. Dia 20/05/24 será realizado levantamento de velocidades dos veículos com frotas.</t>
  </si>
  <si>
    <t>Denilson J. Fernandes</t>
  </si>
  <si>
    <t>Fazenda Dois Meninos</t>
  </si>
  <si>
    <t>Ao colocar a luva de vaqueta, o colaborador sentiu uma picada na mão direita. Pressionou por cima da luva para matar o inseto, guardou a luva novamente e seguiu para o módulo pensando se tratar de uma picada de abelha. As 14hrs, ao retornar para sua casa, verificou que havia um escorpiãoo esmagado dentro da luva. Obs: A luva estava guardada dentro da mochila do colaborador.</t>
  </si>
  <si>
    <t>Lindemberg Hermogenes Santana</t>
  </si>
  <si>
    <t>1. Colaborador parou a atividade;
2. Comunicado a gestãoo imediata;
3. Comunicado a segurança do trabalho;
4. Comunicado a área de saúde.</t>
  </si>
  <si>
    <t>Cassio Thomas</t>
  </si>
  <si>
    <t>Fazenda Ideal</t>
  </si>
  <si>
    <t>A colaboradora durante atividade de roçada manual, sentiu uma picada de abelha no rosto.</t>
  </si>
  <si>
    <t>Região Centro</t>
  </si>
  <si>
    <t>Lucilene Cipriano Modesto</t>
  </si>
  <si>
    <t>Trabalhadora  Agricola</t>
  </si>
  <si>
    <t>1. Encaminhada para o hospital de Areiópolis  aonde passou pelo pronto atendimento e foi liberada sem restrição.</t>
  </si>
  <si>
    <t>Edson Ernesto Aleixo do Prado</t>
  </si>
  <si>
    <t>Pátio do posto de combustível Pirapatos - Luislândia MG</t>
  </si>
  <si>
    <t>Motorista ao realizar a manobra para sair  do pátio do posto de combustível, veio a colidir a terceira composição em uma frota da empresa Garbuio que estava parada ao lado. Houve apenas danos materiais.</t>
  </si>
  <si>
    <t>Paulo De Castro Miranda - 0830976</t>
  </si>
  <si>
    <t xml:space="preserve">Motorista Tritrem </t>
  </si>
  <si>
    <t>1. Informado a liderança Expresso de imediato.</t>
  </si>
  <si>
    <t>Sandro Lopez Santos</t>
  </si>
  <si>
    <t xml:space="preserve">Técnico em Manutenção </t>
  </si>
  <si>
    <t xml:space="preserve">1. Comunicado a Gestão. 2. Colaborador foi encaminhando ao pronto atendimento de Veríssimo.  </t>
  </si>
  <si>
    <t>José Augusto Couto</t>
  </si>
  <si>
    <t>Fazenda Santa Iza - Talhão 065 Veríssimo MG - MÓD 13</t>
  </si>
  <si>
    <t>Fazenda Santa Iza - Veríssimo MG - MÓD 13</t>
  </si>
  <si>
    <t xml:space="preserve">Durante o deslocamento no interior do talhão 064 para atendimento ao chamado da HV 31, o colaborador relatou ter pisado de forma irregular, sentindo seu tornozelo direito ficar dolorido horas mais tarde. </t>
  </si>
  <si>
    <t xml:space="preserve">Voltando do almoço para a operação, não pecebeu a presença de abelhas ao redor da máquina. Ao chegar mais próximo, veio ser atacado por duas abelhas, onde uma picou seu rosto e outra a mão direita. </t>
  </si>
  <si>
    <t>37014601 / Rogério dos Santos Barbosa</t>
  </si>
  <si>
    <t>1. Comunicado a Gestão. 2.Colaborador foi encaminhando ao pronto atendimento de Veríssimo e, após passar por atendimento médico foi liberado para suas atividades.</t>
  </si>
  <si>
    <t>Eduardo Ribeiro Da Cunha</t>
  </si>
  <si>
    <t>Fazenda Santa Iza talhão 065 - Veríssimo - MG</t>
  </si>
  <si>
    <t>Ao se deslocar para substituir a mangueira do cabeçote da HV 10132, ao terminar o serviço veio uma abelha e picou seu rosto.</t>
  </si>
  <si>
    <t xml:space="preserve"> Antônio Mailson Ferreira de Santana Ramos</t>
  </si>
  <si>
    <t xml:space="preserve">Técnico em manutenção </t>
  </si>
  <si>
    <t>1. Comunicado a Gestão. 2. Colaborador foi encaminhando ao pronto atendimento de Veríssimo e, após passar por atendimento médico foi liberado para suas atividades.</t>
  </si>
  <si>
    <t>Massapê</t>
  </si>
  <si>
    <t xml:space="preserve">Durante atividade de calcário, o operador de trator agrícola passou por cima de um tronco, que levantou e bateu no trator,  causando a quebra do vidro inferior dianteiro. </t>
  </si>
  <si>
    <t xml:space="preserve">Cícero Galdino de lima </t>
  </si>
  <si>
    <t xml:space="preserve">Operador de Trator Agrícola </t>
  </si>
  <si>
    <t xml:space="preserve">1. Comunicado ao setor de segurança da EPS. 2. máquina paralisada imediatamente. 3. Informado posteriormente a operação e segurança da Bracell. </t>
  </si>
  <si>
    <t>Dalgiza Mira</t>
  </si>
  <si>
    <t>O colaborador estava fazendo a montagem do pneu single no chão com a alavanca, ao pisar na borda para ajudar a encaixar a roda escorregou o pé direito e teve uma torção no joelho .</t>
  </si>
  <si>
    <t>Daniel Ricardo dos Santos /37015445</t>
  </si>
  <si>
    <t xml:space="preserve">1. Colaborador comunicou o líder e supervisor imediato 2. Colaborador foi encaminhado ao ambulatório Bracell e depois ao CMU.3. Comunicação q segurança do trabalho OBS: Colaborador irá retornar 20/05/2024 ao ortopedista para avaliação </t>
  </si>
  <si>
    <t xml:space="preserve">Reginaldo Batista dos Santos </t>
  </si>
  <si>
    <t>Rodovia Marechal Rondon, Araçatuba - SP</t>
  </si>
  <si>
    <t>Rodolfo Valentim Feliciano</t>
  </si>
  <si>
    <t>1. Motorista acionou o monitoramento da VDALog; 2. Monitoramento acionou a gestão SSMA e gerente da VDALog. 3. Comunicado gestão Bracell. 4. Encaminhado apoio ao local.</t>
  </si>
  <si>
    <t>Edmar Bursi</t>
  </si>
  <si>
    <t>Motorista iniciou a jornada com o caminhão em Santa fé do Sul às 12:30, seguia carregado pela Rod. Marechal Rondon (próximo a cidade de Araçatuba), contudo perdeu o controle do conjunto e veio a tombar a 2ª e 3ª carreta, jogando a madeira para o lado do acostamento. O caminhão ficou parado no acostamento da rodovia, não houve interdição da via. Houve apenas danos materiais. Causas estão sendo investigadas.</t>
  </si>
  <si>
    <t xml:space="preserve">Ao manobrar a caminhonete em marcha ré, para dar passagem na estrada a outra caminhonete, não viu árvore que estava no ponto "cego" do retrovisor, encostando a  traseira do veículo em um eucalipto. </t>
  </si>
  <si>
    <t>Fazenda Sete Marias, Cidade de Vera Cruz - MÓD 10</t>
  </si>
  <si>
    <t>Técnico de Operação Colheita</t>
  </si>
  <si>
    <t>1. Avaliação dos riscos para operação.</t>
  </si>
  <si>
    <t>Rotatória próximo a Lwart</t>
  </si>
  <si>
    <t>Motorista estava se deslocando sentido a fábrica, quando após fazer a rotatória da lwart um pneu veio a estourar e lascas do pneu acertaram um veículo leve que passava no momento. O condutor do carro não aguardou no local.</t>
  </si>
  <si>
    <t>Jose Augusto Correia</t>
  </si>
  <si>
    <t>Fazenda Betel Gleba B</t>
  </si>
  <si>
    <t>O colaborador estava realizando a atividade de irrigação e em determinado momento, o pneu do tanque do  implemento de irrigação passou por cima de um resíduo, vindo a arremessar o resíduo na parte superior da sua coxa esquerda, causando escoriações. Por medidas preventivas, o colaborador foi encaminhado ao hospital em Água Clara-MS,  onde foi atendido e liberado sem restrições.</t>
  </si>
  <si>
    <t>Anderson Santos Barbosa de Andrade</t>
  </si>
  <si>
    <t>1. Comunicação aos gestores,  saúde e área de segurança da MS Florestal e EPS Emflors I.</t>
  </si>
  <si>
    <t>Charles Costa dos Santos</t>
  </si>
  <si>
    <t>Acesso a Fazenda Santa Rita 3</t>
  </si>
  <si>
    <t>Durante o deslocamento com o caminhão comboio em estrada rural próximo à Gália, após uma curva, no sentido contrário, o comboio encontrou um caminhão de terceiro, vindo a colidir lateralmente com este.</t>
  </si>
  <si>
    <t xml:space="preserve">37004901/ Gabriel Fogo Vitor </t>
  </si>
  <si>
    <t>Auxiliar de comboio</t>
  </si>
  <si>
    <t>1. Avaliação dos danos.2. informado gestor e segurança do trabalho. 3. Caminhão foi guinchado para reparos.</t>
  </si>
  <si>
    <t>Paulo Henrique Santos</t>
  </si>
  <si>
    <t xml:space="preserve">Faz. Machado - Água Clara </t>
  </si>
  <si>
    <t xml:space="preserve">Adubação Mecanizada </t>
  </si>
  <si>
    <t xml:space="preserve">38271 - Gabriela de Souza Vieira </t>
  </si>
  <si>
    <t xml:space="preserve">Operadora de Trator Agrícola I </t>
  </si>
  <si>
    <t xml:space="preserve">1. Comunicação aos gestores e área de segurança da MS Florestal e EPS Emflora I. 
2. Máquina paralisada para manutenção . </t>
  </si>
  <si>
    <t xml:space="preserve">A Colaboradora estava realizando a atividade de irrigação no talhão 004, quando tropeçou em um resíduo de madeira, vindo a pisar de mau jeito e torcer o tornozelo. </t>
  </si>
  <si>
    <t xml:space="preserve">Primarização </t>
  </si>
  <si>
    <t xml:space="preserve">Joice dos martires Martins </t>
  </si>
  <si>
    <t xml:space="preserve">1. Encaminhado de imediato ao PS de Piratininga-SP. 
2. encaminhada medicina Bracell. </t>
  </si>
  <si>
    <t xml:space="preserve">Faz. Santa Maria talhão 002 </t>
  </si>
  <si>
    <t xml:space="preserve">O Colaborador estava realizando a atividade de irrigação no talhão 002, quando foi picado por abelha, assim que informou foi encaminhado ao atendimento médico. </t>
  </si>
  <si>
    <t xml:space="preserve">Marcus Vinicius Santos ratti </t>
  </si>
  <si>
    <t xml:space="preserve">O colaborador relatou que ao iniciar a atividade de adubação mecanizada, a colaboradora ligou o trator e levantou o implemento para sair em direção ao talhão. Neste momento, a janela traseira da máquina abriu sozinha devido a trepidação do terreno, batendo contra o implemento, causando a quebra do vidro. </t>
  </si>
  <si>
    <t xml:space="preserve">Fazenda São João 5 </t>
  </si>
  <si>
    <t xml:space="preserve">Henrique Gonçalves Parmesane </t>
  </si>
  <si>
    <t xml:space="preserve">Tratorista Agrícola </t>
  </si>
  <si>
    <t xml:space="preserve">1. Paralisado Trator e informado a área de gestão. </t>
  </si>
  <si>
    <t xml:space="preserve">Alan Ferreira </t>
  </si>
  <si>
    <t xml:space="preserve">Rotatoria Rodovia Juliano Lorenzeti </t>
  </si>
  <si>
    <t xml:space="preserve">37006562 Matheus Henrique da Silva </t>
  </si>
  <si>
    <t xml:space="preserve">Supervisor </t>
  </si>
  <si>
    <t xml:space="preserve">1. Comunicação e registro junto a ST </t>
  </si>
  <si>
    <t>Matheus</t>
  </si>
  <si>
    <t xml:space="preserve">Estrada municipal Cabrália Paulista - SP. </t>
  </si>
  <si>
    <t xml:space="preserve">PLantio Primarizado. </t>
  </si>
  <si>
    <t xml:space="preserve">Adilson Francisco/ 37017487 </t>
  </si>
  <si>
    <t xml:space="preserve">1. Informado gestor da área e segurança do trabalho. </t>
  </si>
  <si>
    <t xml:space="preserve">Antônio Bruno Filho </t>
  </si>
  <si>
    <t xml:space="preserve">Fazenda Ponte Alta </t>
  </si>
  <si>
    <t xml:space="preserve">Ao desembarcar o trator da prancha o mesmo veio a escorregar a roda dianteira esquerda pra fora do prancha. </t>
  </si>
  <si>
    <t xml:space="preserve">Limpa trilho </t>
  </si>
  <si>
    <t xml:space="preserve">37017091/ Esmael Sanches </t>
  </si>
  <si>
    <t xml:space="preserve">Operador de máquinas e equipamentos </t>
  </si>
  <si>
    <t xml:space="preserve">1. Comunicado o gestor Bracell Richard Santos. 
2. Comunicado ao time de segurança. 
3. Utilizado caminhão munck para posicionar (centralizar) a dianteira do equipamento. 
4. realizar DIGAS com equipe sobre atencao no embarque e desembarque dos equipamentos. 
5. solicitar apoio do instrutor de treinamento para reciclagem da equipe de limpa trilho (embarque e desembarque). </t>
  </si>
  <si>
    <t xml:space="preserve">Arlindo Lucas </t>
  </si>
  <si>
    <t xml:space="preserve">Rotatória de acesso à linha 2 </t>
  </si>
  <si>
    <t xml:space="preserve">Marcio José Antunes De Lara </t>
  </si>
  <si>
    <t xml:space="preserve">Motorista Bitrem/Tritrem </t>
  </si>
  <si>
    <t xml:space="preserve">
1. Uso do extintor de forma preventiva pelo motorista . 
2. Acionado supervisão do Pátio. 
3. Acionado bombeiros e SPSP. 
4. Sinalização do local e controle de fluxo. </t>
  </si>
  <si>
    <t xml:space="preserve">Luiz Felipe de Almeida </t>
  </si>
  <si>
    <t xml:space="preserve">MS Florestal </t>
  </si>
  <si>
    <t xml:space="preserve">A colaboradora relatou que estava retornando do restaurante onde foi buscar uma marmita para almoçar e em determinado momento em seu trajeto ela acabou escorregando e nisso causou um pequeno corte em seu dedo do pé direito. A colaboradora foi atendida, realizou assepsia e foi liberada sem restrições. </t>
  </si>
  <si>
    <t xml:space="preserve">Lúcia Mara Martinez 37009214 </t>
  </si>
  <si>
    <t xml:space="preserve">Auxiliar de Serviços Gerais </t>
  </si>
  <si>
    <t xml:space="preserve">Karinne Pereira Baron </t>
  </si>
  <si>
    <t xml:space="preserve">Box 32 </t>
  </si>
  <si>
    <t xml:space="preserve">Fábio Rogério Cardoso Mansão / 37013493 </t>
  </si>
  <si>
    <t xml:space="preserve">Borracheiro </t>
  </si>
  <si>
    <t xml:space="preserve">1. Colaborador comunicou o líder e supervisor imediato 
2. Colaborador foi encaminhado ao ambulatório 
3. Comunicação à segurança do trabalho 
4. Colaborador tomou soro </t>
  </si>
  <si>
    <t xml:space="preserve">Jefferson Nunes de Godoi </t>
  </si>
  <si>
    <t xml:space="preserve">Talhão 029 </t>
  </si>
  <si>
    <t xml:space="preserve">A colaboradora foi guardar a garrafa de água no dispenser, e a tampa veio cair na mão esquerda dela, pegando dois dedos da mão esquerda. </t>
  </si>
  <si>
    <t xml:space="preserve">Fazenda Ipiranga lll </t>
  </si>
  <si>
    <t xml:space="preserve">1062 - Estefani Caroline </t>
  </si>
  <si>
    <t xml:space="preserve">Trabalhor Florestal </t>
  </si>
  <si>
    <t xml:space="preserve">1. A  colaboradora foi encaminhada para Unidade de atendimento de Borebi </t>
  </si>
  <si>
    <t xml:space="preserve">Geiciane da Silva </t>
  </si>
  <si>
    <t xml:space="preserve">Promissão </t>
  </si>
  <si>
    <t xml:space="preserve">Pedro Sérgio Domingos </t>
  </si>
  <si>
    <t xml:space="preserve">1. Foi comunicado imediatamente o supervisor da frente e o trator foi paralisado. </t>
  </si>
  <si>
    <t xml:space="preserve">Lençóis Paulista </t>
  </si>
  <si>
    <t xml:space="preserve">Colaboradora ao se deslocar de sua residência até o ponto de ônibus, sofreu uma queda durante o percurso, ocasionando torção no pé esquerdo. </t>
  </si>
  <si>
    <t xml:space="preserve">Plataforma </t>
  </si>
  <si>
    <t xml:space="preserve">37000751/ Maria Cláudia de Oliveira </t>
  </si>
  <si>
    <t xml:space="preserve">Auxiliar de Pesquisa </t>
  </si>
  <si>
    <t xml:space="preserve">1. Assim que a colaboradora chegou ao Viveiro de pesquisa comunicou a assistente da área,(Clarice Charme) onde a mesma perguntou se a funcionária estava bem, ela comunicou que estava sentindo muita dor e inchaço, rapidamente foi encaminhada para o ambulatório da Linha 01 para os cuidados médicos. </t>
  </si>
  <si>
    <t xml:space="preserve">Éder Vinicio Silva </t>
  </si>
  <si>
    <t xml:space="preserve">Fazenda Massapê </t>
  </si>
  <si>
    <t xml:space="preserve">Colaborador estava se deslocando dentro do talhão, e torceu o pé ao pisar em um buraco. </t>
  </si>
  <si>
    <t xml:space="preserve">Topografia </t>
  </si>
  <si>
    <t xml:space="preserve">Urubatan Amaral </t>
  </si>
  <si>
    <t xml:space="preserve">Auxiliar de topografia </t>
  </si>
  <si>
    <t xml:space="preserve">Aline Vergani </t>
  </si>
  <si>
    <t xml:space="preserve">Colaborador estava movimentando a peça planetária para guardar dentro do almoxarifado do módulo, quando a peça escapou da sua mão e acabou caindo sobre seu pé esquerdo. </t>
  </si>
  <si>
    <t>Fazenda Áurea - MÓD 14</t>
  </si>
  <si>
    <t xml:space="preserve">Felipe Ângelo Guerreiro </t>
  </si>
  <si>
    <t xml:space="preserve">Auxiliar de Almoxarife </t>
  </si>
  <si>
    <t xml:space="preserve">1. Encaminhamento do colaborador para atendimento médico na UPA de Garça - SP e avaliação do médico do trabalho </t>
  </si>
  <si>
    <t xml:space="preserve">Operadora ao descer do carro de apoio na troca de turno, foi picada por um maribondo na região da panturrilha. </t>
  </si>
  <si>
    <t xml:space="preserve">Módulo 14 </t>
  </si>
  <si>
    <t>Fazenda Santa Iza/ Veríssimo - MG - MÓD 13</t>
  </si>
  <si>
    <t xml:space="preserve">Layla Wine de Souza Silva </t>
  </si>
  <si>
    <t xml:space="preserve">Operador máquina florestal Trainee </t>
  </si>
  <si>
    <t xml:space="preserve">1. Comunicado a Gestão. 
2. Colaboradora encaminhada para Pronto Socorro de Veríssimo- MG, passou pelo o médico e foi liberada. </t>
  </si>
  <si>
    <t xml:space="preserve">Diego Nascimento </t>
  </si>
  <si>
    <t xml:space="preserve">Faz. Santa Mariana talhão 004 </t>
  </si>
  <si>
    <t xml:space="preserve">A Colaboradora estava finalizando a operação no T004, quando iria iniciar o deslocamento para o T007, quando veio a levar 2 picadas de abelhas. </t>
  </si>
  <si>
    <t xml:space="preserve">Plantio Primarizado </t>
  </si>
  <si>
    <t xml:space="preserve">Esther Alves Silvestre. </t>
  </si>
  <si>
    <t xml:space="preserve"> Lucas Zanetti </t>
  </si>
  <si>
    <t xml:space="preserve">Meri Neusa Barba </t>
  </si>
  <si>
    <t xml:space="preserve">1. Encaminhado de imediato ao PS de Paulistânia-SP. 
2. Passara hoje na medicina Bracell. </t>
  </si>
  <si>
    <t xml:space="preserve">Lucas Zanetti </t>
  </si>
  <si>
    <t xml:space="preserve">Talhão 006 </t>
  </si>
  <si>
    <t xml:space="preserve">Fazenda Turvo I </t>
  </si>
  <si>
    <t xml:space="preserve">1228 - Gleiciane de Souza Santos </t>
  </si>
  <si>
    <t xml:space="preserve">1. A colaboradora foi encaminhada para a UPA de Lençóis Paulista. </t>
  </si>
  <si>
    <t xml:space="preserve">Adriano dos Santos Blanco </t>
  </si>
  <si>
    <t>Marcelo Gobbi Marciano</t>
  </si>
  <si>
    <t>EMFLORS</t>
  </si>
  <si>
    <t>20088 / Erick de Jesus Santos</t>
  </si>
  <si>
    <t>Op. De Trator de Pneus</t>
  </si>
  <si>
    <t>1 - Comunicação aos gestores e área de segurança da MS Florestal e EPS Emflors I.</t>
  </si>
  <si>
    <t>Lucas Menezes dos Santos</t>
  </si>
  <si>
    <t xml:space="preserve">Santa Cecilia  </t>
  </si>
  <si>
    <t xml:space="preserve">Leonor Meza Amarilla  </t>
  </si>
  <si>
    <t xml:space="preserve">Motorista  </t>
  </si>
  <si>
    <t xml:space="preserve">1 - Comunicação aos gestores e área de segurança da MS Florestal e EPS Ambient II.  
2 - Sinalização do local e retirada do caminhão pipa da caixa seca.  </t>
  </si>
  <si>
    <t xml:space="preserve">Erivaldo Rodrigo  </t>
  </si>
  <si>
    <t>Modulo 16</t>
  </si>
  <si>
    <t>5451/ Neviton Matias de Oliveira</t>
  </si>
  <si>
    <t xml:space="preserve">Tecnico em Manutenção </t>
  </si>
  <si>
    <t xml:space="preserve">Comunicação aos gestores,  saúde e área de segurança da Bracell.  </t>
  </si>
  <si>
    <t>Antonio Marcos Kill</t>
  </si>
  <si>
    <t xml:space="preserve">O colaborador seguia com o caminhão pipa sentido a fazenda Santa Luzia. Em determinado momento, devido ao ônibus (empresa de transporte moderno) que estava vindo no sentido contrário, ele deslocou o caminhão pipa o máximo que conseguiu para o lado direito e parou o veículo. Foi então que o motorista do ônibus decidiu passar e acabou colidindo na lateral do caminhão pipa, causando a quebra do vidro de duas janelas e pequenas avarias no tanque do caminhão pipa.  </t>
  </si>
  <si>
    <t xml:space="preserve">Estrada de de acesso à fazenda Santa Luzia, altura da fazenda Modelo ll </t>
  </si>
  <si>
    <t>7017130/Antônio Erasmo Pereira Junior</t>
  </si>
  <si>
    <t>Operador de Manutenção Automotiva II</t>
  </si>
  <si>
    <t xml:space="preserve">Roberto Araújo da Silva Filho </t>
  </si>
  <si>
    <t>Segundo operador, após sair no carreador desceu do trator e fechou a porta. Quando já estava a uma certa distância do trator, o vidro veio a quebrar devido ao choque de temperatura.</t>
  </si>
  <si>
    <t xml:space="preserve">Ao efetuar a rotatória da Rod Juliano Lorenzeti na altura da Automotiva Bracell (seguia pelo lado esquerdo), quando ao lado direito em alta velocidade um veículo terceiro modelo GOl da empresa Koffre atingiu o retrovisor lado direito, ocasionando a quebra do espelho. </t>
  </si>
  <si>
    <t xml:space="preserve">Durante o abastecimento do caminhão pipa na tomada d'água, veio colidir com a mureta estrutural da ponte durante a realização de manobra, causando pequeno amassado no para choque e chuveiro de irrigação frontal. </t>
  </si>
  <si>
    <t xml:space="preserve">O colaborador conduzia o caminhão carregado de madeira para acesso na portaria 01 da Linha II, teve um problema mecânico (estourou a turbina), houve presença de fumaça em excesso devido o óleo do motor em contato com partes quentes do escapamentos. De imediato o motorista solicitou apoio via rádio faixa 11, os bombeiros e SPSP foram acionados. Para previnir um possível foco de incêndio, devido ao excesso de fumaça, o motorista utilizou o extintor de incêndio . </t>
  </si>
  <si>
    <t>O colaborador estava no DDS e ao se apoiar no chassis da carreta que estava no box 32 sentiu uma picada na mão e não conseguiu identificar qual foi o animal peçonhento.</t>
  </si>
  <si>
    <t xml:space="preserve">Ao realizar uma manobra próximo a caixa seca, a roda direita do implemento escorregou para dentro da caixa seca, vindo tombar o tanque de irrigação. </t>
  </si>
  <si>
    <t xml:space="preserve">A Colaboradora estava realizando a atividade de irrigação no talhão 004, quando tropeçou em um resíduo de madeira, vindo a pisar de mau jeito, torcendo o tornozelo. </t>
  </si>
  <si>
    <t>A colaboradora realizava atividades de irrigação quando tropeçou no resíduo, vindo a bater o joelho direito no toco que estava no chão.</t>
  </si>
  <si>
    <t xml:space="preserve">O  colaborador relatou que durante a atividade de adubação mecanizada, o pino de engate que sustentava o implemento veio a quebrar, projetando o implemento (adubadeira) contra a janela traseira do trator, causando assim avarias na proteção e quebra de vidro. </t>
  </si>
  <si>
    <t xml:space="preserve">Segundo relato do colaborador (motorista), ele seguia no carreador com o caminhão pipa de irrigação. Nesse percurso e em determinado momento no carreador, estava vindo um veículo  caminhonete da MS Florestal no sentido contrário. Foi então que o motorista do caminhão Pipa relatou ter parado e iniciado a manobra em marcha ré para liberar a passagem para a caminhonete. O motorista relatou que mesmo realizando a operação com cuidado, observando os retrovisores, as rodas traseiras deslizaram na caixa seca, causando uma diferença de nível entre o solo. </t>
  </si>
  <si>
    <t xml:space="preserve">O colaborador relatou que durante o deslocamento no interior do talhão 71 para atendimento ao chamado da máquina (FW 14080),  acabou pisando de forma irregular sobre duas madeiras de eucalipto, que rolou, forçando assim o seu tornozelo esquerdo que ficou um pouco dolorido horas depois do ocorrido.  
O colaborador tomou um anti-inflamatório e está se sentindo bem para executar suas atividades. Por medidas preventivas, o colaborador foi encaminhado para o hospital Nossa Senhora de Fátima em Serranopolis-GO, onde foi atendido, realizado exame de raio-x, mas não foi constatada nenhuma lesão. Sendo assim, o mesmo foi liberado sem restrições.  </t>
  </si>
  <si>
    <t xml:space="preserve">Entre Baurú e Agudos. </t>
  </si>
  <si>
    <t xml:space="preserve"> Estaqueamento </t>
  </si>
  <si>
    <t xml:space="preserve">Bruno Pereira dos Santos- 37004744 
Agnaldo Benedito Romano- 37003940 </t>
  </si>
  <si>
    <t xml:space="preserve">Motorista / Supervisor </t>
  </si>
  <si>
    <t xml:space="preserve">1. Comunicação e acionamento da polícia militar, resgate e gestores. 
2. Atendimento aos envolvidos, e encaminhamento a Unimed Bauu com acompanhamentos dos gestores. 
3. Acionamento a locadora para recolhimento do carro. 
4. Comunicação as área de segurança do trabalho e patrimonial. </t>
  </si>
  <si>
    <t xml:space="preserve">Claudilene </t>
  </si>
  <si>
    <t xml:space="preserve">1. Encaminhamento ao hospital mais próximo. 
2. Em 23/05/24 colaborador será encaminhado na Medicina Linha 01. O mesmo foi avaliado e liberado para as atividades (Não houve fratura). </t>
  </si>
  <si>
    <t xml:space="preserve">Casa de vegetação 8 </t>
  </si>
  <si>
    <t xml:space="preserve">Viveiro LP </t>
  </si>
  <si>
    <t xml:space="preserve">Diego Leonardo Joaquim Tiozzo/ 37016525 </t>
  </si>
  <si>
    <t xml:space="preserve">1. Encaminhado o colaborador para ambulatório na linha 1, recebeu atendimento com lavagem com soro fisiológico e colírio anestésico. Posteriormente o mesmo foi levado ao CMU. </t>
  </si>
  <si>
    <t xml:space="preserve">Isabella Alves da Rocha </t>
  </si>
  <si>
    <t xml:space="preserve">Talhão: 017 </t>
  </si>
  <si>
    <t xml:space="preserve">Fazenda Forquilha I </t>
  </si>
  <si>
    <t xml:space="preserve">1338-Brendon Rodrigues / STP-237 </t>
  </si>
  <si>
    <t xml:space="preserve">1. A máquina foi parada e a manutenção foi acionada para realizar a substituição do vidro. </t>
  </si>
  <si>
    <t xml:space="preserve"> José Ricardo </t>
  </si>
  <si>
    <t>Colaboradores estavam deslocando-se de Avaí para Lençóis em veículo Argo, quando foram atingidos por veículo desgovernado de terceiro, provocando acidente com capotamento.</t>
  </si>
  <si>
    <t>Fazenda Ganesi</t>
  </si>
  <si>
    <t>Antônio Natalino</t>
  </si>
  <si>
    <t>1. Colaborador levado ao OS de Itatinga-SP</t>
  </si>
  <si>
    <t xml:space="preserve">O colaborador estava realizando atividade de aplicação de herbicida barra aberta, quando passou por cima de um resíduo de eucalipto com o pneu, onde o resíduo se levantou, passou pela proteção e quebrou o vidro. </t>
  </si>
  <si>
    <t>Fazenda Serraria</t>
  </si>
  <si>
    <t>Talhão 005</t>
  </si>
  <si>
    <t xml:space="preserve">970 - Maurício Ribeiro </t>
  </si>
  <si>
    <t xml:space="preserve">Operador de trator florestal </t>
  </si>
  <si>
    <t>João Paulo Souto</t>
  </si>
  <si>
    <t>Fazenda Ômega - MÓD 06</t>
  </si>
  <si>
    <t xml:space="preserve">Edson Martins </t>
  </si>
  <si>
    <t xml:space="preserve">1. Comunicado a gestão; 
2. Comunicado a segurança do trabalho. </t>
  </si>
  <si>
    <t xml:space="preserve">Cassio Thomas </t>
  </si>
  <si>
    <t xml:space="preserve">Box 33 </t>
  </si>
  <si>
    <t xml:space="preserve">Gilvan José dos Reis / 37007708 </t>
  </si>
  <si>
    <t xml:space="preserve"> Soldador </t>
  </si>
  <si>
    <t xml:space="preserve">1. O funcionário foi encaminhado para o Ambulatório 
2. Comunicado a gestão e segurança do trabalho 
3. Colaborador liberado para o trabalho pelo ambulatório, mas dia 27/05/2024 irá passar pelo médico Bracell </t>
  </si>
  <si>
    <t xml:space="preserve">Fazenda Duas Pontes </t>
  </si>
  <si>
    <t xml:space="preserve">BTF06 </t>
  </si>
  <si>
    <t xml:space="preserve">37013718 - Sidney Munhoz </t>
  </si>
  <si>
    <t xml:space="preserve">1. Acionado o Socorro de manutenção avisado à liderança imediata. </t>
  </si>
  <si>
    <t xml:space="preserve">Uedslei Luiz da Cunha </t>
  </si>
  <si>
    <t xml:space="preserve">Marcelo Romano da Silva - Matricula 37007023 
Mirian Paula Savioli - Matricula 37013986 </t>
  </si>
  <si>
    <t xml:space="preserve">Motoristas Rechego Patio Madeira </t>
  </si>
  <si>
    <t xml:space="preserve">1. Acionado Supervisor Patio, imediatamente. Conversado com a motorista sobre o ocorrido. Apenas danos materiais. </t>
  </si>
  <si>
    <t xml:space="preserve">Matthews Vergilio Gomes de Medeiros </t>
  </si>
  <si>
    <t>Posto Lwart</t>
  </si>
  <si>
    <t xml:space="preserve">BTF-SP 7 </t>
  </si>
  <si>
    <t>Sergio Adicio Ramos de Moraes</t>
  </si>
  <si>
    <t xml:space="preserve">BRC 04 </t>
  </si>
  <si>
    <t xml:space="preserve">Andre de Paula </t>
  </si>
  <si>
    <t xml:space="preserve">Operador de máquina II </t>
  </si>
  <si>
    <t xml:space="preserve">1. Comunicação imediata aos responsáveis. </t>
  </si>
  <si>
    <t xml:space="preserve">Clóvis Felix </t>
  </si>
  <si>
    <t xml:space="preserve">Faz. Nossa Senhora Aparecida XV </t>
  </si>
  <si>
    <t>Oficina de Manutenção Automotiva</t>
  </si>
  <si>
    <t xml:space="preserve">Alison William Lima Antunes </t>
  </si>
  <si>
    <t>Comunicação aos gestores e área de segurança da MS Florestal.</t>
  </si>
  <si>
    <t>Roberto Lima de Almeida</t>
  </si>
  <si>
    <t>Fazenda Hawai - Talhão 05</t>
  </si>
  <si>
    <t xml:space="preserve">O colaborador relatou que quando estava realizando a derrubada de árvores no período noturno, não percebeu a distância da árvore que estava derrubando em relação a rede de energia. No momento da queda da árvore, a mesma veio a se chocar com a rede elétrica, vindo assim a gerar um princípio de incêndio no local. Foi então que o operador saiu com a máquina a uma distância segura do local e conseguiu controlar o princípio de incêndio. </t>
  </si>
  <si>
    <t xml:space="preserve">Abertura de Frente - Supressão de Árvores Esparsas </t>
  </si>
  <si>
    <t xml:space="preserve">37016365/Calebe Maico de Souza </t>
  </si>
  <si>
    <t xml:space="preserve">Operador Maquinas e Equipamentos II </t>
  </si>
  <si>
    <t xml:space="preserve">1 - Comunicação aos gestores e área de segurança da MS Florestal. 
2 - Foi acionado o time da Brigada de incêndio para apoio no local.  </t>
  </si>
  <si>
    <t>Edson Santana</t>
  </si>
  <si>
    <t xml:space="preserve">Colaborador estava manuseando o cloro (colocando cloro no balde para fazer diluição), quando uma gota atingiu o olho do colaborador. </t>
  </si>
  <si>
    <t xml:space="preserve">O colaborador estava realizando a atividade de Roçada Química Mecanizada, quando passou por cima de um resíduo de eucalipto com o pneu, onde o resíduo levantou, passou pela proteção e quebrou o vidro. </t>
  </si>
  <si>
    <t>O colaborador estava realizando atividade de combate a formiga, quando pisou em um buraco e passou a sentir desconforto.</t>
  </si>
  <si>
    <t xml:space="preserve">Colaborador se deslocava em um declive com o caminhão Pipa, momento que o caminhão deslizou e colidiu na lateral de um veículo que aguardava sua passagem. O caminhão Pipa estava parado no ponto de módulo e o colaborador da empresa Inovesa solicitou a retirada do mesmo para acessar o monte de calcário que estava próximo. O colaborador da Inovesa encostou o veículo no lado direito do carreador para dar passagem ao caminhao pipa. Ao tentar passar pelo carreador o caminhão Pipa deslizou e colidiu na lateral do veículo. O terreno é argiloso e havia chovido no local. </t>
  </si>
  <si>
    <t>O colaborador relatou que estava conduzindo o veículo e ao realizar uma manobra de marcha ré para retirar o veículo que estava no estacionamento da SOS Mangueira,  o retrovisor esquerdo acabou colidindo com a lanterna traseira direita do veículo de terceiros (MS Brasil), que estava estacionado paralelo a avenida Capitão Olinto Mancini.</t>
  </si>
  <si>
    <t xml:space="preserve">O colaborador estava soldando suporte do vigia da terceira carreta e o gatilho da tocha da máquina de solda travou e o arame entrou por debaixo da máscara de solda, atingindo seu rosto do lado esquerdo, queimando superficialmente </t>
  </si>
  <si>
    <t xml:space="preserve">Motorista seguia sentido ao carregamento na Fazenda, quando estava chegando próximo da placa de pare ouviu no rádio outro Motorista dizendo que tinha um fueiro caído na estrada. Parou para verificar sua carreta e viu que era o fueiro da sua carreta que havia caído. </t>
  </si>
  <si>
    <t xml:space="preserve">Motorista do Caminhao 2667 estava na fila pra entrar na mesa 1 e 2 quando a motorista do caminhão 2668 quê também estava ao lado fez o movimento para adentrar à mesa, porém virou o mesmo um pouco antes do ideal, Esbarrando a traseira do 2668 (lado do malhau) no retrovisor do caminhão 2667. </t>
  </si>
  <si>
    <t xml:space="preserve">O motorista conduzia o CM 44214 e ao manobrar para entrar na primeira baia do posto Lwart, não abriu o suficiente e a carreta encostou no guarda corpo do posto, do lado direito, vindo a amassá-lo. </t>
  </si>
  <si>
    <t xml:space="preserve">Operador estava abrindo um viradouro no talhão 08 para a atividade de Destoca, quando foi puxar o material para dentro da vala, como a máquina estava próxima da borda e como o solo estava escorregadio devido as chuvas, a máquina veio a deslizar para dentro da vala, causando a quebra do vidro lateral. </t>
  </si>
  <si>
    <t>Barracão 1ª seleção</t>
  </si>
  <si>
    <t xml:space="preserve">Colaboradora foi empurrar o bandejão e ao colocar a mão abaixo da bandeja de mudas, encostou na roda do carrinho, ocasionando um corte no dedo médio da mão direita. </t>
  </si>
  <si>
    <t>Viveiro LP2</t>
  </si>
  <si>
    <t>37017601/Daiane Cristina</t>
  </si>
  <si>
    <t xml:space="preserve">Pátio Linha 2 </t>
  </si>
  <si>
    <t>Fazenda Santa Maria 2</t>
  </si>
  <si>
    <t>Adriano Batista da Silva</t>
  </si>
  <si>
    <t>Trablhadora Agrícola</t>
  </si>
  <si>
    <t>Ernesto Aleixo do Prado</t>
  </si>
  <si>
    <t>Fazenda boa vista III</t>
  </si>
  <si>
    <t xml:space="preserve">Trator operando na atividade do conjugado (Adubação e Herbicidas) ao sair da rua havia um desnível entre o carriador de acesso/plantio, no momento da saída o mesmo veio a lateralizar. </t>
  </si>
  <si>
    <t>Operação conjugado</t>
  </si>
  <si>
    <t xml:space="preserve">37014812/Vagner Pereira da Silva </t>
  </si>
  <si>
    <t>Operador de máquinas florestais</t>
  </si>
  <si>
    <t xml:space="preserve">1. Informado de imediato o supervisor da área, tanto do cojuado quanto da mecânica o eventual acidente. </t>
  </si>
  <si>
    <t>Adriano Primiano Franzin</t>
  </si>
  <si>
    <t xml:space="preserve">Fazenda Faxinal </t>
  </si>
  <si>
    <t>Ademir Rosa</t>
  </si>
  <si>
    <t>1. Colaborador enviado de imediato ao PS de Itatinga-SP</t>
  </si>
  <si>
    <t>Alessandro Domingos Dias</t>
  </si>
  <si>
    <t xml:space="preserve">Trajeto da fazenda Europa / Ribas do Rio Pardo - MS </t>
  </si>
  <si>
    <t>Luiz Carlos Silva</t>
  </si>
  <si>
    <t>Motorista de carretas</t>
  </si>
  <si>
    <t xml:space="preserve">1 - Caminhão parado e sinalizado na estrada do trajeto 
2 - Responsáveis pelo carregamento se dirigirão até o local para descarga da terceira composição. 
3 - A oficina credenciada e autorizada em Três Lagoas e está se deslocando para o local. </t>
  </si>
  <si>
    <t xml:space="preserve">Thiago Augusto Gonçalves da Silva </t>
  </si>
  <si>
    <t xml:space="preserve">Rodovia MS 040 </t>
  </si>
  <si>
    <t xml:space="preserve">Base Florestal </t>
  </si>
  <si>
    <t xml:space="preserve">Karoline Candelaria Pulcherio Barbosa </t>
  </si>
  <si>
    <t xml:space="preserve">Técnica Operações Florestais I </t>
  </si>
  <si>
    <t xml:space="preserve">1- Comunicação aos gestores e área de segurança da MS Florestal. 
2- Acionamento da locadora para manutenção do veículo. </t>
  </si>
  <si>
    <t xml:space="preserve">Gustavo Mathias Lopes </t>
  </si>
  <si>
    <t>Danilo dos Santos Aranha</t>
  </si>
  <si>
    <t xml:space="preserve">Motorista de carretas </t>
  </si>
  <si>
    <t xml:space="preserve">1 - O condutor utilizou o extintor do cavalo 
2 - Condutor do caminhão pipa extinguiu o princípio e resfriou o local para impedir retorno das chamas 
2 - Caminhão encontra-se parado na fazenda aguardando reparo, trânsito liberado. </t>
  </si>
  <si>
    <t xml:space="preserve">Ribas do Rio Pardo/MS </t>
  </si>
  <si>
    <t xml:space="preserve">O colaborador relatou que conduzia o caminhão pipa e em determinado momento ele deu passagem para um caminhão carregado de madeira. Foi então, que o caminhão acabou colidindo o para-choque contra um toco na margem da estrada, causando pequenas avarias. </t>
  </si>
  <si>
    <t>Estradas- Logística</t>
  </si>
  <si>
    <t xml:space="preserve"> 37016726/ Rodrigo Oliveira Lima </t>
  </si>
  <si>
    <t xml:space="preserve">Skid Oficina </t>
  </si>
  <si>
    <t xml:space="preserve">O mecânico (1) ao verificar visualmente uma avaria debaixo da carreta, entrou embaixo do equipamento, em seguida o motorista recebeu sinal do mecânico (2) para tocar o caminhão, sem perceber o mecânico (1) debaixo do equipamento. O motorista andou cerca de 5 metros com o caminhão e acabou prensando o mecânico (1) no parachoque da 3° carreta. </t>
  </si>
  <si>
    <t xml:space="preserve">Manutenção rápida - skid </t>
  </si>
  <si>
    <t xml:space="preserve">Marcos de oliveira marquês/ 37015444 </t>
  </si>
  <si>
    <t xml:space="preserve">1. O colaborador encaminhado para o Ambulatório com urgência, depois ao CMU para raio X com luxações, segue bem e consciente, apenas com dores leves. 
2. Comunicação à gestão e segurança do trabalho. </t>
  </si>
  <si>
    <t xml:space="preserve">Andrey Cesar Paccola </t>
  </si>
  <si>
    <t xml:space="preserve">Bracell Fabrica L II </t>
  </si>
  <si>
    <t xml:space="preserve">Rildo Tonholi </t>
  </si>
  <si>
    <t xml:space="preserve">Motorista carreteiro </t>
  </si>
  <si>
    <t xml:space="preserve">1. Encaminhado ao ambulatório Bracell. Comunicado aos gestores Pátio Bracell, Segurança do trabalho e Operação Bracell. 
2. Conduzido ao Upa para exames. 
3. Aguardando resultado do exame. </t>
  </si>
  <si>
    <t xml:space="preserve">Adalberto Franco - TST </t>
  </si>
  <si>
    <t>Faz. Europa - Ribas do Rio Pardo, MS</t>
  </si>
  <si>
    <t xml:space="preserve">Durante deslocamento para o carregamento na fazenda Europa, houve queda do fueiro da 2ª composição. </t>
  </si>
  <si>
    <t xml:space="preserve">37009352 Fabio Cândido da Silva </t>
  </si>
  <si>
    <t xml:space="preserve">1. Bloqueio da Frota, na fazenda Europa, SOS acionado. </t>
  </si>
  <si>
    <t xml:space="preserve">Alexandry Borges Freitas </t>
  </si>
  <si>
    <t xml:space="preserve">Fazenda Aruanda </t>
  </si>
  <si>
    <t xml:space="preserve">Preventiva </t>
  </si>
  <si>
    <t xml:space="preserve">37010629/ Cristofer da Silva </t>
  </si>
  <si>
    <t xml:space="preserve">Mecânico de Manutenção </t>
  </si>
  <si>
    <t xml:space="preserve">José Rodolpho Turíbio de abreu </t>
  </si>
  <si>
    <t xml:space="preserve">37016714 Pedro Humberto Henrique Rebouças </t>
  </si>
  <si>
    <t xml:space="preserve">Motorista transporte de madeiras </t>
  </si>
  <si>
    <t xml:space="preserve">1. Motorista foi levado pela equipe de técnico do carregamento ao hospital de Ribas do Rio Pardo onde passou pelo medico e foi liberado. </t>
  </si>
  <si>
    <t xml:space="preserve">Adilson Rodrigues Basto </t>
  </si>
  <si>
    <t xml:space="preserve">Fabrica linha 2 </t>
  </si>
  <si>
    <t xml:space="preserve">37007623 José Jackson Mendes Brito </t>
  </si>
  <si>
    <t xml:space="preserve">Edison Francisco Leite </t>
  </si>
  <si>
    <t xml:space="preserve">Motorista conduzia o veículo leve pela estrada de terra atrás de um caminhão de transporte de madeira, quando o caminhão sinalizou a intenção de parar e no momento que foi efetuar a ultrapassagem do caminhão, o caminhão retornou para a estrada principal, e para evitar a colisão com o caminhão acabou colidindo em uma estaca de balizamento fixada na margem da estrada. </t>
  </si>
  <si>
    <t xml:space="preserve">37017534 Runi Dias </t>
  </si>
  <si>
    <t xml:space="preserve">1.  Foi comunicado à equipe dos técnicos e não houve lesões em nenhum dos ocupantes do veículo. </t>
  </si>
  <si>
    <t>Lucivaldo Goncalves Brito</t>
  </si>
  <si>
    <t>Almoxarife</t>
  </si>
  <si>
    <t xml:space="preserve">1. Comunicado a Gestão. </t>
  </si>
  <si>
    <t xml:space="preserve">José Couto </t>
  </si>
  <si>
    <t>Lmg 410, Km41 - MÓD 13</t>
  </si>
  <si>
    <t>Marco Antonio dos Santos</t>
  </si>
  <si>
    <t>1. Técnico no local acionou o socorro e comunicado a liderança</t>
  </si>
  <si>
    <t>Fazenda Caribe</t>
  </si>
  <si>
    <t>Irrigação Semi-mecanizada</t>
  </si>
  <si>
    <t>1295/ Jonathan da Silva Alves</t>
  </si>
  <si>
    <t>1. Comunicação aos gestores e área de segurança da MS Florestal e EPS Larsil ll.</t>
  </si>
  <si>
    <t>Rodrigo</t>
  </si>
  <si>
    <t>Fazenda Coqueiral</t>
  </si>
  <si>
    <t>Luíz Antônio Silva Fagundes/37007427</t>
  </si>
  <si>
    <t>1. Avaliação dos danos                                                                                     2. Informado gestor de segurança do trabalho</t>
  </si>
  <si>
    <t>Paulo Henrique dos Santos</t>
  </si>
  <si>
    <t>Avaí - Expedição</t>
  </si>
  <si>
    <t>Colaboradora prensou o dedo ao acondicionar os tubetes dentro da caixa de tubetes</t>
  </si>
  <si>
    <t>Kettelyn Bispo - 370117685</t>
  </si>
  <si>
    <t>1. A médica do trabalho estava no viveiro e fez o atendimento.</t>
  </si>
  <si>
    <t>Fazenda Santa Madalena II - Piratininga SP</t>
  </si>
  <si>
    <t xml:space="preserve">Após a troca de mangueira de pressão da articulação foi movimentar o cabeçote para teste e atingiu a porta do veículo (caminhonete) - manutenção Ponsse. </t>
  </si>
  <si>
    <t>Felipe Augusto Guilherme/ 37014876</t>
  </si>
  <si>
    <t>Operador de máquina florestal II</t>
  </si>
  <si>
    <t xml:space="preserve">1. Comunicado de gestão                                                                              2. Veículo paralisado para manutenção na porta. </t>
  </si>
  <si>
    <t>Fazenda Querencia 4</t>
  </si>
  <si>
    <t>Talhão 043</t>
  </si>
  <si>
    <t>1372-Janaine de Jesus Carvalho de Marins</t>
  </si>
  <si>
    <t xml:space="preserve">Trabalhador Florestal </t>
  </si>
  <si>
    <t>1. A colaboradora foi socorrida e encaminhada ao hospital mais próximo em Cabralia Paulista</t>
  </si>
  <si>
    <t>Elizeu Viana</t>
  </si>
  <si>
    <t>Turvinho V</t>
  </si>
  <si>
    <t>Talhão 003</t>
  </si>
  <si>
    <t>1121 - Vitor Gabriel Rodrigues Leite</t>
  </si>
  <si>
    <t xml:space="preserve">1. O colaborador fo encaminhado a unidade de atendimento de Borebi. </t>
  </si>
  <si>
    <t xml:space="preserve">Agrupamento </t>
  </si>
  <si>
    <t xml:space="preserve">37009852 - Maria do Socorro Carlos Nascimento </t>
  </si>
  <si>
    <t>1. Foi levada ao ambulatório da linha 02, posteriormente encaminhada para o CMU para fazer um raio X</t>
  </si>
  <si>
    <t>Jaqueline Pereira de Oliveira</t>
  </si>
  <si>
    <t xml:space="preserve">Fazenda faxinal, talhão 016 </t>
  </si>
  <si>
    <t xml:space="preserve">Ao dar partida no veículo, o motorista não reparou que a marcha estava engatada. Quando tirou o pé da embreagem, o carro deu um solavanco e acabou acertando o trator que estava estacionado no local. O trator estava estacionado sem estar em operação e não havia motorista no trator. </t>
  </si>
  <si>
    <t>Ivanilton</t>
  </si>
  <si>
    <t xml:space="preserve">1. Véiculo foi parado e enviado para manutenção </t>
  </si>
  <si>
    <t>Fazenda Santa Helena III</t>
  </si>
  <si>
    <t>Sergio Rodrigues</t>
  </si>
  <si>
    <t>Operador de trator agrícola</t>
  </si>
  <si>
    <t xml:space="preserve">1. Comunicado ao setor de segurança da EPS, máquina paralisada imediatamente. </t>
  </si>
  <si>
    <t>José Lucas</t>
  </si>
  <si>
    <t>Módulo 14 - baldeio</t>
  </si>
  <si>
    <t>Izabel Camargo Ricardo</t>
  </si>
  <si>
    <t>Motorista do ônibus</t>
  </si>
  <si>
    <t>1. A motorista parou o ônibus de imediato e prestou todas as informações ao condutor do veículo atingido e ambas as partes entraram em acordo em fazer boletim de ocorrência</t>
  </si>
  <si>
    <t xml:space="preserve">Izabel Camargo Ricardo </t>
  </si>
  <si>
    <t>A colaboradora ao descer do ônibus se desequilibrou e veio a torcer o pé.</t>
  </si>
  <si>
    <t>Operador estava realizando o desengate da adubadeira, quando ao soltar o pino do terceiro ponto, teve um leve prensamento na ponta do dedo indicador da mão esquerda.</t>
  </si>
  <si>
    <t>A colaboradora relatou que conduzia o veículo (FIAT Mobi) pela rodovia MS040 próximo ao KM 30, sentido a fazenda São Pedro da Mata. Em determinado momento, ela foi surpreendida por um animal (porco do mato) que saiu da pista lateral, vindo a colidir com o veículo, causando avarias.</t>
  </si>
  <si>
    <t xml:space="preserve">Durante trajeto (caminhão carregado), condutor ouviu estouro de pneu, parou o conjunto e constatou que o pneu interno 24 horas da primeira composição do lado direito estava em chamas. Após utilizar o extintor do cavalo sem sucesso, um caminhão pipa que passava pelo local prestou socorro e extinguiu o princípio de incêndio. Não houve madeira queimada e ninguém se feriu. </t>
  </si>
  <si>
    <t xml:space="preserve">Colaborador ao soltar cinta de amarração da carga de madeira da 2º composição, uma tora de 2 mtrs caiu da carga e atingiu a região da sua cabeça. O mesmo relata que estava de capacete e a madeira atingiu o mesmo, provocando dor na cabeça. </t>
  </si>
  <si>
    <t xml:space="preserve">O colaborador relatou que durante o deslocamento para fazer manutenção preventiva em uma máquina, ele foi surpreendido por um animal silvestre (Anta), que saiu de forma inesperada e atravessou na frente da caminhonete, vindo a colidir na parte frontal, causando avarias no para-choque. Não houve nenhuma lesão e sim danos materiais na caminhonete. </t>
  </si>
  <si>
    <t xml:space="preserve">Conduzia o caminhão carregado em estrada de terra, quando ao fazer uma curva houve o tombamento do caminhão. </t>
  </si>
  <si>
    <t xml:space="preserve">Durante trajeto com o caminhão carregado, o último eixo da terceira carreta soltou. </t>
  </si>
  <si>
    <t xml:space="preserve">Motorista ao fazer a limpeza da carreta, foi retirar uma madeira de aproximadamente 2,50m que ficou em cima da carreta após a descarga, a madeira veio a bater em sua perna direta. </t>
  </si>
  <si>
    <t xml:space="preserve">Durante o deslocamento com veículo próximo a cidade Presidente Olegario, o colaborador dormiu brevemente durante a direção, perdendo o controle do veículo, causando somente danos materiais. </t>
  </si>
  <si>
    <t xml:space="preserve">O Motorista conduzia o caminhão e ao sair da grua carregado errou o caminho e precisou de apoio da pá carregadeira. Ao ser puxado, o motorista não realizou a manobra corretamente vindo a fazer uma curva fechada. A composição passou por cima do talhão, vindo a ficar em um ângulo próximo de tombamento. </t>
  </si>
  <si>
    <t>O colaborador relatou que estava realizando a atividade de irrigação semi-mecanizada e ao realizar uma manobra para alinhar o trator com a linha de plantio, ele passou muito próximo de uma caixa seca que estava do seu lado esquerdo, onde o implemento acabou escorregando e veio a tombar (somente o implemento). Obs: No momento os colaboradores não estavam próximos do trator. Eles aguardavam o operador realizar a manobra.</t>
  </si>
  <si>
    <t xml:space="preserve">Caminhão comboio passou por um veículo argo que estava parado a margem do talhão, após passar com o caminhão pelo veículo, foi necessário manobrar para abastecer o trator, quando ao manobrar de marcha ré, veio a colidir o parachoque traseiro com a tampa do porta malas do argo. </t>
  </si>
  <si>
    <t>A colaboradora estava realizando a atividade de irrigação manual, quando enroscou o irrigador do trator nos resíduos do talhão, onde o irrigador veio a acertar a mão da colaboradora.</t>
  </si>
  <si>
    <t xml:space="preserve">O colaborador realizava atividade de plantio manual quando se desequilibrou, caindo do lado esquerdo e batendo o braço esquerdo no chão. </t>
  </si>
  <si>
    <t>Colaboradora pegou a caixa de mudas e ao levantar, bateu no joelho direito, travando a caixa entre o joelho e o bandejão.</t>
  </si>
  <si>
    <t xml:space="preserve">Ao fazer a manobra de ré para entrar no talhão, o pneu dianteiro esquerdo levantou a proteção da máquina, encostando no vidro do para-brisa, ocasionando a sua quebra. </t>
  </si>
  <si>
    <t>Fazenda são Manoel - Região Pirajuí-SP - MÓD 14</t>
  </si>
  <si>
    <t xml:space="preserve">Segundo informações da motorista do ônibus, ao chegar até o módulo 14 da fazenda São Manoel, a mesma parou o ônibus em frente ao módulo para descarregar o marmibox (refeições), e ao sair com o ônibus a motorista não observou que a tampa ficou aberta e ao lado do ônibus estava um veículo (uno) estacionado, aconteceu um impacto entre a tampa do bagageiro e o vidro traseiro do uno. </t>
  </si>
  <si>
    <t xml:space="preserve">Posto Vila - Pirapora/MG </t>
  </si>
  <si>
    <t xml:space="preserve">0830819- Alex Aparecido P. Ferrarez </t>
  </si>
  <si>
    <t xml:space="preserve">1. Comunicado com a liderança imediata 
2. Comunicado ao time de segurança 
3. Sinalização da rodovia 
4. Abertura do boletim de ocorrência </t>
  </si>
  <si>
    <t>TST Francisco Sousa</t>
  </si>
  <si>
    <t xml:space="preserve">Fazenda São Joaquim VII </t>
  </si>
  <si>
    <t xml:space="preserve">BRC-03 </t>
  </si>
  <si>
    <t xml:space="preserve">37016659 - Emerson da Silva Carvalho </t>
  </si>
  <si>
    <t xml:space="preserve">1. O colaborador foi encaminhado ao hospital para atendimento médico e realização de exames na cidade do ocorrido, passará no ambulatório Bracell no dia seguinte após liberação. 
2. Foi acionado a segurança do trabalho para comunicação do evento, para acompanhamento das informações Full time e abertura de investigação para identificar a causa raiz do acidente. 
3. Foi feito um DDS com os dois turnos para orientação da equipe sobre o cuidado e atenção nas realizações das atividades. </t>
  </si>
  <si>
    <t xml:space="preserve">Luciano Delmar dos Santos Almeida </t>
  </si>
  <si>
    <t>Durante deslocamento na rodovia veio a colidir na traseira de um caminhão. Iniciou sua jornada às 18:00h na base. O Motorista estava conduzindo o veículo da empresa vindo de um socorro em Bauru. Foi evidenciado que o carro estava na velocidade  94km/h na hora da ocorrência.</t>
  </si>
  <si>
    <t>Buritis</t>
  </si>
  <si>
    <t xml:space="preserve">O colaborador estava realizando atividade de combate manual a formigas, quando tropeçou e bateu a lavanca de bombeamento no joelho direito. </t>
  </si>
  <si>
    <t>Talhão 017</t>
  </si>
  <si>
    <t>912 - Luis Henrique Pereira da Silva</t>
  </si>
  <si>
    <t xml:space="preserve">1. O colaborador foi levado a UPA de Agudos </t>
  </si>
  <si>
    <t>Márcio Peres Rodrigues</t>
  </si>
  <si>
    <t>Paulistânia</t>
  </si>
  <si>
    <t xml:space="preserve">Fazenda Coqueiral </t>
  </si>
  <si>
    <t>37017293 - Juliana Estevo da Silva</t>
  </si>
  <si>
    <t>Piratininga</t>
  </si>
  <si>
    <t>37017311 - Adriana Jeronymo</t>
  </si>
  <si>
    <t xml:space="preserve">1. Encaminhada de emidiato ao PS de Paulistânia-SP                   2. Informada segurança do trabalho e supervisor </t>
  </si>
  <si>
    <t xml:space="preserve">1. Encaminhada de emidiato ao PS de Piratininga-SP                   2. Informada segurança do trabalho e supervisor </t>
  </si>
  <si>
    <t>LP1</t>
  </si>
  <si>
    <t xml:space="preserve">Roçada do viveiro </t>
  </si>
  <si>
    <t>José Alves</t>
  </si>
  <si>
    <t>1. Acionada linderanças;                                                                                            2. Operação interditada até apuração da ocorrência</t>
  </si>
  <si>
    <t>Plantio Primarizado</t>
  </si>
  <si>
    <t>Fazenda Coqueiral  - talhão 008</t>
  </si>
  <si>
    <t xml:space="preserve">37017301 - Leandro Cavalcanti </t>
  </si>
  <si>
    <t xml:space="preserve">Irrigação </t>
  </si>
  <si>
    <t xml:space="preserve">Claudio dos Santos Oliveira </t>
  </si>
  <si>
    <t>1. Comunicação aos gestores e área de segurança da MS Florestal  e EPS Parcetec</t>
  </si>
  <si>
    <t>Gerly Santos Fernandes</t>
  </si>
  <si>
    <t>Rodovia BR 267 - KM55 - Bataguasse/MS</t>
  </si>
  <si>
    <t xml:space="preserve">10048949 - Junior Aparecido da Silva </t>
  </si>
  <si>
    <t xml:space="preserve">1. Comunicação aos gestores e área de segurança da MS Florestal e EPS Piracicabana </t>
  </si>
  <si>
    <t>1. Não houve nenhuma lesão e sim danos materiais                           2. Ônibus Piracicabana transitava em velocidade compatível com a via</t>
  </si>
  <si>
    <t>Alex</t>
  </si>
  <si>
    <t>Estoque LP2</t>
  </si>
  <si>
    <t xml:space="preserve">Colaborador estava realizando movimentação de bandejão, quando desequilibrou e caiu, colidindo a costa na barra de ferro (trilho). </t>
  </si>
  <si>
    <t>LP2</t>
  </si>
  <si>
    <t>Gustavo Beza Rodrigues - 37017397</t>
  </si>
  <si>
    <t xml:space="preserve">1. Acionado lideranças, colaborador foi levado ao ambulatório. Colaborador foi medicado e a médica recomendou atividades leves por 3 dias. </t>
  </si>
  <si>
    <t xml:space="preserve">Faz. Chimarrão </t>
  </si>
  <si>
    <t xml:space="preserve">Luiz Fernando Rodrigues da Silva </t>
  </si>
  <si>
    <t xml:space="preserve">1. Comunicação aos gestores, saúde e área de segurança da MS Florestal e EPS Inovesa. </t>
  </si>
  <si>
    <t xml:space="preserve">Joseana A. Veiga </t>
  </si>
  <si>
    <t xml:space="preserve">Fazenda Betel - Água Clara </t>
  </si>
  <si>
    <t xml:space="preserve">34027 - José Francisco da Silva </t>
  </si>
  <si>
    <t xml:space="preserve">Operador de Trator </t>
  </si>
  <si>
    <t xml:space="preserve">1. Comunicação aos gestores e área de segurança da MS Florestal e EPS Emflora I. </t>
  </si>
  <si>
    <t>RAFAEL PINHEIRO RODRIGUES</t>
  </si>
  <si>
    <t xml:space="preserve">O colaborador relatou que durante a realização da atividade de aplicação de herbicida mecanizada, ele se deparou com um tronco de árvore na linha que realiza a aplicação. Na tentativa de desviar do tronco, o operador realizou uma manobra com a porta da máquina aberta, o que causou uma batida contra e automaticamente a quebra do vidro da porta. Não houve nenhuma lesão e sim danos materiais. </t>
  </si>
  <si>
    <t xml:space="preserve">O colaborador relatou que estava ajudando a montar a área de vivência e em determinado momento, acabou sendo picado por um escorpião no dedão da mão esquerda. O colaborador foi encaminhado para o hospital municipal Francisca Ortega em Nova Alvorada do Sul, onde foi atendido, medicado e liberado posteriormente sem restrições. Segundo relato do colaborador, ele estava utilizando a luva de segurança na realização da atividade. </t>
  </si>
  <si>
    <t xml:space="preserve">Durante percurso com o ônibus, um veículo leve foi realizar uma ultrapassagem. Foi então que o condutor do veículo leve avistou uma carreta vindo no sentido contrário e neste momento tentou retornar a faixa de rolamento correta, não sendo possível ter tempo de frenagem, ele acabou colidindo contra a traseira do ônibus, causando avarias em ambos os veículos. </t>
  </si>
  <si>
    <t>O colaborador relatou que ao realizar uma manobra de ré para estacionar o ônibus próximo ao restaurante, ele veio a colidir contra um veículo leve, causando avarias em ambos os veículos.</t>
  </si>
  <si>
    <t>O colaborador relatou que durante a realização da atividade de irrigação no talhão 09 com a frota C102, ele passou sobre uma curva de nível, onde houve o rompimento da boca de lobo devido o esforço no pino do engate. Após o rompimento, a boca de lobo caiu ao solo, paralisando a atividade.</t>
  </si>
  <si>
    <t>O colaborador estava realizando atividade de plantio no talhão 008, quando foi atacado por 2 abelhas, o mesmo foi medicado e levado ao PS de Paulistânia-SP.</t>
  </si>
  <si>
    <t>Durante manobra do trator, colaborador pisou no freio e o mesmo não funcionou, então acionou o câmbio de marcha para mudar direção ré, nesse momento o equipamento travou e parou em área de declive.</t>
  </si>
  <si>
    <t xml:space="preserve">A colaboradora estava realizando atividade de irrigação  no talhão 008, quando escorregou durante deslocamento, vindo a relatar dores na região do pé. </t>
  </si>
  <si>
    <t>A colaboradora estava realizando atividade de irrigação  no talhão 007, quando acabou enroscando a mangueira do tanque, vindo a esticar e causar incomodo no seu braço</t>
  </si>
  <si>
    <t xml:space="preserve">Ao realizar transporte de argila com caminhão Basculante caminhão saiu da estrada e tombou na lateral da mesma. 
</t>
  </si>
  <si>
    <t xml:space="preserve">Motorista ao realizar a manobra para sair do posto de combustível e acessar a rodovia BR-365, neste momento um veículo Corsa clássic em alta velocidade colidiu no paramoqueiro da 1⁰ composição da frota Expresso. Não houve feridos, apenas danos materiais. </t>
  </si>
  <si>
    <t>Av. Nova Porto XV de novembro, centro, bataguassu-MG</t>
  </si>
  <si>
    <t xml:space="preserve">Fazenda Canabrava </t>
  </si>
  <si>
    <t>O colaborador relatou que estava gradeando próximo a rede de energia, onde havia alguns postes. E em determinado momento, por um descuido, ele girou da máquina um pouco mais, onde a grade foi diretamente em um dos postes, causando a quebra do mesmo. Não houve nenhuma lesão e sim danos materiais</t>
  </si>
  <si>
    <t xml:space="preserve">Preparo Solo ( Grande) </t>
  </si>
  <si>
    <t xml:space="preserve">20055 / Pablo Santos Gomes </t>
  </si>
  <si>
    <t xml:space="preserve">1. Paralisação da atividade e comunicação aos gestores e área de segurança da MS Florestal e EPS Emflors I. </t>
  </si>
  <si>
    <t xml:space="preserve">Luis Carlos dos Santos </t>
  </si>
  <si>
    <t>Água Clara</t>
  </si>
  <si>
    <t>Descarregamento de caixas</t>
  </si>
  <si>
    <t>Marcelo dos Santos Marques</t>
  </si>
  <si>
    <t>1. Comunicação aos gestores e área de segurança MS Florestal e EPS DN Florestal.</t>
  </si>
  <si>
    <t>Eduardo Diego</t>
  </si>
  <si>
    <t xml:space="preserve">O colaborador relatou que ao passar por uma rua com vários carros estaciondos em ambos os lados, ele acabou colidindo na lateral de um dos veículos leves que estava estacionado, causando avarias no veículo e no ônibus. </t>
  </si>
  <si>
    <t xml:space="preserve">Estradas </t>
  </si>
  <si>
    <t>10048991/Helton Martins Rodrigues</t>
  </si>
  <si>
    <t>1. Comunicação aos gestores e área de segurança MS Florestal e EPS Piracicabana.</t>
  </si>
  <si>
    <t xml:space="preserve">Capina Química Mecanizada </t>
  </si>
  <si>
    <t xml:space="preserve">Elvis Costa </t>
  </si>
  <si>
    <t xml:space="preserve">Operador de trator de pneu </t>
  </si>
  <si>
    <t xml:space="preserve">1. Comunicação aos gestores e área de segurança MS Florestal e EPS JSF. </t>
  </si>
  <si>
    <t>O colaborador relatou que estava realizando a atividade no descarregamento de caixas no viveiro. Ao pegar a caixa, a mesma voltou e acabou batendo no rosto, vindo a fazer um corte acima da sobrancelha. O colaborador foi atendido e encaminhado para o hospital municipal Nossa Senhora Aparecida em Água Clara-MS, onde foi atendido, realizada a assepsia e liberado posteriormente.</t>
  </si>
  <si>
    <t xml:space="preserve">O colaborador relatou que abriu a porta da saída de emergência para realizar uma higienização na máquina. Ao fechar a janela traseira, a porta veio a bater com força desproporcional, causando a trinca do vidro. </t>
  </si>
  <si>
    <t xml:space="preserve">Fila da Linha II </t>
  </si>
  <si>
    <t xml:space="preserve"> José Carlos Gomes </t>
  </si>
  <si>
    <t xml:space="preserve">1. Informado os gestores da operação, Olsen e Bracell. </t>
  </si>
  <si>
    <t xml:space="preserve">Raniele Raulino dos Santos </t>
  </si>
  <si>
    <t xml:space="preserve">Viveiro P&amp;D </t>
  </si>
  <si>
    <t xml:space="preserve">Melhoramento Genético e Manejo </t>
  </si>
  <si>
    <t xml:space="preserve">37017058 Bruno Baptistela Guigem (Bracell) e 
Valdenilson Neves da Silva (Terra Fértil) </t>
  </si>
  <si>
    <t xml:space="preserve">Auxiliar de Pesquisa e Líder de campo </t>
  </si>
  <si>
    <t xml:space="preserve">1. Foi comunicado os Técnicos Murilo César Cordeiro e César Augusto Cardoso responsáveis pelas duas equipe envolvidas, e o Técnico Murilo realizou comunicado via WhatsApp com a TST Karine Moraes. </t>
  </si>
  <si>
    <t xml:space="preserve">Murilo César Cordeiro </t>
  </si>
  <si>
    <t xml:space="preserve">Colaborador estava realizando movimentação de bandejão, em dado momento o bandejão saiu do trilho e bateu na mão direita do mesmo. </t>
  </si>
  <si>
    <t xml:space="preserve">Rustificação LP2 </t>
  </si>
  <si>
    <t xml:space="preserve">
Luiz Felipe Severiano / 3701014</t>
  </si>
  <si>
    <t xml:space="preserve">1. Acionado lideranças. 
2. Colaborador foi levado ao ambulatório linha 01, após atendimento o mesmo foi liberado para retorno às atividades. </t>
  </si>
  <si>
    <t xml:space="preserve">Ana Flávia Leoncio </t>
  </si>
  <si>
    <t xml:space="preserve">Colaborador estava fechando caixa fluvial com tampa de concreto, e ao pisar na tampa fixa para posicionar a outra para vedar a caixa, essa veio a ceder com o colaborador, vindo ter uma queda de 1,50m. </t>
  </si>
  <si>
    <t xml:space="preserve">Calçada próximo CV-LP2 </t>
  </si>
  <si>
    <t>Carlos Henrique de Oliveira Alves / 37015450</t>
  </si>
  <si>
    <t xml:space="preserve">1. Acionado lideranças e TST. 
2. Acionado a medicina para encaminhar o colaborador ao CMU. </t>
  </si>
  <si>
    <t xml:space="preserve">Ewerton Sanches </t>
  </si>
  <si>
    <t xml:space="preserve">Trajeto Fazenda Rio Claro </t>
  </si>
  <si>
    <t xml:space="preserve">37007397 Rodrigo Aparecido Pereira de Godoi </t>
  </si>
  <si>
    <t xml:space="preserve">1.  Avisado o Supervisor da área, Matheus. </t>
  </si>
  <si>
    <t xml:space="preserve">Trajeto Da Fazenda Dois Meninos </t>
  </si>
  <si>
    <t xml:space="preserve">BTF - 06 </t>
  </si>
  <si>
    <t xml:space="preserve">BTF - 03 </t>
  </si>
  <si>
    <t xml:space="preserve"> Fernando Barbuí </t>
  </si>
  <si>
    <t xml:space="preserve">Eliseu Aparecido Da Silva </t>
  </si>
  <si>
    <t xml:space="preserve">BTF - 07 </t>
  </si>
  <si>
    <t>Carlos Renato Cavalheiro</t>
  </si>
  <si>
    <t>1. Técnico apoiou no direcionamento para o ambulatório e posterior hospital. 
2. Comunicado a liderança.</t>
  </si>
  <si>
    <t xml:space="preserve">Fazenda Canchin </t>
  </si>
  <si>
    <t xml:space="preserve"> 37015752 / Maicon Fayan </t>
  </si>
  <si>
    <t xml:space="preserve">1. Avisado o Supervisor da operação. </t>
  </si>
  <si>
    <t xml:space="preserve">BTF - 08 </t>
  </si>
  <si>
    <t xml:space="preserve">37017681, Kihorky Mariano dos Santos </t>
  </si>
  <si>
    <t xml:space="preserve">Motorista Transporte Madeira </t>
  </si>
  <si>
    <t xml:space="preserve">Fazenda Santos Antônio V </t>
  </si>
  <si>
    <t xml:space="preserve">Ao entrar na linha de operação a qual era dentro de uma caixa de contenção de água, operador percebeu que iria atolar o trator e decidiu realizar uma manobra para mudar de rua. Ao realizar tal ação passando ao lado da caixa de contenção de água, uma das rodas traseiras escorregou causando o tombamento da máquina dentro da caixa de contenção de água. </t>
  </si>
  <si>
    <t xml:space="preserve">Lucas Farias Balbinos -31228 </t>
  </si>
  <si>
    <t xml:space="preserve">1. Atividade paralisada e posteriormente o colaborador foi encaminhado para atendimento médico para avaliação. </t>
  </si>
  <si>
    <t xml:space="preserve">Fazenda São Sebastião III </t>
  </si>
  <si>
    <t xml:space="preserve">Ricardo Aparecido de Melo </t>
  </si>
  <si>
    <t xml:space="preserve">1. Comunicado ao superior imediato. Trator paralisado na atividade. </t>
  </si>
  <si>
    <t xml:space="preserve">Jackson Santos </t>
  </si>
  <si>
    <t xml:space="preserve">O colaborador relatou que durante a atividade de aplicação de calcário, uma pedra acabou sendo projetada no para brisa frontal da máquina, causando a quebra do vidro dianteiro. </t>
  </si>
  <si>
    <t xml:space="preserve">Aplicação de Calcário </t>
  </si>
  <si>
    <t xml:space="preserve">Julio Cesar </t>
  </si>
  <si>
    <t xml:space="preserve">Operador Máquinas e Equipamentos II </t>
  </si>
  <si>
    <t xml:space="preserve">Paulo Victor de Sá </t>
  </si>
  <si>
    <t xml:space="preserve">Rod Marechal Rondon, entrada do posto Garbrás em frente à Ambev </t>
  </si>
  <si>
    <t>Aparecido Jose Oliveira</t>
  </si>
  <si>
    <t xml:space="preserve">1 - O condutor comunicou o ocorrido ao analista, ao TST e gerenciamento de risco 
2 - Socorro acionado Corpo de Bombeiros </t>
  </si>
  <si>
    <t xml:space="preserve">Prevenção e Combate a Incêndio </t>
  </si>
  <si>
    <t>Valter Melo (Supervisor), Dyllan Souza (Líder), Walter Soares (Líder)</t>
  </si>
  <si>
    <t xml:space="preserve">Supervisor de Segurança Patrimonial/ Líder de Segurança Patrimonial </t>
  </si>
  <si>
    <t xml:space="preserve">Valter Melo Carneiro JR </t>
  </si>
  <si>
    <t xml:space="preserve">Motorista no primeiro dia de escala estava com o caminhão e no momento da descarga na linha 2, quando foi realizar a manobra de ré veio a colidir com o veiculo frota Bracell. Não havendo danos materiais graves. </t>
  </si>
  <si>
    <t>Ao manobrar veículo L200 Triton próximo ao barracão do picador, colaborador não observou veículo Strada que estava estacionado ao lado do barracão, ocasionando a colisão traseira lado esquerdo do veículo L200 no retrovisor direito do veículo Strada.</t>
  </si>
  <si>
    <t xml:space="preserve">Colaborador após realizar o carregamento do caminhão e amarração de carga, identificou que o último fueiro da 3ª composição havia caído. O mesmo alegou que por se tratar de uma carreta com 4 fueiros, nao conseguiu identificar anteriormente. </t>
  </si>
  <si>
    <t xml:space="preserve">Motorista seguia com o caminhão carregado na estrada de terra, quando houve a quebra na base do último fueiro da 2ª composição. </t>
  </si>
  <si>
    <t xml:space="preserve">Durante amarração da carga, uma tora caiu e resvalou na perna esquerda do motorista. </t>
  </si>
  <si>
    <t xml:space="preserve">Motorista estava com o caminhão vazio na entrada da Fazenda e ao manobrar em marcha ré para ceder espaço a um outro caminhão, colidiu com a caminhonete da Plácidos que estava parada atrás do seu caminhão em um ponto cego. </t>
  </si>
  <si>
    <t xml:space="preserve">Durante deslocamento para o carregamento na fazenda, houve queda do fueiro da 2ª composição. </t>
  </si>
  <si>
    <t>GN Empreendimentos</t>
  </si>
  <si>
    <t xml:space="preserve">Condutor estava conduzindo tritrem vazio sentido MS, ao se aproximar do posto Garbras (em frente à Ambev) no município de Agudos, um automóvel saiu do posto pela contramão, colidindo na lateral direita da carreta e lançado para a valeta do acostamento. Haviam dois ocupantes no veículo (Ford Eco Esport) motorista e passageiros sofreram lesões leves e foram levados pelo resgate ao pronto socorro. </t>
  </si>
  <si>
    <t xml:space="preserve">São Francisco II -  do Rio Pardo-MS </t>
  </si>
  <si>
    <t xml:space="preserve">Os colaboradores relataram que após o combate na fazenda, foi realizar a hidratação. Foi então que um dos colegas lhe passou uma garrafa térmica pelos colaboradores da empresa SWG, prestadores de serviço da Suzano. Após o contato do líquido na boca, ele percebeu um sabor estranho e nesse momento o colaborador da SWG gritou: "Meu Deus! você deu a garrafa errada, essa é veneno de formiga (Tuit Florestal)!" Os três colaboradores da equipe de combate foram encaminhados ao hospital em Ribas do Rio Pardo MS, onde passaram por avaliação médica e foram liberados sem restrições. </t>
  </si>
  <si>
    <t>Motorista seguia sentido Fazenda, quando logo após iniciar o trajeto na estrada de terra houve o desengate da carreta.</t>
  </si>
  <si>
    <t>Estradão Borebi / acesso Fazenda Turvinho</t>
  </si>
  <si>
    <t xml:space="preserve">O Motorista ao realizar uma curva colidiu no toldo da área de vivência. </t>
  </si>
  <si>
    <t>Fazenda Turvinho I</t>
  </si>
  <si>
    <t>SKID automotiva </t>
  </si>
  <si>
    <t>Motorista ao manobrar o caminhao, veio a colidir com a carreta no retrovisor de outro caminhão que estava parado.</t>
  </si>
  <si>
    <t xml:space="preserve">Motorista ao passar ao lado do lavador na Oficina Automotiva,  colidiu com o 1° pneu  lado esquerdo da prancha no parachoque de uma segunda carreta que estava parada.
</t>
  </si>
  <si>
    <t>Oficina Automotiva </t>
  </si>
  <si>
    <t>Rua Ásia, S/ Nº, Bairro Distrito Industrial II Luiz Trecenti, Lençóis Paulista SP</t>
  </si>
  <si>
    <t xml:space="preserve">Colaboradora estava em atividade de controle de formiga, quando foi ferroada por 5 abelhas. </t>
  </si>
  <si>
    <t>Camila de Oliveira</t>
  </si>
  <si>
    <t>1.Colaboradora tomou os dois comprimidos antialérgico;              2.Avisaram o supervisor e o técnico da área;
3. Encaminhada a colaboradora para o pronto socorro.</t>
  </si>
  <si>
    <t xml:space="preserve">Marcelo Soares </t>
  </si>
  <si>
    <t>Fazenda Boa Vista 1</t>
  </si>
  <si>
    <t>Lucas Rafael de Oliveira Vieira</t>
  </si>
  <si>
    <t xml:space="preserve">1. Encaminhada para hospital de Areiópolis onde passou pelo pronto atendimento e foi liberada sem restrição. </t>
  </si>
  <si>
    <t>Santa Izabel - Piratininga</t>
  </si>
  <si>
    <t>37009574 - Davi Martins</t>
  </si>
  <si>
    <t>Analista</t>
  </si>
  <si>
    <t>1. Tomar os comprimidos antialérgicos e passar no médico do trabalho.</t>
  </si>
  <si>
    <t>Davi Martins</t>
  </si>
  <si>
    <t xml:space="preserve">Fabrica, portaria 09 </t>
  </si>
  <si>
    <t xml:space="preserve">Motorista ao sair pela portaria 09 colidiu com a cancela. </t>
  </si>
  <si>
    <t>BTF-MS 08</t>
  </si>
  <si>
    <t xml:space="preserve">Luiz Gustavo Boato, matrícula 37014758 </t>
  </si>
  <si>
    <t xml:space="preserve">1. Foi comunicado a Patrimonial que registrou a ocorrência. </t>
  </si>
  <si>
    <t xml:space="preserve">Ao deslocar para outro talhão passando ao lado de uma caixa de contenção  o tanque de irrigação,escorregou vindo a tombar lateralmente. </t>
  </si>
  <si>
    <t>Talhão 07</t>
  </si>
  <si>
    <t xml:space="preserve">Durante atividade de irrigação na saída do talhão, havia um desnível. Ao passar com o trator, o tanque de irrigação passou por cima do toco, onde ocorreu o tambamento somente do tanque. Não havia colaboradores perto na hora do tombamento. </t>
  </si>
  <si>
    <t>Fazenda Tuvinho V</t>
  </si>
  <si>
    <t xml:space="preserve">1318 - Lucas Gabriel Alvarenga Fiel </t>
  </si>
  <si>
    <t xml:space="preserve">1. Verificação se nenhum colaborador foi atingido e todos estavam bem e fazer a remoção do tanque </t>
  </si>
  <si>
    <t>Alexsandro Rodrigues da Silva / 37016355</t>
  </si>
  <si>
    <t>1.  Foi enviado mensagem para o líder comunicando o ocorrido.</t>
  </si>
  <si>
    <t>Carlos André Pereira da Silva</t>
  </si>
  <si>
    <t>1. Avisado o Supervisor da área e logístico. 
2. Solicitado socorro mecânico.</t>
  </si>
  <si>
    <t>BTF - 02</t>
  </si>
  <si>
    <t>Gerson Cordeiro</t>
  </si>
  <si>
    <t>Motorista de Transporte Florestal</t>
  </si>
  <si>
    <t>1. Informado aos supervisores de transporte e carregamento.</t>
  </si>
  <si>
    <t>Anderson Antônio</t>
  </si>
  <si>
    <t>Daniel Pinheiro</t>
  </si>
  <si>
    <t>1. Acionado supervisor e manutenção</t>
  </si>
  <si>
    <t>O colaborador relatou que ao ir buscar o bandejão para realizar a primeira seleção, ele não se atentou ao desnível do chão e acabou pisando em falso, causando um leve desconforto em seu joelho direito. O colaborador foi encaminhado para atendimento especializado, onde foram realizados exames médicos e não foi constatada nenhuma fratura. </t>
  </si>
  <si>
    <t xml:space="preserve">Viveiro de Mudas </t>
  </si>
  <si>
    <t xml:space="preserve">37016713/Adriano Rodrigues de Souza </t>
  </si>
  <si>
    <t xml:space="preserve">1. Comunicação aos gestores,  saúde e área de segurança da MS Florestal.  </t>
  </si>
  <si>
    <t xml:space="preserve">Loana Cristina de Proença </t>
  </si>
  <si>
    <t>Douradinha TL.70</t>
  </si>
  <si>
    <t xml:space="preserve">Segundo relato do colaborador, ele estava realizando a atividade de irrigação próximo de finalizar a beca. Em determinado momento, ele acabou pisando em um buraco de tatu que estava camuflado com vegetação, causando um desconforto em sua perna esquerda. O colaborador foi encaminhado ao hospital em Santa Rita do Pardo-MS,  onde passou por avaliação médica e foi liberado sem restrições.  </t>
  </si>
  <si>
    <t xml:space="preserve">3631/ Cleiton </t>
  </si>
  <si>
    <t>Trabalhador Flotestal</t>
  </si>
  <si>
    <t>1. Comunicação imediata aos gestores,  saúde e área de segurança da MS Florestal e a gestão e segurança da EPS JEMA.</t>
  </si>
  <si>
    <t>Alexander dos S. Lins</t>
  </si>
  <si>
    <t>Fazenda Santa Maria/Três Lagoas -MS</t>
  </si>
  <si>
    <t xml:space="preserve">O colaborador relatou que teve a proatividade de prestar apoio ao motorista do caminhão PIPA na captação d'água. Porém, esse apoio não foi solicitado por nenhuma liderança e/ou colaborador da frente de trabalho e sim uma decisão única do colaborador. Foi então que o mesmo pegou a chave da caminhonete que estava estacionada na frente de trabalho (área de vivência) e se deslocou até o local, onde estava o caminhão PIPA. Realizou o apoio na captação d'água e no deslocamento de volta para a área de vivência ele passou por uma bifurcação e não observou que uma outra caminhonete da mesma empresa (Emflora) aproximava-se do local, vindo então a colidir frontalmente os dois veículos. Não houve nenhuma lesão aos ocupantes dos veículos e sim danos materiais em ambos.  </t>
  </si>
  <si>
    <t xml:space="preserve">36635-Arielson Francisco Santos Amancio / Arnóbio Bispo dos Santos </t>
  </si>
  <si>
    <t xml:space="preserve"> Operador de Trator Agrícola/Mecânico Mantenedor </t>
  </si>
  <si>
    <t xml:space="preserve">1. Comunicação aos gestores e área de segurança da MS Florestal e EPS Emflora AC. </t>
  </si>
  <si>
    <t>Fazenda Juca de Castro - Talhão 005</t>
  </si>
  <si>
    <t xml:space="preserve">Supressão de Árvores Esparsas </t>
  </si>
  <si>
    <t xml:space="preserve">Joelson Jesus dos Santos </t>
  </si>
  <si>
    <t xml:space="preserve">Operador Máquinas </t>
  </si>
  <si>
    <t xml:space="preserve">1. Comunicação aos gestores e área de segurança da MS Florestal e EPS Rio do Sul.  </t>
  </si>
  <si>
    <t>Wagner Dias Mendes</t>
  </si>
  <si>
    <t>Fazenda: São João ll</t>
  </si>
  <si>
    <t xml:space="preserve">O colaborador relatou que estava realizando a atividade de manutenção no cabeçote da máquina (ES03), utilizando uma marreta para fazer o encaixe da ponta do eixo no rolo do cabeçote. Foi então que a marreta resvalou na mão do colaborador, causando um pequeno ferimento.  O colaborador estava utilizando todos os EPI'S necessários para a atividade. </t>
  </si>
  <si>
    <t xml:space="preserve"> 37015129 Bruno Rodrigues Gomes</t>
  </si>
  <si>
    <t xml:space="preserve">Mecânico Manutenção de Máquinas </t>
  </si>
  <si>
    <t xml:space="preserve">1. Comunicação aos gestores e área de segurança da MS Florestal.  </t>
  </si>
  <si>
    <t>Wellison Silva</t>
  </si>
  <si>
    <t>Mesa 2 / L2 - Patio de Madeiras</t>
  </si>
  <si>
    <t>L2</t>
  </si>
  <si>
    <t xml:space="preserve">Marcelo de Souza (37006330) / Motorista: Henrique Ferreira Ambrosio. </t>
  </si>
  <si>
    <t xml:space="preserve">1. Registro com fotos do caminhão;
2. Colhido relato do motorista e operador;
3. Solicitado imagens da operação </t>
  </si>
  <si>
    <t>Rod Marechal Rondon, KM 387 - Valparaíso / SP</t>
  </si>
  <si>
    <t>Cesar Augusto Beltramin</t>
  </si>
  <si>
    <t xml:space="preserve">1 - O colaborador fez o combate inicial do princípio de incêndio 
2 - O condutor comunicou o ocorrido a gestão e SSMA
3 - O condutor acionou VIA Rondon </t>
  </si>
  <si>
    <t xml:space="preserve">Carina Rodrigues Candido </t>
  </si>
  <si>
    <t>motorista de carreta</t>
  </si>
  <si>
    <t>Guarujá I</t>
  </si>
  <si>
    <t xml:space="preserve">37009073/Gabriele Queiroz </t>
  </si>
  <si>
    <t xml:space="preserve">Técnica de Operações Florestais </t>
  </si>
  <si>
    <t>1. Comunicação imediata aos gestores e área de segurança da MS Florestal.</t>
  </si>
  <si>
    <t>João Pequeno</t>
  </si>
  <si>
    <t>Rua Arnaldo Rodrigues Menezes - Bauru SP</t>
  </si>
  <si>
    <t>Henrique Voltolin</t>
  </si>
  <si>
    <t>1. Encaminhado outro ônibus</t>
  </si>
  <si>
    <t>Jobson Xavier</t>
  </si>
  <si>
    <t>SOF</t>
  </si>
  <si>
    <t xml:space="preserve">JFI Duartina </t>
  </si>
  <si>
    <t xml:space="preserve">Dejair David Miranda </t>
  </si>
  <si>
    <t xml:space="preserve">Alessandro Bezerra </t>
  </si>
  <si>
    <t>Fazenda Santa Inácio</t>
  </si>
  <si>
    <t xml:space="preserve">Colaboradores estavam fazendo parcelas de IFQ 6, quando foram atacados por abalhas no talhão. </t>
  </si>
  <si>
    <t>Ronaldo Cesar dos Santos e Lucas Olivas Bacas</t>
  </si>
  <si>
    <t xml:space="preserve">1. Colaboradores tomaram remédio e buscaram atendimento médico no hospital em Duartina. </t>
  </si>
  <si>
    <t xml:space="preserve">Atny Saito </t>
  </si>
  <si>
    <t>Santa Rita ii - Talhão 012</t>
  </si>
  <si>
    <t>Durante a atividade de roçada manual, o colaborador não se atentou ao buraco pequeno que estava a sua frente, onde ele veio a cair e sentir um desconforto nas costas.</t>
  </si>
  <si>
    <t xml:space="preserve">Roçada manual </t>
  </si>
  <si>
    <t>Carlos Eduardo de Souza Silva - 1130</t>
  </si>
  <si>
    <t>1. O colaborador foi encaminhado para o UPA de Agudos e depois de ser atendido foi liberado sem restrições.</t>
  </si>
  <si>
    <t>José Roberto Porcino</t>
  </si>
  <si>
    <t>Fazenda Santa Tereza do Limoeira talhão 004</t>
  </si>
  <si>
    <t xml:space="preserve">Juliana Silva </t>
  </si>
  <si>
    <t>1. Encaminhado de imediato ao PS de Paulistânia - SP</t>
  </si>
  <si>
    <t xml:space="preserve">Lençóis paulista </t>
  </si>
  <si>
    <t>37010139 - Alexsander de Souza Berci</t>
  </si>
  <si>
    <t>1. Acionado a liderança e o colaborador foi levado ao ambulatório da linha 1.</t>
  </si>
  <si>
    <t xml:space="preserve">Flavio Mendes </t>
  </si>
  <si>
    <t>Fazenda Liberdade</t>
  </si>
  <si>
    <t>Adilson Teixeira</t>
  </si>
  <si>
    <t>Trabalhador agrícola</t>
  </si>
  <si>
    <t>1. Levado a Santa casa da misericódia de Pirajuí-SP.</t>
  </si>
  <si>
    <t>Módulo 06 CF</t>
  </si>
  <si>
    <t>BR 153, Km 182 - Lins - MÓD 06</t>
  </si>
  <si>
    <t>1349 Marcelo Henrique Leite</t>
  </si>
  <si>
    <t xml:space="preserve">Motorista I comboio </t>
  </si>
  <si>
    <t xml:space="preserve">1. Comunicado a Gestão e segurança do Trabalho </t>
  </si>
  <si>
    <t xml:space="preserve">Gedeon Miranda </t>
  </si>
  <si>
    <t xml:space="preserve">Linha 1 Em Frente a Balança </t>
  </si>
  <si>
    <t xml:space="preserve">João Batista dos Santos </t>
  </si>
  <si>
    <t>1. Acionado o Supervisorde Pátio Luiz Bispo e a patrimonial.</t>
  </si>
  <si>
    <t>Luiz Carlos Bernine</t>
  </si>
  <si>
    <t xml:space="preserve">Fazenda Liberdade </t>
  </si>
  <si>
    <t xml:space="preserve">Luiz Carlos de Souza </t>
  </si>
  <si>
    <t>1. Passei a situação ao TST Bracell e faremos a reposição da porta a mais rápido possível.</t>
  </si>
  <si>
    <t xml:space="preserve">Luciano Henrique Passaroni </t>
  </si>
  <si>
    <t>Motorista ao sair da linha 1, fez uma curva para direita perdendo a visão e colidindo a lateral direita do cavalo na última composição de outro caminhão que estava parado.</t>
  </si>
  <si>
    <t xml:space="preserve">Segundo informações levantadas no local do incidente, operador  na parte da manhã foi abrir a porta do Trator para começar o expediente e a mesma veio a quebrar, causando a quebra do vidro. </t>
  </si>
  <si>
    <t>Enquanto atravessava a rodovia com o veículo, o condutor relatou que não percebeu a presença do caminhão descendo a via, resultando uma colisão lateral entre os dois veículos.</t>
  </si>
  <si>
    <t xml:space="preserve">O colaborador desceu do caminhão Pipa e foi sinalizar o motorista sobre o abastecimento do tanque do plantio, quando tropeçou na própria botina e veio a cair no solo torcendo a mão. </t>
  </si>
  <si>
    <t>Colaborador estava realizando retirada de caixa do caminhão, quando uma aranha que estava na caixa picou o braço esquerdo.</t>
  </si>
  <si>
    <t>Fazenda Santa Tereza do Limoeira - Talhão 001</t>
  </si>
  <si>
    <t xml:space="preserve">A colaboradora estava realizando a atividade de irrigação no talhão 001, quando a mangueira de irrigação esbarrou em uma brota seca, onde havia uma enxame de abelha, vindo a ser picada por abelhas. </t>
  </si>
  <si>
    <t xml:space="preserve">A colaboradora estava realizando atividade de irrigação no talhão e acabou sendo picada por uma abelha. </t>
  </si>
  <si>
    <t>Durante a atividade de desseca mecanizada o operador ao realizar uma manobra próximo a um eucalipto quebrado para se desviar da galha, veio a colidir com a mesma na lateral oposta do trator, ocasionando a quebra do vidro lateral traseiro.</t>
  </si>
  <si>
    <t xml:space="preserve">O motorista estava conduzindo o micro ônibus sentido rodovia com destino ao módulo 12, entrada para o Jaraguá, quando um outro condutor não respeitou a placa de PARE e colidiu com a lateral esquerda do micro ônibus Viação Piracicabana. </t>
  </si>
  <si>
    <t xml:space="preserve">A colaboradora estava realizando acompanhamento do plantio dentro do talhão, onde a área possui muitos terraços e está com vegetações dessecadas.  Após descer um dos terraços, ela se desequilibrou, vindo a torcer o pé esquerdo. A colaboradora foi encaminhada para o Hospital em Campo Grande-MS, onde foi atendida e liberada posteriormente sem restrições.  </t>
  </si>
  <si>
    <t xml:space="preserve">O colaborador conduzia o veículo  Tritrem vazio sentido MS e ao parar no acostamento para verificações gerais, notou um princípio de incêndio logo abaixo  da gabine (ninguém se feriu). </t>
  </si>
  <si>
    <t>Operador de grua ao descarregar a primeira composição do caminhão da transportadora Garbuio, um pedaço de madeira escorregou da garra, vindo sobre a cabine do veículo. Somente danos materiais (trincou teto solar).</t>
  </si>
  <si>
    <t xml:space="preserve">O colaborador relatou que a máquina (ESC 49) estava parada em manutenção durante o dia sem condições de deslocamento. Durante a operação do turno da noite, o operador realizou a supressão de uma  árvore próximo a máquina parada (ESC 49). Foi então que um resíduo (cavaco) foi projetado e acabou atingindo o vidro da porta da máquina, causando a quebra do mesmo.  </t>
  </si>
  <si>
    <t>JEMA</t>
  </si>
  <si>
    <t>Durante monitoramento ambiental, colaborador levou 1 ferroada de abelha na mão direita.</t>
  </si>
  <si>
    <t>Durante a operação de aplicação mecanizada, ao chegar no final do talhão, o operador não se atentou ao risco de tombamento ao ver a caixa de contenção de chuva, o que resultou na manobra que ocasionou o tombamento do trator.</t>
  </si>
  <si>
    <t>Levantamento de Caixas de Mudas ( Rustificação II)</t>
  </si>
  <si>
    <t xml:space="preserve">A colaboradora estava realizando a atividade de devolução de mudas nas bandejas na área de rustificação II e na oportunidade ela foi movimentar a caixa de muda que estava em cima da mesa e acabou sentindo um incômodo na região dorsal das costas. A colaboradora foi encaminhada para o ambulatório médico local, onde foi atendida, medicada, foi aplicado gelo no local, sendo liberada sem restrições.  </t>
  </si>
  <si>
    <t>37011275/Sandis Ciriaco dos Santos</t>
  </si>
  <si>
    <t>Rodrigo AP Fonseca</t>
  </si>
  <si>
    <t>Fazenda Santa Terezinha Talão 003</t>
  </si>
  <si>
    <t xml:space="preserve">37017672 - Amanda Castanho Albuquerque </t>
  </si>
  <si>
    <t xml:space="preserve">Técnico de Operações Florestais </t>
  </si>
  <si>
    <t xml:space="preserve">1. Verificação de necessidade médicas
2. Acionamento do TST
3. Supervisar foi ao local verificar  o incidente 
4. Acionamento do guincho </t>
  </si>
  <si>
    <t xml:space="preserve">Pedro Bridi </t>
  </si>
  <si>
    <t>Durante deslocamento com o veículo dentro da fazenda, a técnica de operações florestais passou por uma erosão na estrada, batendo o parachoque dianteiro no chão, acionando o Air Bag.</t>
  </si>
  <si>
    <t>Fazenda Furnas Gleba A</t>
  </si>
  <si>
    <t xml:space="preserve">Manutenção  Florestal </t>
  </si>
  <si>
    <t>. Francisco Sinesio Ferreira Junior
Matricula: 37616926
. Cleiton Vicente Ferreira
Matricula: 37016948</t>
  </si>
  <si>
    <t>Fazenda Nossa Senhora Aparecida XV.</t>
  </si>
  <si>
    <t>BRC-04</t>
  </si>
  <si>
    <t>Renato Nunes.</t>
  </si>
  <si>
    <t xml:space="preserve">1. Comunicado todos os responsáveis. </t>
  </si>
  <si>
    <t>Rafael Ramos.</t>
  </si>
  <si>
    <t>Carlos Roberto de Paula</t>
  </si>
  <si>
    <t xml:space="preserve">1. Motorista acionou o monitoramento da Transpes;
2. Monitoramento acionou a gestão SSMA e gerente da Transpes;
3. Comunicado gestão Bracell.  </t>
  </si>
  <si>
    <t xml:space="preserve">O operador derrubou uma árvore sobre a cerca da fazenda vizinha, chamando outro colaborador, que estava auxiliando o supervisor na liderança de seu turno, para ajudá-lo com o ocorrido. No momento em que registrava uma foto onde a árvore abatida pelo harvester caiu sobre a cerca,  uma árvore seca caiu, vindo a atingi-lo lateralmente no capacete de proteção. </t>
  </si>
  <si>
    <t>Módulo 06</t>
  </si>
  <si>
    <t>Fazenda Instância Isabel/ Gurantã-SP - MÓD 06</t>
  </si>
  <si>
    <t>Gleydson Vidal de Souza,  Mat. 37006925</t>
  </si>
  <si>
    <t>1. Comunicado a Gestão.
2. Encaminhamos o operador para o hospital, onde passou por exames de raio X, tomografia e ressonância, não contatando problemas;
3. No dia 17/06 passou por avaliação da medica do trabalho Bracell, onde a Dra. Juliana caracterizou SAA, pois não foi constatada lesão.</t>
  </si>
  <si>
    <t>Fazenda São Judas Tadeu do Inhema  ID 0232</t>
  </si>
  <si>
    <t>Noroeste</t>
  </si>
  <si>
    <t>2885 Valmir Cavalcante de Sousa</t>
  </si>
  <si>
    <t>Operador de Maquinas ll</t>
  </si>
  <si>
    <t>1. Foi feito o comunicado aos responsáveis da empresa e responsáveis pela área da Bracell, equipamento paralisado para manutenção</t>
  </si>
  <si>
    <t>Felipe Dias Barcelos</t>
  </si>
  <si>
    <t xml:space="preserve">Cidade Itatinga </t>
  </si>
  <si>
    <t xml:space="preserve">Motociclista ao ultrapassar o carro dentro da cidade de Itatinga, bateu a moto no mesmo. </t>
  </si>
  <si>
    <t>Supervisor de Colheita</t>
  </si>
  <si>
    <t xml:space="preserve">1. Isolado a área.
2. Acionado Equipe de Emergência (SAMU) que chegou logo após no local e encaminhou o mesmo até o Pronto Socorro;
3. Feito os exames e liberado para casa;
4. Comunicado Gestão, áreas da Saúde e Segurança Bracell;
- Aberto BO nº BO202406170407911.  </t>
  </si>
  <si>
    <t>Rafael Domingues de Almeida</t>
  </si>
  <si>
    <t>Talhão 006</t>
  </si>
  <si>
    <t>Durante a operação de irrigação, a colaboradora pisou em falso, vindo a sentir um desconforto no tornozelo.</t>
  </si>
  <si>
    <t>Turvinho 5</t>
  </si>
  <si>
    <t xml:space="preserve">1383 - Tuany de Oliveira </t>
  </si>
  <si>
    <t>1.  A colaboradora foi encaminhada para o hospital de Areiópolis, onde recebeu atendimento e foi liberada sem restrições.</t>
  </si>
  <si>
    <t xml:space="preserve">Willians Torres da Silva </t>
  </si>
  <si>
    <t>Faz. São José XII, talhão 01.</t>
  </si>
  <si>
    <t>O operador estava realizando a atividade de Capina Química em uma floresta alta, quando não observou uma declividade. Desta maneira, o trator veio a se inclinar e bater o vidro no galho do eucalipto, vindo a quebrar o vidro do lado esquerdo.</t>
  </si>
  <si>
    <t>Talhão 01</t>
  </si>
  <si>
    <t>Ivan Silvestre</t>
  </si>
  <si>
    <t>1. Maquina foi parado de imediato e enviado para manutenção. 
2. O Operador não sofreu nenhuma lesão..</t>
  </si>
  <si>
    <t>São Sebastião lll</t>
  </si>
  <si>
    <t>Iedson Fernando Bandeira</t>
  </si>
  <si>
    <t>1. Encaminhado ao Pronto Socorro de Gaurantã e encaminhado para Marilia para realizar raio x, constatado nenhuma fratura e liberado.</t>
  </si>
  <si>
    <t>Fazenda Santa Luzia</t>
  </si>
  <si>
    <t xml:space="preserve">Colaborador estava descarregando materiais no  caminhão munck, quando subiu na carroceira do mesmo para realocar uma peça e veio a sofrer escorregão no assoalho da carroceria e vindo a se apoiar sobre braço direito e a sentir um desconforto. </t>
  </si>
  <si>
    <t xml:space="preserve">37011141/ Elson Junior da Silva </t>
  </si>
  <si>
    <t xml:space="preserve">1. Colaborador encaminhado ao Hospital em Santa Rita do Pardo e liberado após o atendimento sem restrições. </t>
  </si>
  <si>
    <t xml:space="preserve">Sebastião Ramos Dutra de Oliveira </t>
  </si>
  <si>
    <t>Talhão 63, Fazenda Santa Iza - MÓD 13</t>
  </si>
  <si>
    <t>5294 /Osmar Dordelio de Moura</t>
  </si>
  <si>
    <t>Tecnico de Manutenção PL</t>
  </si>
  <si>
    <t xml:space="preserve">Fazenda: Hawai </t>
  </si>
  <si>
    <t xml:space="preserve">1 - Atendimento ao colaborador, comunicação a operação e segurança da MS Florestal. 
2 - Após o evento o colaborador foi acompanhado pelo Supervisor da atividade ao atendimento médico. </t>
  </si>
  <si>
    <t xml:space="preserve">Combate a Formiga Manual </t>
  </si>
  <si>
    <t xml:space="preserve"> José Carlos Salvador Xavier </t>
  </si>
  <si>
    <t xml:space="preserve">Peterson Lucena </t>
  </si>
  <si>
    <t xml:space="preserve">Força do Campo </t>
  </si>
  <si>
    <t>Operação em viradouro com árvores em pé, ao tentar derrubar o eucalipto a mesma veio a cair em cima da máquina, tendo avarias no equipamento.</t>
  </si>
  <si>
    <t>Rua José Brandi - próximo ao N° 349 - Antigo P.A Transpes</t>
  </si>
  <si>
    <t xml:space="preserve">Conforme informado, operador com  Trator  Prefixo Tp23 estava em operação e ao sair  de dentro do talhão veio a  colidir com a proteção lateral do Trator PrefixoTp24 que estava em deslocamento no carreador para manutenção. </t>
  </si>
  <si>
    <t>O motorista que conduzia o tritrem (carregado), durante a manobra para estacionar o mesmo, colidiu com o CM que estava estacionado (resultando em danos no CM), ambos equipamentos da TRANSPES. O motorista estava em seu primeiro dia de escala, sem excesso de jornada.</t>
  </si>
  <si>
    <t>Operador realizando a atividade mecanizada com barra protegida, não viu o resíduo e ao passar sobre o resíduo, este foi lançado sobre a dianteira do trator passando sobre as barras de proteção, atingindo o vidro dianteiro que veio a quebrar.</t>
  </si>
  <si>
    <t>Colaborador realizava atividade de irrigação, quando tropeçou em um resíduo de madeira e veio a sentir um desconforto no seu pé direito.</t>
  </si>
  <si>
    <t xml:space="preserve">Colaborador ao realizar atividade de combate a formiga, veio a pisar em em buraco de Tatu que estava encoberto pela vegetação, vindo a ocasionar um desconforto no tornozelo. </t>
  </si>
  <si>
    <t>37006400 - Rafael Domingues</t>
  </si>
  <si>
    <t>Faz. Nossa Senhora Aparecida VI  - Santa Rita do Pardo /MS</t>
  </si>
  <si>
    <t>7017737 / Rian Matheus Spina Mariano</t>
  </si>
  <si>
    <t xml:space="preserve">Operador de Máquinas e Equipamentos </t>
  </si>
  <si>
    <t>1. Realizando atendimento e primeiros socorros no campo;
2. Colaborador encaminhado ao hospital municipal de Bataguassu/MS.</t>
  </si>
  <si>
    <t>Alex Correa de Oliveira</t>
  </si>
  <si>
    <t>Fazenda Palmeiras - MÓD 02</t>
  </si>
  <si>
    <t>37006440/ Kelly Fabiani da Silva Machado</t>
  </si>
  <si>
    <t xml:space="preserve">Operador de Grua  </t>
  </si>
  <si>
    <t xml:space="preserve">Jhon Felipe Senoski </t>
  </si>
  <si>
    <t>Divisão Florestal - Pirajuí</t>
  </si>
  <si>
    <t>37003064/Claudemir Carvalho da Silva</t>
  </si>
  <si>
    <t xml:space="preserve">1. Caminhão foi paralisado no estacionamento. </t>
  </si>
  <si>
    <t>Alexandre Oliveira</t>
  </si>
  <si>
    <t>Fazenda Ômega ID: 0244</t>
  </si>
  <si>
    <t>Evaldo Souza de Lima</t>
  </si>
  <si>
    <t xml:space="preserve">Operador de máquinas </t>
  </si>
  <si>
    <t xml:space="preserve">1.Foi feito comunicado aos responsáveis da empresa e responsáveis pela área Bracell, equipamento paralisado para manutenção. </t>
  </si>
  <si>
    <t>Fazenda Santa Teresa do Limoeiro - Talhão 004</t>
  </si>
  <si>
    <t xml:space="preserve">Pablo Leonardo dos Santos Pinheiro </t>
  </si>
  <si>
    <t>1. Encaminhado para ambulatório Bracell.</t>
  </si>
  <si>
    <t xml:space="preserve">Fazenda Pinheiro </t>
  </si>
  <si>
    <t xml:space="preserve">1485/Juliano dos Santos Adriano </t>
  </si>
  <si>
    <t>Operador de máquinas (FW)</t>
  </si>
  <si>
    <t>1. Comunicado gestão Ponsse e Bracell.</t>
  </si>
  <si>
    <t>Marcos da Macena</t>
  </si>
  <si>
    <t xml:space="preserve">37017297/Everton Luiz Teixeira </t>
  </si>
  <si>
    <t xml:space="preserve">1. Encaminhado de imediato ao OS de Paulistânia;
2. Será encminhado para medicina Bracell </t>
  </si>
  <si>
    <t xml:space="preserve">37017329/Diogo Aparecido Padilha </t>
  </si>
  <si>
    <t xml:space="preserve">Viveiro Avaí </t>
  </si>
  <si>
    <t xml:space="preserve">37016466/ David Samuel Tosadori </t>
  </si>
  <si>
    <t xml:space="preserve">1. Acionada a liderança e encaminhado para o pronto atendimento de Avaí. </t>
  </si>
  <si>
    <t>Colaborador ao descarregar a carreta com substrato, torceu o pé direito ao pisar em falso no palete.</t>
  </si>
  <si>
    <t>Fazenda Manga Larga - ID 0371 - Talhão 05</t>
  </si>
  <si>
    <t>Ao se deslocar pelo talhão durante a atividade de combate à formiga, colaborador veio a sentir um desconforto no tornozelo.</t>
  </si>
  <si>
    <t>Silvicultura - Noroeste</t>
  </si>
  <si>
    <t>2751 - Samuel Natanael Geremias Rodrigues</t>
  </si>
  <si>
    <t>Ajudante florestal</t>
  </si>
  <si>
    <t>1. Informado o setor de saúde e segurança do trabalho;
2. Levado ao pronto socorro da Santa Casa de Lins</t>
  </si>
  <si>
    <t>Vitor Souza</t>
  </si>
  <si>
    <t xml:space="preserve">Fazenda Nossa Senhora de Lourdes </t>
  </si>
  <si>
    <t xml:space="preserve">Paulo Sergio da Silva </t>
  </si>
  <si>
    <t>Josielson Barbosa</t>
  </si>
  <si>
    <t>Ao descer de uma área declivosa o eixo do implemento enroscou em um toco alavancando o implemento, causando tombamento.</t>
  </si>
  <si>
    <t xml:space="preserve">O colaborador estava realizando a atividade de irrigação, quando ao realizar o caminhamento, afundou em um buraco próximo da linha de plantio, vindo a sentir desconforto em sua perna direira. </t>
  </si>
  <si>
    <t xml:space="preserve">O colaborador estava realizando a atividade de irrigação e no final da linha de plantio veio a relatar que estava com dores nas costas por conta de um passo em falso. </t>
  </si>
  <si>
    <t xml:space="preserve">Após o descarregamento de madeira na posição de 90º, o operador movimentou a máquina para voltar ao talhão mas a roda dianteira ficou presa em uma cepa. Ao manobrar a máquina para livrar o rodado, ele não observou o poste da rede de telefonia, causando uma colisão e a inclinação do mesmo. </t>
  </si>
  <si>
    <t>O colaborador estava realizando a atividade de plantio, quando ao plantar com a matraca veio sentir um tranco no pulso, vindo observar que havia resíduo de madeira dentro da cova.</t>
  </si>
  <si>
    <t xml:space="preserve">Operador realizando atividade mecanizada de aplicação de herbicida (barrão), quando no trajeto da atividade um pedaço de resíduo pegou na roda e levantou, pegando na grade de proteção, ocasionando a quebra do vidro dianteiro do lado direito do trator na parte de baixo. </t>
  </si>
  <si>
    <t>Caminhão ao sair para esquerda do pátio da divisão, realizou uma manobra onde o parachoque traseiro, acabou batendo no pilar do portão, causando danos ao pilar.</t>
  </si>
  <si>
    <t>Colaborador se deslocava com o veículo no interior da fazenda e ao realizar uma curva visualizou o veículo ponsse vindo de encontro. Realizou a manobra de frenagem, porém o veículo Bracell deslizou, vindo a colidir no veículo Ponsse.</t>
  </si>
  <si>
    <t>Ao ser solicitado pelo motorista do caminhão pipa, o operador abriu a tampa superior do implemento do tanque de irrigação para verificar a densidade da calda, em função do vento, a tampa causou um efeito "guilhotina", projetando a  contra a cabeça do colaborador, ocasionando uma escoriação.</t>
  </si>
  <si>
    <t xml:space="preserve">Ao aguardar a descarga do FW14040 para intervenção mecânica com a caminhonete, o colaborador recebeu permissão do operador do FW14052 para passagem segura, neste momento a máquina havia se deslocado e parado um pouco para o interior do talhão gerando condição de segurança, porém no momento de aproximação com o veículo uma tora de madeira foi projetada e atingiu a parte lateral esquerda do veículo, causando danos materiais. </t>
  </si>
  <si>
    <t>Fazenda São João 4, ID 0186 - Talhão 02</t>
  </si>
  <si>
    <t>Durante aplicação de adubo, o vidro da porta direita do trator quebrou devido ao choque térmico.</t>
  </si>
  <si>
    <t xml:space="preserve">2871 - Carlos Antônio da Silva </t>
  </si>
  <si>
    <t xml:space="preserve">1. Informado supervisor e área segurança, máquina parada </t>
  </si>
  <si>
    <t>Gregory Willian Javarotti</t>
  </si>
  <si>
    <t>Operador de máquina 01</t>
  </si>
  <si>
    <t xml:space="preserve">1. Encaminhado de imediato ao OS de Paulistânia;
 </t>
  </si>
  <si>
    <t>Rustificação 1</t>
  </si>
  <si>
    <t xml:space="preserve">37016488 - Josenildo da Silva </t>
  </si>
  <si>
    <t xml:space="preserve">Auxiliar de viveiro </t>
  </si>
  <si>
    <t>1. O colaborador informou ao técnico da área que encaminhou o mesmo ao ambulatório.</t>
  </si>
  <si>
    <t>Rodrigo Aparecido Fonseca</t>
  </si>
  <si>
    <t>Viveiro de espera</t>
  </si>
  <si>
    <t>Pereira</t>
  </si>
  <si>
    <t xml:space="preserve">1048 - Juliana Terezinha Diniz </t>
  </si>
  <si>
    <t xml:space="preserve">Técnico de segurança </t>
  </si>
  <si>
    <t xml:space="preserve">1. Avaliação dos veículos envolvidos </t>
  </si>
  <si>
    <t xml:space="preserve">Antônio Carlos </t>
  </si>
  <si>
    <t xml:space="preserve">Fazenda Mimoso </t>
  </si>
  <si>
    <t xml:space="preserve">Vilsomar Fialho </t>
  </si>
  <si>
    <t>1. Danos materias (vávula de comando da calcalhadeira e escada)</t>
  </si>
  <si>
    <t xml:space="preserve">Marcos Marconato </t>
  </si>
  <si>
    <t>MS - 040/KM 59</t>
  </si>
  <si>
    <t>Marinaldo Ferreira Rodrigues</t>
  </si>
  <si>
    <t xml:space="preserve">Motorista de ônibus </t>
  </si>
  <si>
    <t>1. Ánalise dos fatos</t>
  </si>
  <si>
    <t>Fazenda Santa Elisa</t>
  </si>
  <si>
    <t>Adrian Rafael Batista Nunes - 38231</t>
  </si>
  <si>
    <t>1. Após ocorrência o colaborador foi encaminhado para atendimento médico</t>
  </si>
  <si>
    <t>Levi Luciano - 36775</t>
  </si>
  <si>
    <t xml:space="preserve">1. Após ocorrÊncia o colaborador foi encaminhado para atendimento médico </t>
  </si>
  <si>
    <t xml:space="preserve">Preparo de solo </t>
  </si>
  <si>
    <t>37016841 - Carlos César Joaquim</t>
  </si>
  <si>
    <t>1. Comunicação ao gestor imediato</t>
  </si>
  <si>
    <t xml:space="preserve">Ricardo Dutra </t>
  </si>
  <si>
    <t xml:space="preserve">Rodovia marechal rondon próximo ao pedagio de pirajui </t>
  </si>
  <si>
    <t xml:space="preserve">Jackson Felipe Alves salvino </t>
  </si>
  <si>
    <t xml:space="preserve">1. Motorista acionou o monitoramento da VDA; 
2. Monitoramento acionou a o cco e gerente da VDA LOG; 
3. Comunicado gestão Bracell. </t>
  </si>
  <si>
    <t>Everton Diogo A. Henrique</t>
  </si>
  <si>
    <t xml:space="preserve">Fazenda Buritis </t>
  </si>
  <si>
    <t xml:space="preserve">O motorista estava amarrando a carga e ao jogar a cinta, ela não atravessou para o outro lado e enroscou na madeira em cima da carga. Nesse momento ao puxar a cinta para tentar desenroscar, a cinta escapou fazendo com que o colaborador perdesse o equilíbrio do corpo vindo a cair em cima do braço. </t>
  </si>
  <si>
    <t xml:space="preserve">Gerson Cordeiro Vitor </t>
  </si>
  <si>
    <t xml:space="preserve">Motorista de Transporte de Cargas. </t>
  </si>
  <si>
    <t xml:space="preserve">1. Acionado: Técnico BTF-2 
2. Colaborador passou pelo ambulatório. </t>
  </si>
  <si>
    <t>Nilton Carlos Marciano BTF-02</t>
  </si>
  <si>
    <t xml:space="preserve">Colaborador realizava manobra em marcha ré para sair do estacionamento do posto, momento que colidiu em um veículo que estava em seu ponto cego. </t>
  </si>
  <si>
    <t xml:space="preserve">Módulo 04 </t>
  </si>
  <si>
    <t>Posto Peixinho - Agudos - MÓD 04</t>
  </si>
  <si>
    <t xml:space="preserve">37013499/ Sávio Augusto </t>
  </si>
  <si>
    <t xml:space="preserve">Assistente Operador de Grua </t>
  </si>
  <si>
    <t xml:space="preserve">1. Comunicado a segurança do trabalho; 
2. Solicitado abertura do Boletim de Ocorrência. </t>
  </si>
  <si>
    <t xml:space="preserve">Márcio Aparecido Cavalheiro </t>
  </si>
  <si>
    <t xml:space="preserve">Borebi SP </t>
  </si>
  <si>
    <t xml:space="preserve">BTF-02 </t>
  </si>
  <si>
    <t xml:space="preserve">37007349 / Edenilson Aparecido dos Santos. </t>
  </si>
  <si>
    <t xml:space="preserve">Motorista de Tri Trem. </t>
  </si>
  <si>
    <t xml:space="preserve">1. Foi atendido no local por uma ambulância da cidade de Borebi SP e encaminhado para unidade de pronto atendimento em Agudos SP, onde foi atendido pela equipe médica. </t>
  </si>
  <si>
    <t xml:space="preserve">Alex Sandro Stalone dos Santos. </t>
  </si>
  <si>
    <t>Fazenda Santa Rita de Cassia, ID 0528 - Talhão 015</t>
  </si>
  <si>
    <t>2897 - Márcia Caetano da Silva</t>
  </si>
  <si>
    <t>Alan Martins Viana</t>
  </si>
  <si>
    <t>1. Informado supervisor e área segurança, levada ao pronto atendimento.</t>
  </si>
  <si>
    <t xml:space="preserve">Fazenda São Benedito </t>
  </si>
  <si>
    <t>BTF - 7</t>
  </si>
  <si>
    <t>1. Comunicado a supervisão e funcionária direcionada para apoio médico.</t>
  </si>
  <si>
    <t xml:space="preserve">A colaboradora ao apertar a catraca para tensionar cinta, houve o prensamento do quarto dedo da mão direita. </t>
  </si>
  <si>
    <t>Fazenda Barra Gleba A - Talhão 02 </t>
  </si>
  <si>
    <t>BSR -02</t>
  </si>
  <si>
    <t>Alex Pires Brisola </t>
  </si>
  <si>
    <t>1. Foi informado a gestão assim que houve conhecimento do evento; 2. O equipamentos ficou no local até a chegada do responsável (supervisor); 3. Informada a segurança do trabalho </t>
  </si>
  <si>
    <t xml:space="preserve">Dener Augusto de Araujo Santos </t>
  </si>
  <si>
    <t xml:space="preserve">2 colaboradores estava realizando a atividade de irrigação e foram atacados por abelhas. </t>
  </si>
  <si>
    <t xml:space="preserve">37017728 - Leonardo Rodrigues de Andrade; 37017332 - Leandro Smith </t>
  </si>
  <si>
    <t xml:space="preserve">O colaborador estava realizando atividade de movimentação de caixas com mudas para o corredor de acesso, quando a caixa veio a cair sobre o dedo polegar direito, causando um leve incômodo no dedo. </t>
  </si>
  <si>
    <t>Ao dar ré no veículo, a colaboradora não se atentou ao veículo que estava atrás, vindo a encostar no mesmo.</t>
  </si>
  <si>
    <t xml:space="preserve">Operador relata que durante a aplicação de calcário e devido vegetação alta encobrindo um formigueiro, não visualizou o mesmo e ao passar sob, veio a ceder ocasionandoo tombamento do implemento calcalhadeira. </t>
  </si>
  <si>
    <t xml:space="preserve">Segundo relato do motorista, o mesmo seguia com o ônibus pela rodovia MS 040 sentido Campo Grande X Santa Rita do Pardo, quando no KM 59, colidiu frontalmento com um animal (anta) que estava cruzando a pista. </t>
  </si>
  <si>
    <t>Durante atividade de irrigação, colaborador sentiu desconforto em seu ombro esquerdo, após ter recebido um puxão do dosador que ficou preso em um resíduo.</t>
  </si>
  <si>
    <t>Durante atividade de irrigação, colaborador tropeçou em uma vegetação "cipó" vindo a cair, causando um desconforto em seu pé esquerdo.</t>
  </si>
  <si>
    <t>Condutor do veículo caminhonete S10 se deslocava da fazenda, quando em dado momento ocorreu a colisão lateralmente com um animal (tamanduá Bandeira).</t>
  </si>
  <si>
    <t xml:space="preserve">O motorista conduzia o tritrem e ao passar o pedágio percebeu que o primeiro fueiro da terceira composição estava quebrado. </t>
  </si>
  <si>
    <t xml:space="preserve">O Colaborador ao se deslocar para o trabalho na condução de sua moto, ainda na cidade de Borebi SP, bateu em um cachorro que atravessou na rua de forma rápida e imprevista, vindo a cair no chão, faturando a sua mão. </t>
  </si>
  <si>
    <t xml:space="preserve">Durante a atividade de combate a formiga, colaboradora foi picada na mão esquerda (por cima da luva), por um animal peçonhento. </t>
  </si>
  <si>
    <t>O operador estava realizando a atividade de aceiros com a pá carregadeira e ao entrar na saída d'água  com a caçamba abaixada para realizar a limpeza, empurrou um galho que estava próximo ao chão para não pegar na máquina, porém não notou um outro galho na altura do vidro que estava enroscado, dessa forma, ao movimentar a máquina para frente e movimentar a caçamba este se soltou e projetou contra o vidro, vindo a quebrar.</t>
  </si>
  <si>
    <t>Fazenda São João - MÓD 01</t>
  </si>
  <si>
    <t xml:space="preserve">Durante a movimentação do munck, houve um contato da garra de içamento no rosto (face) do colaborador vindo causar um ferimento corto contuso no nariz. </t>
  </si>
  <si>
    <t xml:space="preserve">Motorista I (Peric.). </t>
  </si>
  <si>
    <t xml:space="preserve">1. Comunicado a Gestão Ponsse e Bracell. 
2. Encaminhamento Upa unidade de Agudos. </t>
  </si>
  <si>
    <t xml:space="preserve">Everton Carlos Moreno </t>
  </si>
  <si>
    <t xml:space="preserve">996/  Márcio Soares </t>
  </si>
  <si>
    <t xml:space="preserve">Fazenda Santa Rita de Cássia, ID 0528 – Talhão 09 </t>
  </si>
  <si>
    <t xml:space="preserve">2829- Rosilda Alves dos Santos </t>
  </si>
  <si>
    <t xml:space="preserve">1. Informado supervisor e área segurança e encaminhada para o pronto atendimento em Getulina. </t>
  </si>
  <si>
    <t xml:space="preserve">Alan Marins Viana </t>
  </si>
  <si>
    <t xml:space="preserve">Fazenda Ômega, ID 0244 – Talhão 016 </t>
  </si>
  <si>
    <t xml:space="preserve">3008 - Wesley Thiago Souza Silva </t>
  </si>
  <si>
    <t xml:space="preserve">1. Informado supervisor e área segurança e encaminhado para o pronto atendimento </t>
  </si>
  <si>
    <t xml:space="preserve">Taynara San Martin Cardoso da Silva </t>
  </si>
  <si>
    <t xml:space="preserve">37017306 / Ronaldo Lima dos Santos </t>
  </si>
  <si>
    <t xml:space="preserve">1. Encaminhado de imediato ao PS de Paulistânia. 
2. Encaminhado medicina Bracell </t>
  </si>
  <si>
    <t xml:space="preserve">37017316 / Roberta Ribeiro da Silva </t>
  </si>
  <si>
    <t xml:space="preserve">1. Encaminhado ao PS de Piratininga-SP. 
2. Encaminhada medicina Bracell. </t>
  </si>
  <si>
    <t xml:space="preserve">Operador desceu da máquina para trocar a corrente e sentiu uma picada no seu ante braço. </t>
  </si>
  <si>
    <t xml:space="preserve">Módulo 01 </t>
  </si>
  <si>
    <t>Fazenda Velha- Gleba A Itatinga- SP - MÓD 01</t>
  </si>
  <si>
    <t xml:space="preserve">Reginaldo Cardoso da Silva 37008887 </t>
  </si>
  <si>
    <t xml:space="preserve">1. Comunicado Gestão 
2.Colaborador tomou anti alérgico, e encaminhado para Santa Casa de Itatinga. 
3. Passou pelo médico de plantão e foi liberado. </t>
  </si>
  <si>
    <t xml:space="preserve">Alex dos Santos </t>
  </si>
  <si>
    <t xml:space="preserve">Durante o trabalho de combate a formiga, colaboradora pisou em um buraco que estava tampado com folhas. </t>
  </si>
  <si>
    <t>Durante o trabalho de combate formiga, colaborador pisou em um buraco e torceu o pé.</t>
  </si>
  <si>
    <t>0258 - Santa Tereza do Limoeiro - Talhão 003</t>
  </si>
  <si>
    <t xml:space="preserve">O Colaborador estava realizando a atividade de plantio, quando relatou que sentiu dores no braço direito. </t>
  </si>
  <si>
    <t>0256 - São Francisco Pacheco - Talhão 001</t>
  </si>
  <si>
    <t xml:space="preserve">O Colaborador estava realizando a atividade de Irrigação e sentiu um desconforto no braço direito. </t>
  </si>
  <si>
    <t>Fazenda Nossa Senhora XV, município de Ribeirão do Pinhal, Paraná.</t>
  </si>
  <si>
    <t>O operador de harvester ao realizar a colheita de árvores de eucalipto em terreno declivoso, tombou a máquina lateralmente.</t>
  </si>
  <si>
    <t xml:space="preserve">Fabio Silva Marques </t>
  </si>
  <si>
    <t>Operador Harvester</t>
  </si>
  <si>
    <t>1. Não houve lesão constatada no hospital em Ribeirão do Pinhal.</t>
  </si>
  <si>
    <t>Everton Gomes da Silva</t>
  </si>
  <si>
    <t>Fazenda Boa Esperança II</t>
  </si>
  <si>
    <t xml:space="preserve">671 - Marco Antônio Bueno </t>
  </si>
  <si>
    <t>1. Comunicado os responsavéis da Bracell SP, setores de segurança e operacional silvicultura</t>
  </si>
  <si>
    <t>Reinalda Pereira dos Reis</t>
  </si>
  <si>
    <t>Rustificação II</t>
  </si>
  <si>
    <t>Colaboradora após o horário de almoço, no retorno da atividade não percebeu a guia que faz a borda da área de mudas, vindo a pisar em falso, ocasionando um incomodo no pé direito.</t>
  </si>
  <si>
    <t xml:space="preserve">Viveiro </t>
  </si>
  <si>
    <t xml:space="preserve">37011858 - Jociane da Silva Penha </t>
  </si>
  <si>
    <t xml:space="preserve">1. Foi informado a gestão imediata e levada ao atendimento ambulatórial. </t>
  </si>
  <si>
    <t>Fazenda Bom Retiro I</t>
  </si>
  <si>
    <t>Talhão 007</t>
  </si>
  <si>
    <t xml:space="preserve">1444 - Domingos Melo Bitencourt </t>
  </si>
  <si>
    <t>1. Colaborador foi levado a UPA de Lençois Paulista e liberado sem restrições.</t>
  </si>
  <si>
    <t>Fazenda Santa Silvia - ID</t>
  </si>
  <si>
    <t xml:space="preserve">Noroeste </t>
  </si>
  <si>
    <t>3006 - Paola de Oliveira</t>
  </si>
  <si>
    <t>1. Informado supervisor e area de segruança do trabalho; 
2. Colaboradora levada ao pronto atendimento de Julio Mesquita, foi atendida e liberada e voltará as atividades.</t>
  </si>
  <si>
    <t xml:space="preserve">Itapetininga SP </t>
  </si>
  <si>
    <t xml:space="preserve">Motorista conduzia o caminhão carregado, quando entrou dentro da cidade de Itapetininga e acabou rompendo um fio de telefone e derrubando um poste. </t>
  </si>
  <si>
    <t>1. Comunicado a Supervisão. Acompanhamento pelo técnico no local. 
2. Acionado a polícia e a CPFL</t>
  </si>
  <si>
    <t xml:space="preserve">Eliseu Silva Técnico BTF6 </t>
  </si>
  <si>
    <t xml:space="preserve">Alex Brandão Lopes / Matrícula 37014961 </t>
  </si>
  <si>
    <t>Rua José Lins do Rego - Nº 580, Lins- SP</t>
  </si>
  <si>
    <t>1. Informado supervisor, área de segurança e gestor da empresa Riso.</t>
  </si>
  <si>
    <t>Wellynton Martins Ferreira</t>
  </si>
  <si>
    <t>37008874 - Julio César Fernandes</t>
  </si>
  <si>
    <t xml:space="preserve">Operador de máquina </t>
  </si>
  <si>
    <t>1. Levado até a área de vivência (módulo), tomou dois anti alérgico. 
2. Levado para o hospital em Riversul, passou pelo médico de plantão e foi liberado.</t>
  </si>
  <si>
    <t>Operador estava executando atividade de barra aberta, quando o pneu do lado dianteiro direito pegou no pé de eucalipto, dando o efeito contrário no volante da máquina, acertando o dedo anelar da mão esquerda.</t>
  </si>
  <si>
    <t xml:space="preserve">O colaborador realizava a atividade de combate as formigas, quando tropeçou, caiu e torceu o joelho. </t>
  </si>
  <si>
    <t>Durante atividade de roçada manual, a colaboradora foi picada por abelhas.</t>
  </si>
  <si>
    <t>Ao parar o ônibus ao lado de um veículo para que funcionário desembarcasse, motorista abriu a porta do ônibus, atingindo o veículo, causando pequenos danos no mesmo.</t>
  </si>
  <si>
    <t xml:space="preserve">Operador ao sair da máquina, foi picado por uma abelha no braço esquerdo. </t>
  </si>
  <si>
    <t xml:space="preserve"> Fazenda São Joaquim VII - Talhão 29</t>
  </si>
  <si>
    <t xml:space="preserve">Mecânico estava realizando a manutenção na máquina HV, utilizando a marreta e a talhadeira e no momento de fixar uma peça a marreta escapou batendo sobre sua mão esquerda. </t>
  </si>
  <si>
    <t xml:space="preserve">Thiago Henrique Felisardo </t>
  </si>
  <si>
    <t>Técnico de manutenção</t>
  </si>
  <si>
    <t>1. Colaborador em atendimento;</t>
  </si>
  <si>
    <t>Fazenda Pereira</t>
  </si>
  <si>
    <t>Durante atividade de irrigação, o trator passou com o tanque de irrigação por cima de um toco, onde ocorreu o tombamento do tanque de irrigação.</t>
  </si>
  <si>
    <t>Talhão 010</t>
  </si>
  <si>
    <t xml:space="preserve">Cíntia de Assis Pereira da Silva </t>
  </si>
  <si>
    <t>1. Certificar que estavam todos bens e fazer a remoção do tanque.</t>
  </si>
  <si>
    <t>Evandro Gomes</t>
  </si>
  <si>
    <t xml:space="preserve">Colaborador conduzia o veículo e simultanemente realizava conferência das linhas de aplicação, qundo veio a se distrair, acertando a cerca ao lado esquerdo com o veículo modelo S10, causando avarias. </t>
  </si>
  <si>
    <t>Módulo 01 - Aplicação de Hebicida</t>
  </si>
  <si>
    <t>37017644 - Fernando Rodrigues de Oliveira</t>
  </si>
  <si>
    <t>1.  Comunicação imdiata a gestão.</t>
  </si>
  <si>
    <t>Fernando Rodrigues de Oliveira</t>
  </si>
  <si>
    <t xml:space="preserve">0021 - Fazenda Mendes e União </t>
  </si>
  <si>
    <t>Preparo de Solo - P02</t>
  </si>
  <si>
    <t>3701714/Jean Carlos Antunes</t>
  </si>
  <si>
    <t xml:space="preserve">1. Comunicado aos gestores da área; 
2. Realizando avaliação dos danos e sinalização do local. </t>
  </si>
  <si>
    <t xml:space="preserve">Matheus Felipe da Silva </t>
  </si>
  <si>
    <t xml:space="preserve">Trajeto fazenda JFI/Palmeiras </t>
  </si>
  <si>
    <t xml:space="preserve">Claudio dos Santos Ribeiro </t>
  </si>
  <si>
    <t xml:space="preserve">1. Informado a Supervisão e solicitado apoio de uma PC do carregamento no local. </t>
  </si>
  <si>
    <t>Fazenda Nossa Senhora Aparecida VI - Santa Rita do Rio Pardo - MÓD 01</t>
  </si>
  <si>
    <t>Fazenda Represa, talhão 13</t>
  </si>
  <si>
    <t xml:space="preserve">Durante a atividade de irrigação, o tratorista foi dar ré, onde o tanque fez um L, ocorrendo um tombamento. </t>
  </si>
  <si>
    <t xml:space="preserve">Joscelino Roque </t>
  </si>
  <si>
    <t xml:space="preserve">1. Atividade paralisada imediatamente. </t>
  </si>
  <si>
    <t>Fazenda Monte Libano - Região Paulistania - SP</t>
  </si>
  <si>
    <t>Wilson Carlos Domingos</t>
  </si>
  <si>
    <t xml:space="preserve">Robson Lima </t>
  </si>
  <si>
    <t>1.Informado a empresa.</t>
  </si>
  <si>
    <t>Gerbson Márcio Neves da Silva</t>
  </si>
  <si>
    <t>1. Colaborador foi levado para avaliação médica e liberado para retorno as atividades.</t>
  </si>
  <si>
    <t xml:space="preserve"> 37014686 - Vilmo Cardoso Pereira </t>
  </si>
  <si>
    <t xml:space="preserve">Operador de máquinas e equipamentos II </t>
  </si>
  <si>
    <t xml:space="preserve">1. Foi comunicado a segurança do trabalho e equipe de manutenção. 
2. DDS e orientação da equipe sobre cuidados com o equipamento. 
3. Colaborador advertido formalmente. </t>
  </si>
  <si>
    <t>Fazenda Casa da Rocha</t>
  </si>
  <si>
    <t xml:space="preserve">37018181 - Dione Ferreira da Silva </t>
  </si>
  <si>
    <t>Operador de Harvester</t>
  </si>
  <si>
    <t>1. O operador solicitou apoio e deixou a máquina.</t>
  </si>
  <si>
    <t>BTF 6</t>
  </si>
  <si>
    <t>37014722 - Wanderson Rafael Americo</t>
  </si>
  <si>
    <t>1. Comunicado a supervisão;
2. Avaliação da possibilidade de carregamento com 1 fueiro a menos.</t>
  </si>
  <si>
    <t xml:space="preserve">Região Centro Oeste </t>
  </si>
  <si>
    <t xml:space="preserve">36711 - Juliano Francisco Martins </t>
  </si>
  <si>
    <t xml:space="preserve">Operador de trator agrícola </t>
  </si>
  <si>
    <t xml:space="preserve">1. O colaborador informou seu líder imediato que isolou a máquina;
2. Comunicado ao setor de segurança de MS Florestal </t>
  </si>
  <si>
    <t xml:space="preserve">Pedro Felipe Costa Alves da Silva </t>
  </si>
  <si>
    <t>1. Comunicação aos gestores operacionais e a área da segurança do trabalho da MS Florestal</t>
  </si>
  <si>
    <t>Clodoaldo de Oliveira Doicher</t>
  </si>
  <si>
    <t>Fazenda Barra Gleba - talhão 09</t>
  </si>
  <si>
    <t>Jeferson Almeida Aguiar</t>
  </si>
  <si>
    <t>1. Atividade para de imediato para troca do vidro</t>
  </si>
  <si>
    <t>Rodovia Raposo Tavares - Km 300 - Trajeto Fazenda Santa Tereza VII</t>
  </si>
  <si>
    <t xml:space="preserve">Transporte </t>
  </si>
  <si>
    <t xml:space="preserve">37006499 - Valdeilson Reis Fonseca </t>
  </si>
  <si>
    <t>1. Comunicado a central de monitoramento, supervisor e responsavel pela segurança.</t>
  </si>
  <si>
    <t xml:space="preserve">Fabrício Rodrigues Pontes </t>
  </si>
  <si>
    <t>Fazenda Ômega, talhão 024</t>
  </si>
  <si>
    <t>2921 - Rogério Luis da Silva</t>
  </si>
  <si>
    <t>1. Informado supervisor Eder e técnico de segurança Nilton.</t>
  </si>
  <si>
    <t>Jonas Nascimento da Silva</t>
  </si>
  <si>
    <t>Ajudante</t>
  </si>
  <si>
    <t>1. Colaborador foi conduzido a área de vivência, ministrado 02 comprimidos prednisona via oral e levado ao pronto socorro de Inocência-MS;
2. Comunicado aos gestores e área de segurança da MS Florestal</t>
  </si>
  <si>
    <t xml:space="preserve">Alexandre Ferreira dos Santos </t>
  </si>
  <si>
    <t xml:space="preserve">Rodovia Marechal Rondom KM 332+500m </t>
  </si>
  <si>
    <t>Transporte de Madeira</t>
  </si>
  <si>
    <t xml:space="preserve">Salatiel Albino da Silva </t>
  </si>
  <si>
    <t>1. Motorista acionou o monitoramento Tranpés; 
2. Monitoramento acionou a gestão SSMA e gerente da Transpés;
3.Comunicado a gestão Bracell;
4. Acionado a policia militar roviaria que abriu o boletim de ocorrência; 
5. TST encaminhou o motorista para o pronto atendimento da UNIMED.</t>
  </si>
  <si>
    <t>Fazenda São João II</t>
  </si>
  <si>
    <t>Durante a operação de aplicação mecanizada, ao chegar no final do talhão, houve uma pequena colisão entre o trator e o caminhão pipa, resultando apenas em danos materiais, onde quebrou o farol do caminhão-pipa.</t>
  </si>
  <si>
    <t>Talhão 012</t>
  </si>
  <si>
    <t xml:space="preserve">1389 - Jackson Deo de Paula </t>
  </si>
  <si>
    <t>Operador de trator florestal</t>
  </si>
  <si>
    <t>1. Realização de fotos do local foi comunicado os responsáveis da operação;
2. No dia seguinte, foi realizada uma investigação para averiguar os fatos com os responsáveis pelo incidente juntamente com os responsáveis pela operação.</t>
  </si>
  <si>
    <t xml:space="preserve">Bruno Costa dos Santos </t>
  </si>
  <si>
    <t>Fazenda São Francisco do Pacheco - Talhão 002.</t>
  </si>
  <si>
    <t xml:space="preserve">Leandro de Brito da Silva </t>
  </si>
  <si>
    <t xml:space="preserve">Auxiliar técnicos em operações florestais </t>
  </si>
  <si>
    <t xml:space="preserve">1. Encaminhado de imediato ao OS de Duartina;
2. Será encminhado para medicina Bracell. </t>
  </si>
  <si>
    <t>O colaborador estava realizando atividade de irrigação, quando pisou em um buraco, relatando o desconforto no pé esquerdo.</t>
  </si>
  <si>
    <t>Colaborador estava caminhando no talhão, quando escorregou e caiu apoiando a mão direita no chão sentindo uma leve dor.</t>
  </si>
  <si>
    <t>Fazenda Nossa Senhora Aparecida -  Inocência MS - Talhão 13</t>
  </si>
  <si>
    <t>Colaborador estava realizando atividade de plantio, quando foi ferroado por uma abelha.</t>
  </si>
  <si>
    <t>O motorista seguia com o caminhão vazio, quando acatou ordens de parada vindo da policia rodoviária que solicitou para ele posicionar o caminhão de forma á bloquear parte da rodovia, pois estavam em acompanhamento de uma caminhonete furtada. Durante a operação policial, a caminhonete veio a colidir na traseira da última composição, causando apenas danos materiais. Não houve vítimas.</t>
  </si>
  <si>
    <t xml:space="preserve">Ao realizar o engate da adubadeira no trator, o operador esqueceu a porta de saída de emergência aberta e acionou o hidráulico, ocasionando a colisão do implemento no vidro. </t>
  </si>
  <si>
    <t xml:space="preserve">Durante deslocamento com o veículo dentro de carreadores, em um determinado momento ao passar por uma depressão houve o deslocamento do kit brigada que se encontrava na carroceria do veículo, que veio a se resvalar com o vidro traseiro da mesma, ocasionando a quebra parcial do vidro com danos ao patrimônio. </t>
  </si>
  <si>
    <t>O colaborador ao final do expediente durante a inspeção final de turno, deixou a porta do trator aberta, quando em um determinado momento com a intensidade do vento a porta veio a se fechar bruscamente, ocasionando a quebra total do vidro, gerando apenas danos materiais.</t>
  </si>
  <si>
    <t xml:space="preserve">Motorista estava na estrada de terra sentido a fazenda, quando em um trecho de ponto de encontro no trajeto, encostou o caminhão ao lado esquerdo e colidiu com o fueiro em uma árvore, ocasionando a queda do mesmo. </t>
  </si>
  <si>
    <t>Operador saiu do talhão com o harvester, para que a equipe de manutenção atuasse na eliminação de um vazamento de óleo hidráulico. Ao se deslocar pela estrada a máquina escorregou na borda de um barranco, com aproximadamente 2 a 3 metros de altura.</t>
  </si>
  <si>
    <t xml:space="preserve">Ao executar a atividade de enterrar tocos, colaborador encostou em algo que veio a amassar a máquina (Escavadeira Hidráulica). Colaborador só percebeu o amassado ao descer da máquina na hora do almoço. </t>
  </si>
  <si>
    <t xml:space="preserve">Mecânico estava se deslocando com o veículo para atendimento na máquina HV 10100, porém não localizou a máquina entre os talhões, então retornou pela mesma via e quando se aproximava de uma curva o pneu dianteiro acabou derrapando no terreno "lamassento" e foi em direção a uma árvore. A lama foi gerada devido a lavagem de máquinas e caminhões do local. </t>
  </si>
  <si>
    <t>O motorista do micro ônibus se deparou com um caminhão Ponsse parado na estrada interna da fazenda, ao decidir passar lateralmente, o veículo tirou parte do micro da estrada passando sobre o talhão, o que ocasionou um balanço no micro e assim um toque lateral entre os veículos e a quebra da janela do ônibus.</t>
  </si>
  <si>
    <t xml:space="preserve">Durante o trajeto em estrada de terra, o motorista seguia com o caminhão carregado atrás um veículo terceiros e devido a grande dispersão de poeira, o motorista se aproximou da margem da estrada e acabou entrando na valeta de escoamento de água (aberta por erosões).  </t>
  </si>
  <si>
    <t>O motorista conduzia o tritrem carregado, relata que dormiu no volante ocasionando o tombamento sentido Bauru/Agudos. Foi solicitado as imagens ao CREARE, onde evidenciou a sonolência nas imagens da câmera frontal.</t>
  </si>
  <si>
    <t>De acordo com o relato do operador, ao iniciar a linha de preparo de solo ao lado de uma caixa de contenção com os equipamentos do trator: 5019 e implemento: 5041, o pneu do lado direito do subsolador passou sobre uma cepa de eucalipto (já rebaixada pelo Savannah), porém o desnível do local fez com que o equipamento tombasse, causando pequenos danos no equipamento. Após a comunicação do evento para o supervisor, o equipamento foi destombado, realizando as manutenções nas avarias e voltou para a operação logo em seguida.</t>
  </si>
  <si>
    <t>Refeitório</t>
  </si>
  <si>
    <t>2º seleção</t>
  </si>
  <si>
    <t>37015385 - Geissi Kelly Rodrigues Cazuza</t>
  </si>
  <si>
    <t>1. Atendimento ambulatorial em seguida encaminhada para realizar exame de raio X.</t>
  </si>
  <si>
    <t>Cristiano dos Santos Silva</t>
  </si>
  <si>
    <t>Colaborador ao se deslocar para o ônibus, bateu o joelho esquerdo no trilho de movimento de bandejão.</t>
  </si>
  <si>
    <t>37014715 - Luiz Felipe Gianini</t>
  </si>
  <si>
    <t>1. Acionada a liderança e encaminhado para o ambulatório da fabríca.</t>
  </si>
  <si>
    <t>Fazenda Pitangueiras - talhão 011</t>
  </si>
  <si>
    <t>1.Atividade para de imediato para troca do virdro.</t>
  </si>
  <si>
    <t xml:space="preserve">Lecio dos Santos Xavier </t>
  </si>
  <si>
    <t>Supervisor de viveiro</t>
  </si>
  <si>
    <t xml:space="preserve">Jefferson Barros dos Santos </t>
  </si>
  <si>
    <t>Fazenda Santa Silvia - ID 0238 - talhão 022</t>
  </si>
  <si>
    <t xml:space="preserve">3014 - Maraci Olímpio </t>
  </si>
  <si>
    <t>1. Informado supervisor e área de segurança 
2. Colaboradora encaminhada ao pronto atendimento na cidade de Júlio Mesquita</t>
  </si>
  <si>
    <t>37008005 - Jefferson Barros dos Santos</t>
  </si>
  <si>
    <t>1. Comunicação imediata aos gestores e equipe de segurança do trabalho.</t>
  </si>
  <si>
    <t>Santa Matha III</t>
  </si>
  <si>
    <t>26134 - Carlos Roberto Gonçalves de Moraes</t>
  </si>
  <si>
    <t>1. Comunicado ao setor de segurança da EPS, 
2. Máquina paralisada imediatamente;
3. Informado a operação e segurança Bracell.</t>
  </si>
  <si>
    <t xml:space="preserve">Vinícius Camargo </t>
  </si>
  <si>
    <t xml:space="preserve">Linha 2 </t>
  </si>
  <si>
    <t xml:space="preserve">Motorista ao deslocar o caminhão na fila para descarga passou sobre uma madeira que veio a atingir o parabrisa dianteiro do caminhão. </t>
  </si>
  <si>
    <t xml:space="preserve">BTF - 05 </t>
  </si>
  <si>
    <t xml:space="preserve">Motorista Transporte de Cargas </t>
  </si>
  <si>
    <t xml:space="preserve">Reginaldo Tenório </t>
  </si>
  <si>
    <t xml:space="preserve">1. Comunicado Supervisor do Pátio </t>
  </si>
  <si>
    <t xml:space="preserve">Camila Leite </t>
  </si>
  <si>
    <t>Gelogiane Pereira da Silva</t>
  </si>
  <si>
    <t>Querência IV</t>
  </si>
  <si>
    <t xml:space="preserve">1138 - José Rafael da Silva </t>
  </si>
  <si>
    <t xml:space="preserve">1. O colaborador foi encaminhado ao UPS de Agudos;
2. Foi liberado sem restrições. </t>
  </si>
  <si>
    <t xml:space="preserve">José Roberto Porcino </t>
  </si>
  <si>
    <t>Fazenda Santa Silva - ID 0238 - Talhão 057</t>
  </si>
  <si>
    <t xml:space="preserve">Durante o trabalho o colaborador foi picado por 1 abelha. </t>
  </si>
  <si>
    <t xml:space="preserve">3004 - Lucas André Rodrigues </t>
  </si>
  <si>
    <t>1. Informado supervisor e área de segurança.</t>
  </si>
  <si>
    <t xml:space="preserve">Fazenda Berrante </t>
  </si>
  <si>
    <t xml:space="preserve">Mecanizada </t>
  </si>
  <si>
    <t xml:space="preserve">1. O líder avisou o supervisor e o técnico de segurança que de imediato acionou a empresa de energia e a brigada de incêndio para dar apoio no local. </t>
  </si>
  <si>
    <t>Paulo Júnior Rodrigues</t>
  </si>
  <si>
    <t>Ok</t>
  </si>
  <si>
    <t xml:space="preserve">O operador iniciou a atividade de grade e foi realizar uma manobra com a máquina, quando nesse momento o pé do mesmo escapou da embreagem vindo a movimentar o trator, que bateu contra um poste de energia elétrica. </t>
  </si>
  <si>
    <t xml:space="preserve">O colaborador estava realizando atividade de capina manual, quando tropeçou e caiu. </t>
  </si>
  <si>
    <t>Ao passar em um eucalipto seco com o pneu, o eucalipto veio a quebrar a ponta, caindo na proteção da máquina, atingindo o vidro lateral pequeno esquerdo, causando a quebra.</t>
  </si>
  <si>
    <t>Durante o trabalho, colaboradora foi picada por abelhas.</t>
  </si>
  <si>
    <t>Agua Clara - MS - BR 262 (KM128)</t>
  </si>
  <si>
    <t>Colaborador relata que durante deslocamento, havia uma carreta à frente e a mesma teve um descolamento de banda de rodagem, ao mesmo tempo tinha um veículo ultrapassando pela esquerda e outro na parte traseira da condução, desta forma, o motorista relata que ficou sem possibilidade de desviar do obstáculo "banda de rodagem descolada" que veio a atingir o veículo, causando danos no para-choque.</t>
  </si>
  <si>
    <t>Durante a atividade de aplicação de herbicida, ao passar por um resíduo de madeira, este subiu pelo pneu e acertou o vidro, vindo a quebrá-lo.</t>
  </si>
  <si>
    <t xml:space="preserve">A colaboradora relata que ao sair do refeitório não se atentou ao degrau, vindo a pisar em falso, relatando pequeno incomodo no pé esquerdo. </t>
  </si>
  <si>
    <t>Fazenda Santa Isabel I</t>
  </si>
  <si>
    <t xml:space="preserve">712 - Alan Victor Zambone </t>
  </si>
  <si>
    <t>1. A máquina foi parada e está aguardando manutenção.</t>
  </si>
  <si>
    <t>Jonathas Henrique Lopes dos Santos</t>
  </si>
  <si>
    <t>Fazenda Santa Silvia - ID 0238 - Talhão 311</t>
  </si>
  <si>
    <t>2972 - Derick Cauã Ferreira Severino</t>
  </si>
  <si>
    <t>1. Informado supervisor e área de segurança;
2. Colabordor levado ao hospital Santa Casa de Lins;
3. Agendado avaliação do médico do trabalho.</t>
  </si>
  <si>
    <t>Fazenda lagoa do campo</t>
  </si>
  <si>
    <t xml:space="preserve">Pré Emergente </t>
  </si>
  <si>
    <t xml:space="preserve">José Jesus dos Santos </t>
  </si>
  <si>
    <t>1. Comunicado a gerência imediata e ao setor da área de segurança MS Florestal e Emflors.</t>
  </si>
  <si>
    <t>Turvinho I - Talhão 54</t>
  </si>
  <si>
    <t>Alex Alves da Silva</t>
  </si>
  <si>
    <t>1. O colaborador avisou os líderes da equipe que havia recebido uma ferroada de abelha e foi retirao do talhão; 
2. Tomou antialérgico  e foi encminhado ao hospital mais próximo (Borebi), onde foi medicado e liberado para voltar a trabalhar.</t>
  </si>
  <si>
    <t>Lucas Filipe Madeira</t>
  </si>
  <si>
    <t xml:space="preserve"> Fabrica L2 </t>
  </si>
  <si>
    <t xml:space="preserve">Ao parar no pátio externo de limpeza de carretas, o motorista identificou que havia uma vazamento de óleo no cárter do motor. </t>
  </si>
  <si>
    <t xml:space="preserve">Wellington Amaral de Jesus - 37914927 </t>
  </si>
  <si>
    <t xml:space="preserve">1. Parou no pátio de varrição e comunicou monitoramento e automotiva. </t>
  </si>
  <si>
    <t>1822 - Edson Vicente</t>
  </si>
  <si>
    <t>Expedição</t>
  </si>
  <si>
    <t>37015472 - Aparecida Elizelia de Oliveira Ribeiro</t>
  </si>
  <si>
    <t>1. Colaboradora encaminhada para o hospital.</t>
  </si>
  <si>
    <t>Anderson Duarte</t>
  </si>
  <si>
    <t>Fazenda Velha - Gleba A Itatinga - SP</t>
  </si>
  <si>
    <t>37010010 - Junior Cesar de Oliveira Santos</t>
  </si>
  <si>
    <t>1.Comunicado gestão 
2. Encaminhado colaborador para o pronto atendimento.</t>
  </si>
  <si>
    <t xml:space="preserve">Leone Machado </t>
  </si>
  <si>
    <t>José dos Santos Silva/Elielson Angelo de Oliveira/Célio</t>
  </si>
  <si>
    <t>Assistente operador de gruua</t>
  </si>
  <si>
    <t>1. Comunicado a gestão imediata;
2. Comnicado a segurança do trabalho;
3. Colaboradores encaminhados ao P.S de Lençóis Paulista.</t>
  </si>
  <si>
    <t>Fazenda Queixada - Aporé-GO</t>
  </si>
  <si>
    <t>EPS</t>
  </si>
  <si>
    <t>Dênio Alexandre Souza de Menezes</t>
  </si>
  <si>
    <t>1. Colaborador foi socorrido pela equipe de campo e levado ao hospital em Aporé-GO
2. Comunicado a gestão e a equipe de SSMA</t>
  </si>
  <si>
    <t>Linha 2 - Quadra 4</t>
  </si>
  <si>
    <t>Pátio de madeira linha 02</t>
  </si>
  <si>
    <t xml:space="preserve">Marcelo Romano da Silva - Matricula 37007023 
Rose Eliana Batista Paixão - Matricula 37013986 </t>
  </si>
  <si>
    <t>1. Acionado o supervisor do Pátio que de imediato aionou os bombeiros e a ambulância;
2. Comunicado a segurança do trabalho.</t>
  </si>
  <si>
    <t xml:space="preserve">Fazenda Mendes União </t>
  </si>
  <si>
    <t xml:space="preserve">Durante deslocamento com o ônibus ao chegar no PARE, o motorista da empresa LB Florestal não respeitou a sinalização, o que resultou em uma colisão com um veículo leve que transitava pelo local. </t>
  </si>
  <si>
    <t xml:space="preserve">Região Centro </t>
  </si>
  <si>
    <t xml:space="preserve">Adilson Jose da Silva Ramos </t>
  </si>
  <si>
    <t>1. Acionado primeiros socorros</t>
  </si>
  <si>
    <t>Manutenção Mec. Automotiva</t>
  </si>
  <si>
    <t>37003119 - Gilmar de Jesus Garcia</t>
  </si>
  <si>
    <t>Motorista de comboio</t>
  </si>
  <si>
    <t>1. Avaliação dos danos, apenas materiais;
2. Informado gestor e segurança do trabalho.</t>
  </si>
  <si>
    <t xml:space="preserve">Colaborador ao realizar atividade de condução do trator com  carreta de mudas, passou por cima de um formigueiro e a roda da carreta de mudas afundou, vindo a tombar a mesma. </t>
  </si>
  <si>
    <t xml:space="preserve">Allan Ferreira da Rocha </t>
  </si>
  <si>
    <t>1. Equipe foi reunida de imediato e realizado um DDS com os técnicos da MS Florestal.</t>
  </si>
  <si>
    <t>Fazenda Nossa Senhora 6</t>
  </si>
  <si>
    <t>Manual</t>
  </si>
  <si>
    <t>2052 - Maicon Martins Leal</t>
  </si>
  <si>
    <t>1. O motorista avisou o supervisou de imediato.</t>
  </si>
  <si>
    <t xml:space="preserve">O colaborador estava aguardando seu colega finalizar a amarração da carga para realizarem a troca de turno, no momento da amarração um pedaço de madeira foi projetado e atingiu o colaborador, causando corte contuso na cabeça. </t>
  </si>
  <si>
    <t>Fazenda Sete Marias</t>
  </si>
  <si>
    <t>Arthur Ferraz da Rocha</t>
  </si>
  <si>
    <t xml:space="preserve">Técnico de manutenção soldador </t>
  </si>
  <si>
    <t>1. Comunicação da ocorrência com supervisor da área;
2. Colaborador foi levado para avaliação com médico ortopedista no hospital da Unimed em Bauru.</t>
  </si>
  <si>
    <t xml:space="preserve">Monica Silva </t>
  </si>
  <si>
    <t>Colaborador estava empurrando bandejão e pisou em desnível levando a torção na perna direita.</t>
  </si>
  <si>
    <t>Segunda seleção</t>
  </si>
  <si>
    <t xml:space="preserve">37016100 - Higor Fernando de Lima </t>
  </si>
  <si>
    <t xml:space="preserve">1. Colaborador encaminhado para hospital, para fazer raio X. O médico avaliou e não identificou nenhuma lesão. </t>
  </si>
  <si>
    <t>Izabela Carvalho dos Santos</t>
  </si>
  <si>
    <t xml:space="preserve">37018008 - Luiz Carlos Dias </t>
  </si>
  <si>
    <t>motoristra</t>
  </si>
  <si>
    <t>1. Não houve vítimas, somente danos materiais no veículo envolvido.</t>
  </si>
  <si>
    <t>Ronaldo Lopes</t>
  </si>
  <si>
    <t>Rodovia SP127 - Trajeto retorno fazenda JFI/ Palmeiras</t>
  </si>
  <si>
    <t>BTF- 07</t>
  </si>
  <si>
    <t>37016388 - José Macedo de Araújo</t>
  </si>
  <si>
    <t>motorista</t>
  </si>
  <si>
    <t>1. Informado a Supervisão.</t>
  </si>
  <si>
    <t xml:space="preserve">Fazenda Caribe Gleba B </t>
  </si>
  <si>
    <t xml:space="preserve">amadeo </t>
  </si>
  <si>
    <t>Abertura de frente mecanizada</t>
  </si>
  <si>
    <t>José Nilton Alfredo</t>
  </si>
  <si>
    <t>1. Isolamento de área;
2. Comunicação ao técnico de área e ao setor de segurança MS Florestal</t>
  </si>
  <si>
    <t>Fazenda São Sebastião IV</t>
  </si>
  <si>
    <t>8978 - Michael Douglas Venâncio da Silva Pereira Leite</t>
  </si>
  <si>
    <t>1. Comunicado ao encarregado Arlan que prontamente prestou os primeiros socorros;
2. Foi avisado o supervisor e levado ao protno socorro mais próximo.</t>
  </si>
  <si>
    <t>Fazenda Buritis</t>
  </si>
  <si>
    <t>1042 - João Carlos Nunes de Souza</t>
  </si>
  <si>
    <t>1. O colaborador foi encaminhado para o UPA de Agudos.</t>
  </si>
  <si>
    <t>Jose Roberto Porcino</t>
  </si>
  <si>
    <t>Fazenda São Sebastião II - Região Paulistânia-SP</t>
  </si>
  <si>
    <t>Sergio Henrique Diniz</t>
  </si>
  <si>
    <t>1. Informado o responsável da área; 
2. Não houve lesão, somente avaria na lanterna esquerda do ônibus.</t>
  </si>
  <si>
    <t xml:space="preserve">Sergio Henrique Diniz </t>
  </si>
  <si>
    <t>Sebastião Aparecido de Andrade</t>
  </si>
  <si>
    <t>Fazenda Quilombo I</t>
  </si>
  <si>
    <t>Região norte</t>
  </si>
  <si>
    <t xml:space="preserve">Talia Aparecida Novais </t>
  </si>
  <si>
    <t>Ajudante rural</t>
  </si>
  <si>
    <t>1. Após ocorrência a colaboradora foi encaminhada para atendimento médico.</t>
  </si>
  <si>
    <t>Fazenda mimoso</t>
  </si>
  <si>
    <t>Diego Junior Alves de Andrade</t>
  </si>
  <si>
    <t>1. Comunicação imediata ao técnico da MS Florestal.</t>
  </si>
  <si>
    <t>Casa de sombra</t>
  </si>
  <si>
    <t>37000926 - Israel Santos</t>
  </si>
  <si>
    <t>1. Colaborador encaminhado para ambulatório na linha 01;
2. Medicina direcionu ao CMU para tirar raio X.</t>
  </si>
  <si>
    <t>Fazenda Pinheiro</t>
  </si>
  <si>
    <t>37009182 - Anderson Amauri Aparecido de Oliveira</t>
  </si>
  <si>
    <t>1. Avisado o supervisor da área.</t>
  </si>
  <si>
    <t>Fazenda Santa Helena</t>
  </si>
  <si>
    <t xml:space="preserve">37011934 - Júlio Cezar Neves Dias </t>
  </si>
  <si>
    <t>1. Paralisação da atividade;
2. Comunicação ao supervisor da área.</t>
  </si>
  <si>
    <t>Julio Cezar Neves Dias</t>
  </si>
  <si>
    <t>Fazenda Santa Rosa</t>
  </si>
  <si>
    <t>567 - Gilson Felipe das Neves</t>
  </si>
  <si>
    <t xml:space="preserve">1. Foi paralisado o ônibus;
2. Comunicado a supervisão. </t>
  </si>
  <si>
    <t>Aurélio Amador Bento</t>
  </si>
  <si>
    <t>0267 - Fazenda Buritis</t>
  </si>
  <si>
    <t>Preparo de solo - LP2</t>
  </si>
  <si>
    <t>37017953 - Patrick Tieris de Oliveira</t>
  </si>
  <si>
    <t>1. Comunicado aos gestores da área;
2. Realizado avaliação dos danos e sinalização do local.</t>
  </si>
  <si>
    <t>BR 262</t>
  </si>
  <si>
    <t>37009955 - Paulo César</t>
  </si>
  <si>
    <t>Ténico de silvicultura</t>
  </si>
  <si>
    <t>1. Comunicação imediata aos gestores e área de segurança do trabalho.</t>
  </si>
  <si>
    <t>Paulo Cesar Assis de Sousa</t>
  </si>
  <si>
    <t>BTF - 04</t>
  </si>
  <si>
    <t xml:space="preserve">Ronaldo Francisco de Lima </t>
  </si>
  <si>
    <t xml:space="preserve">1. Colaborador encaminhado ao ambulatório e na sequência ao pronto atendimento em Lençóis Paulista. </t>
  </si>
  <si>
    <t xml:space="preserve">Danieli Tenório </t>
  </si>
  <si>
    <t>Fazenda turvinho 01</t>
  </si>
  <si>
    <t xml:space="preserve">Ao finalizar a captação de água, o caminhão pipa da empresa LB Florestal foi dar marcha ré, quando acertou o camiinhão pipa que passava ao lado, vindo a atingir o para-choque traseiro. </t>
  </si>
  <si>
    <t xml:space="preserve">Região centro </t>
  </si>
  <si>
    <t xml:space="preserve">José Edvildo Barros Rocha </t>
  </si>
  <si>
    <t>1. Comunicado supervisor LB Florestal e área de segurança do trabalho Bracell.</t>
  </si>
  <si>
    <t>Transporte Florestal - BTF4</t>
  </si>
  <si>
    <t xml:space="preserve">Raimundo Silva Duarte </t>
  </si>
  <si>
    <t>Operador de colheita</t>
  </si>
  <si>
    <t>1. Colaborador encaminhado ao atendimento médico.</t>
  </si>
  <si>
    <t>Igor Darwin Ponciano Da Silva</t>
  </si>
  <si>
    <t>Fazenda Turvinho V</t>
  </si>
  <si>
    <t xml:space="preserve">o motorista da Sollum ao tentar ultrapassar o caminhão prancha que estava entrando na rodovia, acabou batendo o veículo leve no lado esquerdo do prancha. </t>
  </si>
  <si>
    <t>Estrada</t>
  </si>
  <si>
    <t xml:space="preserve">1255 - Eduardo Francisco da Silva </t>
  </si>
  <si>
    <t xml:space="preserve">1. Comunicado aos responsáveis </t>
  </si>
  <si>
    <t xml:space="preserve">Rogério Bnedito da Siva </t>
  </si>
  <si>
    <t xml:space="preserve">Pátio Fábrica Linha 2 </t>
  </si>
  <si>
    <t>Colaborador ao descer da máquina para troca de turno, pisou em falso, vindo a ocasionar uma leve torção no tornozelo.</t>
  </si>
  <si>
    <t xml:space="preserve">Colaborador ao finalizar a descarga na mesa 2, se deslocou para retirada dos pedaços de madeira que ficou nas carretas. Ao dar a volta no implemento, veio a torcer o pé em um pedaço de madeira que estava no chão. </t>
  </si>
  <si>
    <t>O funcionário estava parado na alça de acesso no trevo da BR 262 aguardando a parada completa do fluxo que estava em meia pista por motivos de obra, ao observar a paralisação e receber sinal dos veículos, iniciou a travessia da BR, no mesmo momento uma motocicleta realizou uma ultrapassagem em faixa continua nos veículos que estavam parados, vindo a colidir na lateral esquerda do veículo Fiat Pulse conduzido pelo colaborador. O colaborador parou o veículo para dar apoio a vítima, acionou o corpo de bombeiros para realizar socorro ao motociclista e acionou a polícia rodoviária federal para informar ocorrência no local.</t>
  </si>
  <si>
    <t>De acordo com o relato do operador, ao iniciar a linha de preparo de solo em uma área com declividade no fundo do talhão com os equipamentos trator: 5024 e implemento 22054, o pneu lado direito do subsolador passou sobre uma cepa de eucalipto com mais de 50cm de altura (na parte superior do barranco), porém o desnível do local fez com que o equipamento tombasse o implemento, causando pequenos danos no equipamento.</t>
  </si>
  <si>
    <t>O ônibus deslocava pela estrada principal da fazenda, quando o vidro frontal lado direito foi atingido por uma ave.</t>
  </si>
  <si>
    <t>Ao realizar manobra de marcha ré com o caminhão oficina, este acabou atingindo o para choque dianteiro do veículo que estava parado logo atrás, ocasionando avarias.</t>
  </si>
  <si>
    <t xml:space="preserve">Motorista ao chegar na fazenda, identificou que o fueiro completo da 3º composição havia caído. </t>
  </si>
  <si>
    <t xml:space="preserve">Colaborador estava empurrando o bandejão, quando prensou a mão direita entre os dois bandejões. </t>
  </si>
  <si>
    <t>Ao finalizar a atividade e em deslocamento pelo carreador, o operador foi pegar um desvio por dentro do talhão para evitar passar por um caminhão que estava parado na estrada e acabou tombando a carreta de mudas.</t>
  </si>
  <si>
    <t>Ao se deslocar pelo talhão, colaboradora pisou em um buraco coberto pela vegetação seca, causando um desconforto em seu membro inferior direito (joelho).</t>
  </si>
  <si>
    <t>O colaborador estava realizando manobra com o ônibus em marcha ré, quando veio a colidir com o corrimão da escada do caminhão de oficina volante da empresa Zocar Rio, causando pequena avaria no ônibus.</t>
  </si>
  <si>
    <t xml:space="preserve">O colaborador estava realizando manobra com o ônibus em marcha ré para sair da área de vivência, quando houve uma pequena colisão com uma saveiro que estava estacionada, vindo a causar avaria na lanterna esquerda do ônibus. </t>
  </si>
  <si>
    <t>O colaborador realizava a atividade de coveamento manual, quando tropeçou e veio a bater o peito e a costela no chão.</t>
  </si>
  <si>
    <t>O colaborador estava realizando atividade de irrigação, quando a mangueira do trator de irrigação enroscou em um galho e veio a acertar sua perna esquerda na altura do joelho.</t>
  </si>
  <si>
    <t xml:space="preserve">Colaborador relata que durante a realização de atividade de aceiro com grade, em um determinado momento ao realizar uma manobra, a grade veio a se chocar com o poste de energia, ocasonando a queda do mesmo. </t>
  </si>
  <si>
    <t>Motorista conduzia o caminhão carregado pela rodovia, quando colidiu no retrovisor de um outro caminhão terceiro que estava parado em cima da faixa de rolamento, devido a outro acidente no local.</t>
  </si>
  <si>
    <t>Avenida Presidente Dutra - Paranaiba - MS</t>
  </si>
  <si>
    <t>Motorista conduzia o caminhão vazio pelo  perímetro urbano de Cassilandia-MS, quando houve uma colisão com um veículo de terceiro.</t>
  </si>
  <si>
    <t>Mecânico soldador foi informado de uma solda que precisava realizar na caixa de carga máquina FW 19075, para evitar riscos de princípio de incêndio, o mecânico realizou a limpeza dos galhos e folhas secas que estavam no compartimento e no momento que foi descer da máquina para pegar os seus equipamentos para realizar a solda, acabou pisando em falso em uma árvore, causando uma torção em seu pé direito.</t>
  </si>
  <si>
    <t xml:space="preserve">O motorista estava em deslocamento para fazenda e ao chegar perto de uma ponte atravessou uma anta na frente do caminhão e ele realizou uma manobra para não bater nela, vindo a atingir a beirada da ponte com a roda que ficou encavalada sobre a mesma. </t>
  </si>
  <si>
    <t>Caminhão comboio frota 45126 estava retornando para base de Pirajuí quando um veículo com farol apagado colidiu no parachoque traseiro do caminhão, o condutor do veículo evadiu-se do local com sinais de embriaguez.</t>
  </si>
  <si>
    <t>O motorista estava com a frota de rechego 2668 parado (motor desligado), em seu horário de refeição, quando escutou um barulho forte e percebeu que o caminhão frota 2669 estava em movimento atrelado ao seu caminhão, ocorrendo um grande estrago na cabine devido ao movimento lateral, ocasionado pela segunda e terceira composição da frota 2669. A motorista estava parada ao lado de outro motorista mais a frente e saiu com o caminhão sentido as mesas, porem virou antecipadamente a composição e não viu ou não percebeu que estava batendo na cabine de outro caminhão.</t>
  </si>
  <si>
    <t>Colaborador se deslocava com o veículo sentido a fazenda Buritis e no momento que realizava manobra de ultrapassagem, colidiu com animal (bovino). OBS: Colaborator relata que estava realizando manobra de ultrapassagem e que um caminhão colidiu com o animal na faixa de rolamento da direita, projetando o mesmo contra o veículo Bracell na faixa da esquerda. Haviam 03 colaboradores no veículo. Todos utilizavam cinto de segurança e não sofreram lesões.</t>
  </si>
  <si>
    <t xml:space="preserve">Segundo o operador, ao deslocar para fora do talhão, não percebeu devido ao mato que ali tinha uma caixa seca e veio a escorregar na mesma, batendo o cóccix no solo, sentindo desconforto. </t>
  </si>
  <si>
    <t>Colaboradora estava empurrando bandeja, quando sentiu um desconforto no pé esquerdo (torção).</t>
  </si>
  <si>
    <t xml:space="preserve">Colaborador realizava atividade de coveamento para implantação de teste, quando recebeu uma ferroada de abelha no rosto. </t>
  </si>
  <si>
    <t>Operador ao desembarcar o trator com implemento, em um movimento involuntário, ocasionou o deslocamento do mesmo para lateral do prancha, gerando um quase tombamento.</t>
  </si>
  <si>
    <t>Ao se deslocar pelo talhão durante atividade de roçada, colaborador pisou em um buraco, vindo a sentir dores no tornozelo.</t>
  </si>
  <si>
    <t>O colaborador estava realizando a atividade de aplicação de herbicida mecanizada, quando um galho ultrapassou a proteção do trator e quebrou o vidro. O colaborador não sofreu nenhum ferimento, porém o galho encostou em sua perna.</t>
  </si>
  <si>
    <t xml:space="preserve">Bruno Hugo Carvalho Barros/Matrícula: 37013295 </t>
  </si>
  <si>
    <t xml:space="preserve">Assistente de Qualidade Florestal </t>
  </si>
  <si>
    <t xml:space="preserve">1. O colaborador tomou o medicamento conforme o procedimento e se deslocou para o município de Bataguassu para passar pelo pronto socorro. </t>
  </si>
  <si>
    <t xml:space="preserve">Gabriel Augusto de Lima Morais </t>
  </si>
  <si>
    <t xml:space="preserve">Fazenda: Mimoso </t>
  </si>
  <si>
    <t xml:space="preserve">Diego Sales Da Souza </t>
  </si>
  <si>
    <t xml:space="preserve">1. Comunicação imediata ao técnico da MS Florestal. </t>
  </si>
  <si>
    <t xml:space="preserve">Wilson Carlos </t>
  </si>
  <si>
    <t xml:space="preserve">Saída 338 - Randon </t>
  </si>
  <si>
    <t xml:space="preserve">Paulo Celso dos Santos </t>
  </si>
  <si>
    <t xml:space="preserve">Lençóis Paulista SP </t>
  </si>
  <si>
    <t xml:space="preserve">Estoque de Peças </t>
  </si>
  <si>
    <t xml:space="preserve">90001060 | Gustavo Felipe da Silva Luiz </t>
  </si>
  <si>
    <t xml:space="preserve">Controlador Estoque Materiais </t>
  </si>
  <si>
    <t xml:space="preserve">1. Evidenciado que não houve lesão aos condutores e ocupantes. 
2. Após breve análise, devido as avarias não comprometerem a segurança, os veículos foram liberados. 
3. Devido não haver vítima e seguindo recomendação da Polícia Militar, ambos condutores devem registrar o Boletim de Ocorrência. 
4. Comunicação aos gestores e segurança do trabalho </t>
  </si>
  <si>
    <t xml:space="preserve">Gustavo Felipe da Silva Luiz </t>
  </si>
  <si>
    <t>BTF - 01</t>
  </si>
  <si>
    <t>Joao Spadotto</t>
  </si>
  <si>
    <t xml:space="preserve">1. Informado a coordenação e a Segurança levado ao ambulatório médico para avaliação. </t>
  </si>
  <si>
    <t xml:space="preserve">Felipe Proenca De Camargo </t>
  </si>
  <si>
    <t xml:space="preserve">Rodovia Capão Bonito - Buri </t>
  </si>
  <si>
    <t xml:space="preserve">BSR </t>
  </si>
  <si>
    <t xml:space="preserve">1- Foi informado a gestão assim que ocorreu o evento. 
2- Os danos não impediram o carro de se deslocar. </t>
  </si>
  <si>
    <t xml:space="preserve">Araraquara - SP </t>
  </si>
  <si>
    <t xml:space="preserve">0830837- José Teotonio de Mendonça </t>
  </si>
  <si>
    <t>Fazenda Promissão</t>
  </si>
  <si>
    <t>Região Norte</t>
  </si>
  <si>
    <t>38235 - Luiz Claudio Tomiatti</t>
  </si>
  <si>
    <t>1. Após ocorrência o colaborador foi encaminado para atendimento médico.</t>
  </si>
  <si>
    <t>Nossa Senhora Aparecida XV</t>
  </si>
  <si>
    <t xml:space="preserve">Elias Martins </t>
  </si>
  <si>
    <t>1. Colaborador orientado;
2. Registrado os danos;
3. Comunicado ao supervisor do módulo.</t>
  </si>
  <si>
    <t>Erivellynton Almeida</t>
  </si>
  <si>
    <t>37014376 - Luiz Carlos de Oliveira Junior</t>
  </si>
  <si>
    <t xml:space="preserve">1. Comunicação aos gestores da área;
2. Deslocamento do colaborador para hospital de Santa Rita do Pardo. </t>
  </si>
  <si>
    <t>Jefferson Pereira dos Santos</t>
  </si>
  <si>
    <t xml:space="preserve">Rodovia Marechal Rondon - Trajeto ida fazenda JFI </t>
  </si>
  <si>
    <t xml:space="preserve">Fabiano Parizoto - 37014674 </t>
  </si>
  <si>
    <t xml:space="preserve">1. Informado a Supervisão. </t>
  </si>
  <si>
    <t xml:space="preserve">Trajeto fazenda Buritis </t>
  </si>
  <si>
    <t xml:space="preserve">Ao ser rebocado pela máquina para desobstruir o trajeto, a parte lateral do cavalo e conjunto veio a colidir em uma árvore e barranco, ocasionando a quebra do espelho retrovisor da lateral direita, a lanterna da 2ª carreta e o para-choque. </t>
  </si>
  <si>
    <t xml:space="preserve">Marco Antônio, 37015432 </t>
  </si>
  <si>
    <t xml:space="preserve">Entrada da Fazenda Querencia II </t>
  </si>
  <si>
    <t>Logistica Florestal</t>
  </si>
  <si>
    <t xml:space="preserve">37007213- Cleber Alves Sila </t>
  </si>
  <si>
    <t xml:space="preserve">1. Comunicado o Técnico e Técnico de segurança Fabiano Moreira. Isolamento da área </t>
  </si>
  <si>
    <t>Pirajuí - SP</t>
  </si>
  <si>
    <t>Felipe Ambrósio Gonçalves</t>
  </si>
  <si>
    <t>1. Comunicado ao superior imediato, onde o mesmo realizou os primeiros socorros e encaminhou o trabalhador ao pronto socorro mais próximo.</t>
  </si>
  <si>
    <t>Estanqueamento</t>
  </si>
  <si>
    <t>37017212 - Paloma da Silva Neves</t>
  </si>
  <si>
    <t>1. Colaboradora encaminhada para o ambulatório da linha 01, realizado avaliação pelo médico e portariomente feito impeza e curativo no cotovelo, em seguida a mesma foi liberda para trabalho.</t>
  </si>
  <si>
    <t xml:space="preserve">Fazenda Guandu </t>
  </si>
  <si>
    <t>Marcio de Almeida Machado</t>
  </si>
  <si>
    <t>1. Comunicado ao setor de segurança da EPS;
2. Máquina paralisada imediatamente.</t>
  </si>
  <si>
    <t>Vinicius Camargo</t>
  </si>
  <si>
    <t>1ª seleção</t>
  </si>
  <si>
    <t>37017049 - Guilherme Sérgio Santos dos Reis</t>
  </si>
  <si>
    <t>1. Foi informado a gestão de imediato.</t>
  </si>
  <si>
    <t>Dienison Pereira</t>
  </si>
  <si>
    <t>Primeira seleção</t>
  </si>
  <si>
    <t>37009500 - Juliana Leite Caetano</t>
  </si>
  <si>
    <t>1. Colaboradora encaminhada para ambulatório na linha 1;
2. Avaliada pelo médico dotrabalho e posteriormente medicada.</t>
  </si>
  <si>
    <t xml:space="preserve">Módulo 12 </t>
  </si>
  <si>
    <t>Fazenda Estiva IV - MÓD 12</t>
  </si>
  <si>
    <t xml:space="preserve">Herink da Silva Aguiar </t>
  </si>
  <si>
    <t xml:space="preserve">Técnico de Manutenção </t>
  </si>
  <si>
    <t xml:space="preserve">1. Comunicação da ocorrência com supervisor da área. 
2. Colaborador foi levado para avaliação médica. </t>
  </si>
  <si>
    <t xml:space="preserve">Colaborador realizava a atividade de umectaçāo, momento que encontrou com outro caminhão, e na tentativa de dar passagem não observou a canaleta de escoamento de água pluvial. O caminhão caiu na canaleta e foi necessário o arraste com a máquina de apoio. Não houve danos materiais. </t>
  </si>
  <si>
    <t xml:space="preserve">Módulo 02 </t>
  </si>
  <si>
    <t>Estrada municipal de São Miguel Arcanjo - MÓD 02</t>
  </si>
  <si>
    <t xml:space="preserve">Leandro A Castelo </t>
  </si>
  <si>
    <t xml:space="preserve">1. Comunicado a gestão imediata. </t>
  </si>
  <si>
    <t xml:space="preserve">Ricardo Monzani </t>
  </si>
  <si>
    <t>Linha 1 - Pátio ao lado da balança</t>
  </si>
  <si>
    <t xml:space="preserve">37015118 Maristela Cristina. </t>
  </si>
  <si>
    <t xml:space="preserve">Motorista de Transporte Florestal. </t>
  </si>
  <si>
    <t xml:space="preserve">1. Informado ao supervisor e para segurança do trabalho, indo de imediato ao ambulatório, onde foi medicada e liberada . </t>
  </si>
  <si>
    <t xml:space="preserve">Arthur Magnino Santana </t>
  </si>
  <si>
    <t>BSR 03</t>
  </si>
  <si>
    <t xml:space="preserve">André de Oliveira Honório/ 37017381 </t>
  </si>
  <si>
    <t xml:space="preserve">1. Comunicado a gestão imediata; 
2. Comunicado a segurança do trabalho. </t>
  </si>
  <si>
    <t xml:space="preserve">Leandro Moretti </t>
  </si>
  <si>
    <t xml:space="preserve">Durante execução de uma curva, um pedaço de madeira caiu da concha, atingindo o reservatório do sistema de combate a incêndio (Dafo), danificando os parafusos de fixação do mesmo. </t>
  </si>
  <si>
    <t xml:space="preserve">A colaboradora, ao tentar liberar os pés da carreta, puxou a alça da quinta roda e sentiu uma dor aguda nas costas e ombro esquerdo. </t>
  </si>
  <si>
    <t xml:space="preserve">O técnico de manutenção ao retirar o calço espaçador da faca inferior direita do cabeçote 370 no HV 10081, veio a sofrer um corte no dedo indicador direito. </t>
  </si>
  <si>
    <t>Colaboradora estava empurrando o bandejão, quando sentiu dor na região inferior do ombro direito.</t>
  </si>
  <si>
    <t xml:space="preserve">O colaborador relata que estava movimentando os bendejões de mudas que ficam sobre os trilhos e que em determinado momento o trilhos travaram (devido o travamento), dessa forma, o bandejão com mudas veio a bater contra a sua mão direita, causando uma leve escoriação. </t>
  </si>
  <si>
    <t>Ao se deparar com um broto de eucalipto que estava caído entrelinhas, a roda dianteira direita passou sobre o mesmo, ocasionando o efeito "chicote" atingindo assim o vidro lateral direito causando a sua quebra.</t>
  </si>
  <si>
    <t>Colaboradora estava se deslocando pelo estanqueamento, quando tropeçou no cooler que estava no chão, vindo a cair e bater o cotovelo e o quadril do lado direito.</t>
  </si>
  <si>
    <t>O trabalhador florestal estava realizando serviço de irrigação, quando um trator acabou passando próximo a um foco de abelhas, gerando o ataque das mesmas.</t>
  </si>
  <si>
    <t xml:space="preserve">Durante deslocamento pela estrada de terra, a última composição rompeu um cabo telefonia, ocasionando a quebrando do poste. </t>
  </si>
  <si>
    <t xml:space="preserve">Motorista trafegava pela rodovia, quando próximo ao pedágio de Areiopolis, um caminhão terceiro ao realizar uma ultrapassagem veio a colidir no retrovisor do caminhão Bracell. </t>
  </si>
  <si>
    <t xml:space="preserve">O colaborador (mecânico) estava auxiliando motorista do caminhão munck no descarregamento de peças e durante a etapa de descarregamento o mecânico verificou que a cinta estava fixa na peça (barra de orientação), após a verificação o mesmo se posicionou na escada de acesso da carroceria e neste momento houve a movimentação da lança pelo motorista munck, onde a peça içada acabou prensando o dedo médio da mão esquerda entre a escada e a peça (barra de orientação), ocasionando ferimento. </t>
  </si>
  <si>
    <t>O motorista de ônibus da empresa Piracicabana saiu do módulo (área de vivência), para recolher os operadores que estavam nas máquinas nos talhões 007,008 e 009, foi orientado para ficar  aguardando no ponto de ônibus, chegando no local o motorista decidiu fazer a manobra do ônibus em outro local, durante a manobra em local escorregadio, acabou deslizando batendo contra o barranco, quebrando o para choque traseiro.</t>
  </si>
  <si>
    <t>Colaborador estava guardando sua ferramenta manual (foice), quando sua mão veio a escorregar sobre a lâmina da ferramenta, causando um corte em sua mão. No momento da ocorrência o colaborador estava usando EPI.</t>
  </si>
  <si>
    <t xml:space="preserve">Motorista conduzia a frota SSW2C75 carregada na SP-255 em Américo Brasiliense/ Araraquara, quando um caminhão comboio seguia na mão contrária e não respeitou o PARE/SIGA da rodovia e invadiu a mão oposta e colidiu com a frota Expresso. </t>
  </si>
  <si>
    <t xml:space="preserve">O colaborador estava se deslocando para fazenda Olinda com o veículo Argo, quando um veículo Parati também estava se deslocando no mesmo sentido, e em determinado momento, veio a quebrar (soltar) a roda dianteira direita, ocasionando a parada brusca na rodovia, o veículo Argo da Bracell que estava logo atrás não parou em tempo e veio a colidir na traseira da Parati, ocasionando no Argo a quebra do farol e do para choque. </t>
  </si>
  <si>
    <t xml:space="preserve">Após o motorista soltar as cintas, veio a cair um pequeno pedaço de madeira em seu capacete. </t>
  </si>
  <si>
    <t xml:space="preserve">Colaborador estava conduzindo o veículo Fiat Argo, da Base Automotiva para a cidade de Lençóis Paulista, na rotatória localizada na entrada para o Distrito Industrial, veio a colidir com o veículo GM, causando danos materiais em ambos os veículos. </t>
  </si>
  <si>
    <t xml:space="preserve">Motorista no primeiro dia de escala conduzia normalmente por sua faixa de rolamento e durante o translado com o Caminhão no km 340 e 341 próximo a saída 338 da Rodovia SP 300 foi surpreendido por veículo, que ao tentar acessar a rodovia não reduziu, entrando direto, vindo a colidir com último eixo da segunda composição. Não houve lesão, somente danos matérias ao para-barro do pneu traseiro do veículo. </t>
  </si>
  <si>
    <t xml:space="preserve">Durante a atividade, o braço do implemento de irrigação quebrou a solda, vindo a escapar, pegando no braço do colaborador de raspão. </t>
  </si>
  <si>
    <t>Perfomance e monitoramento Florestal</t>
  </si>
  <si>
    <t>Fazenda: Cachoeirão - Talhão 24</t>
  </si>
  <si>
    <t xml:space="preserve">Durante a atividade de avaliação de formiga, o colaborador sentiu uma ferroada na região da mão, o mesmo notou que foi uma picada de abelha. 
Nota: O colaborador estava usando luva durante a atividade. </t>
  </si>
  <si>
    <t xml:space="preserve">MS-112 KM159 </t>
  </si>
  <si>
    <t xml:space="preserve">Guilherme Ladeia </t>
  </si>
  <si>
    <t xml:space="preserve">Líder do carregamento </t>
  </si>
  <si>
    <t xml:space="preserve">1 - A ocorrência foi atendida pela concessionária responsável pela via. 
2 - Comunicado a Gestão e equipe de SSMA. </t>
  </si>
  <si>
    <t>Wendyllon Ferreira de Carvalho</t>
  </si>
  <si>
    <t>Bela Vista VII</t>
  </si>
  <si>
    <t>Carlos Alexandre Silva - 9053</t>
  </si>
  <si>
    <t>1. O encarregado João Lucas estava próximo e foi até o local no talhão e fez análise se o operador estava bem e se houve algum dano material ao equipamento.</t>
  </si>
  <si>
    <t>Savannah</t>
  </si>
  <si>
    <t>gilberto Aparecido Quinato - 37016380</t>
  </si>
  <si>
    <t>1. Avaliação dos danos;
2. Comunicação aos responsáveis; 
3. Recolhimento do equipamento.</t>
  </si>
  <si>
    <t>Fazenda Usina Paredão</t>
  </si>
  <si>
    <t xml:space="preserve">Regional Noroeste </t>
  </si>
  <si>
    <t>Aparecido Felix</t>
  </si>
  <si>
    <t>Operdor de trator agrícola</t>
  </si>
  <si>
    <t xml:space="preserve">1. Comunicação ao setor de segurança da EPS, máquina paralisada imediatamente. </t>
  </si>
  <si>
    <t>Fazenda Cabreuva II - Talhão 05</t>
  </si>
  <si>
    <t>Centro</t>
  </si>
  <si>
    <t>118 - Rodrigo Cardoso de Souza</t>
  </si>
  <si>
    <t>Trabalhador Rural</t>
  </si>
  <si>
    <t>1. Controle do princípio de incêndio.</t>
  </si>
  <si>
    <t>Henrique Augusto</t>
  </si>
  <si>
    <t>Fazenda Nova América II - Talhão 57</t>
  </si>
  <si>
    <t>37015206 - José Augusto Carvalho</t>
  </si>
  <si>
    <t xml:space="preserve">1. Operador foi retirado da máquina e socorrido pelo resgate da concessionária, rodovias do Tiete. Foi levado ao prontosocorro da unesp de Botucatu, passou pelo médico de plantão (RX, tomografia), permanecendo em observação até o presente momento. </t>
  </si>
  <si>
    <t xml:space="preserve">LP 1 </t>
  </si>
  <si>
    <t>Banheiro - plataforma 09</t>
  </si>
  <si>
    <t>37010139 - Alexander Souza Berci</t>
  </si>
  <si>
    <t>1. Colaborador encaminhado para ambulatório linha 1;
2. Levado até o CMU para tirar raio X;
3. Colaborador levou 2 potnos na cabeça e foi liberado para trabalhos mais leves na sombra. Não houve trauma no raio X</t>
  </si>
  <si>
    <t>Fazenda Ipê II</t>
  </si>
  <si>
    <t>1405 - Jeniffer Gabrielle dos Santos</t>
  </si>
  <si>
    <t>1. Foi encaminhado a UPA de Agudos para atendimento médico.</t>
  </si>
  <si>
    <t xml:space="preserve">Marcio Peres </t>
  </si>
  <si>
    <t>Fazenda São Marcos</t>
  </si>
  <si>
    <t>Planejamento - topografia</t>
  </si>
  <si>
    <t>37009795 - Adilan Rodrigues da Silva</t>
  </si>
  <si>
    <t>Técnico Plannejamento e Controle II</t>
  </si>
  <si>
    <t>1. Comunicação imediata aos gestores MS Florestal.</t>
  </si>
  <si>
    <t xml:space="preserve">Operador ao descer da máquina foi picado por uma Abelha na mão. </t>
  </si>
  <si>
    <t xml:space="preserve">Módulo 07 </t>
  </si>
  <si>
    <t>Fazenda Ipiranga/ Borebi- SP - MÓD 07</t>
  </si>
  <si>
    <t xml:space="preserve">Antônio de Souza Barbosa Junior </t>
  </si>
  <si>
    <t xml:space="preserve">1. Colaborador encaminhado ao P.S, medicado e liberado. </t>
  </si>
  <si>
    <t xml:space="preserve">Ivan Ferreira </t>
  </si>
  <si>
    <t xml:space="preserve">Rua Horst schuckar n° 51 - Distrito Industrial, Lençóis Paulista </t>
  </si>
  <si>
    <t xml:space="preserve">Rodovia Juliano Lorenzetti </t>
  </si>
  <si>
    <t>BTF- 03</t>
  </si>
  <si>
    <t xml:space="preserve">Ademir Cordeiro De Lima - 37008976 </t>
  </si>
  <si>
    <t xml:space="preserve"> 37008850 - Gabriel Oliveira dos Santos </t>
  </si>
  <si>
    <t xml:space="preserve">1. Comunicado o Supervisor e Técnico. </t>
  </si>
  <si>
    <t xml:space="preserve">Motorista da Real car estava transportando três colaboradores JSL que iriam fazer a troca de turno, quando o veículo da prestadora de serviço veio a colidir com um animal (anta) durante o trajeto, gerando danos materiais no veículo. </t>
  </si>
  <si>
    <t>O operador estava finalizando uma pequena área do talhão, quando passou com implemento por cima de um toco, vindo a tombar o implemento.</t>
  </si>
  <si>
    <t>Durante operação de subsolagem com Savannah (24000), operador visualizou sinal de fumaça subindo pela cabine e logo em sequência o principio de incêndio (labaredas), causando queima de máquina.</t>
  </si>
  <si>
    <t>Operador passou com a máquina por cima de uma árvore caída que quebrou, o que causou o chicoteio da mesma, batendo na proteção e na parte da lateral da máquina, causando a quebra do vidro da porta.</t>
  </si>
  <si>
    <t>Durante operação de combate a formigas com o termonebulizador, houve um príncipio de incêndio nos resíduos próximos (causado pela temperatura elevada do equipamento) e foi controlado imediatamente pelos colaboradores com bomba costal de água.</t>
  </si>
  <si>
    <t>Ao delocar com a HV 10080 em uma leve declividade lateral para colher uma árvore na borbadura, deslocou-se por proximadamente três metros e deparou-se com uma erosão, causando tombamento.</t>
  </si>
  <si>
    <t>Colaborador ao sair do banheiro passou por trás do mesmo e ao desviar de uma poça de água, bateu a cabeça na quina da janela.</t>
  </si>
  <si>
    <t>A colaboradora estava realizando atividade de combate a formiga manual, quando tropeçou em resíduos, vindo a cair e torcer o tornozelo direito.</t>
  </si>
  <si>
    <t>Colaboradores estavam realizando atividade de topografia, quando foram atacados por abelhas, possívelmente devido uma máquina que estava cerca de uns 50m dos funcionários, trabalhando na retirada de cercas no local e que bateu no tronco em que o enxame estava. Ao perceberem as abelhas, correram e entraram no veículo de apoio da equipe, um funcionário foi ferroado no nariz e o outro no braço esquerdo, não houve reação alérgica nos funcionários.</t>
  </si>
  <si>
    <t xml:space="preserve">Motorista ao manobrar o caminhão proximo a JCF no distrito industrial, veio a colidir com um veículo terceiro que estava parado. </t>
  </si>
  <si>
    <t xml:space="preserve">O motorista transitava pela rodovia sentido Lwart, quando um ônibus da empresa Plamont tentou a ultrapassagem e colidiu com o retrovisor lado direito no retrovisor lado esquerdo do caminhão, ocasionando a quebra do mesmo. </t>
  </si>
  <si>
    <t>37017851 - Bruno Gomes Prestes</t>
  </si>
  <si>
    <t>Operador de máquina e equipamento I</t>
  </si>
  <si>
    <t>1. Foi encaminhado ao ambulatório da Bracell.</t>
  </si>
  <si>
    <t>Richard Anderson Vicente</t>
  </si>
  <si>
    <t>Fazenda Serra Negra</t>
  </si>
  <si>
    <t xml:space="preserve">João Maria </t>
  </si>
  <si>
    <t>1. Comunicado ao gestor e ao gerente;
2. Acionada a concessionária para fazer o reparo do cabo;
3. Retirado equipe do local.</t>
  </si>
  <si>
    <t xml:space="preserve">Frenno Moreno </t>
  </si>
  <si>
    <t>Fazenda ômega - ID 0244</t>
  </si>
  <si>
    <t>Carlos Roberto Dias</t>
  </si>
  <si>
    <t>1. Foi levado as informações ao supervisor e área de segurança.</t>
  </si>
  <si>
    <t>Henrique Vedoato</t>
  </si>
  <si>
    <t>Fazenda Sr. Antônio da Palmeira, talhão 018.</t>
  </si>
  <si>
    <t xml:space="preserve">O encarregado estava operando o trator na atividade de pré emergente. Ao chegar ao final do talhão, onde havia um declive, houve o tombamento do trator. </t>
  </si>
  <si>
    <t>1. Informado a área de segurança</t>
  </si>
  <si>
    <t>Fazenda Choerinha 2</t>
  </si>
  <si>
    <t>Orlando Aparecido de Lima</t>
  </si>
  <si>
    <t xml:space="preserve">1. 
Informado os gestores da operação, VDA e Bracell. </t>
  </si>
  <si>
    <t xml:space="preserve">Everton Diogo de Arruda Henrique </t>
  </si>
  <si>
    <t xml:space="preserve">Fazenda Santa Iza, Veríssimo MG </t>
  </si>
  <si>
    <t xml:space="preserve">0830997 - Lucas Henrique dos Reis Martins </t>
  </si>
  <si>
    <t xml:space="preserve">1. Motorista foi encaminhado para o pronto atendimento mais próximo; 
2. Foi comunicado de imediato com a TST Bracell e liderança; 
3. ⁠Local foi sinalizado. 
4. Foi solicitado as imagens ao CREARE porém onde o carreta veio a tombar não tem sinal. </t>
  </si>
  <si>
    <t xml:space="preserve">Mábia Estéfula da Silva </t>
  </si>
  <si>
    <t>O colaborador estava fazendo limpeza da caixa de adubo do implemento, quando a tampa veio a fechar, vindo a bater em seu ombro, causando desconforto.</t>
  </si>
  <si>
    <t xml:space="preserve">Motorista da empresa Casa Grande que conduzia o caminhão caçamba encalhou em um camalhão na atividade de troca de solo (próximo a rede de energia), após a máquina puxar o caminhão que estava atolado, o motorista reiniciou sua atividade descarregando a terra que se encontrava na caçamba, neste momento o funcionário  realizou o descarregamento com o veículo em movimento estando a caçamba erguida, na intenção de fazer um retorno, a caçamba escostou no cabo de energia, vindo a romper o cabo energizado. Houve um princípio de incêndio pela vegetação seca após o cabo cair no chão, as máquinas que estavam no local, realizaram um aceiro de forma rápida e o fogo foi controlado. Não houve danos materiais e nem pessoais. </t>
  </si>
  <si>
    <t>Ao realizar uma manobra de ré para voltar com o pessoal pro trabalho após o almoço, o motorista do ônibus não avistou o trator que estava atrás (ponto cego), ocorrendo assim uma pequena colisão.</t>
  </si>
  <si>
    <t xml:space="preserve">Caminhão estava parado, quando trator ao ultrapassar o conjunto sentido oposto, veio a subir no barranco inclinando para o lado do conjunto, onde ocorreu o abalroamento. </t>
  </si>
  <si>
    <t xml:space="preserve">O motorista conduzia o tritrem no seu segundo dia de escala. O colaborador relatou que ao trafegar na estrada da fazenda teve que dar espaço para outro veículo, dessa forma, passou sobre um declive que veio a tombar a última composição, tombando o restante da carreta. </t>
  </si>
  <si>
    <t xml:space="preserve">Trajeto Fazenda Turvinho </t>
  </si>
  <si>
    <t xml:space="preserve">Motorista conduzia o caminhão carregado e ao chegar próximo da fazenda Ideal percebeu que um dos fueiros havia se deslocado. </t>
  </si>
  <si>
    <t xml:space="preserve">1. Colaborador parou o caminhao de imediato e foi averiguar, percebeu que o fueiro se deslocou no pé do barrote, por se tratar se uma estrutura interna e fixa, informou não ser perceptível. </t>
  </si>
  <si>
    <t xml:space="preserve">Luciano César Pedroso </t>
  </si>
  <si>
    <t xml:space="preserve">BTF- 6 </t>
  </si>
  <si>
    <t xml:space="preserve"> Motorista Transporte de Cargas </t>
  </si>
  <si>
    <t xml:space="preserve">1. Comunicado a Supervisão para avaliação da possibilidade de arraste ou necessidades de descarregar o caminhão. </t>
  </si>
  <si>
    <t xml:space="preserve">BRuno Hugo Carvalho Barros/Matrícula: 37013295 </t>
  </si>
  <si>
    <t xml:space="preserve">Motorista relata que estava no trajeto com o caminhão carregado, quando em uma subida o caminhão perdeu força e não conseguiu subir. Ao manobrar o caminhão para liberar o trajeto, a segunda composição ficou com duas rodas na valeta de escoamento de água, causando o desnivelamento do caminhão. </t>
  </si>
  <si>
    <t xml:space="preserve">Durante atividade de carregamento, o motorista do caminhão (Trans Olsen) solicitou ao operador da CF-15015 para que retirasse uma madeira que estava com a ponta fora da caixa de carga. Durante a manobra o operador atingiu a proteção de catraca, danificando a mesma. </t>
  </si>
  <si>
    <t>Fazenda Magnólia - MÓD 03</t>
  </si>
  <si>
    <t xml:space="preserve">Módulo 03 </t>
  </si>
  <si>
    <t xml:space="preserve">37015497 - Eliseu Marcolino </t>
  </si>
  <si>
    <t xml:space="preserve">Assistente Operador de grua </t>
  </si>
  <si>
    <t xml:space="preserve">Laercio Camargo </t>
  </si>
  <si>
    <t xml:space="preserve">Colaboradora realizava atividade de combate a formiga manual com bombada, quando em determinado momento pisou em um buraco, causando dores em seu pé direito. </t>
  </si>
  <si>
    <t xml:space="preserve">Módulo 01 - Combate a formiga manual </t>
  </si>
  <si>
    <t>Faz. Santa Paula da Capela - Bataguassu /MS - MÓD 01</t>
  </si>
  <si>
    <t xml:space="preserve">7018312 / Adriana Campos </t>
  </si>
  <si>
    <t xml:space="preserve">Auxiliar de Serviços Gerais - Campo </t>
  </si>
  <si>
    <t xml:space="preserve">1. Colaboradora conduzida a Santa Casa de Bataguassu/MS para avaliação médica </t>
  </si>
  <si>
    <t xml:space="preserve">Emerson Moura Teixeira </t>
  </si>
  <si>
    <t>Rodovia Marechal Rondon, km301 - MÓD 12</t>
  </si>
  <si>
    <t xml:space="preserve">Antônio Gabriel Braga Ribeiro </t>
  </si>
  <si>
    <t xml:space="preserve">Supervisor de colheita </t>
  </si>
  <si>
    <t xml:space="preserve">1. Comunicado a gestão imediata; 
2. Comunicado a segurança do trabalho; 
3. Solicitado abertura do Boletim de Ocorrência. </t>
  </si>
  <si>
    <t xml:space="preserve"> Fazenda Santa Iza, Veríssimo MG </t>
  </si>
  <si>
    <t xml:space="preserve">Colaborador relata que ao realizar a parada na placa de PARE para realizar o carregamento, ao descer da frota visualizou que estava faltando o rodeiro do primeiro eixo da terceira carreta do lado direito, a mesma estava vazia e com o eixo suspenso. O Rodeiro foi encontrado aproximadamente 8km do local de parada no meio do canavial. 
Não houve lesão do colaborador e nem a terceiros. </t>
  </si>
  <si>
    <t xml:space="preserve">080974 - Caio Mardones Barbosa Silva </t>
  </si>
  <si>
    <t xml:space="preserve">1. Foi comunicado de imediato com a TST Bracell e liderança; 
2. ⁠Colaborador não realizou a carregamento da mesma e voltou para o ponto de parada em Veríssimo para manutenção. </t>
  </si>
  <si>
    <t>BTF 04</t>
  </si>
  <si>
    <t>Colaboradora tropeçou na base da mesa de mudas e caiu, batendo o rosto lado direito sobre a roda do trilho.</t>
  </si>
  <si>
    <t>37018533 - Gislene Cristina Leonel Lopes Soares de Carvalho</t>
  </si>
  <si>
    <t>1. Encaminhada ao pronto atendimento de Pirajuí para realizar raio X</t>
  </si>
  <si>
    <t xml:space="preserve">Durante disposição de bandeja com mudas sobre a mesa, uma bandeja caiu sobre o braço e perna direita da colaboradora, devido à estrutura não estar fixa. </t>
  </si>
  <si>
    <t>37015529 - Jane Milla Donato</t>
  </si>
  <si>
    <t xml:space="preserve">1. Encaminhada ao pronto atendimento de Pirajuí;
2. Medicina solicitou realização de raio x no CMU;
3. Colaboradora retornou à medicina para médica avaliar raio X, não observando nenhuma fratura, a colaboradora foi liberada. </t>
  </si>
  <si>
    <t>Fazenda Congonhas II</t>
  </si>
  <si>
    <t xml:space="preserve">Operador estava executando atividade de irrigação semimecanizada, onde o pneu lado esquerdo do tanque passou por cima do toco, ocasionando tombamento. </t>
  </si>
  <si>
    <t>150 - Anizio Menabo</t>
  </si>
  <si>
    <t xml:space="preserve">1 Comunicado aos responsáveis da Bracell-SP, setores de segurança e operacional silvicultura. </t>
  </si>
  <si>
    <t>Carlos Alexander Theodoro</t>
  </si>
  <si>
    <t>Supervisor de colheita</t>
  </si>
  <si>
    <t>1 Comunicado a gestão imediata;
2. Comunicado a segurança do trabalho;
3. Solicitado abertura do boletim de ococorrência.</t>
  </si>
  <si>
    <t>Fazenda Lua Clata - Nova Casa Verde</t>
  </si>
  <si>
    <t>Supressão vegetal</t>
  </si>
  <si>
    <t xml:space="preserve">Thairone de Jesus Cardoso </t>
  </si>
  <si>
    <t>1. Realizado um DDS com todos sobre a importância da distância segura;
2. Comunicação ao técnido de área e ao setor de Segurança MS Florestal.</t>
  </si>
  <si>
    <t>Erivaldo Rocha</t>
  </si>
  <si>
    <t xml:space="preserve">Colaborador se deslocava com o veiculo sentido Lençóis Paulista, momento que um caminhão colidiu em sua lateral esquerda. </t>
  </si>
  <si>
    <t xml:space="preserve">Colaborador se deslocava com o veículo sentido Lençóis Paulista, momento que um caminhão colidiu em sua lateral esquerda. </t>
  </si>
  <si>
    <t>JV Serviços</t>
  </si>
  <si>
    <t xml:space="preserve">Colaborador relatou que se deslocava com um veículo levando um operador para início de suas atividades em sua máquina, ao deixar o operador o motorista saiu do local, quando estava a uns 120 metros (segundo reportou, porém será investigado) da máquina, no primeiro giro da máquina em que realizava a supressão de árvores, um cavaco foi projetado e atingiu o vidro do veículo leve em que estava, vindo a trincar o mesmo. </t>
  </si>
  <si>
    <t>Fazenda Miyada, ID 0226 - Talhão 006</t>
  </si>
  <si>
    <t>INOVESA</t>
  </si>
  <si>
    <t xml:space="preserve">1. Informado supervisor e área segurança. </t>
  </si>
  <si>
    <t>37012838 - Bruno César Bacin</t>
  </si>
  <si>
    <t>Auxiliar de viveiro</t>
  </si>
  <si>
    <t>1. Foi informado a gestão imediata , realizado os primeiros socorros e e levado ao atendimento com a técnica de enfermagem.</t>
  </si>
  <si>
    <t xml:space="preserve">LIDIANA Nayara Ralph </t>
  </si>
  <si>
    <t xml:space="preserve">Adubação </t>
  </si>
  <si>
    <t xml:space="preserve">37016046 - Wellington Alves da Silva </t>
  </si>
  <si>
    <t xml:space="preserve">1. Colaborador encaminhado para o ambulatório;
2. Colaborador não fez comunicado de imediato. </t>
  </si>
  <si>
    <t>Dieinison Pereira</t>
  </si>
  <si>
    <t>Primeira faixa de pedestres a direita, próximo a portaria</t>
  </si>
  <si>
    <t>Linha 01</t>
  </si>
  <si>
    <t xml:space="preserve">37018377 - Giovanna Torres Toniolo Matsubara </t>
  </si>
  <si>
    <t xml:space="preserve">Especialista de RH </t>
  </si>
  <si>
    <t>Medicina linha 01</t>
  </si>
  <si>
    <t>37018103 - João Pedro Fabiano de Souza Santos</t>
  </si>
  <si>
    <t xml:space="preserve">1. Colaboradora se direcionou ao ambulatório na linha 
2. Foi avaliada pelo médico do trabalho e posteriomente encaminhada ao CMU.
3. Colaboradora foi para sua residência e no dia seguinte retornou para a medicina para classificação da ocorrência. </t>
  </si>
  <si>
    <t>1. Foi certificado que o colaborador estava bem, o mesmo tomou 2 comprimidos de predinisolona presente no kit médico e foi encaminhado para o pronto tendimento mais próximo em Avaí-SP</t>
  </si>
  <si>
    <t>Gustavo Rossi da Silva</t>
  </si>
  <si>
    <t>Rodovia de Garça - KM415 - Sentido Bauru</t>
  </si>
  <si>
    <t>Preparo de solo G2</t>
  </si>
  <si>
    <t>37015567 - Cleyton Moreira Colares</t>
  </si>
  <si>
    <t>auxiliar de operações florestais</t>
  </si>
  <si>
    <t>1. Foi encaminhado ao atendimento primeiros socorros Rodovias CART, sem danos físicos ao colaborador.
2. Acionado ao gestor de segurança do trabalho</t>
  </si>
  <si>
    <t>João Victor da Silva</t>
  </si>
  <si>
    <t xml:space="preserve">Mesa 4 - Fabrica 2 </t>
  </si>
  <si>
    <t xml:space="preserve"> Everton </t>
  </si>
  <si>
    <t xml:space="preserve">Operador de Maquina Autocarregavel </t>
  </si>
  <si>
    <t xml:space="preserve">1. Operador comunicou ao patio e ao Supervisor e se dirigiu ate proximo da balança para verificação . </t>
  </si>
  <si>
    <t xml:space="preserve">José Aparecido Rumanski Piassa </t>
  </si>
  <si>
    <t xml:space="preserve">Técnico florestal </t>
  </si>
  <si>
    <t xml:space="preserve">1. Foi comunicado ao supervisor imediato sobre o ocorrido para ser tratado as causas. </t>
  </si>
  <si>
    <t xml:space="preserve">Fazenda Queixada </t>
  </si>
  <si>
    <t xml:space="preserve">Hemerson Gomes Lira </t>
  </si>
  <si>
    <t xml:space="preserve">Motorista de tritrem </t>
  </si>
  <si>
    <t xml:space="preserve">1. Comunicado a Gestão e equipe de SSMA e Bracell </t>
  </si>
  <si>
    <t xml:space="preserve">Fazenda Ômega - ID 0226 - </t>
  </si>
  <si>
    <t xml:space="preserve">2919 - Natália Batista Marcelino dos Santos </t>
  </si>
  <si>
    <t>1. Informado setor de sáude e segurança;
2. Amesma foi conduzida até a Santa Casa de Getulina</t>
  </si>
  <si>
    <t xml:space="preserve">Carlos Henrique </t>
  </si>
  <si>
    <t>LP 01 - Plataforma 11</t>
  </si>
  <si>
    <t>37018569 - Guilherme Henrique Vieira da Silva</t>
  </si>
  <si>
    <t xml:space="preserve">1. Encaminhado colaborador para medicina (linha 01);
2. Solicitado a realiza~]ao de raio-x;
3. Retorno ao médico do trabalho para avaliação do raio-x, o mesmo identificou que houve fratura na falange distal do 3º dedo da mão direita do colaborador. </t>
  </si>
  <si>
    <t xml:space="preserve">Agnaldo Romano </t>
  </si>
  <si>
    <t>Avaí-SP</t>
  </si>
  <si>
    <t xml:space="preserve">Área norte </t>
  </si>
  <si>
    <t xml:space="preserve">370088880 - Levi Borges da Cunha </t>
  </si>
  <si>
    <t>1.Encaminhado ao atendimento médico</t>
  </si>
  <si>
    <t xml:space="preserve">Caio Henrique </t>
  </si>
  <si>
    <t>2885 - Valmir Cavalcante de Sousa</t>
  </si>
  <si>
    <t>37011100 - Rodrigo Silvino Alves</t>
  </si>
  <si>
    <t>1. Informado a coordenação e a segurança do trabalho</t>
  </si>
  <si>
    <t xml:space="preserve">Elder Paulo </t>
  </si>
  <si>
    <t>Fazenda Ômega, ID 0244  - Talhão 004</t>
  </si>
  <si>
    <t xml:space="preserve">3095 - Marcelo Fernandes Couto </t>
  </si>
  <si>
    <t>Operador de máquinas pesadas</t>
  </si>
  <si>
    <t>Carlos Henrique Rodrigues</t>
  </si>
  <si>
    <t xml:space="preserve">LP 2 - Rustificação </t>
  </si>
  <si>
    <t>Colaboradora estava transitando com caixa vazia e no momento passou colaborador empurrando carrinho plataforma e acabou prensando o joelho direito da mesma.</t>
  </si>
  <si>
    <t xml:space="preserve">Edinéia Souza Leme </t>
  </si>
  <si>
    <t xml:space="preserve">1. Colaboradora foi levada ao ambulatório e encaminhada ao UPA;
2. Realizado raio-x e posteriomente retornou a medicina para avaliação do médico do trabalho. </t>
  </si>
  <si>
    <t xml:space="preserve">Fazenda Maria Julia </t>
  </si>
  <si>
    <t xml:space="preserve">Eli Meira de Camargo </t>
  </si>
  <si>
    <t>1. Colaborador tomou os 2 comprimidos antialérgicos e comunicou a liderança.</t>
  </si>
  <si>
    <t>Ricardo</t>
  </si>
  <si>
    <t xml:space="preserve">Durante atividade de capina química, colaboradora foi surpreendida por uma cobra, ao se afastar do local, acabou pisando em um buraco, ocasionando uma dor no joelho. </t>
  </si>
  <si>
    <t xml:space="preserve">Camila de Oliveira </t>
  </si>
  <si>
    <t xml:space="preserve">1. Informado ao supervisor e técnico 
2. Colaboradora foi levada ao pronto atendimento para avaliação. </t>
  </si>
  <si>
    <t>Marcelo Soares Bazoni</t>
  </si>
  <si>
    <t xml:space="preserve">MS - 306 - Cassilândia </t>
  </si>
  <si>
    <t xml:space="preserve">Ao trafegar pela MS 306, apoximadamente pelo km 28, sentido Chapadão do Sul - Cassilândia, o veículo Tracker, colidiu com uma capivara. No sentido contrário, uma carreta atingiu o animal, projetando a capivara na pista de rolamento onde o veículo Tracker trafegava. Não houve tempo hábil para desvio sentido ao acostamento. </t>
  </si>
  <si>
    <t>Apoio ao transporte de madeira - Estrada/Logística</t>
  </si>
  <si>
    <t>Milton Gomes</t>
  </si>
  <si>
    <t xml:space="preserve">1. Comunicção imediata ao gestor e pronto atendimento aos colaboradores;
2. Acionamento da concessionária da rodovia para remoção do veículo. </t>
  </si>
  <si>
    <t>Durante o trabalho, colaborador caiu e bateu o joelho em um toco de eucalipto no chão.</t>
  </si>
  <si>
    <t xml:space="preserve">Colaborador estava desenvolvendo atividades de rotina, quando ao manipular a máquina preenchedora de substrato, puxou uma bandeja que estava na máquina, a luva enganchou em um parafuso, cortando o dedo mínimo da mão direita do colaborador. </t>
  </si>
  <si>
    <t>Casa Grande</t>
  </si>
  <si>
    <t xml:space="preserve">O colaborador relata que após realizar a higienização da luva que foi utilizada para aplicação do cloro ativo na CV04, o mesmo sentiu uma coceira no olho esquerdo, não se atentou que estava com a luva e veio a coçar, sentindo uma irritação nos olhos horas depois. </t>
  </si>
  <si>
    <t>Colaboradora estava seguindo para o escritório do RH e ao iniciar a travessia pela faixa de pedestre, tropeçou em um desnível que havia no local, batendo o joelho direito no chão.</t>
  </si>
  <si>
    <t>Colaborador estava realizando monitoramento de pragas florestais e após passar por baixo de uma árvore retornando ao veículo, não percebeu a presença de abelhas e foi atacado 3 vezes (mão, pescoço e queixo).</t>
  </si>
  <si>
    <t>O colaborador conduzia o veículo Fiat Strada e declara que cochilou ao volante, colidindo a lateral de um caminhão.</t>
  </si>
  <si>
    <t>Fort Agius</t>
  </si>
  <si>
    <t xml:space="preserve">Operador do autocarregavel tinha descarregado na Linha 4, quando ao começar a sair da mesa, uma madeira proveniente da sujeira no chão em frente a mesa acabou sendo projetada pelo Pneu dianteiro esquerdo contra a porta do lado do motorista (cabine), vindo a quebrar totalmente o vidro do equipamento. </t>
  </si>
  <si>
    <t xml:space="preserve">No trajeto de água clara para Inocência, funcionário conduzia a caminhonete S10 e em determinado momento, o condutor perdeu controle do veículo (momentaneamente por ter cochilado no volante), saindo da pista, ao sair da pista a caminhonete esbarrou lateralmente em uma cerca, causando avarias no veículo (retrovisor lado esquerdo, e danos na lataria da carroceria). </t>
  </si>
  <si>
    <t xml:space="preserve">Motorista seguia com caminhão vazio, quando se deparou com um desnível no terreno, onde perdeu o controle do caminhão, abalroando com algumas pontas de madeira da pilha que se encontrava na lateral da estrada. Sem danos físicos, houve danos materiais na cabine do caminhão. </t>
  </si>
  <si>
    <t xml:space="preserve">Ao realizar a sua atividade de irrigação, colaboradora veio a tropeçar e cair, no mesmo momento a mesma se levantou e continou a atividade normalmente e ao sair no final da rua alegou começar a doer as costas e o joelho. </t>
  </si>
  <si>
    <t xml:space="preserve">Colaborador estava realizando movimentação de bandejas de mudas, onde prensou o dedo médio da mão direita entre as bandejas. </t>
  </si>
  <si>
    <t xml:space="preserve">O colaborador estava no apoio para puxar a mangueira. Durante apoio o mesmo não visualizou o buraco e caiu, lesionando o seu ombro. </t>
  </si>
  <si>
    <t xml:space="preserve">Ao realizar atividade de roçada mecanizada, trator passou por tronco do eucalipto que se quebrou e veio a se chocar com o vidro traseiro, vindo a quebrar. </t>
  </si>
  <si>
    <t xml:space="preserve">Vistomovel: Rua José Bonifácio 615, Vila Marimbondo - LP </t>
  </si>
  <si>
    <t>Motorista ao entrar com o caminhão na vistomóvel, veio a esbarrar no para choque de um veículo terceiro.</t>
  </si>
  <si>
    <t xml:space="preserve">Durante atividade de irrigação (bordadura), não notou que a saída estava com degrau alto devido a vegetação alta e seca e avançou com o equipamento, causando tombamento do implemento. </t>
  </si>
  <si>
    <t xml:space="preserve">A colaboradora estava realizando a atividade de irrigação na saída da linha de plantio, relatou que estava com dor no punho direito e que durante a irrigação o chuveirinho enroscou em um resíduo, fazendo com que o gatilho se soltasse da sua mão esquerda e viesse a bater no punho da mão direita, causando ferimento no punho. </t>
  </si>
  <si>
    <t xml:space="preserve">Francineia Soares da Silva Paiva </t>
  </si>
  <si>
    <t xml:space="preserve">Auxiliar de Serviços Gerais Campo </t>
  </si>
  <si>
    <t xml:space="preserve">1. Encaminhada de imediato ao OS de Espirito Santo do Trvo;
2. Encaminhada medicina Bracell. </t>
  </si>
  <si>
    <t>Fazenda Ômega, ID 0244, Talhão 024</t>
  </si>
  <si>
    <t xml:space="preserve">Durante sua jornada de trabalhou o colaborador acusou uma torção em um dos pés. </t>
  </si>
  <si>
    <t xml:space="preserve">André Luiz Ribeiros dos Santos </t>
  </si>
  <si>
    <t xml:space="preserve">1. Colaborador foi levdo ao pronto socorro de Getulina;
2. Foi informado ao supervisor e área de segurança. </t>
  </si>
  <si>
    <t>Fazenda Santa Silvia - Cód 0238 - Talhão 011</t>
  </si>
  <si>
    <t xml:space="preserve">Durante a atividade de barra protegida mecanizada, trator passou por um tronco de eucalipto que levantou quebrando o vidro da frente, adentrando parte do tronco na cabine. </t>
  </si>
  <si>
    <t xml:space="preserve">Leonardo Oliveira Quirino </t>
  </si>
  <si>
    <t xml:space="preserve">1. Paralisado a máquina e lavado informações ao supervisor e área de segurança. </t>
  </si>
  <si>
    <t>Juniano Prado Martines</t>
  </si>
  <si>
    <t>Estrada de Acesso para Fazenda Queixada</t>
  </si>
  <si>
    <t xml:space="preserve">Ao conduzir o caminhão carregado na estrada de cesso à Fazenda Queixada, retornando para Aporé-GO o mesmo atolou o cojunto em u banco de areia na canaleta lateral direita na estrada. Declarou ele que ao se lembrar que poderia ter perdido sua carteira, abaixou-se para olhar se ela estava caída no chão, nesse instante perdeu o controle do veículo fazendo-o atolar. Após avaliação da situação pela liderança, concluíram e decidiram que o caminhão seja descarregado para ser removido com segurança do local. </t>
  </si>
  <si>
    <t xml:space="preserve">Luiz Carlos de Paula </t>
  </si>
  <si>
    <t>Motorista de Carretas</t>
  </si>
  <si>
    <t xml:space="preserve">1. O condutor comunicou o ocorrido por rádio;
2. O caminhão permanece no local aguardando a chegada da grua para descarga e posteriormente arraste. </t>
  </si>
  <si>
    <t>Fazenda Boa Vista 2</t>
  </si>
  <si>
    <t xml:space="preserve">Ao realizar atividade de capina química manual, o colaborador tropeçou e caiu, sentindo desconforto. </t>
  </si>
  <si>
    <t xml:space="preserve">Edilson Aparecido de Jesus </t>
  </si>
  <si>
    <t>1. Encaminhado pronto socorro de Areiópilis; 
2. Comunicado a Segurança do trabalho Bracell.</t>
  </si>
  <si>
    <t>MS 316</t>
  </si>
  <si>
    <t xml:space="preserve">Florestal </t>
  </si>
  <si>
    <t>Carlos José de Souza Ferreira</t>
  </si>
  <si>
    <t>1. Não houve vítimas
2. Danos ao patrimônio</t>
  </si>
  <si>
    <t>ID 0110 - Faz. Paineiras, talhão 005</t>
  </si>
  <si>
    <t>ID 0110 - Faz. Paineiras, talhão 001</t>
  </si>
  <si>
    <t>37017332 - Leandro Smith</t>
  </si>
  <si>
    <t xml:space="preserve">1. Encaminhado ao ambulatório madicina Bracell </t>
  </si>
  <si>
    <t xml:space="preserve">BTF 7 </t>
  </si>
  <si>
    <t xml:space="preserve">Rafael Jaime Rodrigues Santana 37015109 </t>
  </si>
  <si>
    <t xml:space="preserve">1. Comunicado a Supervisão. 
2. Colaborador levado ao PA. </t>
  </si>
  <si>
    <t xml:space="preserve">Módulo 7 </t>
  </si>
  <si>
    <t>Fazenda Mamedina | Borebi SP - MÓD 7</t>
  </si>
  <si>
    <t xml:space="preserve">Cleiton Gonçalves Pinto </t>
  </si>
  <si>
    <t xml:space="preserve">1. Colaborador encaminhado ao P.A de Bauru para avaliação; realizou exames, onde não foram identificadas lesões, e em seguida foi liberado. </t>
  </si>
  <si>
    <t xml:space="preserve">João Paulo Nogueira </t>
  </si>
  <si>
    <t xml:space="preserve">Acesso carregamento Magnólia IV </t>
  </si>
  <si>
    <t xml:space="preserve">Renan Lucas Limeira </t>
  </si>
  <si>
    <t>Rodovia Marechal Rondon, KM 301 - MÓD 12</t>
  </si>
  <si>
    <t xml:space="preserve">Colaborador estava procurando experimento, quando baixou as folhas, foi surpreendido por abelhas e teve duas ferroadas na mão esquerda. </t>
  </si>
  <si>
    <t xml:space="preserve">Colaborador da Expresso Planalto relata que ao trafegar pela Rodovia, transportando colaboradores até a entrada da Fazenda Santa Fé, posteriomente seguiu para a cidade de Três Lagoas para realizar inspeção no veículo e devido a pouca visibilidade da via, colidiu com um boi, ocasionando danos ao patrimônio. </t>
  </si>
  <si>
    <t xml:space="preserve">O colaborador estava realizando a operação de irrigação, quando houve o enrosco de um galho na mangueira de irrigação e acabou batendo de leve em suas costas, causando pequeno desconforto. </t>
  </si>
  <si>
    <t xml:space="preserve">Colaborador ao tentar recolocar a sapata da carreta no local correto, a base da sapata bateu no seu dedo, causando um corte superficial. </t>
  </si>
  <si>
    <t xml:space="preserve">O colaborador ao iniciar uma verificação no compartimento do motor do HV 10071, a tampa do motor abaixou e a marçaneta resvalou em seu rosto, causando escoriações na região da testa e lábio. </t>
  </si>
  <si>
    <t>Getulina</t>
  </si>
  <si>
    <t xml:space="preserve">37009409 - Maria Clara Bezerra Lima </t>
  </si>
  <si>
    <t xml:space="preserve">Técnica Bracell </t>
  </si>
  <si>
    <t xml:space="preserve">1. Ligou para outro técnico que estava próximo e para o TST Alexandre. 
2. Local sinalizado. </t>
  </si>
  <si>
    <t xml:space="preserve">Maria Clara Bezerra Lima </t>
  </si>
  <si>
    <t xml:space="preserve">Colaboradora vinha dirigindo o veículo leve em estrada de terra, quando em uma curva o veículo derrapou no areião e não conseguiu frear, vindo a colidir a parte dianteira próximo a roda do lado esquerdo de uma árvore. </t>
  </si>
  <si>
    <t xml:space="preserve">Motorista no primeiro dia de escala conduzindo o Caminhão frota 12 Olsen em estrada de terra, ao passar por caminhão vazio veio a colidir o fueiro do último compartimento com um poste que caiu sobre a carreta do caminhão frota 13 Olsen. Não houve lesão somente danos matériais ao para-barro do pneu traseiro do veículo transeunte. </t>
  </si>
  <si>
    <t xml:space="preserve">Fazenda Santa Maria Lucia </t>
  </si>
  <si>
    <t xml:space="preserve">O motorista durante a limpeza da carga, ao quebrar um galho se desequilibrou e bateu com as costas na base do fueiro. </t>
  </si>
  <si>
    <t xml:space="preserve">37013422 Sidney Antônio Cardoso </t>
  </si>
  <si>
    <t xml:space="preserve">Ponto de Apoio Itapetininga </t>
  </si>
  <si>
    <t xml:space="preserve">Washington Paes de Guimarães 37013882 </t>
  </si>
  <si>
    <t xml:space="preserve">1. Informado a Supervisão . </t>
  </si>
  <si>
    <t xml:space="preserve">Luiz Carlos Bernine </t>
  </si>
  <si>
    <t xml:space="preserve">Fazenda Santa Maria Lúcia </t>
  </si>
  <si>
    <t xml:space="preserve">José Antônio Moeca Junior 37018499 </t>
  </si>
  <si>
    <t>Fazenda velha Gleba A - Itatinga - SP</t>
  </si>
  <si>
    <t>Deivid Tavela - 37005292</t>
  </si>
  <si>
    <t>Operador de máquinas florestais II</t>
  </si>
  <si>
    <t>1. Comunicado gestão;
2. Colaborador tomou anti-alérgico e encaminhado para Santa Casa de Itatinga</t>
  </si>
  <si>
    <t>Leoni Castorino Machado</t>
  </si>
  <si>
    <t>Fazenda Conceição</t>
  </si>
  <si>
    <t>37017550 - Emerson Luiz de Deus</t>
  </si>
  <si>
    <t>1. Comunicado ao coordenador responsável.</t>
  </si>
  <si>
    <t>Emerson Luiz de Deus</t>
  </si>
  <si>
    <t xml:space="preserve">São João Belmont </t>
  </si>
  <si>
    <t>9053 - Carlos Alexandre</t>
  </si>
  <si>
    <t xml:space="preserve">1. O spervisor Jackson prestou apoio na ocorrência e informou ao técnico em segurança do trabalho, que constatou não haver gravidade no incidente. </t>
  </si>
  <si>
    <t>Talhão 47</t>
  </si>
  <si>
    <t>Fazenda Camapuã</t>
  </si>
  <si>
    <t>37018109 - Eduardo Mariano de Oliveira</t>
  </si>
  <si>
    <t>1. Evasão do local onde estava as abelhas;
2. Acionado a liderança;
3. Solicitado a troca do para-brisa.</t>
  </si>
  <si>
    <t>Eduardo Mariano de Oliveira</t>
  </si>
  <si>
    <t xml:space="preserve">Durante vistoria, ao desviar de um banco de areia, um pedaço de pau que estava no meio do capim deu efeito rebote e bateu na porta traseira do lado direito do veículo fiat argo, amassando a porta do veículo. </t>
  </si>
  <si>
    <t>O colaborador realizava o trabalho com a calcalhadeira, quando passando por um desnível, veio a tombar para o lado esquerdo.</t>
  </si>
  <si>
    <t>EVENTO ASAF (SR OU CR)</t>
  </si>
  <si>
    <t>OPÇÕES ASAF</t>
  </si>
  <si>
    <t>CR</t>
  </si>
  <si>
    <t>SR</t>
  </si>
  <si>
    <t xml:space="preserve">Operador desceu do equipamento, sentiu uma picada de abelha em seu rosto, próximo ao olho esquerdo. </t>
  </si>
  <si>
    <t xml:space="preserve">Módulo 09 </t>
  </si>
  <si>
    <t>Fazenda Sao domingos / Avai - MÓD 09</t>
  </si>
  <si>
    <t xml:space="preserve">Paulo Vitor Carvalho </t>
  </si>
  <si>
    <t xml:space="preserve">1. Comunicado Gestão 
2. Colaborador tomou anti alérgico, e encaminhado para Atendimento medico em Garça 
3. Após atendimento o mesmo foi liberado a retornar ao trabalho </t>
  </si>
  <si>
    <t xml:space="preserve">Tcharles de Oliveira Queiros. </t>
  </si>
  <si>
    <t xml:space="preserve">Luciano Passaroni </t>
  </si>
  <si>
    <t>Técnico de segurança do trabalho</t>
  </si>
  <si>
    <t>1. Paralisando a máquina para a remoção dos resíduos</t>
  </si>
  <si>
    <t>Luciano Henrique Passoni</t>
  </si>
  <si>
    <t>Fazenda Alvorada VII, Talhão 86 - Gleba A</t>
  </si>
  <si>
    <t xml:space="preserve">010314883 - Rafael Rodrigues Custódio </t>
  </si>
  <si>
    <t>Fazenda Mamedina - MÓD 07</t>
  </si>
  <si>
    <t xml:space="preserve">90001516 | Cleiton Gonçalves Pinto </t>
  </si>
  <si>
    <t xml:space="preserve">1. Evidenciado que não houve lesão ao colaborador. 
2. O veículo Argo se encontrava estacionado e sem ocupantes. 
2. Após breve análise, devido as avarias não comprometerem a segurança, os veículos foram liberados. </t>
  </si>
  <si>
    <t xml:space="preserve">Fazenda Santa Madalena II - MÓD 04 </t>
  </si>
  <si>
    <t xml:space="preserve">Ricardo Pisani da Silva/ 37013308 </t>
  </si>
  <si>
    <t xml:space="preserve">assistente Operador de Grua </t>
  </si>
  <si>
    <t xml:space="preserve">1. Comunicado a gestão imediata;
2. Comunicado a segurança do trabalho. </t>
  </si>
  <si>
    <t xml:space="preserve">Vanderlei José Honório. </t>
  </si>
  <si>
    <t xml:space="preserve">Francisco Antonio Franco </t>
  </si>
  <si>
    <t xml:space="preserve">1. Comunicado Supervisor </t>
  </si>
  <si>
    <t xml:space="preserve">Lucas Eduardo Morelato </t>
  </si>
  <si>
    <t xml:space="preserve">
Logística Florestal </t>
  </si>
  <si>
    <t xml:space="preserve">
Fazenda Santa Madalena </t>
  </si>
  <si>
    <t>01/06/204</t>
  </si>
  <si>
    <t xml:space="preserve">Alça das mesas 3 e 4. </t>
  </si>
  <si>
    <t xml:space="preserve">Josefa Aline 
Jabis Simei da Silva (Garbuio) </t>
  </si>
  <si>
    <t xml:space="preserve">1. Acionado supervisão de pátio. 
2. ⁠Solicitação da câmera do creare. 
3. Comunicado a segurança do trabalho </t>
  </si>
  <si>
    <t xml:space="preserve">
Camila Leite Santos </t>
  </si>
  <si>
    <t xml:space="preserve">Fazenda Santa Fé </t>
  </si>
  <si>
    <t>Combate de Formiga</t>
  </si>
  <si>
    <t xml:space="preserve">Rhaissa Gabrieli Franca da silva </t>
  </si>
  <si>
    <t>1. Encaminhada para atendimento hospitalar, realização de Raio X e atendimento pelo médico do trabalho e liberado para atividades laborais 
2. Realizado atendimento e liberado sem restrições</t>
  </si>
  <si>
    <t xml:space="preserve">Juliani Silva </t>
  </si>
  <si>
    <t xml:space="preserve">Crescimento 1 </t>
  </si>
  <si>
    <t xml:space="preserve">2° Seleção </t>
  </si>
  <si>
    <t xml:space="preserve">Erick Santos de Souza, 37017175 </t>
  </si>
  <si>
    <t xml:space="preserve">1. O colaborador foi encaminhado para atendimento ambulatorial. </t>
  </si>
  <si>
    <t xml:space="preserve">Rodrigo Ap Fonsec </t>
  </si>
  <si>
    <t xml:space="preserve">Borebi </t>
  </si>
  <si>
    <t xml:space="preserve">
Motorista ao realizar uma manobra no talhão para retornar, acabou colidindo com a cerca. </t>
  </si>
  <si>
    <t xml:space="preserve"> Claudinir Alencar Garcia / 37015770 </t>
  </si>
  <si>
    <t xml:space="preserve">1. Comunicação imediata com o supervisor </t>
  </si>
  <si>
    <t xml:space="preserve">Reginaldo Araujo - 44089 
Marco Santos - 44181 </t>
  </si>
  <si>
    <t xml:space="preserve">1- Acionado supervisão de pátio. 
2- ⁠Solicitação da câmera do creare. 
3- Comunicado a segurança do trabalho </t>
  </si>
  <si>
    <t xml:space="preserve">Camila Leite Santos </t>
  </si>
  <si>
    <t>1. O supervisor Jackson prestou apoio na ocorrência e informou ao técnico em segurança do trabalho.</t>
  </si>
  <si>
    <t>Jeéssica Aparecida Constantino Barbosa - 37018680</t>
  </si>
  <si>
    <t xml:space="preserve">1. Encaminhada de imediato ao OS de Espirito Santo do Trvo;
2. Em 01/08/2024 passará ambulatório médico Bracell. </t>
  </si>
  <si>
    <t xml:space="preserve">Viveiro - Avaí </t>
  </si>
  <si>
    <t xml:space="preserve">Durante movimento de bandejão, colaborador sentiu dor nas costas. </t>
  </si>
  <si>
    <t xml:space="preserve">1º seleção </t>
  </si>
  <si>
    <t xml:space="preserve">37016475 - Raylson Lucas de Souza Ramos </t>
  </si>
  <si>
    <t>1. Encaminhado ao pronto atendimento de Pirajuí 
2. Encaminhado ao médico do trabalho para avaliação (linha 1)</t>
  </si>
  <si>
    <t>Rosana Ferreira de Souza</t>
  </si>
  <si>
    <t>Brotras - SP</t>
  </si>
  <si>
    <t xml:space="preserve">37017146 - Luciano Aparecido Marques da Silva </t>
  </si>
  <si>
    <t xml:space="preserve">Operador de máquinas I </t>
  </si>
  <si>
    <t>1. Comunicado aos gestores da área 
2. Realizando avaliação dos danos e sinalização do local.</t>
  </si>
  <si>
    <t xml:space="preserve">Santa Flora - Gleba B </t>
  </si>
  <si>
    <t xml:space="preserve">1274 - Cleide Rosângela de Jesus Silva </t>
  </si>
  <si>
    <t xml:space="preserve">1. Certificar que a colaboradora estava bem e a mesma foi encaminhada a UPA de Agudos para atendimento médico. </t>
  </si>
  <si>
    <t xml:space="preserve">Márcio Rodrigues Peres Bueno </t>
  </si>
  <si>
    <t>Fazenda Turvinho 1</t>
  </si>
  <si>
    <t xml:space="preserve">Durante atividade de plantio, a colaboradora tropeçou em um buraco, caiu em cima da mão e sentiu um desconforto. </t>
  </si>
  <si>
    <t xml:space="preserve">Eliara Caroline da Silva </t>
  </si>
  <si>
    <t xml:space="preserve">Trabalhador Rural </t>
  </si>
  <si>
    <t>1. Colaboradora foi encaminhaa ao pronto socorro de Areiópolis. 
2. Comunicado supervisor LB Florestal e área de segurança do trabalho Bracell.</t>
  </si>
  <si>
    <t>Fazenda Ômega, ID 0244</t>
  </si>
  <si>
    <t xml:space="preserve">Paola de Oliveira </t>
  </si>
  <si>
    <t xml:space="preserve">1. O colaborador foi levado ao pronto atendimento de Getulina;
2. Foi informado ao supervisor e área de segurança. </t>
  </si>
  <si>
    <t xml:space="preserve">Carlos Henrique Rodrigues </t>
  </si>
  <si>
    <t xml:space="preserve">Módulo 6 </t>
  </si>
  <si>
    <t>Faz. São José do Bela Vista - MÓD 06</t>
  </si>
  <si>
    <t xml:space="preserve">37010887, Daniel Vinicius Vianna. </t>
  </si>
  <si>
    <t xml:space="preserve">1. Colaborador medicado imediatamente com antialérgico. 
2. Colaborador encaminhado para P.S de Lins, avaliado e liberado para as atividades. </t>
  </si>
  <si>
    <t xml:space="preserve">Automotiva Linha 1 </t>
  </si>
  <si>
    <t xml:space="preserve">37007298 / Renato Lázaro Cecchini Cajuela </t>
  </si>
  <si>
    <t xml:space="preserve"> Mecânico </t>
  </si>
  <si>
    <t xml:space="preserve">1. Comunicado liderança e direcionado para ambulatório linha 2. 
2. Comuniação à segurança do trabalho. 
3. Colaborador encaminhado ao CMU para exames. </t>
  </si>
  <si>
    <t xml:space="preserve">Renato Taceo </t>
  </si>
  <si>
    <t xml:space="preserve">O operador desceu para trocar o sabre, sentiu uma picada de abelha em seu rosto, próximo ao olho esquerdo. </t>
  </si>
  <si>
    <t>Colaborador ao adentrar no veículo, percebeu que tinha abelha, na tentativa de espantar, bateu com a mão no para-brisa que acabou trincando. Não houve nenhuma lesão com o colaborador.</t>
  </si>
  <si>
    <t>Durante a realização da inspeção de segurança do tst da empresa, deixou a porta do trator aberta, quando uma rajada de vento levou a porta para traz, quebrando o limitador, batendo contra a estrutura, causando a quebra do vidro da porta.</t>
  </si>
  <si>
    <t>O tratorista efetuava atividade de barra aberta, quando o pneu dianteiro do trator frota 551 passou por um resíduo de madeira que projetou em direção ao vidro frontal no canto direito, causando quebra (estilhaço). O vidro possui película.</t>
  </si>
  <si>
    <t xml:space="preserve">Colaborador realizava manobra em marcha ré com a caminhonete Hillux, momento que colidiu com o veículo Fiat Argo, que estava estacionado. </t>
  </si>
  <si>
    <t>Colaborador estacionou o veículo a uma distância segura para realizar a operação de carregamento. 
Quando um motorista informou via rádio que havia caído uma árvore sobre o veículo. 
Obs: O veículo estava estacionado e sem ocupantes; 
Houve apenas pequenos danos materiais (Amassado na coluna do teto e próximo a antena de rádio).</t>
  </si>
  <si>
    <t>Caminhão seguia carregado no trajeto da fazenda, quando próximo de uma curva havia um carro da Ponsse parado e o motorista ao abrir o ângulo para fazer a curva, veio a quebrar o retrovisor do lado direito do carro.</t>
  </si>
  <si>
    <t xml:space="preserve">Frota 2669 foi entrar na alça das mesas para descarregar, parou o caminhão e logo em seguida não percebeu a proximidade do caminhão garbuio e acabou colidindo na traseira. </t>
  </si>
  <si>
    <t xml:space="preserve">Colaboradora ao executar atividade de combate formiga manual, pisou em um buraco, vindo a sentir um desconforto em seu tornozelo esquerdo. A mesma avisou o encarregado, e logo foi encaminhada para unidade hospitalar para atendimento. </t>
  </si>
  <si>
    <t xml:space="preserve">O colaborador ao realizar atividade de apoio na segunda seleção, tendo intenção de pegar a mesa rolante, está deslizou da mão, causando prensamento do dedo esquerdo, causando uma leve escoriação. </t>
  </si>
  <si>
    <t xml:space="preserve">Frota 44181 alega que ao sair da mesa 3, caminhão enroscou em uma tora e não ia pra frente, o mesmo precisou dar ré pra sair e então veio a colidir a traseira com a cabine da frota 44089 que estava entrando na mesa 3 para descarregar. (Ambas as frotas estavam apoiando no rechego).
</t>
  </si>
  <si>
    <t xml:space="preserve">O colaborador realizava o trabalho com a calcalhadeira, quando passando por cima de  resíduos no talhão, um pedaço de madeira subiu pela frente da máquina, atravessando a proteção, causando a quebra do vidro e adentrando a cabine. </t>
  </si>
  <si>
    <t>ID 0110 - Fazenda Paineiras - Talhão 004.</t>
  </si>
  <si>
    <t xml:space="preserve">A colaboradora estava realizando a atividade de irrigação, quando enroscou sua perna em um resíduo de madeira, vindo a cair, batendo o joelho esquerdo no chão. </t>
  </si>
  <si>
    <t>Ao retornar do jantar no restaurante para ônibus (afim de voltar para o hotel), o operador tomou a iniciativa de abrir a porta, para isso o colaborador inseriu a mão no interior da cabine pelo lado de fora (janela motorista) e soltou a alavanca do freio estacionário (confundindo com a alavanca da abertura da porta) isso fez com que o veículo se movimentasse para frente por aproximadamente 1 metro, vindo atingir um poste e com a colisão, houve a quebra do retrovisor e uma trinca no para-brisa.</t>
  </si>
  <si>
    <t xml:space="preserve">A colaboradora estava realizando uma atividade de combate a formiga, quando tropeçou em resíduos no talhão, vindo a cair e torcer o joelho direito. </t>
  </si>
  <si>
    <t xml:space="preserve">Colaboradora estava subindo o degrau do ônibus, quando o motorista veio a fechar a porta, onde a parte estrutural veio a pegar no joelho da colaboradora. </t>
  </si>
  <si>
    <t xml:space="preserve">Colaborador desceu da máquina para realizar a troca do material de corte, momento que foi picado por uma abelha nas costas. </t>
  </si>
  <si>
    <t xml:space="preserve">O colaborador relata que ao remover o suporte do paralama da carreta frota 2179, o mesmo escorregou da sua luva e caiu de quina no seu pé direito. </t>
  </si>
  <si>
    <t>{</t>
  </si>
  <si>
    <t>}</t>
  </si>
  <si>
    <t xml:space="preserve">,.l~]umhç
</t>
  </si>
  <si>
    <t xml:space="preserve">Colaboradora realizava atividade de combate formiga manual, quando veio a tropeçar em um resíduo, ocasionando a sua queda ao solo. </t>
  </si>
  <si>
    <t xml:space="preserve">Módulo 01 - Combate Formiga Manual </t>
  </si>
  <si>
    <t>Fazenda Santa Rosa - Bataguassu/MS - MÓD 01</t>
  </si>
  <si>
    <t xml:space="preserve">Nilza Lobo 
Matrícula: 37018400 </t>
  </si>
  <si>
    <t xml:space="preserve">Aux. serviços gerais de campo </t>
  </si>
  <si>
    <t xml:space="preserve">1. Colaboradora conduzida a Santa Casa de Bataguassu para avaliação médica. </t>
  </si>
  <si>
    <t xml:space="preserve">Claudio Alce </t>
  </si>
  <si>
    <t xml:space="preserve">Fazenda Santa Izabel </t>
  </si>
  <si>
    <t xml:space="preserve">Manutenção Automotiva </t>
  </si>
  <si>
    <t xml:space="preserve">37017561/ Rodrigo Maruchi </t>
  </si>
  <si>
    <t xml:space="preserve">Mecânico II </t>
  </si>
  <si>
    <t xml:space="preserve">1. Controlaram o princípio de incêndio e foi avisado o Técnico de manutenção. </t>
  </si>
  <si>
    <t xml:space="preserve">José Roberto Dias </t>
  </si>
  <si>
    <t xml:space="preserve">Fazenda Velha- Gleba A </t>
  </si>
  <si>
    <t xml:space="preserve">Fabio Cristiano. </t>
  </si>
  <si>
    <t xml:space="preserve">Motorista . </t>
  </si>
  <si>
    <t xml:space="preserve">1. Comunicado de imediato o Supervisor Kayo Sanchez BRC-04 e ao Gestor Wesley da empresa WRA. </t>
  </si>
  <si>
    <t xml:space="preserve">Bruno Henrique Farias </t>
  </si>
  <si>
    <t xml:space="preserve">Paranaiba-MS </t>
  </si>
  <si>
    <t xml:space="preserve">BTF-MS 8 </t>
  </si>
  <si>
    <t xml:space="preserve">Alair José Carvalho 37017540 </t>
  </si>
  <si>
    <t xml:space="preserve">Ronaldo Lopes </t>
  </si>
  <si>
    <t xml:space="preserve">WRA Transportes </t>
  </si>
  <si>
    <t xml:space="preserve">O colaborador ao descer da máquina para realizar marcação da pilha, levou uma ferroada de abelha no pescoço. </t>
  </si>
  <si>
    <t>Fazenda Palmital - Paulistania/SP - MÓD 07</t>
  </si>
  <si>
    <t xml:space="preserve">37017120 - Wesley Rinaldi </t>
  </si>
  <si>
    <t xml:space="preserve">Operador de máquinas florestais </t>
  </si>
  <si>
    <t xml:space="preserve">1. Direcionado o colaborador ao P.S de Bauru </t>
  </si>
  <si>
    <t xml:space="preserve">Ivan Silva </t>
  </si>
  <si>
    <t>ID 0110 - Fazenda Paineiras, talhão 005</t>
  </si>
  <si>
    <t>37018650 - Débora Oliveira</t>
  </si>
  <si>
    <t xml:space="preserve">1. Encaminhada medicina Bracell </t>
  </si>
  <si>
    <t xml:space="preserve">37018644 - Patrícia Ribeiro </t>
  </si>
  <si>
    <t>Expedição - Rustificação 4</t>
  </si>
  <si>
    <t>37016483 - Eduardo dos Santos Romancini</t>
  </si>
  <si>
    <t>1.Encaminhado ao pronto atendimento em Avaí; 
2. Encaminhado ao médico do trabalho para avaliação.</t>
  </si>
  <si>
    <t>Anderson Duarte Barboza</t>
  </si>
  <si>
    <t xml:space="preserve">Barracão de segunda seleção </t>
  </si>
  <si>
    <t>37018494 - Larissa da Silva Oliveira</t>
  </si>
  <si>
    <t xml:space="preserve">1. Encaminhado ao pronto atendimento de Pirajuí (realizou raio X, não detectou lesão);
2. Encaminhado  para medicina (linha 01), para avaliação do médico do trabalho. </t>
  </si>
  <si>
    <t xml:space="preserve">Gustavo André da Silva </t>
  </si>
  <si>
    <t xml:space="preserve">Próximo CV </t>
  </si>
  <si>
    <t xml:space="preserve">37016525 - Diego Leonardo Joaquim Tiozzo </t>
  </si>
  <si>
    <t xml:space="preserve">1. Encaminhado para medicina linha 01, posteriormente direcionado ao CMU para realizar o raio X. </t>
  </si>
  <si>
    <t>Isabella</t>
  </si>
  <si>
    <t>Lagoa do Campo/Talhão 006</t>
  </si>
  <si>
    <t xml:space="preserve">Operador realizando atividade de preparo de solo em área de reforma (local em que estava o Savanna limpando talhão), quando uma madeira de eucalipto seco se projetou na frente da máuqina entrando pela proteção frontal e capô do trator, causando danos materiais, não houve lesão ao operador. </t>
  </si>
  <si>
    <t>37012987 - Vitor Manuel Estevão Dutra</t>
  </si>
  <si>
    <t xml:space="preserve">1. Orientação a equipe do ocorrido, reforçou os perigos da operação em área de reforma, informou a gestão da mecânica e o supervisor operacional. </t>
  </si>
  <si>
    <t xml:space="preserve">José Roberto de Brito </t>
  </si>
  <si>
    <t>Eric George Gabriel</t>
  </si>
  <si>
    <t>O colaborador (Mecânico) estava numa atividade de recuperação do guarda-corpo do caminhão munck, utilizando solda elétrica e lixadeira elétrica, quando o colaborador estava usando a lixadeira elétrica uma fagulha da lixadeira caiu na grama seca e iniciou um princípio de incêndio embaixo do caminhão. 
*Nota 1:* Antes de iniciar a manutenção foi feito um rescaldo com água, molhando o local onde iria ser executado o serviço, devido o local ter muito material combustível (grama seca). 
*Nota 2:* O princípio de incêndio, foi controlado tendo avarias em uma mangueira de ar do sistema de freio do caminhão.</t>
  </si>
  <si>
    <t xml:space="preserve">Motorista ao descarregar viagem de Rachão em terreno plano, percebeu ao bascular que o caminhão puxou para o lado esquerdo, vindo a tombar. Obs: O segundo LS também teve dificuldade em descarregar a carga devido a tampa estar travada, com isso foi parado a operação do mesmo imediatamente. </t>
  </si>
  <si>
    <t xml:space="preserve">Motorista ao estacionar no pátio de troca de turnos, colidiu com a ultima composição em outra carreta que estava parada, ocasionando danos materiais. </t>
  </si>
  <si>
    <t xml:space="preserve">A colaboradora estava realizando irrigação e ao iniciar a atividade houve o enrosco em um galho, para não pegar o galho em outra colaboradora, ela segurou a mangueira de irrigação e o galho acabou atingindo seu abdômen. </t>
  </si>
  <si>
    <t xml:space="preserve">A colaboradora estava realizando irrigação, quando durante a atividade houve o enrosco da mangueira, que acabou puxando-a para frente e a derrubando, vindo a bater a mão direita e o joelho esquedo no chão. </t>
  </si>
  <si>
    <t xml:space="preserve">Colaborador estava andando na expedição com uma caixa vazia em frente ao corpo, acabou se chocando na barra do cano de irrigação e bateu a costela lado direito. </t>
  </si>
  <si>
    <t xml:space="preserve">Colaboradora em atividade, pisou em falso entre degrau e brita, ocasionando torção do pé esquerdo. </t>
  </si>
  <si>
    <t xml:space="preserve">Durante manejo de bandejão, o mesmo caiu sobre as mãos do colaborador. </t>
  </si>
  <si>
    <t xml:space="preserve">Motorista ao iniciar o deslocamento com sua moto em direção a Fábrica, caiu na esquina da sua casa. Informou que bateu com seu peitoral no guidão da moto e a mão no chão. Foi encaminhado para P.A para avaliação médica e raio X, mas não foi constatado fratura, apenas escoriações. </t>
  </si>
  <si>
    <t xml:space="preserve">Antônio Carlos de Oliveira - 37015134 </t>
  </si>
  <si>
    <t xml:space="preserve">1.  Informado a Supervisão e ao ambulatório Bracell. </t>
  </si>
  <si>
    <t xml:space="preserve">Fabiana Oliveira </t>
  </si>
  <si>
    <t>Herminia Narciso Sena</t>
  </si>
  <si>
    <t xml:space="preserve">1. Realizado atendimento e liberado sem restrições. </t>
  </si>
  <si>
    <t xml:space="preserve">Ana Marcia </t>
  </si>
  <si>
    <t xml:space="preserve">Água Clara - Cidade </t>
  </si>
  <si>
    <t xml:space="preserve">Vagno oliveira </t>
  </si>
  <si>
    <t xml:space="preserve">Supervisor operacional </t>
  </si>
  <si>
    <t xml:space="preserve">1. Comunicado a Gerência imediata e ao setor area de segurança da Ms florestal e Emflors. 
2. O condutor do carro envolvido assumiu os custos a serem reparados </t>
  </si>
  <si>
    <t xml:space="preserve">Fazenda pasto da Londra - Guarantã </t>
  </si>
  <si>
    <t xml:space="preserve">9000930 | Wanderley António Oliveira da Silva </t>
  </si>
  <si>
    <t xml:space="preserve">Mecânico III </t>
  </si>
  <si>
    <t xml:space="preserve">1. Comunicado os responsáveis Ponsse e Bracell 
2. Entregue um anti-alérgico. 
3. Encaminhado o colaborador ao pronto atendimento preventivamente. </t>
  </si>
  <si>
    <t>Anderson Lopes Teixeira e Israel Jose Alves Feitosa</t>
  </si>
  <si>
    <t xml:space="preserve">Módulo 3 </t>
  </si>
  <si>
    <t xml:space="preserve">Alexandre Cardoso Vasconcelos </t>
  </si>
  <si>
    <t xml:space="preserve">Motorista I </t>
  </si>
  <si>
    <t xml:space="preserve">1. Realizado os primeiros socorros no local; 
2. Encaminhado o colaborador ao pronto atendimento para avaliação médica. </t>
  </si>
  <si>
    <t xml:space="preserve">Marcos Da Macena Ferreira </t>
  </si>
  <si>
    <t xml:space="preserve">Fazenda Monte Azul - Echapora/SP </t>
  </si>
  <si>
    <t xml:space="preserve">Felipe Guandalin </t>
  </si>
  <si>
    <t xml:space="preserve">Operador de máquinas II </t>
  </si>
  <si>
    <t xml:space="preserve">Genesio Palheta </t>
  </si>
  <si>
    <t xml:space="preserve">Rodovia Anhanguera, MG </t>
  </si>
  <si>
    <t xml:space="preserve">José Carlos Camilo - Matrícula 37008813 </t>
  </si>
  <si>
    <t xml:space="preserve">1. Avisado supervisor </t>
  </si>
  <si>
    <t xml:space="preserve">Marcos Domingues - Técnico Transporte </t>
  </si>
  <si>
    <t xml:space="preserve">Fazenda Cabreúva </t>
  </si>
  <si>
    <t>Talhão 063</t>
  </si>
  <si>
    <t>1501 - Glaucia Mariana de Souza</t>
  </si>
  <si>
    <t xml:space="preserve">1. Foi realizado os primeiro socorros.
2. Colaboradora foi encaminhada a upa de Agudos para atendimento médico. </t>
  </si>
  <si>
    <t>Lourival Ricardo Centner</t>
  </si>
  <si>
    <t xml:space="preserve">Fazenda Salto do Lontra - Brotas - SP </t>
  </si>
  <si>
    <t>Migrar</t>
  </si>
  <si>
    <t xml:space="preserve">Região Sul </t>
  </si>
  <si>
    <t xml:space="preserve">158 - Miqueias de Jesus Leandro </t>
  </si>
  <si>
    <t xml:space="preserve">Auxiliar de Campo </t>
  </si>
  <si>
    <t xml:space="preserve">1.Prestado os primeiros socorros; 
2. Encaminhado o colaborador ao pronto atendimento de Itirapina; </t>
  </si>
  <si>
    <t xml:space="preserve">José Gilvan </t>
  </si>
  <si>
    <t xml:space="preserve">37011546 - João Vitor </t>
  </si>
  <si>
    <t xml:space="preserve">Técnico de operações florestais </t>
  </si>
  <si>
    <t>1. Comunicado o gestor Bracell Richard Santos;
2. Comunicado a segurança do trabalho.</t>
  </si>
  <si>
    <t xml:space="preserve">João Victor </t>
  </si>
  <si>
    <t>Adubação Conjugada - Módulo Pirajuí</t>
  </si>
  <si>
    <t xml:space="preserve">Durante a atividade de adubação conjugada, o operador relatou que mesmo com quebra-sol abaixado, o sol ofuscol seus olhos, fazendo com que ele perdesse a visão, subisse em um declive e tombasse o trator. </t>
  </si>
  <si>
    <t xml:space="preserve">37016364 - William de Araújo Silva </t>
  </si>
  <si>
    <t>Fazenda Santa Cecília (ID 0492)</t>
  </si>
  <si>
    <t>1. Comunicado a gestão (supervisão e coordenação)</t>
  </si>
  <si>
    <t>Adriano Premiano</t>
  </si>
  <si>
    <t>Viveiro LP</t>
  </si>
  <si>
    <t xml:space="preserve">Colaboradora ao descer da escada, pisou de mau jeito e sentiu torção no pé esquerdo. </t>
  </si>
  <si>
    <t>Viveiro LP 01</t>
  </si>
  <si>
    <t xml:space="preserve">Laira Berci </t>
  </si>
  <si>
    <t xml:space="preserve">Auxiliar de irrigação </t>
  </si>
  <si>
    <t xml:space="preserve">1. Encaminhada para o ambulatório linha 01 e direcionada ao CMU PARA RAIO x;
2. Retornou ao médico do trabalho da linha 1 para avaliação do médico e não foi constatado fratura. </t>
  </si>
  <si>
    <t>Fazenda Manga Larga - ID 0371 - Talhão 025</t>
  </si>
  <si>
    <t xml:space="preserve">Ao realizar atividade de barra aberta mecanizada, trator veio a se deslocar entre o vão de um eucalipto para o outro, um dos eucaliptos ficou entre o pneu do trator e o implemento, ao fazer a manobra para retirar o trator, o eucalipto teve efeito rebote e bateu na grade de proteção que fica anexada ao vidro traseiro, vindo a quebrar. </t>
  </si>
  <si>
    <t>Herbicida</t>
  </si>
  <si>
    <t xml:space="preserve">Carlos Cesar </t>
  </si>
  <si>
    <t xml:space="preserve">1. Foi levdo informações ao supervisor e área de segurança do trabalho; </t>
  </si>
  <si>
    <t xml:space="preserve">Márcio Horélio </t>
  </si>
  <si>
    <t xml:space="preserve">Fazenda Santa Eliza </t>
  </si>
  <si>
    <t xml:space="preserve">Paulo Guilherme Ribeiro de Jesus </t>
  </si>
  <si>
    <t xml:space="preserve">1. Comunicdo ao setor de segurança da EPS, máquina paralisada imediatamente e solicitado troca do vidro. </t>
  </si>
  <si>
    <t xml:space="preserve">2829 - Rosilda Alves dos Santos </t>
  </si>
  <si>
    <t>1. Colborador foi levado ao pronto atendimento de Getulina imediatamente e foi informado ao supervisor operacional e área de segurança.</t>
  </si>
  <si>
    <t>Carlos Henrique Borges</t>
  </si>
  <si>
    <t>ID 0275 - Fazenda Prata - talhão 007</t>
  </si>
  <si>
    <t>37018675 - Luciana de Lima Marques</t>
  </si>
  <si>
    <t xml:space="preserve">1. Encaminhada de imediato a UPA de Agudos;
2. Em seguida passará no ambulatório médico da Bracell. </t>
  </si>
  <si>
    <t>Fazenda Planalto - MÓD 12</t>
  </si>
  <si>
    <t xml:space="preserve">Raldiney Oliveira da Conceição (4860 Matrícula) </t>
  </si>
  <si>
    <t xml:space="preserve">Natan Lima </t>
  </si>
  <si>
    <t xml:space="preserve">MS – 426 Aporé ( Lago municipal de Aporé) </t>
  </si>
  <si>
    <t>Ricardo Costa Ramos - 30110553</t>
  </si>
  <si>
    <t xml:space="preserve">1.  Sinalizou o local. 
2. Comunicou o CCO JSL. 
3. Comunicado a Gestão e equipe de SSMA. 
4. Acionado apoio SOS. </t>
  </si>
  <si>
    <t>Fazenda pasto do lontra - Guarantã - MÓD 06</t>
  </si>
  <si>
    <t xml:space="preserve">90001195 | Thiago José da Silva Dias </t>
  </si>
  <si>
    <t xml:space="preserve">1. Colaborador foi socorrido de imediato e levado ao hospital de Lins pelo supervisor Bracell ( Ariosmar). 
2. comunicado aos responsáveis e segurança do trabalho Bracell e Ponsse. 
3. realizado análise preliminar sobre a causa e passado a segurança, que está se deslocou para o local. </t>
  </si>
  <si>
    <t xml:space="preserve">Israel Feitosa </t>
  </si>
  <si>
    <t xml:space="preserve">Primeira seleção </t>
  </si>
  <si>
    <t xml:space="preserve">1° Seleção </t>
  </si>
  <si>
    <t xml:space="preserve">Deval Oliveira de Santana - 37017047 </t>
  </si>
  <si>
    <t xml:space="preserve">Loana </t>
  </si>
  <si>
    <t>Lençóis Paulista–SP</t>
  </si>
  <si>
    <t>Wellington Aparecido Dias - matrícula 37018095</t>
  </si>
  <si>
    <t xml:space="preserve">O colaborador ao alinhar a biela para fixar o pino no olhal de uma garra de FW, a mesma veio a escorregar e atingir seu dedo polegar da mão esquerda, causando um desconforto. </t>
  </si>
  <si>
    <t xml:space="preserve">Módulo 5 </t>
  </si>
  <si>
    <t>Fazenda Mamedina | Borebi SP - MÓD 5</t>
  </si>
  <si>
    <t xml:space="preserve">90001366 | Genival Lopes Cavalcante </t>
  </si>
  <si>
    <t xml:space="preserve">1. Direcionado o colaborador até o Pronto Atendimento na cidade de Lençóis Paulista para avaliação Médica e exames radiológicos. Após exames, foi identificada uma fratura em seu dedo polegar, foi medicado e liberado. 
2. Será avaliado pelo Médico do Trabalho no dia 08/08/2024. </t>
  </si>
  <si>
    <t xml:space="preserve">Marcio Paulino </t>
  </si>
  <si>
    <t>Fazenda São Franciso II - MÓD 7</t>
  </si>
  <si>
    <t xml:space="preserve">7011474 | Roberto Antonio da Silva Junior </t>
  </si>
  <si>
    <t xml:space="preserve">Operador de Grua </t>
  </si>
  <si>
    <t xml:space="preserve">1. Feito a Falha Operacional e Levado o fueiro quebrado junto com o caminhão. </t>
  </si>
  <si>
    <t xml:space="preserve">Cassio Thomas da Silveira </t>
  </si>
  <si>
    <t xml:space="preserve">Colaboradora relata que ao colocar uma caixa de mudas sobre a outra, veio a ter uma batida contra a caixa atingindo seu joelho direito, colaboradora queixou-se de desconforto no local e foi encaminhada à unidade hospitalar para atendimento. </t>
  </si>
  <si>
    <t xml:space="preserve">Colaborador parou o veículo na intenção de entrar na via próximo ao acostamento, em determinado momento, outro carro na tentativa de ganhar tempo, acabou resvalando na caminhonete da EPS, ocasionando apenas danos materiais. </t>
  </si>
  <si>
    <t xml:space="preserve">O colaborador sofreu ferroada de um marimbondo na região do pescoço, vindo causar uma reação alérgica no local. </t>
  </si>
  <si>
    <t xml:space="preserve">O colaborador estava transportando um cilindro manualmente, quando o cilindro caiu e atingiu o seu pé esquerdo, causando um desconforto. </t>
  </si>
  <si>
    <t xml:space="preserve">Colaborador realizava manobra em marcha ré com a motoniveladora, momento que colidiu com o veiculo Strada. Veículo estava estacionado e sem ocupantes. Houve pequenos danos materiais no capô do veículo. </t>
  </si>
  <si>
    <t xml:space="preserve">Motorista conduzia o o caminhão Bracell vazio pela Rodovia, quando ao realizar uma ultrapassagem em um caminhão terceiro veio a colidir com a ultima composição no retrovisor direito do mesmo, ocasionando danos materiais </t>
  </si>
  <si>
    <t xml:space="preserve">A colaboradora estava realizando atividade de irrigação manual, quando pisou em um buraco e torceu o tornozelo do pé direito. </t>
  </si>
  <si>
    <t xml:space="preserve">O colaborador estava realizando atividade de irrigação, quando relatou que sofreu ferroada de marimbondo no braço, rosto e nas costas. </t>
  </si>
  <si>
    <t xml:space="preserve">O veículo Bracell estava parado em frente à casa do colaborador, quando um motoqueiro colidiu no lado esquerdo,  causando avarias na porta e danificando o retrovisor. </t>
  </si>
  <si>
    <t>Ao passar com o pneu dianteiro esquerdo sobre um resíduo, ocasionou o efeito chicote atingindo o vidro lateral esquerdo da porta, ocasionando a sua quebra.</t>
  </si>
  <si>
    <t xml:space="preserve">Colaboradora estava entrando no carro no banco traseiro, junto com outras duas pessoas, onde bateram a porta dianteira traseira, neste momento o veículo se movimentou, porém uma colaboradora estava entrando no carro e veio a cair e bateu com o joelho no chão. </t>
  </si>
  <si>
    <t>A colaboradora estava realizando atividade de irrigação, quando tropeçou em um resíduo de madeira, vindo a torcer o pé esquerdo.</t>
  </si>
  <si>
    <t xml:space="preserve">O mecânico chegou para verificar um possível vazamento no cabeçote HV 19019 da máquina e identificou que o problema poderia estar no cilindro da faca inferior. Após limpar o componente para facilitar a análise, ele solicitou ao operador que ligasse o equipamento. No entanto, o operador não percebeu que o mecânico estava com a mão na área do cilindro. Quando o operador acionou o equipamento, o movimento de abrir e fechar do cilindro, acabou pressionando a mão do mecânico. </t>
  </si>
  <si>
    <t xml:space="preserve">Motorista relata que durante o transporte de madeiras pela via próxima ao desvio (chegando na cidade de Aporé), identificou através do retrovisor, que o fueiro estava se abrindo. O motorista parou o caminhão e observou o pedaço do barrote quebrado, já caído no chão. 
Obs: apenas danos materiais, quebrou o 1º fueiro da 3ª composição, a carga ficou presa pela cinta. </t>
  </si>
  <si>
    <t xml:space="preserve">O colaborador ao realizar manutenção na turbina do HV-10054 veio a esbarrar no amortecedor da tampa do motor, ocasionando a queda do mesmo sobre suas costas, causando um dor no local da batida. </t>
  </si>
  <si>
    <t xml:space="preserve">O colaborador realizava movimentação de bandeijão com mudas da casa de sombra para a primeira seleção, no momento da movimentação a bandeja travou, vindo atingir o 1° dedo da mão esquerda, causando um ferimento superficial. </t>
  </si>
  <si>
    <t>Foi acionado socorro e informou a gestão de uma ocorrência com *princípios de incêndio.* na segunda composição eixo 24h do lado direito do CM. Houve rompimento da mangueira de ar que alimenta o sistema pneumático (rompimento ocorreu na 1° Composição) travando a roda. 
Relato do motorista. 
"Após receber sinal de luz de um condutor que estava atrás eu encostei o veículo no acostamento Desci para ver o que estava acontecendo porque pelos retrovisores não dava para ver vi que estava fumaceando na mesma hora que eu estava lá próximo ao eixo o pneu vazou o ar devido à temperatura descolou e incendiou ao mesmo tempo, e isso depois que eu ter parado e estar lá próximo fui até a cabine Retirei o extintor eu utilizei o mesmo para combater o foco de Fogo".</t>
  </si>
  <si>
    <t>Faz Alvorada</t>
  </si>
  <si>
    <t xml:space="preserve">Mecânico do time de preventiva ao adentrar o container de guarda de materiais, teve o pé esquerdo atingido por um cavalete (preguiça) que estava armazenado no local. Funcionário foi encaminhado ao UPA onde foi atendido, medicado e liberado. Foi realizado posteriormente a comunicação com a liderança MSFC assim como time de segurança e saúde do trabalho. </t>
  </si>
  <si>
    <t>Marcos Antônio Ferreira de Souza</t>
  </si>
  <si>
    <t xml:space="preserve">1. Realizado comunicação com todo time de líderes para divulgação com o time de campo sobre a avaliação nos locais de armazenamento de materiais, reforço com utilização de EPIs e atenção nas atividades. </t>
  </si>
  <si>
    <t xml:space="preserve">Vagner Fogaça </t>
  </si>
  <si>
    <t xml:space="preserve">Colaboradora se deslocava com o micro onibus no interior da fazenda, momento que acionou a abertura da porta para desembarque dos operadores no talhão, e a mesma apresentou problemas mecânicos, abrindo com força excessiva e atingindo a segunda porta (Acesso para cadeirantes). </t>
  </si>
  <si>
    <t>Fazenda Mamedina - Borebi/SP - MÓD 7</t>
  </si>
  <si>
    <t xml:space="preserve">Jossimara Medeiros de Oliveira </t>
  </si>
  <si>
    <t>Talhão 058</t>
  </si>
  <si>
    <t xml:space="preserve">1087 - Caroline Souza Rodrigues da Silva </t>
  </si>
  <si>
    <t xml:space="preserve">1. Recebeu os primeiros socorros no local. </t>
  </si>
  <si>
    <t xml:space="preserve">Pátio Madeira </t>
  </si>
  <si>
    <t xml:space="preserve">Motorista do ônibus da Piracicabana que realiza o transporte dos operadores para o horário de refeição, conduzia o ônibus pela rua principal do pátio, quando passou sobre uma tora de madeira e a mesma foi projetada para o vidro do ônibus, causando a quebra dessa. Não havia pessoas nos assentos correspondentes a janela. </t>
  </si>
  <si>
    <t xml:space="preserve">Emerson Aparecido Paulino </t>
  </si>
  <si>
    <t xml:space="preserve">Motorista Piracicabana </t>
  </si>
  <si>
    <t xml:space="preserve">1. Acionado técnico de pátio. 
2. Solicitação da limpeza das áreas mais críticas. 
3. Informar os gestores da piracicabana </t>
  </si>
  <si>
    <t xml:space="preserve">Giovanni Aroca </t>
  </si>
  <si>
    <t>BTF -7</t>
  </si>
  <si>
    <t xml:space="preserve">Adão Donizete Torres , matrícula 37015301, escala A 4x2, 2º dia da escala. </t>
  </si>
  <si>
    <t xml:space="preserve">1. Informado a Supervisão </t>
  </si>
  <si>
    <t>Eliseu Aparecido</t>
  </si>
  <si>
    <t xml:space="preserve">Rotatória de acesso a automotiva Bracell </t>
  </si>
  <si>
    <t xml:space="preserve">Ivan Henrique Brito </t>
  </si>
  <si>
    <t xml:space="preserve">1. Comunicado o Supervisor responsável pela operação, prestado socorro a vítima. </t>
  </si>
  <si>
    <t xml:space="preserve">Motorista estava se deslocando até a automotiva Bracell com o caminhão vazio, quando um motociclista veio a bater na lateral direita do cavalo mecânico (próximo ao tanque de combustível). </t>
  </si>
  <si>
    <t xml:space="preserve">Motorista ao abaixar o eixo da 3ª carreta, confundiu os botões e puxou o botão de emergência (vermelho) vindo a travar o eixo 24hrs, não percebendo, saiu do carregamento e seguiu até o ponto de apoio, localizado em São Miguel Arcanjo-SP, quando parou, visualizou o princípio de incêndio no mesmo eixo, utilizou o extinto do veículo de frota 44197 para conter o princípio de incêndio. </t>
  </si>
  <si>
    <t xml:space="preserve">A colaboradora estava realizando atividade de irrigação manual, quando tropeçou e caindo, sentindo um desconforto nas costas. </t>
  </si>
  <si>
    <t xml:space="preserve">Durante o carregamento do caminhão, houve a quebra do fueiro. </t>
  </si>
  <si>
    <t>Fazenda São João VI - MÓD 04</t>
  </si>
  <si>
    <t xml:space="preserve"> Ezequiel Mercadante/ 37016626 </t>
  </si>
  <si>
    <t xml:space="preserve"> Técnico de operações florestais </t>
  </si>
  <si>
    <t xml:space="preserve">Vanderlei José Honório </t>
  </si>
  <si>
    <t xml:space="preserve">Tecnico transporte </t>
  </si>
  <si>
    <t xml:space="preserve">
1. Comunicado Supervisor 
2. Realizado boletim de ocorrência online 
3. Acionado a locadora </t>
  </si>
  <si>
    <t>Tres Lagoas - MS</t>
  </si>
  <si>
    <t>BTF - 08 MS</t>
  </si>
  <si>
    <t xml:space="preserve">Felipe Gameleira da Silva, matrícula 37017794 Escala 4x2, letra C, 2° dia de escala. 
</t>
  </si>
  <si>
    <t xml:space="preserve"> Motorista Transporte Madeira </t>
  </si>
  <si>
    <t xml:space="preserve">Rodovia Euclides da Cunha km 569 </t>
  </si>
  <si>
    <t xml:space="preserve"> Antônio Celso Boldorini </t>
  </si>
  <si>
    <t xml:space="preserve">1.O motorista parou o caminhão conversou com o motorista da caminhonete. 
2. Em seguida comunicou a equipe de segurança Cargo Polo. </t>
  </si>
  <si>
    <t xml:space="preserve">Gustavo Alencar </t>
  </si>
  <si>
    <t xml:space="preserve">José Antônio Pereira </t>
  </si>
  <si>
    <t xml:space="preserve">
1. Comunicado Gestão e segurança do trabalho 
2. Comunicado a Piracicabana 
3. Providenciado outro transporte pra seguir com os colaboradores </t>
  </si>
  <si>
    <t>Tcharles de Oliveira Queiros</t>
  </si>
  <si>
    <t xml:space="preserve">Lençóis Paulista AV. Jacomo Augusto Paccone </t>
  </si>
  <si>
    <t xml:space="preserve"> Troca de turnos - Transporte de Madeira </t>
  </si>
  <si>
    <t xml:space="preserve">Ricardo Aparecido da Silva </t>
  </si>
  <si>
    <t xml:space="preserve">1. Ao coordenador Everson </t>
  </si>
  <si>
    <t xml:space="preserve">Rodovia 262 no KM 765 </t>
  </si>
  <si>
    <t xml:space="preserve">830781 - Railton Caldeira Lessa </t>
  </si>
  <si>
    <t xml:space="preserve">1. Local foi sinalização; 
2. Foi comunicado de imediato com a TST Bracell; 
3. Colaborador recebeu atendimento médico no local e foi liberado sem lesão. </t>
  </si>
  <si>
    <t xml:space="preserve">Mábia Estéfula da Silva  </t>
  </si>
  <si>
    <t>Depósito</t>
  </si>
  <si>
    <t xml:space="preserve">Colaborador ao retornar do workshop foi devolver as cadeiras do recanto da corujá, ao manobrar a pick-up atingiu um poste de sinalização. </t>
  </si>
  <si>
    <t xml:space="preserve">Recanto da Corujá </t>
  </si>
  <si>
    <t>37017213 - Adriano Claudinei de Oliveira</t>
  </si>
  <si>
    <t xml:space="preserve">Técnico de qualidade florestal </t>
  </si>
  <si>
    <t xml:space="preserve">1. Informado ao supervisor e segurança do trabalho. </t>
  </si>
  <si>
    <t xml:space="preserve">Adriano Claudinei </t>
  </si>
  <si>
    <t>Viveiro LP 2</t>
  </si>
  <si>
    <t xml:space="preserve">Colaborador estava empurrando bandejão, escorregou e caiu batendo as costas no bandejão que estava atrás. </t>
  </si>
  <si>
    <t xml:space="preserve">Crescimento </t>
  </si>
  <si>
    <t>37008748 - Joel Gonçalves Moura</t>
  </si>
  <si>
    <t>1. Encaminhado ao ambulatório;
2. Encaminhado para ambulatório linha 1</t>
  </si>
  <si>
    <t>ID 0275 - Fazenda Prata, talhão 008.</t>
  </si>
  <si>
    <t xml:space="preserve">Na atividade de irrigação, a barra do tanque bateu em uma árvore, com o impacto, a mangueira atingiu a mão do colaborador que se queixou de dor. </t>
  </si>
  <si>
    <t xml:space="preserve">1. Encaminhado ao UPA de Agudos
2. Em 10/08, colaborador será atendido no ambulatório da Bracell. </t>
  </si>
  <si>
    <t>Antônio Bruno Filho</t>
  </si>
  <si>
    <t>Fazenda turvinho 1</t>
  </si>
  <si>
    <t>Savannah 1</t>
  </si>
  <si>
    <t xml:space="preserve">37003148 - Heliezer Feliciano da Silva </t>
  </si>
  <si>
    <t xml:space="preserve">1. Comunicação aos gestores e área de Bracell </t>
  </si>
  <si>
    <t xml:space="preserve">Ricardo Luiz Moreti </t>
  </si>
  <si>
    <t>Fazenda Santa Antônia, ID 0364</t>
  </si>
  <si>
    <t>1. Avisado ao supervisor.</t>
  </si>
  <si>
    <t>Welington Fernandes</t>
  </si>
  <si>
    <t>Ao deslizar a roda do implemento e passar por cima de uma desbrota o implemento barrão, veio a tombar.</t>
  </si>
  <si>
    <t xml:space="preserve">Ao manobrar o Savannah no final do talhão, um resíduo que estava preso na máquina acertou a escada do caminhão que estava estacionado. </t>
  </si>
  <si>
    <t xml:space="preserve">O motorista conduzia o tritrem (carregado), próximo a cidade de Uberaba, onde trafegava na mão correta, quando de repente um veículo terceiro modelo Fiat Uno invadiu a contra mão e veio a colidir na roda dianteira da frota, onde depois veio a colidir no paramotoqueiro da primeira composição e também nos pneus 12 horas que veio a estourar, devido ao ocorrido o veículo Fiat uno soltou a roda e rodou na pista e parou fora da pista. A ambulância da via chegou rapidamente no local, as vítimas foram atendidas no local e liberadas sem lesões. </t>
  </si>
  <si>
    <t xml:space="preserve">O Motorista conduzia o veículo na avenida, quando ao realizar uma conversão a esquerda, um veículo terceiro colidiu em sua lateral. </t>
  </si>
  <si>
    <t>Ônibus Piracicabana seguia em direção à cidade de Garça por estrada cascalhada, motorista saiu de lado pegando uma parte argilada da estrada, por está molhada ele derrapou e encostou a traseira em uma árvore. Não houve danos a pessoas, apenas materiais.</t>
  </si>
  <si>
    <t xml:space="preserve">O motorista assumiu o caminhão em Cassilândia MS, seguindo viagem sentido fábrica Bracell. Quando trafegava pela rodovia após um parada para conferência de carga, um pedaço de madeira veio a se soltar da caixa de carga vindo a bater no para-lama dianteiro do lado direito de uma caminhonete Hilux que estava atrás do caminhão, não houve vítimas, somente danos materiais. </t>
  </si>
  <si>
    <t xml:space="preserve">Ao iniciar a viagem em Três Lagoas foi realizar uma manobra para acessar a AV Ranulpho Marques Leal e no momento que estava realizando a manobra, um veículo de pequeno porte pálio, veio a colidir lateralmente na primeira composição da Frota 44164, o veículo estava sendo conduzindo por um motorista que não tem CNH e acabou se evadindo do local. 
Houve danos no paramotoqueiro da primeira composição. O veículo palio houve apenas danos materiais no parachoque traseiro e danificou a lanterna LD conforme relato do motorista. </t>
  </si>
  <si>
    <t xml:space="preserve">Colaborador se deslocava pela Rodovia Juliano Lorenzetti com veículo leve, quando próximo da LWART, um veículo terceiro colidiu na parte traseira de seu carro, fazendo com que o colaborador viesse a colidir em um segundo veículo que seguia em sua fente. </t>
  </si>
  <si>
    <t xml:space="preserve">Colaborador estacionou o veículo no talhão e foi realizar medição de pilhas de madeira. Ao retornar, se deparou com o veículo danificado. Obs: Danos Materiais na lanterna direita do veículo.  </t>
  </si>
  <si>
    <t>sim</t>
  </si>
  <si>
    <t xml:space="preserve">Fazenda Retiro Santo Antônio </t>
  </si>
  <si>
    <t xml:space="preserve">Edervandson Brito ferreira/ 37017036 </t>
  </si>
  <si>
    <t xml:space="preserve">Operador II </t>
  </si>
  <si>
    <t xml:space="preserve">1. Comunicado a gestão imediata. 
2. Colaborador conduzido ao ambulatório linha 2 para avaliação médica; 
3. Iniciar investigação conforme o programa RADAR. </t>
  </si>
  <si>
    <t xml:space="preserve">Renan Azambuja </t>
  </si>
  <si>
    <t xml:space="preserve">Balança Areiopolis - sentido Fábrica </t>
  </si>
  <si>
    <t>BTF - 07 (SP)</t>
  </si>
  <si>
    <t xml:space="preserve">Tedi Alisson - 37015431 </t>
  </si>
  <si>
    <t xml:space="preserve">1. Informado a Supervisão e ao ambulatório Bracell. </t>
  </si>
  <si>
    <t>Fazenda Ypê II</t>
  </si>
  <si>
    <t>1543 - Marcos Carlos de Oliveira</t>
  </si>
  <si>
    <t>1. O colaborador foi encaminhado para UPA de Agudos.</t>
  </si>
  <si>
    <t>Evandro Gomes de Moraes</t>
  </si>
  <si>
    <t>3211 - Paulo Ricardo dos Santos</t>
  </si>
  <si>
    <t xml:space="preserve">Durante a atividade de irrigação manual, o colaborador escorregou e torceu o pé esquerdo. </t>
  </si>
  <si>
    <t xml:space="preserve">1547 - Jonathas Silveira de Jesus </t>
  </si>
  <si>
    <t xml:space="preserve">1. O colaborador foi encaminhado ao UPA de Agudos. </t>
  </si>
  <si>
    <t>Fazenda Santa Anita</t>
  </si>
  <si>
    <t>Adubação mecanizada</t>
  </si>
  <si>
    <t xml:space="preserve">Edenilson dos Santos Machado|José Santos Brito Junior|Davi Leonan da Silva Pessoa|Gabriel da Silva Pereira </t>
  </si>
  <si>
    <t>Trabalhador Florestal e motorista</t>
  </si>
  <si>
    <t xml:space="preserve">1. Os quatros funcionários atendidos pela PRF foram encaminhados ao UPA para atendimento. </t>
  </si>
  <si>
    <t>Ariane Nonato</t>
  </si>
  <si>
    <t>37016696 - Karina Daniele de Almeida Souza</t>
  </si>
  <si>
    <t xml:space="preserve">1. A colaboradora foi atendida imadiatamente pela equipe de saúde. </t>
  </si>
  <si>
    <t>Lidiana Raph</t>
  </si>
  <si>
    <t>37014382 - Solange de Souza</t>
  </si>
  <si>
    <t>37016449 - Rayane Custódio Ricci</t>
  </si>
  <si>
    <t>1. Encaminhada ao pronto atendimento de Pirajuí; 
2.Encaminhada ao médico do trabalho para avaliação.</t>
  </si>
  <si>
    <t xml:space="preserve">Fazenda São Bento </t>
  </si>
  <si>
    <t>Antônio Armando de Oliveira - 30522</t>
  </si>
  <si>
    <t xml:space="preserve">1. Paralisado a atividade para destombamento do implemento. </t>
  </si>
  <si>
    <t xml:space="preserve">Rodon, em frente a Chevrolet </t>
  </si>
  <si>
    <t xml:space="preserve">No deslocamento da Bracell para Divisão LP, ao chegar no PARE em frente a Chevrolet, o colaborador parou o carro e deu seta para entrar a esquerda, quando uma moto Biz tentou passar pela direita. Houve o impacto do capacete que estava no braço com o retrovisor do lado direito. </t>
  </si>
  <si>
    <t xml:space="preserve">Operações próprias </t>
  </si>
  <si>
    <t>Rayara Barros Silva - 37007287</t>
  </si>
  <si>
    <t>Analista de informções florestais</t>
  </si>
  <si>
    <t xml:space="preserve">1. Informar a gestão responsável;
2. Informar a segurança sobre o corrido. </t>
  </si>
  <si>
    <t xml:space="preserve">Rayara Barros Silva </t>
  </si>
  <si>
    <t>Carlos Eduardo Duraes Cardoso</t>
  </si>
  <si>
    <t>1. Informado os gestores da operação, VDA e Bracell. 
2. Encaminhado o motorista para avaliação médica no PS de Capão Bonito, feito raio X e não constatado lesão. 
3. Motorista irá passar pela avaliação do médico do trabalho da VDA</t>
  </si>
  <si>
    <t>Colaboradora ao descer do ônibus, pisou em um buraco que estava encoberto de resíduos e, com isso, torceu o tornozelo esquerdo.</t>
  </si>
  <si>
    <t xml:space="preserve">Silmara Cristina Padilha </t>
  </si>
  <si>
    <t xml:space="preserve">1. Encaminhada colaboradora para o pronto socorro de Areiópolis </t>
  </si>
  <si>
    <t>O colaborador estava realizando a atividade de plantio, quando pisou em um buraco e torceu o joelho esquerdo.</t>
  </si>
  <si>
    <t>Fazenda Ipê II - Talhão 007</t>
  </si>
  <si>
    <t>Motorista saiu da fazenda Santa Izabel carregado sentido Fábrica. Nas proximidades de Bauru, sentiu a carreta chacoalhar e quando parou no acostamento para verificar o que aconteceu, percebeu que havia estourado o pneu 24h lado esquerdo da segunda composição. Acionou o socorro imediatamente e a equipe da CCR fez a sinalização do local. Ao retornar para a cabine, pelo retrovisor, percebeu uma fumaça saindo do rodeiro e ao se aproximar, o fogo estava de dentro para fora. Iniciou o primeiro combate com o extintor do cavalo e outro veículo também parou para ajudar, porém o fogo se alastrou. Acionaram o bombeiro e foi desatrelado o CM para evitar maior perda.</t>
  </si>
  <si>
    <t>Rodovia SP255 km 237 — próx Bauru</t>
  </si>
  <si>
    <t xml:space="preserve">Fazenda novo horizonte </t>
  </si>
  <si>
    <t xml:space="preserve">O caminhão Bitrem estava carregado e no trajeto da Fazenda Novo Horizonte, ao passar por uma curva em declive veio a escorregar e causar o tombamento de toda composição. Houve apenas danos materiais. </t>
  </si>
  <si>
    <t>Ao conduzir o trator com tanque de irrigação, o operador percebeu que o equipamento começou a perder tração em um declive, foi quando o operador decidiu acionar a marcha ré na tentativa de retornar para baixo, foi onde o equipamento (implemento) veio a lateralizar.</t>
  </si>
  <si>
    <t>Durante atividade, colaboradores enroscaram o pé direito em um arame e ao se reequilibrar, sentiu torção no pé esquerdo.</t>
  </si>
  <si>
    <t>Colaboradora estava na atividade de primeira seleção, quando esbarrou a perna na pilha de bandeiras que fica no chão.</t>
  </si>
  <si>
    <t>A colaboradora andava entre as plataformas de estanqueamento, quando veio a bater a mão direita na quina da esteira.</t>
  </si>
  <si>
    <t xml:space="preserve">Durante atividade de adubação mecanizada, o operador de máquinas passou sobre um resíduo onde havia um enxame de abelha na saído do talhão, não percebendo o enxame, abriu a porta e foi atacado ele e mais três colaboradores que estavam próximos da atividade, saíram correndo sentido a rodovia que ficava próxima. </t>
  </si>
  <si>
    <t xml:space="preserve">Durante a atividade de irrigação manual, ao pisar em um buraco, colaborador se queixou de forte dor no joelho esquerdo. </t>
  </si>
  <si>
    <t xml:space="preserve">Motorista seguia com o caminhão carregado, quando identificou que havia fumaça saindo do pneu da última carreta. Após tal situacão, parou a composição para iniciar o combate utilizando o extintor. </t>
  </si>
  <si>
    <t xml:space="preserve">O colaborador oriundo de outro módulo, estava emprestado ao módulo BRC-05 (operava uma Retroescavadeira), quando trafegava por um carreador, sentiu que um dos pneus da máquina havia caido em um buraco na via. O colaborador relatou que estava sem cinto de segurança e que bateu a barriga no volante da máquina. </t>
  </si>
  <si>
    <t>BTF - 07</t>
  </si>
  <si>
    <t xml:space="preserve"> Washington Paes Guimarães /37013882</t>
  </si>
  <si>
    <t xml:space="preserve">Motorista Transporte </t>
  </si>
  <si>
    <t xml:space="preserve">1. Informado o Monitoramento automotivo, engenharia, segurança, supervisão, os técnicos e corpo de bombeiro. </t>
  </si>
  <si>
    <t>R. Calhim Manoel Abud - Pirambóia, Anhembi - SP, 18620-000 - MÓD 15</t>
  </si>
  <si>
    <t xml:space="preserve">Ezequiel Porto Duarte (5223 Matrícula) </t>
  </si>
  <si>
    <t>1541 - Gilvan Lima dos Santos</t>
  </si>
  <si>
    <t xml:space="preserve">1. O colaborador foi encaminhado na UPA de Agudos. </t>
  </si>
  <si>
    <t xml:space="preserve">Willians Torres dos Santos </t>
  </si>
  <si>
    <t>Fazenda Cabreúva, Agudos-SP</t>
  </si>
  <si>
    <t>Preparo de solo - LP II</t>
  </si>
  <si>
    <t xml:space="preserve">João Paulo de Assis </t>
  </si>
  <si>
    <t>1. Comunicado aos gestores da área;
2. Realizado avaliação por parte da equipe de manutenção, substituição do motor de parte, verificação do tambor da chave e circuito elétrico;
3. Substituídos o extintor de incêndios.</t>
  </si>
  <si>
    <t>Trevo de acesso Distr.Industrial - Lençóis Paulista</t>
  </si>
  <si>
    <t>Motorista conduzia seu caminhão e ao passar por baixo do pontilhão escutou um barulho, e verificou que quebrou o malhal traseiro da última composição.</t>
  </si>
  <si>
    <t>Paulo Fernando Muroni /  37015260</t>
  </si>
  <si>
    <t>1. Informado a Supervisão, Manutenção e Segurança do trabalho 
2. Caminhão foi escoltado pelo veículo da automotiva até a fábrica para descarregar.</t>
  </si>
  <si>
    <t>Halan Batista</t>
  </si>
  <si>
    <t xml:space="preserve">O operador notou fumaça saindo do motor do trator. Ele usou o extintor de cabine para evitar um princípio de incêndio. A manutenção confirmou que o motor de partida enroscou, causando fumaça. Apenas danos no motor de partida. </t>
  </si>
  <si>
    <t xml:space="preserve">O mecânico retornava para o módulo, quando o pneu dianteiro do lado direito estourou, fazendo com que a caminhonete saisse para o acostamento e caísse em uma valeta guia de água, colidindo em um barranco ao lado. </t>
  </si>
  <si>
    <t>Fazenda Santo Inácio - Talhão 24</t>
  </si>
  <si>
    <t>Carlos Henrique Ferreira</t>
  </si>
  <si>
    <t>1. Encaminhado para atendimento médico.</t>
  </si>
  <si>
    <t>Igor Jonas</t>
  </si>
  <si>
    <t xml:space="preserve">Ao realizar manobra em marcha ré em caixa seca, o implemento (tanque de irrigação) tombou. </t>
  </si>
  <si>
    <t>Carlos Eduardo Silva de Oliveira</t>
  </si>
  <si>
    <t>1. Paralisada atividade para destombamento da máquina.</t>
  </si>
  <si>
    <t>Deposito de Gases</t>
  </si>
  <si>
    <t>Oficina Automotiva - Linha ll</t>
  </si>
  <si>
    <t>Fabiano Rosa Mazetto</t>
  </si>
  <si>
    <t>Almoxarife ll</t>
  </si>
  <si>
    <t>1. Trabalhador foi levado para ambulatório de linha e posteriormente encaminhado para exame radiológico. Nenhuma lesão foi encontada.
2. Foi disponibilizado um carrinho de carga para trasnporte de cilindros;
3. Foi definido confecção de rampa para acesso a gaiola onde os cilindros são armazanados.</t>
  </si>
  <si>
    <t>Enio Garcia</t>
  </si>
  <si>
    <t xml:space="preserve">Rodovia MS-306 </t>
  </si>
  <si>
    <t xml:space="preserve">1432/Emerson Gonçalves Pereira. </t>
  </si>
  <si>
    <t xml:space="preserve">
1. Acionado supervisão. 
2. ⁠Solicitação da câmera do creare. </t>
  </si>
  <si>
    <t>Everton</t>
  </si>
  <si>
    <t xml:space="preserve">Rodovia MS-267 Bataguassu-MS </t>
  </si>
  <si>
    <t xml:space="preserve">37016702/Ricardo Vagner Silva de Jesus </t>
  </si>
  <si>
    <t xml:space="preserve">1. Acionado Corpo de Bombeiros para atendimento e procedimentos de praxe. 
2. ⁠Comunicado gestor imediato. </t>
  </si>
  <si>
    <t xml:space="preserve">Ricardo Vagner Silva de Jesus </t>
  </si>
  <si>
    <t>Desvio de Aporé GO</t>
  </si>
  <si>
    <t>Cicero dos Santos Gomes</t>
  </si>
  <si>
    <t xml:space="preserve">1. Após o evento o motorista sinalizou o local e comunicou a equipe de segurança Cargo Polo. 
2. Solicitamos uma Grua para descarregar o caminhão para fazer a retirada. </t>
  </si>
  <si>
    <t xml:space="preserve">Módulo 10. </t>
  </si>
  <si>
    <t>Fazenda Nsa. Aparecida XV - MÓD 10</t>
  </si>
  <si>
    <t xml:space="preserve">Vanderlei Casemiro. </t>
  </si>
  <si>
    <t xml:space="preserve">Operador de máquinas. </t>
  </si>
  <si>
    <t xml:space="preserve">1. Utilizado extintor de incêndio. 
2. Trocado motor de partida e HV, liberado para a operação. </t>
  </si>
  <si>
    <t xml:space="preserve">Erivellyton Almeida </t>
  </si>
  <si>
    <t xml:space="preserve">Fazenda Nossa Senhora Fátima IV </t>
  </si>
  <si>
    <t xml:space="preserve">Jonas Santos 37016634 </t>
  </si>
  <si>
    <t xml:space="preserve">Operador III </t>
  </si>
  <si>
    <t xml:space="preserve">1. Comunicado a gestão imediata. 
2. Colaborador conduzido a Unimed Lencois Paulista. </t>
  </si>
  <si>
    <t xml:space="preserve">Carlos Augusto Mariano </t>
  </si>
  <si>
    <t xml:space="preserve">O colaborador estava em deslocamento pela rodovia, quando a roda de um veículo terceiro colidiu com a frente de seu veículo. </t>
  </si>
  <si>
    <t xml:space="preserve">Jonatas Luis Oliveira 37012244 </t>
  </si>
  <si>
    <t xml:space="preserve"> Técnico Operacoes Florestal II </t>
  </si>
  <si>
    <t xml:space="preserve">1. Comunicado a gestão imediata. 
2. Colaborador foi conduzido ao hospital CMU Unimed Lençois Paulista, onde foi avaliado e liberado. </t>
  </si>
  <si>
    <t>Faz Queixada</t>
  </si>
  <si>
    <t>BRC -01</t>
  </si>
  <si>
    <t>BTF -MS 8</t>
  </si>
  <si>
    <t xml:space="preserve">Willian Carlos Pires, matrícula 37017664 escala C 4x2, 1° dia de escala. </t>
  </si>
  <si>
    <t xml:space="preserve">Quadra C da Linha 1 - lençóis Paulista </t>
  </si>
  <si>
    <t>Desconhecido</t>
  </si>
  <si>
    <t xml:space="preserve">1. Informado a Supervisão, Manutenção e segurança do trabalho </t>
  </si>
  <si>
    <t xml:space="preserve">O colaborador estava realizando atividade de colheita com Harvester 10049, quando o mesmo percebeu uma fumaça vindo do motor do equipamento. </t>
  </si>
  <si>
    <t xml:space="preserve">Módulo 06 - Talhão 001 </t>
  </si>
  <si>
    <t>Faz. Sítio Tereza - MÓD 06</t>
  </si>
  <si>
    <t xml:space="preserve">Jailson da Silva Freitas (37017883 Matrícula) </t>
  </si>
  <si>
    <t xml:space="preserve">1. O colaborador imediatamente desligou o equipamento, pediu ajuda no rádio e começou o combate as chamas que vinham da manta termica do motor. 
2. O técnico do módulo ajudou no combate. 
3. Comunicação à gestão e segurança do trabalho. </t>
  </si>
  <si>
    <t xml:space="preserve">Manoel Victor </t>
  </si>
  <si>
    <t xml:space="preserve">37006440 - Kelly Fabiani Da Silva Machado </t>
  </si>
  <si>
    <t xml:space="preserve">Assistente de Carregamento </t>
  </si>
  <si>
    <t>Lins - SP - MÓD 06</t>
  </si>
  <si>
    <t xml:space="preserve">1. Motociclista recusou atendimento do SAMU 
2. Avisado o Técnico de Imediato, Chamou o SAMU e PM. 
3. Comunicação à segurança do trabalho </t>
  </si>
  <si>
    <t xml:space="preserve">Durante atividade de combate a formiga, colaborador pisou em um buraco torcendo o tornozelo direito. </t>
  </si>
  <si>
    <t>Durante movimentação manual de cilindro, o mesmo atingiu o pé direito do trabalhador. Não houve queda do cilindro.</t>
  </si>
  <si>
    <t xml:space="preserve">Ao trafegar pela rodovia MS-306 chegando em Aporé (GO), colidiu com veículo da frente. Apenas danos materiais. 
</t>
  </si>
  <si>
    <t xml:space="preserve">Durante o deslocamento com veículo caminhonete modelo L200, no perímetro urbano da cidade de Bataguassu/MS, colaborador relata que ao entrar no trevo para acessar o bairro, uma pessoa que conduzia uma bicicleta elétrica pela contra mão, atingiu lateralmente o veículo, causando avarias no veículo e ferimentos no condutor da bicicleta, que foi conduzido ao hospital municipal do referido município, sendo liberado posteriormente. </t>
  </si>
  <si>
    <t xml:space="preserve">Após realizar o carregamento na fazenda Queixada, seguia com o caminhão GCQ8I34 sentido Cassilândia MS. Ao desviar de um caminhão que estava parado na estrada, a última composição veio a sair da estrada e escorregou. </t>
  </si>
  <si>
    <t xml:space="preserve">O HV Frota 10097 estava parada para a manutenção do ar condicionado. A pedido do mecânico, o operador deu partida (funcionou) a máquina e começou a sair fumaça no compartimento do motor da máquina. </t>
  </si>
  <si>
    <t xml:space="preserve">O colaborador ao caminhar na estrada, pisou em falso e veio a torcer tornozelo. </t>
  </si>
  <si>
    <t xml:space="preserve">Conforme relato do motorista, no carregamento da fazenda Queixada, o operador da grua, ao realizar manobra o fecho de madeira atingiu o terceiro fueiro da primeira composição, ocasionando a trinca do parafuso da base fueiro, impossibilitando o carregamento para transporte. </t>
  </si>
  <si>
    <t xml:space="preserve">Colaborador conduziu o Caminhão 44195 e ao movimentá-lo veio a colidir com o pilar de sustentação da tubulação, havendo danos materiais. </t>
  </si>
  <si>
    <t xml:space="preserve">Colaborador conduzia veículo leve para buscar o operador em sua residência, quando ao virar a direita, houve a colisão com o motociclista que estava ultrapassando pela direita. </t>
  </si>
  <si>
    <t xml:space="preserve">Durante o deslocamento com o caminhão oficina, sentido  Bauru - LP, o caminhão começou a vibrar e a puxar para o lado esquerdo, onde saiu da pista, bateu na valeta e tombou para o lado esquerdo. </t>
  </si>
  <si>
    <t>BSR - 04</t>
  </si>
  <si>
    <t xml:space="preserve">Thiago Pereira Rocha / Josué Elias Sanches </t>
  </si>
  <si>
    <t>Mecânico e Auxiliar de manutenção</t>
  </si>
  <si>
    <t>1. Encaminhados ao UPA de Agudos;
2. Foram encaminhados ao ambulatório Bracell.</t>
  </si>
  <si>
    <t xml:space="preserve">Murilo Castelhano </t>
  </si>
  <si>
    <t>Santa Rita do Rio Pardo - MS / Fazenda Berrante II</t>
  </si>
  <si>
    <t>2406 - Elias Odair Siabra da Silva</t>
  </si>
  <si>
    <t xml:space="preserve">1. Motorista comunicou o supervisor imediatamente. </t>
  </si>
  <si>
    <t>Marcos Aurélio</t>
  </si>
  <si>
    <t>Rodovia Rondon</t>
  </si>
  <si>
    <t>Fazenda cachoeira dos Índios gleba B - Talhão 002</t>
  </si>
  <si>
    <t xml:space="preserve">Motorista  retornava da captação d' água, quando se deparou com a caminhonete da brigada de incêndio vindo no sentido contrário, o mesmo veio a dar passagem para o caminhão, só que não tirou totalmente a caminhonete da estrada por conta de ser muito estreita e ficou uma parte da traseira da mesma no caminho, ao finalizar a passagem com o caminhão, colidiu com a lateral do para choque traseiro da caminhonete, o motorista de imediato parou o caminhão para ver o que realmente tinha acontecido e avisou seu supervisor imediatamente. </t>
  </si>
  <si>
    <t>Durante a realização de atividade de combate a formiga, a colaboradora foi atingida por um galho em seu ouvido direito.</t>
  </si>
  <si>
    <t>3005 - Maria Eduarda Virgílio</t>
  </si>
  <si>
    <t>1. Informado ao supervisor e área de segurança Bracell</t>
  </si>
  <si>
    <t>Fazenda Usina Paredão - Talhão 82</t>
  </si>
  <si>
    <t>27289 - Vitor Manoel</t>
  </si>
  <si>
    <t>1. Comanucado ao setor de segurança;
2. Máquina paralisada imediatamente.</t>
  </si>
  <si>
    <t>Durante atividade de capina químca, o operador fez uma manobra com o trator sobre um formigueiro e acabou batendo a porta direita contra a árvore, causando quebra vidro.</t>
  </si>
  <si>
    <t xml:space="preserve">Alça de acesso das mesas 3 e 4. </t>
  </si>
  <si>
    <t xml:space="preserve">Caminhão carregado com madeira descarregava na mesa de picagem 4, quando teve retrovisor do lado esquedo atingido por um pedaço de madeira que estava fora da caixa de carga de outro caminhão. Ambos eram caminhões rechego. Não houve danos a pessoa ou materiais. </t>
  </si>
  <si>
    <t xml:space="preserve">Renato Pereira dos Santos </t>
  </si>
  <si>
    <t xml:space="preserve">1. Acionado supervisão de pátio. 
2. Orientação aos motoristas quanto a importância da verificação da carga antes de deslocar para as mesas. </t>
  </si>
  <si>
    <t xml:space="preserve">José Júnior Rocha </t>
  </si>
  <si>
    <t xml:space="preserve">9000797 | Tiago de Souza Brisola </t>
  </si>
  <si>
    <t xml:space="preserve">1. Encaminhado ao P.S de Bauru. Foi realizado procedimento de limpeza, medicado e liberado; 
2. Consulta agendada com um Médico Especialista (Oftalmologista) no dia 20/08/2024 as 08h00. </t>
  </si>
  <si>
    <t xml:space="preserve"> João Paulo Nogueira </t>
  </si>
  <si>
    <t>Fazenda Itamaraty - Paulistânia/SP - MÓD 07</t>
  </si>
  <si>
    <t>Rodovia João Melão</t>
  </si>
  <si>
    <t>Gelogiane Pereira de Souza - 37015895</t>
  </si>
  <si>
    <t xml:space="preserve">1. Informado a Supervisão, Segurança e Manutenção. 
A carreta após descarregar, foi direcionado para a manutenção para avaliação. </t>
  </si>
  <si>
    <t xml:space="preserve">Operadora ao descer do equipamento para ir almoçar no Módulo, se deslocou até o carro e ao tropeçar próximo ao veículo, bateu o braço contra o mesmo. </t>
  </si>
  <si>
    <t>Fazenda Morro de Ouro - MÓD 03</t>
  </si>
  <si>
    <t xml:space="preserve">37010537 / Rose Antônio Nunes </t>
  </si>
  <si>
    <t xml:space="preserve">Operadora </t>
  </si>
  <si>
    <t xml:space="preserve">1.  Levado operadora até Hospital para avaliação Médica. </t>
  </si>
  <si>
    <t xml:space="preserve">Rafael D. Almeida </t>
  </si>
  <si>
    <t xml:space="preserve">Fazenda Madre Cléia </t>
  </si>
  <si>
    <t xml:space="preserve">Durante o manuseio do tanque de combustível, que havia sido removido da máquina, o colaborador sofreu um corte no terceiro e quarto dedo da mão esquerda. 
Obs: O colaborador estava usando as luvas de proteção. </t>
  </si>
  <si>
    <t xml:space="preserve">Módulo 7 CF </t>
  </si>
  <si>
    <t>Erik Fonseca</t>
  </si>
  <si>
    <t>Mecanico Soldador</t>
  </si>
  <si>
    <t xml:space="preserve">1. Encaminho do colaborador ao pronto atendimento na cidade de Pirajuí </t>
  </si>
  <si>
    <t xml:space="preserve">Alvaro Martins e Gedeon Miranda </t>
  </si>
  <si>
    <t>Fazenda Cabreúva II, Talhão 034</t>
  </si>
  <si>
    <t xml:space="preserve">Devair Dias </t>
  </si>
  <si>
    <t>1. Comunicado a área operacional e segurança.</t>
  </si>
  <si>
    <t xml:space="preserve">Fazenda Barile - Ribas do Rio Pardo/MS </t>
  </si>
  <si>
    <t xml:space="preserve">Logística Florestal - Operação com Munck </t>
  </si>
  <si>
    <t xml:space="preserve">Elias Vieira dos Santos </t>
  </si>
  <si>
    <t xml:space="preserve">1. Colaborador recebeu os primeiros socorros dos colaboradores da EPS Ambient que prestava serviços na fazenda. 
2. Colaborador direcionado ao Hospital de Santa Rita do Pardo/MS para atendimento e avaliação médica. 
3.  Informado a liderança imediata e acionamento da Leituga ( Área Protegida ) </t>
  </si>
  <si>
    <t xml:space="preserve">Crislan Aristoteles de Oliveira - Técnico de Operações Florestais </t>
  </si>
  <si>
    <t xml:space="preserve">Ribas do Rio Pardo </t>
  </si>
  <si>
    <t xml:space="preserve">Almoxaridado MRO </t>
  </si>
  <si>
    <t xml:space="preserve">Elton Mathias </t>
  </si>
  <si>
    <t xml:space="preserve">1. Colaborador recebeu os primeiros socorros dos colaboradores da MS Florestal que acompanhavam o inventário. 
2. Realizado agendamento de consulta na clínica de olhos em Campo Grande pela area da saúde. 
3. Informado a liderança imediata. </t>
  </si>
  <si>
    <t xml:space="preserve">Graciely Magosso - Coordenadora de Manutenção </t>
  </si>
  <si>
    <t>Sítio novo horizonte/ talhão 01</t>
  </si>
  <si>
    <t>Diego Souza Toledo</t>
  </si>
  <si>
    <t>1. Paralisado a máquina para reparo do vidro.</t>
  </si>
  <si>
    <t>Cleberson Souza</t>
  </si>
  <si>
    <t xml:space="preserve">Modulo 10 </t>
  </si>
  <si>
    <t>Fazenda Nossa Senhora Aparecida XV - MÓD 10</t>
  </si>
  <si>
    <t xml:space="preserve"> Marivaldo Almeida Martins - 37014633 </t>
  </si>
  <si>
    <t xml:space="preserve">1. Colaborador foi levado até o hospital, passou pelo médico de plantão e foi liberado para a atividade. 
2. Corrimão da Hv foi alinhado. 
3. Verificado a posição do Corrimão de todas as Hv,s do módulo. </t>
  </si>
  <si>
    <t xml:space="preserve">Erivellyton </t>
  </si>
  <si>
    <t xml:space="preserve">Regiane Câmara 37010187 </t>
  </si>
  <si>
    <t xml:space="preserve">Técnico Operacoes Florestal II </t>
  </si>
  <si>
    <t xml:space="preserve">1. Comunicado a gestão imediata. 
2. Colaborador está bem nada sofreu 
3. Condutora do outro veiculo foi conduzida ao hospital. </t>
  </si>
  <si>
    <t xml:space="preserve">Linha 1 Bracell Lençóis Paulista-Sp </t>
  </si>
  <si>
    <t xml:space="preserve">Colaborador ao descer da cabine do caminhão, sofreu uma queda. </t>
  </si>
  <si>
    <t xml:space="preserve"> Edenir Batistas de Araújo </t>
  </si>
  <si>
    <t xml:space="preserve"> Motorista Transporte Florestal </t>
  </si>
  <si>
    <t xml:space="preserve">1. Avisado o Supervisor da área e logístico. 
2. Colaborador encaminhado ao CMU de Lencois Paulista. </t>
  </si>
  <si>
    <t>MARCELO SALDANHA ALMEIDA</t>
  </si>
  <si>
    <t xml:space="preserve">Projeto Queixada </t>
  </si>
  <si>
    <t>Marcone Fonseca Lopes</t>
  </si>
  <si>
    <t xml:space="preserve">1. Comunicação Garbuio 
2. Acionado a concessionaria da rodovia para retirada e apoio </t>
  </si>
  <si>
    <t>Braian S. Cardoso Zamoro</t>
  </si>
  <si>
    <t xml:space="preserve">Ônibus </t>
  </si>
  <si>
    <t xml:space="preserve">2° Seleçao </t>
  </si>
  <si>
    <t xml:space="preserve"> Jacqueline Santos de Jesus . 37011853 </t>
  </si>
  <si>
    <t xml:space="preserve">1. Atendimento ambulatorial </t>
  </si>
  <si>
    <t xml:space="preserve">Cristiano dos Santos Silva </t>
  </si>
  <si>
    <t xml:space="preserve">Mini jardim clonal 1 </t>
  </si>
  <si>
    <t xml:space="preserve">Estaqueamento </t>
  </si>
  <si>
    <t xml:space="preserve">Isa Cláudia Dias dos Santos - 37017168 </t>
  </si>
  <si>
    <t xml:space="preserve">1. A colaboradora comunicou imediatamente a técnica da área e comunicado área da saúde e segurança. Foi colocado gelo para amenizar. </t>
  </si>
  <si>
    <t>João Afonso Mota</t>
  </si>
  <si>
    <t xml:space="preserve">1°seleçao </t>
  </si>
  <si>
    <t xml:space="preserve">37013556 Yasmin cristiny de Oliveira Penhalver Ma </t>
  </si>
  <si>
    <t xml:space="preserve">1. Orientação médica foi levar a colaboradora para atendimento hospitalar, assim realizando uma lavagem ocular, para tirar o corpo estranho. </t>
  </si>
  <si>
    <t>DAyane Rafaela Rossignolo</t>
  </si>
  <si>
    <t xml:space="preserve">Aparecida Francisca Barboza de Souza- 37011325 </t>
  </si>
  <si>
    <t xml:space="preserve">1. Colaboradora comunicou imediatamente a técnica responsável pelo setor e uma socorrista fez assepsia e curativo no local lesionado. </t>
  </si>
  <si>
    <t xml:space="preserve">Lidiana Nayara Ralph </t>
  </si>
  <si>
    <t>Dourado</t>
  </si>
  <si>
    <t>Rodrigo Aparecido Paulino</t>
  </si>
  <si>
    <t>1. Comunicação a segurança do trabalho.</t>
  </si>
  <si>
    <t>Daniel Antônio Cruz</t>
  </si>
  <si>
    <t>Fazenda Flecha Azul</t>
  </si>
  <si>
    <t>São Sebastião VI</t>
  </si>
  <si>
    <t xml:space="preserve">Celso Augusto Raquel </t>
  </si>
  <si>
    <t xml:space="preserve">1. Foi prestado socorro ao colaborador e encaminhado ao pronto atendimento </t>
  </si>
  <si>
    <t>Fazenda Fortaleza</t>
  </si>
  <si>
    <t>Everson Santana de Souza</t>
  </si>
  <si>
    <t xml:space="preserve">Ajudante </t>
  </si>
  <si>
    <t>Danielle</t>
  </si>
  <si>
    <t>Fazenda Estoril Gleba A</t>
  </si>
  <si>
    <t xml:space="preserve">Supressão Vegetal </t>
  </si>
  <si>
    <t>Diego Oliveira Souza</t>
  </si>
  <si>
    <t xml:space="preserve">Operador de Escavadeira Hidraúlica </t>
  </si>
  <si>
    <t xml:space="preserve">1. Paralização do máquinario;
2. Comunicação ao técnico da área da MS Florestal. </t>
  </si>
  <si>
    <t>Diego Oliveira</t>
  </si>
  <si>
    <t>Direta Aplicações Aéreas</t>
  </si>
  <si>
    <t>Paulo Freitas</t>
  </si>
  <si>
    <t>Ajudante Florestal I</t>
  </si>
  <si>
    <t xml:space="preserve">1. Colaborador recebeu os primeiros socorros realizado pelos companheiros de equipe;
2. Lavou o rosto com água limpa tentando amenizar os sintomas;
2. Deslocaram para unidade de saúde mais próxima. </t>
  </si>
  <si>
    <t>Gehorge Afonso Silveira</t>
  </si>
  <si>
    <t xml:space="preserve">Fazenda Novo Horizonte </t>
  </si>
  <si>
    <t>R.A Florestal</t>
  </si>
  <si>
    <t>35211262 - Fabrício Antunes</t>
  </si>
  <si>
    <t xml:space="preserve">1. Paralizado atividade e realizado destombamento. </t>
  </si>
  <si>
    <t>Atamar Freitas</t>
  </si>
  <si>
    <t>Fazenda Limeira T010</t>
  </si>
  <si>
    <t>Valtra Mercado Tratores</t>
  </si>
  <si>
    <t>Brenon Diennevan Souza Barbosa</t>
  </si>
  <si>
    <t>Especialista de DO</t>
  </si>
  <si>
    <t xml:space="preserve">1. Isolamento de área e contenção de combustível. </t>
  </si>
  <si>
    <t xml:space="preserve">Ao deslocar dentro da atividade de irrigação, a máquina ao chegar perto da caixa de contenção de água/caixa seca, veio a quebrar o chassi. </t>
  </si>
  <si>
    <t xml:space="preserve">Operador de máquina florestais </t>
  </si>
  <si>
    <t xml:space="preserve">1. Comunicado ao TST MS Florestal e isolado local. </t>
  </si>
  <si>
    <t xml:space="preserve">Alex Silva </t>
  </si>
  <si>
    <t>Três Lagoas - MS</t>
  </si>
  <si>
    <t xml:space="preserve">Malha Viária </t>
  </si>
  <si>
    <t>37010643 - Agnaldo Alves Pereira</t>
  </si>
  <si>
    <t xml:space="preserve">1. Substituído o pneu por estepe;
2. Informado o supervisor sobre o ocorrido. </t>
  </si>
  <si>
    <t>Protótipo adubação + Aplicação de Herbicida</t>
  </si>
  <si>
    <t>37012992 - Elizeu Martins Maus</t>
  </si>
  <si>
    <t xml:space="preserve">Operador de máuqinas agrícolas </t>
  </si>
  <si>
    <t xml:space="preserve">1. Paralisação do trator e implemento;
2. Comunicação do técnico de operações e toda equipe;
3. Colaborador recebeu advertência verbal ainda em campo. </t>
  </si>
  <si>
    <t>Ezequiel Oviedo Nunes</t>
  </si>
  <si>
    <t xml:space="preserve">SP 255 -Rodovia Antônio Machado Santana </t>
  </si>
  <si>
    <t xml:space="preserve">BTF-05 </t>
  </si>
  <si>
    <t xml:space="preserve">37009372 - Valdemir Donizetti da Silva </t>
  </si>
  <si>
    <t xml:space="preserve">1.Bloqueio da Rodovia 
2. Comunicado Coordenação 
3. Realizado acionamento da concessionária </t>
  </si>
  <si>
    <t xml:space="preserve">Maximiliano Carvalho Silva </t>
  </si>
  <si>
    <t>MACPLAN</t>
  </si>
  <si>
    <t>Módulo 11</t>
  </si>
  <si>
    <t>Verissimo - MÓD 11</t>
  </si>
  <si>
    <t>1. Paralização do Equipamento</t>
  </si>
  <si>
    <t xml:space="preserve">Fazenda Represa, talhão 02, Gleba A </t>
  </si>
  <si>
    <t xml:space="preserve">Ao subir no paralama do caminhão pipa (Frota 421) para verificar o nível de água no visor, escorregou e caiu. </t>
  </si>
  <si>
    <t xml:space="preserve">Capão Bonito/SP. </t>
  </si>
  <si>
    <t>Elvis Anderson da Silva</t>
  </si>
  <si>
    <t xml:space="preserve">1. Foi encaminhado de imediato para o hospital de Capão Bonito, passou pelo médico de plantão e foi liberado. </t>
  </si>
  <si>
    <t>Brasilio Batista de Queiroz</t>
  </si>
  <si>
    <t xml:space="preserve">Box manutenção cavalos mecânicos </t>
  </si>
  <si>
    <t xml:space="preserve">Mecânico realizando o uso de guincho hidráulico manual "girafa", prensou o punho direito entre a coluna e camisa do pistão desse equipamento, quando acionou intencionalmente a válvula para o equipamento baixar. </t>
  </si>
  <si>
    <t xml:space="preserve">Oficina Automotiva Central </t>
  </si>
  <si>
    <t xml:space="preserve">Alan Rodrigo Pontes </t>
  </si>
  <si>
    <t xml:space="preserve">Mecânico | </t>
  </si>
  <si>
    <t xml:space="preserve">1. Mecânico foi levado para ambulatório da linha 2 de imediato, onde foi atendido e encaminhado para avaliação no CMU da Unimed, passou por exame radiológico e nenhuma lesão foi constatada. 
2. No dia 26/08/2024 passou por avaliação do médico do trabalho Bracell. 
*Observação:* O Líder da automotiva realizará treinamento sobre o uso seguro do guincho hidráulico, "girafa". </t>
  </si>
  <si>
    <t xml:space="preserve">Jaime Donizeti Sebastião </t>
  </si>
  <si>
    <t xml:space="preserve">Fazenda Bela Manhã </t>
  </si>
  <si>
    <t xml:space="preserve">O motorista parou para amarrar a carga. Ao andar pela lateral da carreta, pisou em uma madeira e torceu o pé, o que resultou em uma fratura no calcâneo. </t>
  </si>
  <si>
    <t xml:space="preserve">1. Informado a Supervisão e Manutenção. 
2. Mandamos outro motorista para rendê-lo e o mesmo foi direcionado ao PA mais próximo. 
3. Colaborador hoje passou pelo ambulatório Bracell e encaminhado para o ortopedista </t>
  </si>
  <si>
    <t xml:space="preserve">O colaborador operava a motoniveladora, quando veio a colidir na traseira de um veículo leve que estava parado. </t>
  </si>
  <si>
    <t xml:space="preserve">Motorista seguia com o caminhão carregado sentido Fábrica, quando visualizou pelo retrovisor um foco de incêndio na primeira composição, que posteriormente se alastrou para as demais composições. No momento o colaborador conseguiu desengatar o cavalo das composições. </t>
  </si>
  <si>
    <t xml:space="preserve">Quebra do vidro foi ocorrido no momento que o operador abriu a tampa da caçamba do implemento para realizar o abastecimento do adubo, pois ao abrir a tampa, a janela de trás do trator estava aberta (segundo o operador ele sempre abre para ver se o implemento está tudo ok, se não tem algum pneu furado ou algum pino do braço hidráulico escapando) e com isso a tampa pegou no vidro e veio a quebrar. </t>
  </si>
  <si>
    <t xml:space="preserve">Quando estava seguindo viagem, na altura do km 298, vinha uma carreta com uma iluminação muito forte próximo ao teto, ofuscando a visão onde foi confundida a saída da rotatória com o retorno, o que gerou colisão com o meio fio  (subindo com a parte frontal do carro no canteiro), danificando a roda do lado direito do carro e peça total do para-choque dianteiro. </t>
  </si>
  <si>
    <t xml:space="preserve">Durante o teste de implemento para rebaixamento de tocos, o trator ficou encavalado em cima do toco, onde perfurou o tanque de combustível. </t>
  </si>
  <si>
    <t xml:space="preserve">Em deslocamento pelo talhão, a calcalhadeira passou sobre resíduo, ocorrendo o tombamento. </t>
  </si>
  <si>
    <t>Ribas do Rio Pardo - Fazenda Terra Nova - Talhão 032</t>
  </si>
  <si>
    <t xml:space="preserve">Durante a realização de uma parcela de inventário florestal, escutou o som da aeronave da empresa Direta Aplicações Aéreas, logo seguiu a orientação para se retirar do local, porém não teve tempo suficiente de chegar até o carro de apoio, sendo assim atingindo por pulverização de inseticida (Sperto) + óleo mineral (Ilharol Gold). Chegando ao carro de apoio o colaborador já estava com sintomas de vômito e andência no corpo. </t>
  </si>
  <si>
    <t>Durante atividade de supressão de uma árvore nas proximidades da estrada, a árvore caiu sobre a via, na tentativa de retirar a árvore da via (usando o cabeçote da máquina para liberar o acesso), um galho atingiu o vidro lateral esquerdo da máquina, quebrando o vidro.</t>
  </si>
  <si>
    <t xml:space="preserve">Colaborador realizava atividade de irrigação, quando a válvula e a mangueira enroscou em um arbusto, vindo a quebrar a parte da mesma, projetando sobre o corpo do colaborador (atingindo parte do ombro e costela do lado esquerdo), o mesmo recebeu os primeiros socorros pela encarregada que estava acompanhando a atividade e encaminhou para o hospital de Ribas de Rio Pardo, realizou raio X e não houve nenhuma fratura, foi medicado e está em observação. </t>
  </si>
  <si>
    <t>Durante atividade de irrigação o tratou passou por um resíduo, onde pressionou e levantou a ponta, acertando próximo ao olho direito do colaborador.</t>
  </si>
  <si>
    <t xml:space="preserve">Durante atividade de herbicida mecanizada, ao passar com o pneu dianteiro sobre um resíduo de madeira, este subiu pelo pneu e acertou o vidro, trincando-o. </t>
  </si>
  <si>
    <t xml:space="preserve">Colaboradora foi abrir o guarda sol para voltar as suas atividades laborais, quando cortou o dedo na ponta do guarda sol (dedo indicador da mão direita). </t>
  </si>
  <si>
    <t>Colaboradora realizava seleção de mudas no setor da 1° seleção, quando sentiu em determinado momento, um corpo estranho no olho direito. Relata que no momento usava óculos de segurança.</t>
  </si>
  <si>
    <t xml:space="preserve">Colaboradora relata, que ao ir ao jardim 2 (para bancada de estaqueamento) deu passagem a outra colaboradora e veio a pisar em um desnível entre calçada e brita, ocasionando um desconforto no tornozelo esquerdo. </t>
  </si>
  <si>
    <t xml:space="preserve">A colaboradora relata que ao subir no ônibus da empresa, no momento que foi sentar, a poltrona a sua frente estava abaixada limitando espaço e na tentativa de sentar a mesma sentiu um desconforto no joelho esquerdo. </t>
  </si>
  <si>
    <t xml:space="preserve">Frota transitando na rodovia em sentido carregamento, quando estava saindo de Cassilândia na MS 306, acabou adentrando em uma obra mal sinalizada na rodovia. </t>
  </si>
  <si>
    <t xml:space="preserve">Motorista trafegava com o caminhão, quando em determinado momento, identificou um princípio de incêndio no eixo 12h (lado direito da primeira composição). </t>
  </si>
  <si>
    <t xml:space="preserve">Quando o operador colocou o primeiro fecho de madeira na primeira carreta, veio a cair o conjunto completo do fueiro. </t>
  </si>
  <si>
    <t xml:space="preserve">Colaborador auxiliava na substituição de uma mangueira hidraulica do HV, momento que foi atingido pelo óleo hidráulico em seu olho direito, causando irritação. </t>
  </si>
  <si>
    <t>A motorista da frota 44188, ao sair da fazenda avistou pelo retrovisor uma fumaça nos pneus e parou imediatamente para verificar. Verificou que o pneu 24h lado esquerdo e 12h lado direito estavam travados.</t>
  </si>
  <si>
    <t>Durante a aplicação (defensivo agrícola equipamento budget) o implemento movimentou-se além do limite regulado pelo operador, batendo contra o vidro traseiro, causando a quebra.</t>
  </si>
  <si>
    <t>Colaborador relata que ao descer da carroceria do caminhão munck, veio a escorregar o pé no degrau da escada, ocasionando a projeção de sua perna esquerda contra a sustentação do guarda corpo, causando uma perfuração na altura da coxa esquerda através de um parafuso.</t>
  </si>
  <si>
    <t xml:space="preserve">Colaborador durante a realização do inventário de diesel no comboio, a abraçadeira que prende a mangueira e o bico de abastecimento do fornecedor UNIPETRO, veio a se romper, causando assim o vazamento do produto e um pouco do líquido atingiu o olho do Colaborador. </t>
  </si>
  <si>
    <t>Durante atividade de herbicida com barrinha, trator teve o vidro quebrado, após um galho bater contra a estrutura.</t>
  </si>
  <si>
    <t xml:space="preserve">Colaborador ao tentar abrir a porta da HV 19016, a mesma atingiu a ponta do seu dedo médio da mão esquerda. </t>
  </si>
  <si>
    <t xml:space="preserve">A colaboradora estava conduzindo o veículo leve em estrada de terra, quando ao realizar uma curva colidiu com outro veículo que vinha no sentido contrário. </t>
  </si>
  <si>
    <t xml:space="preserve">Faz. São Roque - Bataguassu/MS </t>
  </si>
  <si>
    <t xml:space="preserve">Manutenção </t>
  </si>
  <si>
    <t xml:space="preserve">37018167 / Tiago Carlos Batista </t>
  </si>
  <si>
    <t xml:space="preserve">1. Comunicação imediata aos gestores MS Florestal </t>
  </si>
  <si>
    <t xml:space="preserve">Tiago Carlos Batista </t>
  </si>
  <si>
    <t xml:space="preserve"> Rodovia da Amizade - Agudos/SP (Próximo ao seminário) </t>
  </si>
  <si>
    <t xml:space="preserve">3700658 | Edison Martins </t>
  </si>
  <si>
    <t xml:space="preserve">1. Comunicado a gestão imediata; 
2. Retirado o fueiro e amarrado sobre a carreta; 
3. Encaminhado para manutenção. </t>
  </si>
  <si>
    <t>Fazenda manga larga - ID 0371</t>
  </si>
  <si>
    <t xml:space="preserve">Segunda seleção </t>
  </si>
  <si>
    <t>Colaboradora ao sentar, não visualizou que o pé da cadeira escorregou no buraco de drenagem, fazendo com que a cadeira perdesse estabilidade, com isso a colaboradora caiu no chão.</t>
  </si>
  <si>
    <t>Avaí - Segunda seleção</t>
  </si>
  <si>
    <t>37018506 - Lucimara Aparecida Rodrigues Cassiano</t>
  </si>
  <si>
    <t>1. Encaminhada ao pronto atendimento de Pirajuí.</t>
  </si>
  <si>
    <t>Gustavo André da Silva</t>
  </si>
  <si>
    <t>Fazenda árvore grande - Santa Rita do Pardo</t>
  </si>
  <si>
    <t>Durante atividade de supressão de árvores, uma galhada veio a colidir na máquina, quebrando o lexan da parte inferior da porta e trava de segurança.</t>
  </si>
  <si>
    <t>Wires Martins Costa</t>
  </si>
  <si>
    <t>1. Interdição da máquina;
2. Realizado DDS sobre ocorrência;
3. Comunicado ao Técnico e área de segurança MS Florestal</t>
  </si>
  <si>
    <t>Sabrina Santos Souza</t>
  </si>
  <si>
    <t>Performance e monitoramento florestal</t>
  </si>
  <si>
    <t>37012580 - Larissa da Silva Nogueira</t>
  </si>
  <si>
    <t>1. A colaboradora tomou o medicamento conforme procedimento e se deslocou para Bataguassu para passar pelo pronto socorro.</t>
  </si>
  <si>
    <t>Fazenda Mistério</t>
  </si>
  <si>
    <t>Funcionário durante atividade de irrigação semimecanizada, pisou em um buraco de tatu coberto pela vegetação.</t>
  </si>
  <si>
    <t>3259 - Geovane Caires dos Reis</t>
  </si>
  <si>
    <t xml:space="preserve">1. Colaborador retirado do talhão e encaminhado ao pronto socorro mais próximo, no veículo de apoio. </t>
  </si>
  <si>
    <t xml:space="preserve">Alexsandro Santos </t>
  </si>
  <si>
    <t>Cosquista II</t>
  </si>
  <si>
    <t>Agnaldo Ribeiro - 8999</t>
  </si>
  <si>
    <t>Operador de tartor pneu</t>
  </si>
  <si>
    <t xml:space="preserve">1. O supervisor Jackson prestou apoio na ocorrência e informou ao técnico em segurança do trabalho. </t>
  </si>
  <si>
    <t>Fazenda Sol Nascente</t>
  </si>
  <si>
    <t>37007292 - Rafael de Azevedo Silva</t>
  </si>
  <si>
    <t xml:space="preserve">Técnico de manutenção automotiva </t>
  </si>
  <si>
    <t>1. Foi levado o colaborador ao hospital e o mesmo lberado</t>
  </si>
  <si>
    <t xml:space="preserve">Rafael de Azevedo da Silva </t>
  </si>
  <si>
    <t xml:space="preserve">Em deslocamento pelo talhão, pipa passou sobre sub-solagem e afundou, vindo a tombar o implemento. </t>
  </si>
  <si>
    <t xml:space="preserve">João Cardoso da Motta Junior </t>
  </si>
  <si>
    <t>1. Paralisado atividade e realizado destombamento.</t>
  </si>
  <si>
    <t>Altamar Freitas</t>
  </si>
  <si>
    <t>Fazenda Nossa Senhora de Lurdes II</t>
  </si>
  <si>
    <t>Durante rodada de campo, foi identificado um amassado na tampa traseira de um veículo leve, modelo Fiat Strada.</t>
  </si>
  <si>
    <t>37017895 - Rangel Cavalcante Santos</t>
  </si>
  <si>
    <t>Técnico de meio ambiente</t>
  </si>
  <si>
    <t>1. Registro fotográico do amassado</t>
  </si>
  <si>
    <t>Rangel Calvacante Santos</t>
  </si>
  <si>
    <t>Fazenda Flecha Azul - talhão 97</t>
  </si>
  <si>
    <t>Durante a atividade com a barra protegida, ao passar por uma área de declive, o tratorista observou que não conseguiria passar pelo local. Optou por dar marcha ré e passou por cima de um resíduo de madeira, o que levou ao tombamento do trator.</t>
  </si>
  <si>
    <t>149 - Edivan Balbino dos Santos</t>
  </si>
  <si>
    <t>Operador de máquinas pleno</t>
  </si>
  <si>
    <t xml:space="preserve">1. Prestado os primeiros socorros ao tratorista;
2. Comunicado a gestão;
3. Comunicado a áre de segurança do trabalho. </t>
  </si>
  <si>
    <t xml:space="preserve">Itamar dos Santos </t>
  </si>
  <si>
    <t xml:space="preserve">37009518 - Matheus Tozelli Ferraresi </t>
  </si>
  <si>
    <t>1. Registro fográfico do amassado</t>
  </si>
  <si>
    <t>Matheus Tozelli Ferraresi</t>
  </si>
  <si>
    <t>Cassilândia MS</t>
  </si>
  <si>
    <t xml:space="preserve">O líder de campo colidiu no para choque traseiro de um caminhão que estava em sua frente. </t>
  </si>
  <si>
    <t>Aldeir Alves Miranda</t>
  </si>
  <si>
    <t>Líder de campo</t>
  </si>
  <si>
    <t xml:space="preserve">1. Foi retirado o veículo da via;
2. Chamou a PM e realizou o BO. </t>
  </si>
  <si>
    <t>José Cícero Alves Arruda</t>
  </si>
  <si>
    <t>1. Pronto atendimento da cidade de Garça.</t>
  </si>
  <si>
    <t>Luciano Henrique Pssaroni</t>
  </si>
  <si>
    <t>Fazenda Maria Izabel</t>
  </si>
  <si>
    <t xml:space="preserve">A colaboradora realizava a atividade de irrigação semi mecanizada, na tentativa de retirar a trava do braço do tanque para recolher o mesmo, houve uma pressão no destravamento, atingindo a mão esquerda que estava apoiada no tanque. </t>
  </si>
  <si>
    <t>3045 - Fernanda Kellen Pereira Costa</t>
  </si>
  <si>
    <t xml:space="preserve">1. Colaboradora encaminhada para o pronto socorro mais próximo. </t>
  </si>
  <si>
    <t xml:space="preserve">Otacílio Sampaio </t>
  </si>
  <si>
    <t>MAURICIO MAXIMO DOS SANTOS</t>
  </si>
  <si>
    <t xml:space="preserve">Frente Preparo Solo PI2 - Região Norte </t>
  </si>
  <si>
    <t>PCM</t>
  </si>
  <si>
    <t xml:space="preserve">Lucas Marques Fournier 37015355 </t>
  </si>
  <si>
    <t xml:space="preserve">Engenheiro Manutençao Automotiva </t>
  </si>
  <si>
    <t xml:space="preserve">1. Colaborador foi até a vivencia e solicitou o comprimido antialergico do kit para picadas de abelha. </t>
  </si>
  <si>
    <t xml:space="preserve">Ulysses Antonio da Silva Neto </t>
  </si>
  <si>
    <t xml:space="preserve">Durante a derrubada com feller Buster, uma árvore atingiu a rede. </t>
  </si>
  <si>
    <t>Fazenda Nossa Senhora XV ( Talhao 008) - MÓD 10</t>
  </si>
  <si>
    <t xml:space="preserve">37011154/Lucas Albuquerque. </t>
  </si>
  <si>
    <t xml:space="preserve">Operador de Maquinas. </t>
  </si>
  <si>
    <t xml:space="preserve">1. Paralizado a operação e acionado a COPEL. </t>
  </si>
  <si>
    <t xml:space="preserve">Ido Camargo Junior </t>
  </si>
  <si>
    <t xml:space="preserve">Manutenção Central </t>
  </si>
  <si>
    <t xml:space="preserve">37012231 / Alessandra Regiane Tiburcio </t>
  </si>
  <si>
    <t>Mecânica</t>
  </si>
  <si>
    <t xml:space="preserve">1. Colaboradora foi levada para o ambulatório da linha 2 de imediato e encaminhada para exame de radiografia, onde nenhuma lesão foi constatada. 
2. Já está em criação um dispositivo eliminar esse risco. </t>
  </si>
  <si>
    <t>Pátio Linha l</t>
  </si>
  <si>
    <t>BTF -01</t>
  </si>
  <si>
    <t xml:space="preserve">Aguinaldo Aparecido Justo </t>
  </si>
  <si>
    <t xml:space="preserve">Motorista Transporte Otimizado </t>
  </si>
  <si>
    <t xml:space="preserve">1. Informado a Supervisão, segurança e Manutenção. </t>
  </si>
  <si>
    <t>Reinaldo Romano</t>
  </si>
  <si>
    <t xml:space="preserve">Rotatória Skid </t>
  </si>
  <si>
    <t>BTF -07</t>
  </si>
  <si>
    <t xml:space="preserve">Alexandre Ferreira - 37015435 </t>
  </si>
  <si>
    <t xml:space="preserve">1. Informado a Supervisão, Segurança e Manutenção. </t>
  </si>
  <si>
    <t>Bataguassu - MS</t>
  </si>
  <si>
    <t xml:space="preserve">1. Parou o veículo;
2. Comunicado ao supervisor;
3. Colaborador levado ao UPA próximo. </t>
  </si>
  <si>
    <t>Mario Ferreira Matos</t>
  </si>
  <si>
    <t>Fazenda Retirinho - Santa Rita do Pardo/MS</t>
  </si>
  <si>
    <t xml:space="preserve">Colaboradora subiu na proteção de rodados para alcançar a trava do braço do tanque de irrigação, ao descer veio a torcer o tornozelo. </t>
  </si>
  <si>
    <t>37018279 - Jéssica Silva</t>
  </si>
  <si>
    <t>1. Comunicação imediata aos gestores da MS Florestal</t>
  </si>
  <si>
    <t>Trajeto</t>
  </si>
  <si>
    <t>2546 - Lana Maria Duarte</t>
  </si>
  <si>
    <t>Supervisora de qualidade</t>
  </si>
  <si>
    <t>1. Retirada dos veículos de dentro do talhão.</t>
  </si>
  <si>
    <t xml:space="preserve">Natanel Santos </t>
  </si>
  <si>
    <t xml:space="preserve">1. Comunicado supervisor </t>
  </si>
  <si>
    <t>João Oneias</t>
  </si>
  <si>
    <t>Fazenda torrão de ouro - ID 0390/Talhão 004</t>
  </si>
  <si>
    <t xml:space="preserve">3207 - Fabio Rodrigues dos Santos </t>
  </si>
  <si>
    <t>Operdor de máquina</t>
  </si>
  <si>
    <t>1. Informado a Supervisão e Segurança.</t>
  </si>
  <si>
    <t>Márcio Horelio</t>
  </si>
  <si>
    <t>Fazenda Santa Terezinha IV - talhão 04</t>
  </si>
  <si>
    <t xml:space="preserve">Durante atividade de irrigação semi-mecanizada, o colaborador tropeçou em um resíduo de madeira, vindo a cair e batendo o rosto e a costela no chão. </t>
  </si>
  <si>
    <t xml:space="preserve">000 / Raelson dos Santos </t>
  </si>
  <si>
    <t xml:space="preserve">Auxiliar de campo </t>
  </si>
  <si>
    <t>1. Pretados os primeiros socorros;
2. Comunicado a gestão;
3. Comunicado a segurança do trabalho.</t>
  </si>
  <si>
    <t>Guilherme Nere Gomes</t>
  </si>
  <si>
    <t>Rodovia SP255 KM 135 (Jaú X Araraquara).</t>
  </si>
  <si>
    <t xml:space="preserve">Jonas Thomaz de Jesus </t>
  </si>
  <si>
    <t>1. Acionado a equipe de resgate;
2. Encaminhado ao OS de Jaú;
3. Realizado exame de imagens;
4. Condutor do veículo passou por cirurgia no fêmur.</t>
  </si>
  <si>
    <t>Pipe Rack (próximo ao picador de bioassa)</t>
  </si>
  <si>
    <t>Antônio Brito</t>
  </si>
  <si>
    <t>1. Comunicação a supervisão da fábrica L1;
2. No dia seguinte ao ocorrido, será inicado reciclagem dos operadores, quanto a operação do autocarregável.</t>
  </si>
  <si>
    <t xml:space="preserve">Manutenção automotiva </t>
  </si>
  <si>
    <t>37012222 - Felipe Mateus da Silva</t>
  </si>
  <si>
    <t>Auxiliar de mecânica</t>
  </si>
  <si>
    <t xml:space="preserve">1. Trabalhador foi levado para ambulatório Bracell </t>
  </si>
  <si>
    <t>Linha 1. Pilar D</t>
  </si>
  <si>
    <t>BTF - 06</t>
  </si>
  <si>
    <t>37014854 - José Nilson Bonfim</t>
  </si>
  <si>
    <t xml:space="preserve">1. Análise de condições do pilar;
2. Retirada do caminhão para desobstrtuir a passagem. </t>
  </si>
  <si>
    <t>Acesso balança - linha 2</t>
  </si>
  <si>
    <t>37006679 - Anderson Denis Pereira Silva</t>
  </si>
  <si>
    <t>1. Comunicado a liderança e responsaveís</t>
  </si>
  <si>
    <t>Odair cordeiro</t>
  </si>
  <si>
    <t>Fazenda São Bento</t>
  </si>
  <si>
    <t>Ao retirar o balde do implemento (tanque de irrigação) para irrigar, o colaborador se desequilibrou após pisar em um resíduo de madeira, causando um entorse em seu membro inferior (pé direito).</t>
  </si>
  <si>
    <t>39079 - José Ailton Santos Junior</t>
  </si>
  <si>
    <t>1. Após ocorrência colaborador foi encaminhado ao pronto socorro mais próximo.</t>
  </si>
  <si>
    <t>Nilson dos Santos Nunes</t>
  </si>
  <si>
    <t xml:space="preserve">Colaborador ao manobrar o caminhão em marcha ré no acesso da balança L2, veio a colidir com outro caminhão que estava para trás. </t>
  </si>
  <si>
    <t>Colaborador conduzia o caminhão vazio pela linha 01, quando ao realizar uma curva, colidiu em um pilar de concreto.</t>
  </si>
  <si>
    <t xml:space="preserve">Utilizando a mão direita trabalhador foi pegar a caixa/embalagem contendo rolamento, que caiu sobre o dedo médio de sua mão esquerda. </t>
  </si>
  <si>
    <t>Operador do autocarregável ao se deslocar entre o pátio de madeira L1 e a quadra E, não baixou o braço da grua, atingindo a estrutura do pipe rack.</t>
  </si>
  <si>
    <t xml:space="preserve">Motorista e mais 4 colaboradores se deslocavam com um veículo leve de Lençóis Paulista sentido Ribeirão Preto, quando um ônibus realizou uma ultrapassagem indevida e colidiu com o veículo Bracell. Ao perceberem o perigo iminente de acidente, tanto o colaborador quanto o motorista do ônibus tomaram a mesma decisão e, ao se dirigirem para o acostamento, causaram a colisão frontal. </t>
  </si>
  <si>
    <t>Ao realizar manobra para passar para a outra rua, encontrou um eucalipto caído que atingiu a porta direita, quebrando o vidro.</t>
  </si>
  <si>
    <t>Após discussão, jogou sua ferramenta em direção ao colega, atingindo-o e causando escoriações.</t>
  </si>
  <si>
    <t xml:space="preserve">Colaboradora ao finalizar suas atividades, seguia com seu veículo em direção ao distrito de Casa Verde. Condutora entrou com o carro no talhão para dar passagem, quando atrás dela vinha outro caminhão pipa, a condutora deu ré no veículo para sair do talhão, porém não tinha visto um caminhão vindo no mesmo sentido, vindo a colidir na lateral do caminhão. </t>
  </si>
  <si>
    <t xml:space="preserve">O motorista estava dirigindo seu caminhão vazio na rotatória, quando outro veículo terceiro, ao ultrapassar por ele colidiu com o caminhão e quebrou o espelho retrovisor </t>
  </si>
  <si>
    <t xml:space="preserve">Ao passar próximo de um guincho desativado com o caminhão prancha, veio a colidir com o mesmo. </t>
  </si>
  <si>
    <t>Realizava remoção do mancal do eixo S, segurando chave pneumática na mão esquerda e chave combinada na mão direita. Ao acionar a pneumática para soltar o parafuso, a mão direita se movimentou junto com a chave, ocasionando um prensamento.</t>
  </si>
  <si>
    <t xml:space="preserve">Trabalhador realizava inventário de ferramentas no caminhão oficina do preparo de solo, quando foi picado por uma abelha, no pescoço. </t>
  </si>
  <si>
    <t xml:space="preserve">Durante atividade de adubação manual, colaborador pisou em uma cobra cascavel que deu o bote na perna do colaborador. </t>
  </si>
  <si>
    <t xml:space="preserve">Durante rodada de campo, ao passar ao lado de um caminhão parado, a traseira da caminhonete veio a escorregar na areia, encostando a carroceria no caminhão, vindo a danificar com risco e amassado. </t>
  </si>
  <si>
    <t>O colaborador saia da fazenda no final do turno, no trajeto da fazenda até a rodovia ainda na estrada de chão, encontrou dois vaqueiros trazendo duas vacas. Os vaqueiros pediram para esperar as vacas passarem para não assustar as mesmas, como estava muito distante, este aproveitou para dar uma esticada nas pernas e urinar, quando foi atacado por uma vaca que chegou de supresa vindo a derrubar o mesmo.</t>
  </si>
  <si>
    <t>Após afundar o pneu do implemento calcalhadeira, com o peso quebrou a barra de tração da máquina, ocasionando o tombamento do implemento.</t>
  </si>
  <si>
    <t>Durante avaliação de segundo nível na atividade de irrigação, no talhão 07, com os demais colaboradores que fazem parte da operação e os avaliadores, colaboradora percebeu que entrou algo debaixo da sua touca árabe, quando ela bateu sua mão na região da orelha, sentiu uma picada, no mesmo instante evidenciaram o ferrão na região da orelha.</t>
  </si>
  <si>
    <t xml:space="preserve">Motorista ao dar ré em caminhão pipa, esbarrou na lateral direita de um Fiat estrada que havia estacionado próximo da atividade. 
Não houve vítimas ou lesões. </t>
  </si>
  <si>
    <t xml:space="preserve">Colaborador se deslocava com o caminhão vazio sentido carregamento, momento que visualizou um fueiro da primeira carreta balançando. Ao parar o veículo para verificação, identificou uma trinca no mesmo. </t>
  </si>
  <si>
    <t xml:space="preserve">Durante atividade de barra aberta, o operador forçou o trator para passar por um eucalipto caído, que bateu na lateral, quebrando o vidro da porta e da janela direita. </t>
  </si>
  <si>
    <t xml:space="preserve">Conquista ll </t>
  </si>
  <si>
    <t xml:space="preserve">O colaborador realizava atividade de aplicação de calcário, quando ao passar por cima de um toco tombou o implemento. </t>
  </si>
  <si>
    <t xml:space="preserve">Silvicultura </t>
  </si>
  <si>
    <t xml:space="preserve">Ricardo Aparecido Mello MAT: 9011 </t>
  </si>
  <si>
    <t xml:space="preserve">1.  Comunicado de imediato e destombado o implemento. </t>
  </si>
  <si>
    <t xml:space="preserve">Operador realizava a troca do material de corte, momento que desiquilibrou e bateu o rosto no sabre, causando escoriação superficial. </t>
  </si>
  <si>
    <t>Fazenda Santo Antônio (5004) / Talhão 051 - MÓD 13</t>
  </si>
  <si>
    <t xml:space="preserve">37015169/ Leonardo dos Reis Ribeiro dos Santos </t>
  </si>
  <si>
    <t xml:space="preserve">Operador I </t>
  </si>
  <si>
    <t xml:space="preserve">1. Encaminhado o colaborador para o P.S, onde passou por avaliação medica e foi liberado; 
2. Comunicado a Gestão imediata; 
3. Realizado um alerta de segurança com todos os operadores do módulo 13. </t>
  </si>
  <si>
    <t xml:space="preserve">Gabriel Quadros de Castilho </t>
  </si>
  <si>
    <t xml:space="preserve">871 - Sebastião Pereira Macedo </t>
  </si>
  <si>
    <t xml:space="preserve">1. Prestado os primeiros socorros. 
2. Colaborador encaminhado ao UPA de Agudos </t>
  </si>
  <si>
    <t xml:space="preserve">Marcio Bueno </t>
  </si>
  <si>
    <t xml:space="preserve">Fazenda Cachoeirao. </t>
  </si>
  <si>
    <t xml:space="preserve">3052/Luis Carlos Conceição Neto. </t>
  </si>
  <si>
    <t xml:space="preserve">Ajudante Florestal. </t>
  </si>
  <si>
    <t xml:space="preserve">1. Uso do capuz de fuga. Retirada dos colaboradores da área de risco, e encaminhado do colaborador a atendimento médico. </t>
  </si>
  <si>
    <t xml:space="preserve">Alexsandro Santos. </t>
  </si>
  <si>
    <t xml:space="preserve">Fazenda Retirinho - Santa Rita do Pardo/MS </t>
  </si>
  <si>
    <t xml:space="preserve">Plantio e Irrigação </t>
  </si>
  <si>
    <t xml:space="preserve">37017687 / Plínio Marcos Dusilek Junior. </t>
  </si>
  <si>
    <t xml:space="preserve">Operador de máquinas equipamentos </t>
  </si>
  <si>
    <t xml:space="preserve">Diego Pacheco </t>
  </si>
  <si>
    <t>Fazenda Recanto do Prata</t>
  </si>
  <si>
    <t>Sergio Gonçalves Dias</t>
  </si>
  <si>
    <t xml:space="preserve">1-Foi conversado com a equipe sobre a ultrapassagem em lugares improprio; 
2-Conscientizar sobre a importância de esta atento aos risco no local. 3- Dobra o raio de sinalização em fazendas que transitam veículos particulares. </t>
  </si>
  <si>
    <t>Ana</t>
  </si>
  <si>
    <t xml:space="preserve">Fazenda Madre Clelia </t>
  </si>
  <si>
    <t xml:space="preserve">Motorista conduzindo caminhão carregado, pela estrada municipal, ao cruzar com outro veículo vazio da mesma empresa, houve o abalroamento entre as carretas (fueiros). Não houve lesões. Não houve danos materiais. </t>
  </si>
  <si>
    <t xml:space="preserve">Orlando Marks e Ricardo José Cardoso </t>
  </si>
  <si>
    <t xml:space="preserve">1. Informado os gestores da operação, VDA e Bracell. </t>
  </si>
  <si>
    <t xml:space="preserve">Faz. Novo Horizonte. </t>
  </si>
  <si>
    <t xml:space="preserve">Irrigação Manual. </t>
  </si>
  <si>
    <t>Elson Vieira dos Santos</t>
  </si>
  <si>
    <t xml:space="preserve">tratorista </t>
  </si>
  <si>
    <t xml:space="preserve">1. Encaminhado para o hospital de Capão Bonito. </t>
  </si>
  <si>
    <t xml:space="preserve">Altamar Freitas </t>
  </si>
  <si>
    <t xml:space="preserve">Efetuava a irrigação manual, quando do tropeçou nos resíduos e caiu. </t>
  </si>
  <si>
    <t xml:space="preserve">Fazenda São Joaquim - Talhão 01 </t>
  </si>
  <si>
    <t>No trajeto entre a cidade de Casa Verde e a fazenda Mistério, ocorreu uma colisão na traseira da camionete S-10 da MS07, que seguia com 5 colaboradores, veículo que bateu atrás foi a Hilux da EPS Inovesa. Com a batida, um colaborador fez efeito chicote e o mesmo sentiu desconforto na região da cervical, porém não relatou imediatamente (não indo ao médico no primeiro momento). Contudo ao final do dia, sentiu dores e pediu para passar ao médico, necessitando ficar internado (está em avaliação).</t>
  </si>
  <si>
    <t>Via pública - Bauru</t>
  </si>
  <si>
    <t>1. Registro de BO.</t>
  </si>
  <si>
    <t xml:space="preserve">Pátio Linha 01 - Frente da balança </t>
  </si>
  <si>
    <t>Durante o processo de atrelar o cavalo mecânico na carreta, a sapata fez movimento de abrir e bateu no dedo mínimo do motorista. Motorista disse que não sentiu dor no dia, porém amanhaceu inchado e dolorido e procurou pronto atendimento.</t>
  </si>
  <si>
    <t>37016357 - Carlos fabiano Ruiz</t>
  </si>
  <si>
    <t>Transporte de madeira</t>
  </si>
  <si>
    <t>1. Informado a supervisão e passou no ambulatório dia 04/09/2024.</t>
  </si>
  <si>
    <t>N/A</t>
  </si>
  <si>
    <t>Fazenda São João - Talhão 04</t>
  </si>
  <si>
    <t>Durante a operação de rebaixamento de toco com a Escavadeira Hidráulica, o operador percebeu uma fumaça saindo do motor e entrando para o interior da cabine da máquina. Ao descer, verificou muita fumaça e início de princípio de incêndio.</t>
  </si>
  <si>
    <t>José Claudio Rocha</t>
  </si>
  <si>
    <t>1. Tentativa de controle do incêndio (sem êxito).
2. Comunicado aos responsáveis.</t>
  </si>
  <si>
    <t>Regiane Gonçalves Lopes</t>
  </si>
  <si>
    <t>Fazenda Aruanda e União - Campo Grande</t>
  </si>
  <si>
    <t>Extensão Florestal</t>
  </si>
  <si>
    <t>37009064 - Mateus Dias da Silva</t>
  </si>
  <si>
    <t>Engenheiro de Extensão Florestal</t>
  </si>
  <si>
    <t>1. Comunicação imediata aos gestores MS Florestal</t>
  </si>
  <si>
    <t>Mateus Dias da Silva</t>
  </si>
  <si>
    <t>Nossa Senhora de Fatíma V</t>
  </si>
  <si>
    <t>Juliano de Souza</t>
  </si>
  <si>
    <t>1. Paralisado a máquina para reparo do vidro;
2. Informado aos gestores.</t>
  </si>
  <si>
    <t>Edinaldo</t>
  </si>
  <si>
    <t xml:space="preserve">Borracharia </t>
  </si>
  <si>
    <t xml:space="preserve">O mecânico instalava pneu no eixo traseiro do lado esquerdo de um caminhão, quando o pneu estourou. </t>
  </si>
  <si>
    <t xml:space="preserve">Daniel Menenzes Afonso </t>
  </si>
  <si>
    <t>Mecânico I</t>
  </si>
  <si>
    <t xml:space="preserve">1.  Acionado a emergência imediato; 
2. Trabalhador foi atendido pelos bombeiros e através de ambulância foi levado para o ambulatório da Linha 2; 
3. Trabalhador foi encaminhado para atendimento externo onde passou por exame radiológico. </t>
  </si>
  <si>
    <t xml:space="preserve">Rodovia SP255 </t>
  </si>
  <si>
    <t xml:space="preserve">37008942 - Lindenor de Jesus Souza </t>
  </si>
  <si>
    <t xml:space="preserve">1. Sinalizado local 
2. Solicitado socorro ao motorista e apoio da concessionária. 
3. Comunicado Coordenação e Central de Monitoramento. 
4. Encaminhado motorista ao CMU de Cravinhos. 
5. Solicitado apoio para remoção madeira e CM. </t>
  </si>
  <si>
    <t>Luan Matheus dos Santos</t>
  </si>
  <si>
    <t>1. Encaminhado colaborador ao Pronto Socorro de São Manoel.
2. Comunicado supervisor LB Florestal E ÁREA DE Segurança do Trabalho Bracell</t>
  </si>
  <si>
    <t xml:space="preserve">Fazenda São Joaquim. </t>
  </si>
  <si>
    <t xml:space="preserve">Jucilo da Silva </t>
  </si>
  <si>
    <t xml:space="preserve">1. Colaborador foi encaminhado ao ambulatório Bracell. Foi avaliado e liberado para a atividade. </t>
  </si>
  <si>
    <t xml:space="preserve">Durante a manutenção no HV10124, o colaborador estava tentando retirar cabo da rede CAN como uso de uma marreta e acabou atingindo o 5° dedo de sua mão direta. </t>
  </si>
  <si>
    <t>Fazenda Santo Antônio - MÓD 13</t>
  </si>
  <si>
    <t xml:space="preserve">Emanuel Teixeira Miranda (5353 Matrícula) </t>
  </si>
  <si>
    <t xml:space="preserve">1. Comunicação da ocorrência a supervisão Komatsu, 
2. Comunicação da ocorrência com a liderança local Bracell. 
3. Colaborador foi levado para avaliação médica. </t>
  </si>
  <si>
    <t>Rodovia Lauro Peragolli Km 09</t>
  </si>
  <si>
    <t>Paulo Rodrigo Brombini</t>
  </si>
  <si>
    <t xml:space="preserve">1. Colaborador socorrido pela equipe de resgate da rodovia, encaminhado para PS de Iguaçu do Tietê, posteriormente transferido para UNIMED de Jau. 
2. Informado os gestores da operação, Plácido e Bracell. </t>
  </si>
  <si>
    <t xml:space="preserve">Ronaldo Leão Militão </t>
  </si>
  <si>
    <t>Fazenda Nova América 2</t>
  </si>
  <si>
    <t>1. Funcionário foi enviado para avaliação ao OS de Itatinga;
2. Informado gestores JFI e Bracell</t>
  </si>
  <si>
    <t xml:space="preserve">Alessandro </t>
  </si>
  <si>
    <t xml:space="preserve">Rafael Pinheiro Rodrigues </t>
  </si>
  <si>
    <t xml:space="preserve">1. Assim que o colaborador chegou em Paranaiba noa foi comunicado o ocorrido e no mesmo momento foi levado até o hospital Municipal onde passou pelo atendimento médico e após consulta e ser médico foi liberado. 
2. Médico passou dois dias de atestado. </t>
  </si>
  <si>
    <t>Chegando Pátio da Linha I</t>
  </si>
  <si>
    <t xml:space="preserve">Eduardo Otavianni </t>
  </si>
  <si>
    <t xml:space="preserve">Joice Prado de Oliveira </t>
  </si>
  <si>
    <t>Fazenda Nova América II</t>
  </si>
  <si>
    <t>37001192 - Diego Ribeiro da Silva</t>
  </si>
  <si>
    <t xml:space="preserve">Técnico de Planejamento e Controle </t>
  </si>
  <si>
    <t xml:space="preserve">1. Colaborador dirigiu-se ao pronto socorro. </t>
  </si>
  <si>
    <t>Ederson Carlos Alves dos Santos</t>
  </si>
  <si>
    <t xml:space="preserve">1. Foi administrado imediatamente 2 comprimidos de Prednisolon 20mg do kit de primeiros socorros. 
2. Informado gestores inovesa e segurança Bracell. </t>
  </si>
  <si>
    <t>João Oneias Oliveira Santos</t>
  </si>
  <si>
    <t>BR 153</t>
  </si>
  <si>
    <t>Combate a formiga manual</t>
  </si>
  <si>
    <t>3410 - Rodrigo Parpineli Correa</t>
  </si>
  <si>
    <t xml:space="preserve">Encarregado de campo </t>
  </si>
  <si>
    <t>1. Comunicação gestor imediato;
2. Comunicação Segurança Bracell;
3. Avaliação dos danos</t>
  </si>
  <si>
    <t>Fazenda São Sebastião do Belmonte</t>
  </si>
  <si>
    <t>308 - Vitpr Hugo Lino</t>
  </si>
  <si>
    <t>1. Destombamento do implmento;
2. Avaliação de danos;
3. Informado gestores Bracell.</t>
  </si>
  <si>
    <t>Fazenda São Vicente do Poço da Pedra - Talhão 03</t>
  </si>
  <si>
    <t xml:space="preserve">Silvicultura Noroeste </t>
  </si>
  <si>
    <t>52 - José Cláudio da Silva</t>
  </si>
  <si>
    <t>1. Comunicado os responsáveis da Bracell-SP, setores de Segurança Operacional Silvicultura;
2. Realizado destombmento do equipamento e avaliação dos danos.</t>
  </si>
  <si>
    <t>Manoel Sampaio Fernandes</t>
  </si>
  <si>
    <t>Fazenda Turvinho 2</t>
  </si>
  <si>
    <t>Tatiane de Oliveira Souza</t>
  </si>
  <si>
    <t xml:space="preserve">1. Encaminhado colaboradora ao UPA LP.
2. Comunicado supervisor LB Florestal e área da Segurança do Trabalho Bracell. </t>
  </si>
  <si>
    <t>Colaboradora ao fazer atividade de irrigação, desequilibrou-se com a mangueira de abastecimento ao engatar no bocal do tanque para abastecimento, vindo a torcer o punho.</t>
  </si>
  <si>
    <t>Segundo relato do operador, ele fez a manobra para entrar na rua e devido a declividade do começo da rua, o tanque veio a tombar.</t>
  </si>
  <si>
    <t>Fazenda Cachoeira dos Índios - Talhão 13</t>
  </si>
  <si>
    <t>Colaborador estava fazendo o combate de formigas, quando foi atacado por abelhas (4 ferroadas).</t>
  </si>
  <si>
    <t xml:space="preserve">Colaborador ao realizar atividade de levantamento de nascente, foi surpreendido por ataque de marimbondos, que não foram vistos por ter suas "caixas" construídas próximo da vegetação. </t>
  </si>
  <si>
    <t xml:space="preserve">Motorista no seu terceiro dia de escala, chegou na linha 1 conduzindo o veículo e relatou que evidenciou a falta da roda 12 horas do eixo lado direito da primeira composição. Nao houve lesão, só Danos Materiais. </t>
  </si>
  <si>
    <t xml:space="preserve">O motorista ao iniciar o carregamento, ficou fora do veículo como procedimento, pisou em falso em um buraco e veio a desequilibrar o corpo, caindo no chão. Neste momento, sentiu uma fisgada na coluna porém, ao se levantar não sentiu mais nada, mas no decorrer da viagem (já carregado), começou a sentir dores na coluna. </t>
  </si>
  <si>
    <t>O tratorista estava realizando o desengate da calcareadeira, ao retirar o pino, o implemento veio a escorregar o cabeçalho e a cair atingindo seu pé direito, ocasionando a fratura no 2DO e 3RO metatarsiano.</t>
  </si>
  <si>
    <t xml:space="preserve">O motorista carreteiro ao se deslocar para seu trabalho, utilizando sua motocicleta, veio a colidir em um bovino de porte grande, ocasionando queda seguida de lesões. Lesão múltiplas nas partes do corpo. Danos material (moto particular). </t>
  </si>
  <si>
    <t xml:space="preserve">Colaborador sentiu um incômodo (desconforto) no ombro, após jogar a cinta para amarração da carga. </t>
  </si>
  <si>
    <t xml:space="preserve">Durante a atividade de capina química manual, o colaborador veio a desequilibrar, vindo ocasionar sua queda sobre sua mão direita. </t>
  </si>
  <si>
    <t xml:space="preserve">Colaborador seguia com o caminhão tritrem carregado, quando em determinado momento, houve o tombamento completo do cavalo e composições. </t>
  </si>
  <si>
    <t>O operador relatou que durante a atividade de roçada mecanizada o ar condicionado da máquina parou de funcionar e estacionou próximo a área de vivência para manutenção e assim que desceu da máquina, após fechar a porta, ouviu um barulho e ao verificar constatou que o vidro da porta estava estilhaçado.</t>
  </si>
  <si>
    <t>O condutor ao estacionar o veículo de ré no pátio da sede da fazenda, não notou a proximidade da caminhonete com o palanque, colidindo o veículo contra o mesmo, ocasionando avaria na lataria do veículo.</t>
  </si>
  <si>
    <t xml:space="preserve">No trajeto de casa para a fazenda, entre as ruas Bernardino de Campos e Duque de Caxias, o colaborador em questão veio a colidir na traseira de um outro veículo que estava a sua frente. </t>
  </si>
  <si>
    <t>O motorista estava no carreador abastecendo o pipa de irrigação, quando a motorista do micro ônibus, não quis esperar o término do abastecimento (estava com pressa), vindo a passar por cima das mudas e esbarrou no retrovisor do caminhão, quebrando o mesmo na sua ultrapassagem.</t>
  </si>
  <si>
    <t xml:space="preserve">Colaborador operava na atividade de irrigação, quando ao passar por cima de resíduos florestais, veio a tombar parcialmente o tanque de irrigação. </t>
  </si>
  <si>
    <t>Durante atividade de bordadura, um enxame de abelhas veio em direção da equipe e ficaram sobrevoando as caixas de mudas que estavam no trator. Todos colocaram o capuz de fuga e o encarregado orientou eles a entrar na caminhonete, no entanto quando um dos funcionários foi entrar no veículo, levou uma ferroada no rosto.</t>
  </si>
  <si>
    <t xml:space="preserve">O colaborador realizava atividade de combate à formiga manual em floresta alta, quando um galho bateu em seu óculos e entrou por baixo, atingindo o olho direito. </t>
  </si>
  <si>
    <t>Colaboradora estava caminhando quando escorregou e caiu, batendo membros superiores (braços) no chão. </t>
  </si>
  <si>
    <t>Bloco A Válvula 4</t>
  </si>
  <si>
    <t>LP3</t>
  </si>
  <si>
    <t xml:space="preserve">Colaboradora estava separando tubetes, quando foi picada por um escorpião no polegar da mão direita. </t>
  </si>
  <si>
    <t>Próximo ao lavador de tubetes</t>
  </si>
  <si>
    <t>Fazenda Betel Gleba B - Água Clara/MS</t>
  </si>
  <si>
    <t xml:space="preserve">Faz Queixada </t>
  </si>
  <si>
    <t xml:space="preserve">Rustificacao 1 </t>
  </si>
  <si>
    <t>Caminhao de mudas (Empresa IMPERIAL) Ao dar a ré no caminhão no pátio da Rustificação 1, veio a colidir com um poste de iluminação. Como consequência o poste veio a tombar.</t>
  </si>
  <si>
    <t>37017401 / Geovane de Oliveira Aguilheira Brum </t>
  </si>
  <si>
    <t xml:space="preserve">Gilberto </t>
  </si>
  <si>
    <t>Julio Cesar Albino Ribeiro, matrícula 37018087</t>
  </si>
  <si>
    <t>Guilherme (terceirizado)</t>
  </si>
  <si>
    <t>Operador de Máquinas Agrícolas</t>
  </si>
  <si>
    <t xml:space="preserve">Motorista Da Empresa IMPERIAL </t>
  </si>
  <si>
    <t xml:space="preserve">Operador ao descer do Harvester para medir o comprimento da madeira, enroscou o pé em um galho e caiu sobre a pilha, vindo a sentir dores. </t>
  </si>
  <si>
    <t>Fazenda Santa Catarina II - MÓD 15</t>
  </si>
  <si>
    <t xml:space="preserve">37015394/Daniel dos Santos Souza </t>
  </si>
  <si>
    <t xml:space="preserve">1. Encaminhado ao Hospital e liberado em seguida após avaliação Médica. </t>
  </si>
  <si>
    <t xml:space="preserve">Acesso ao Distrito Industrial. </t>
  </si>
  <si>
    <t xml:space="preserve">Carlos Andrey de Almeida. </t>
  </si>
  <si>
    <t xml:space="preserve">1. Informado os gestores da operação, M.T. Lourenço e Bracell. </t>
  </si>
  <si>
    <t xml:space="preserve">Rafael Pranidini </t>
  </si>
  <si>
    <t xml:space="preserve">37005238 | Beatriz Aquino </t>
  </si>
  <si>
    <t xml:space="preserve">Técnica Viveiro Florestal I </t>
  </si>
  <si>
    <t xml:space="preserve">1. Encaminhada ao ambulatório linha 01. </t>
  </si>
  <si>
    <t xml:space="preserve">Amanda Regina Vieira da Paixão </t>
  </si>
  <si>
    <t xml:space="preserve">1. Encaminhada ao posto de Avaí na sexta e na segunda-feira dia 09.09.24 a mesma, foi direcionada para o médico do trabalho em LP (Linha 01). </t>
  </si>
  <si>
    <t xml:space="preserve">Maria Lopes Martins Avelar </t>
  </si>
  <si>
    <t xml:space="preserve">SP 261 Rodovia Osni Mateus, Km 115 sentido de Macatuba a Lençóis Paulista. </t>
  </si>
  <si>
    <t xml:space="preserve">Colheita Manutenção </t>
  </si>
  <si>
    <t>Renato Pelegrim Neto</t>
  </si>
  <si>
    <t xml:space="preserve">Auxiliar Administravo </t>
  </si>
  <si>
    <t xml:space="preserve">1. O colaborador foi socorrido e encaminhado para o pronto atendimento na UPA de Lençóis Paulista, onde foram realizados exames de raio-X. Os resultados não indicaram fraturas, mas diagnosticaram contusão de tórax, sendo prescrito medicação e 02 dias de afastamento; 
2. Avaliação do médico do trabalho da Ponsse, que manteve os dois dias. </t>
  </si>
  <si>
    <t>Rafael de Sousa Moraes</t>
  </si>
  <si>
    <t xml:space="preserve">L2 - Pilha 308 </t>
  </si>
  <si>
    <t xml:space="preserve">L2 - Patio de Madeiras </t>
  </si>
  <si>
    <t xml:space="preserve">Paulo Cesar Vicente </t>
  </si>
  <si>
    <t xml:space="preserve">Motorista Rechego </t>
  </si>
  <si>
    <t xml:space="preserve">1. Registro com fotos da avaria e local da ocorrência; 
2. Colhido relato do motorista e orientado o mesmo sobre operação e distânciamento seguro; </t>
  </si>
  <si>
    <t xml:space="preserve">Luiz Felipe Bispo </t>
  </si>
  <si>
    <t xml:space="preserve">37007925 / Marcos Bonalume Filho </t>
  </si>
  <si>
    <t xml:space="preserve">Operador de Grua II </t>
  </si>
  <si>
    <t xml:space="preserve">1. Acionado Supervisor de Pátio do ocorrido. 
2. ⁠Registro com fotos da avaria e local da ocorrência; 
3. ⁠Colhido relato do operador e orientado o mesmo sobre operação e movimentação segura. 
4. O vidro danificado será substituido por lexan. </t>
  </si>
  <si>
    <t xml:space="preserve">Thiago Augusto Batistela Pietro Sanches </t>
  </si>
  <si>
    <t xml:space="preserve">Município de Galia </t>
  </si>
  <si>
    <t xml:space="preserve">BTF - 01 </t>
  </si>
  <si>
    <t xml:space="preserve">
Hermínio Miralha </t>
  </si>
  <si>
    <t xml:space="preserve">1. Informado a Supervisão e segurança. </t>
  </si>
  <si>
    <t xml:space="preserve">SP-300 KM-455 </t>
  </si>
  <si>
    <t xml:space="preserve">Isaías Zacarias-30130018 </t>
  </si>
  <si>
    <t xml:space="preserve"> Willian Ribeiro de Souza Rodrigues </t>
  </si>
  <si>
    <t xml:space="preserve">Fazenda Santa flora </t>
  </si>
  <si>
    <t xml:space="preserve">Reinaldo Romano 37000607 </t>
  </si>
  <si>
    <t>Técnico Op. Florestais</t>
  </si>
  <si>
    <t xml:space="preserve">Boa Esperança do Sul - SP </t>
  </si>
  <si>
    <t xml:space="preserve">0830261- Mauro Santana Lira </t>
  </si>
  <si>
    <t>ID 0275 - Fazenda Prata, talhão 005</t>
  </si>
  <si>
    <t>A colaboradora realizava a atividade de irrigação, pisou em falso e torceu o tornozelo direito.</t>
  </si>
  <si>
    <t>37018993 - Magda Alves Plasque</t>
  </si>
  <si>
    <t>1. Foi encaminhado ao UPA - Agudos - SP</t>
  </si>
  <si>
    <t>Antônio Bruno</t>
  </si>
  <si>
    <t>Bloco A V7</t>
  </si>
  <si>
    <t xml:space="preserve">37018740 - Diego Rafael da Silva Lima </t>
  </si>
  <si>
    <t>1. Encaminhado ao ambulatório da linha 01</t>
  </si>
  <si>
    <t>Próximo a casa de bombas</t>
  </si>
  <si>
    <t>Colaborador estava desligando a programação da bomba dosadora, nesse momento a mangueira desacoplou e respingou produto Thech apa san sobre a região da pálpebra, glúteo e braço, ambos lado direito.</t>
  </si>
  <si>
    <t>37017259 - Pedro Lucas Sanches dos Santso</t>
  </si>
  <si>
    <t>Técnico de Elétrica e Instrumentação</t>
  </si>
  <si>
    <t>1. Lavado imediatamente com água corrente as regiões afetadas;</t>
  </si>
  <si>
    <t>Pátio LB Florestal</t>
  </si>
  <si>
    <t>Colaborador ao colocar caixa de isca no ônibus (bageiro) não se atentou com a tampa que estava aberta no caminho e veio a bater na mesma, causando um pequeno corte no braço esquerdo.</t>
  </si>
  <si>
    <t>Vanderlei Aparecido de Oliveira</t>
  </si>
  <si>
    <t>1. Encaminhado colaborador ao pronto socorro;
2. Comunicado supervisor LB Florestal e área de segurança do trabalho Bracell</t>
  </si>
  <si>
    <t>Alexandre Mesquita</t>
  </si>
  <si>
    <t>Fazenda Querência II</t>
  </si>
  <si>
    <t>Durante operação com o drone ao retornar à base para fazer a troca da bateria, o drone não chegou ao ponto de saída e caiu no meio do talhão.</t>
  </si>
  <si>
    <t>Drone</t>
  </si>
  <si>
    <t>Tales Gabriel Barbosa de Souza</t>
  </si>
  <si>
    <t>1. Retirado do campo para manutenção</t>
  </si>
  <si>
    <t>Tales Gabriel</t>
  </si>
  <si>
    <t>Ponto de  ônibus de transporte da empresa</t>
  </si>
  <si>
    <t xml:space="preserve">Colaboradora ao subir no ônibus para vir ao trabalho, pisou no degrau e o motorista não a viu, fechou a porta atingindo o braço esquerdo da mesma. </t>
  </si>
  <si>
    <t>37016629 - Evelyn Bueno Vera</t>
  </si>
  <si>
    <t>1. Encaminhada colaboradora para ambulatório da linha 1.</t>
  </si>
  <si>
    <t>Isabella Rocha</t>
  </si>
  <si>
    <t>Avaí Fazenda 0678 - Bom Jesus</t>
  </si>
  <si>
    <t>Colaboradora foi picada por abelha e de imediato tomou antialérgico.</t>
  </si>
  <si>
    <t>37011910 - Suely de Melo Dias</t>
  </si>
  <si>
    <t>Técnico de planejamento e controle florestal</t>
  </si>
  <si>
    <t>1. Tomou antialérgico</t>
  </si>
  <si>
    <t>Guilherme Lima da Silva</t>
  </si>
  <si>
    <t>37016496 - Telma Batista</t>
  </si>
  <si>
    <t>Auxiliar de serviços Gerais</t>
  </si>
  <si>
    <t>1.Enminhada para Santa Casa de Pirajuí
2. No dia seguinte direcionado ao médico de trabalho Bracell</t>
  </si>
  <si>
    <t>Borrcharia do Chicão - Pirajuí SP</t>
  </si>
  <si>
    <t>37017672 - Amanda Castanha Albuquerque</t>
  </si>
  <si>
    <t xml:space="preserve">1. Informado supervisão, segurança e manutenção. </t>
  </si>
  <si>
    <t>Amanda Albuquerque</t>
  </si>
  <si>
    <t xml:space="preserve">1. Foi encaminhado ao UPA - Agudos - SP
2. Após o colaborador sair do UPA de Agudos será encaminhado para o ambulatório Bracell. </t>
  </si>
  <si>
    <t>Jardim Rinaldi - Pirajuí (Ponto de ônibus)</t>
  </si>
  <si>
    <t>Durante manobra do micro-ônibus para sair do ponto, o veículo colidiu a lateral traseira lado direito do poste, vindo a quebrar o vidro da janela.</t>
  </si>
  <si>
    <t>Transporte de pessoas - Avaí</t>
  </si>
  <si>
    <t>10048324 - Erinaldo Morais de Oliveira</t>
  </si>
  <si>
    <t>1. Acionado a liderança sobre ocorrência</t>
  </si>
  <si>
    <t>Erinaldo Morais de Oliveira</t>
  </si>
  <si>
    <t>Fazenda Tapera Queimada</t>
  </si>
  <si>
    <t xml:space="preserve">37018858 - </t>
  </si>
  <si>
    <t>Auxilir de pesquisa</t>
  </si>
  <si>
    <t>1. Deslocou-se para cidade de Lençóis Paulista ambulatório da linha.</t>
  </si>
  <si>
    <t xml:space="preserve">O colaborador conduzia o veículo quando, ao realizar uma ultrapassagem, colidiu com outro veículo, causando pequenos danos materiais. </t>
  </si>
  <si>
    <t>Verissimo - MG - MÓD 11</t>
  </si>
  <si>
    <t xml:space="preserve">Ronildo Soares de Oliveira </t>
  </si>
  <si>
    <t xml:space="preserve"> Encarregado de Área Florestal </t>
  </si>
  <si>
    <t xml:space="preserve">1. Paralização dos veículos para averiguação da situação relacionada a possíveis danos pessoais e materiais. </t>
  </si>
  <si>
    <t xml:space="preserve">Wênio Aparecido Santos </t>
  </si>
  <si>
    <t xml:space="preserve">Rotatória Viveiro Lençóis Paulista SP </t>
  </si>
  <si>
    <t xml:space="preserve">O motorista conduzia o caminhão frota e após fazer a rotatório "do viveiro de mudas" sentido fábrica posto de combustíveis Bracell, atingiu lateralmente com um veículo Argo (Frota Bracell), causando danos na lateral do veículo. </t>
  </si>
  <si>
    <t xml:space="preserve">Combustíveis </t>
  </si>
  <si>
    <t xml:space="preserve">Adilson Palmeira de Carvalho </t>
  </si>
  <si>
    <t xml:space="preserve">Motorista Comboio </t>
  </si>
  <si>
    <t xml:space="preserve">1. Acionado a Seguranca do trabalho; 
2. Acionado Patrimonial; Acionado Setor de frotas. </t>
  </si>
  <si>
    <t xml:space="preserve">Eduardo Vargas Carlos </t>
  </si>
  <si>
    <t xml:space="preserve">BTF - 6 </t>
  </si>
  <si>
    <t xml:space="preserve">Marcelo Gobbi Marciano </t>
  </si>
  <si>
    <t xml:space="preserve">1. - Colaborador passou pela Medicina Bracell em 13/09. </t>
  </si>
  <si>
    <t xml:space="preserve">O mecânico realizava uma manutenção no lexan da máquina, quando se desequilibrou e caiu de costas no solo. </t>
  </si>
  <si>
    <t>Fazenda Santa Isa / Talhão 51 - MÓD 11</t>
  </si>
  <si>
    <t>Windson Phillipe Rodrigues</t>
  </si>
  <si>
    <t>Mêcanico de Manutenção</t>
  </si>
  <si>
    <t xml:space="preserve">1. O trabalhador foi socorrido de imediato e conduzido a unidade de Saúde de Veríssimo onde recebeu os primeiros atendimentos. </t>
  </si>
  <si>
    <t xml:space="preserve">Josué Dias de Oliveira </t>
  </si>
  <si>
    <t xml:space="preserve">Fzd. Pacas do tabocal / talhão 004 </t>
  </si>
  <si>
    <t xml:space="preserve">Na atividade de barra aberta, um galho de eucalipito veio atravessar a grade e quebrar o vidro lateral. </t>
  </si>
  <si>
    <t xml:space="preserve">Emerson Ricardo do santos/ 3455 </t>
  </si>
  <si>
    <t xml:space="preserve">1. Foi informado ao supervisor e área de segurança. 
2. Paralisado para manutenção. </t>
  </si>
  <si>
    <t xml:space="preserve">Márcio Horelio </t>
  </si>
  <si>
    <t xml:space="preserve"> CJR </t>
  </si>
  <si>
    <t xml:space="preserve">37014514/Rogério Ortolon. </t>
  </si>
  <si>
    <t xml:space="preserve">1. Informado a supervisão de ambas as frotas e comunicado a segurança patrimonial. </t>
  </si>
  <si>
    <t>Alex Sandro Stalone</t>
  </si>
  <si>
    <t>Rodovia próximo Paranaíba MS</t>
  </si>
  <si>
    <t>Fazenda 13 de Julho - Nova Casa Verde</t>
  </si>
  <si>
    <t>Fazenda Árvore Grande</t>
  </si>
  <si>
    <t>BR-262 KM 187 prox. Agua Clara-MS.</t>
  </si>
  <si>
    <t>Colaborador realizava atividade de irrigação manual, quando o tanque passou por um declive, onde a mangueira que segurava acabou puxando seu dedo mínimo da mão esquerda junto.</t>
  </si>
  <si>
    <t xml:space="preserve">Cargo Polo </t>
  </si>
  <si>
    <t>LEMAQ</t>
  </si>
  <si>
    <t>370188790 / Keykison Konaka Silva Bezerra</t>
  </si>
  <si>
    <t>Auxiliar de Serviços Gerais de Campo</t>
  </si>
  <si>
    <t>Leandro Ortiz Lacerda</t>
  </si>
  <si>
    <t xml:space="preserve">Motorista Bitrem/ Tritrem </t>
  </si>
  <si>
    <t>Motorista percebeu o incêndio, parou o caminhão, puxou o gavião da quinta roda da 2 composição, se distanciou com o cavalo e 1 composição do incêndio, sinalizou o local e comunicou a equipe de segurança Cargo Polo.</t>
  </si>
  <si>
    <t>TRANSPORTE DE MADEIRA — BTF-MS 8</t>
  </si>
  <si>
    <t>Runi Dias Barbosa, matrícula 37017534</t>
  </si>
  <si>
    <t>Comunicação ao supervisão imediata, combate ao incêndio com uso de extintores e uso CM pipa auxiliares, Desengate do Cavalo Mecânico do Conjunto.</t>
  </si>
  <si>
    <t xml:space="preserve">ANTÔNIO ALVARO LIMA E SILVA </t>
  </si>
  <si>
    <t xml:space="preserve">MOTORISTA </t>
  </si>
  <si>
    <t xml:space="preserve">  FOI ACIONADO O CORPO DE BOMBEIROS;   FOI COMUNICADO BRACELL E GARBUIO.N1142</t>
  </si>
  <si>
    <t>BRAIAN S. CARDOSO ZAMORO</t>
  </si>
  <si>
    <t xml:space="preserve">5905 / Sidnei Aparecido Diniz Vitório </t>
  </si>
  <si>
    <t xml:space="preserve">Operador de Escavadeira Hidráulica </t>
  </si>
  <si>
    <t>Francisca Keila/3444 
Valter Santana/1331</t>
  </si>
  <si>
    <t xml:space="preserve">Milton mendes de oliveira Junior  </t>
  </si>
  <si>
    <t xml:space="preserve">Motorista munck  </t>
  </si>
  <si>
    <t>37017738 / Tiago Rodrigues Santana</t>
  </si>
  <si>
    <t>Rogério Soares da Cruz Neto 30117595</t>
  </si>
  <si>
    <t xml:space="preserve">Willian Ribeiro de Souza Rodrigues </t>
  </si>
  <si>
    <t>Fazenda Barreiro Rico - Talhão 004</t>
  </si>
  <si>
    <t>Joseana de Paula Bento - 37018637</t>
  </si>
  <si>
    <t>Reservatório</t>
  </si>
  <si>
    <t>37017940 - Luiz Fernando de Castro</t>
  </si>
  <si>
    <t>1. Encaminhado ao pronto socorro de Pirajuí.</t>
  </si>
  <si>
    <t>Fazenda Novo Horizonte (0692) - Capão Bonito</t>
  </si>
  <si>
    <t>Durante deslocamento com a máquina Savannah para o talhão 11, o operador não visualizou o veículo parado à sua esquerda e passou com a esteira no lado esquerdo do veículo.</t>
  </si>
  <si>
    <t>37016380 - Gilberto Aparecido Quinato</t>
  </si>
  <si>
    <t>1. Comunica a área de segurança do trabalho;
2. Comunicado aos responsáveis;
3. Recolhimento do veículo (guincho).</t>
  </si>
  <si>
    <t>Juliano Delgado</t>
  </si>
  <si>
    <t>38728 - Kauã Fabrício Lopes Baister</t>
  </si>
  <si>
    <t>1. Paralisação imediata do equipamento;
2. Informado gestores Emflora e Bracell.</t>
  </si>
  <si>
    <t>Próximo a Rodoviária de Bauru</t>
  </si>
  <si>
    <t xml:space="preserve">Odair da Silva Lopes - 37015125 </t>
  </si>
  <si>
    <t xml:space="preserve">1. Colaborador encaminhado ao hospital e realizou raio x, só teve escoriações. 
2. Informado a Supervisão e segurança do trabalho 
3. Colaborador irá passar no ambulatório dia 17/09/2024. </t>
  </si>
  <si>
    <t>Fazenda Santo Antônio (5004) / Talhão 038 - MÓD 13</t>
  </si>
  <si>
    <t xml:space="preserve">37015229/ Kammerson Ferreira de Souza </t>
  </si>
  <si>
    <t>Operador I</t>
  </si>
  <si>
    <t xml:space="preserve">1. Operador foi medicado com dois antialérgico. 
2. Comunicado a Gestão, e levado o colaborador para avaliação médica. </t>
  </si>
  <si>
    <t xml:space="preserve">Operador da máquina de Harvest ao realizar a troca do material (corrente), levou uma picada de um inseto, operador é alérgico a abelha. </t>
  </si>
  <si>
    <t xml:space="preserve">O colaborador estava conduzindo sua moto em direção a Bracell. Ao virar a direita no semáforo, derrapou o pneu traseiro e caiu no chão (estava chovendo no momento). </t>
  </si>
  <si>
    <t>Durante o reabastecimento do tanque de irrigação, o operador desceu do trator e ao trancar a porta, veio a quebrar o vidro acidentalmente.</t>
  </si>
  <si>
    <t>Colaborador foi retirar o ar do sistema de válvula que estava desligada, ao remover a mangueira a bomba que fica acionada, acumulou pressão respingando o produto Thech Apa San sobre o colaborador, ao retirar o macacão Tychen, protetor facial e óculos ampla visão, o mesmo passou a mão no rosto, ocasionando contato do produto com a pele.</t>
  </si>
  <si>
    <t>A colaboradora estava se deslocando para a atividade de desentubamento, quando tropeçou em um resíduo de madeira, caiu e bateu o joelho esquerdo no chão.</t>
  </si>
  <si>
    <t>Colaborador realizava a manobra para alinhar o trator e o implemento na linha de plantio, quando ao virar a máquina, o braço do tanque de irrigação veio atingir o vidro lateral traseiro, causando a quebra.</t>
  </si>
  <si>
    <t>Durante o transporte e descarregamento de palanques de madeira, o caminhão munck, ao realizar uma manobra, teve o implemento do munck em contato com um fio de energia, resultando na quebra de dois postes – um de madeira e outro de concreto. A rede elétrica envolvida não estava energizada.</t>
  </si>
  <si>
    <t>Fazenda Cachoeirrão - Talhão 34</t>
  </si>
  <si>
    <t>Durante realização de atividade de capina química mecanizada (barra protegida), os operadores de trator visualizaram princípio de incêndio, quando chegaram no local, observaram que o poste estava caído, com os cabos no solo. Acionaram apoio para contenção do fogo. Obs: Até o presente momento, não há conhecimento sobre a causa da queda do poste.</t>
  </si>
  <si>
    <t>Ao iniciar a operação da máquina, houve o deslocamento até a área para iniciar o processo de supressão e nesse momento, percebeu a presença de fumaça. O operador e a equipe de trabalho tentaram combater o incêndio utilizando extintores e imediatamente foi realizada a contenção da área com o auxílio de uma pá carregadeira e um caminhão-pipa, para evitar que o fogo se alastrasse para a reserva florestal.</t>
  </si>
  <si>
    <t xml:space="preserve">A frota passou por um incêndio na rodovia, e uma fagulha entrou na primeira composição, espalhando-se por todo o conjunto (em investigação). </t>
  </si>
  <si>
    <t>158 (MS) – Próximo ao pedágio</t>
  </si>
  <si>
    <t>Ao retornar da Faz. Queixada carregado - BR 158 ao parar no siga e pare, o motorista observou que a cinta se soltou, ao descer para verificar, constatou fumaça sobre a carga (com princípio de incêndio), as duas frotas vinham logo atrás e apoiaram com o uso dos extintores de incêndio. Devido a ocorrência a frente de outro CM transporte de madeira (Parceiro Garbuio em chamas) o CM pipa da Via Way312 chegou no mesmo momento e CM Pipa da Manutenção da rodovia ajudou na prestação de socorro, vindo a controlar o incêndio de imediato.</t>
  </si>
  <si>
    <t>O Motorista assumiu o caminhão carregado às 07:52 na cidade de Cassilândia MS sentido Fábrica Bracell em Lençóis Paulista SP, quando próximo a cidade de Paranaíba SP ocorria um incêndio na vegetação. A rodovia estava sinalizada e a passagem liberada.
Porém quando o caminhão estava passando, alguma fagulha ou brasa veio a pegar na 2º composição, a 4 km do local um veículo deu sinal de luz avisando sinal de fumaça. Obs: segundo informações pegou fogo em mais 2 caminhões de terceiros no mesmo local. Não houve vítimas, somente danos materiais.</t>
  </si>
  <si>
    <t xml:space="preserve"> Em Frente a Balança - Linha 1</t>
  </si>
  <si>
    <t>Ao sair do estacionamento, o veículo frota colidiu a sua terceira composição na dianteira de outro caminhão que estava parado no estacionamento.</t>
  </si>
  <si>
    <t>Fazenda São Joaquim VII</t>
  </si>
  <si>
    <t xml:space="preserve">Motorista relata que ao tentar tirar uma madeira que estava para fora da carga, bateu com o calcanhar do pé direito na roda da carreta, no momento achou que não era nada grave e continuou trabalhando normalmente. Após finalizar a descarga, sentiu dores e pediu ao técnico para ir embora (Foi liberado, pois não dava mais tempo de voltar para a fazenda). Durante seu descanso em sua residência, após acordar, sentiu a dor mais forte e foi ao hospital da Unimed de Lençóis Paulista. </t>
  </si>
  <si>
    <t>Colaboradora estava expedindo mudas, quando iniciou a irrigação e saindo da área, bateu a mão direita no trilho das bandejas.</t>
  </si>
  <si>
    <t xml:space="preserve">Ao estacionar na borracharia para efetuar a troca de pneu, veículo de terceiro realizou manobra em marcha ré e não observou o Fiat Argo estacionado próximo, vindo a colidir com a porta traseira direita, causando amassado. </t>
  </si>
  <si>
    <t xml:space="preserve">Ao realizar uma atividade de avaliação de fitossanitárias de experimento, o colaborador notou um inseto dentro de sua camisa e levou uma picada (não há conhecimento se era uma abelha ou uma formiga). </t>
  </si>
  <si>
    <t>Colaborador estava carregando 09 bandejas vazias e durante a movimentação, sentiu dor na coluna lombar.</t>
  </si>
  <si>
    <t xml:space="preserve">Motorista trafegava com a frota carregada na rodovia Comandante João Ribeiro de Barros, quando um motociclista invadiu a mão contrária e colidiu frontalmente com a frota Expresso, o motociclista veio a óbito no local. </t>
  </si>
  <si>
    <t xml:space="preserve">Colaborador ao manobrar em marcha ré ao lado de um caminhão, veio a colidir com o vidro traseiro na lateral do mesmo. </t>
  </si>
  <si>
    <t xml:space="preserve">O motorista 01 estava com o veículo vazio aguardando o motorista 02 chegar com o veículo carregado para realizarem a troca dos caminhões, no momento que estes realizavam o deslocamento a pé de um lado para o outro da rodovia o motorista 01 pisou em falso na canaleta central da via vindo a cair e bater com o joelho na estrutura, causando-lhe desconforto no local. Colaborador foi encaminhado ao pronto socorro de Lins-SP e passou por avaliação médica. </t>
  </si>
  <si>
    <t xml:space="preserve">O colaborador conduzia o caminhão prancha carregado com uma Escavadeira, quando ao passar próximo de um poste, o guarda corpo da máquina veio a colidir em um cabo de energia. Não houve rompimento do cabo. </t>
  </si>
  <si>
    <t>Pilha 601 - Pátio - Linha 2</t>
  </si>
  <si>
    <t xml:space="preserve">Operador carregava o caminhão, quando ao retirar o feixe da pilha de madeira, uma tora estava enroscada e não totalmente presa pela garra da máquina, o que ocasionou a queda dessa no solo e projeção em direção a máquina, atingindo o vidro lateral direito da máquina, trincando o mesmo. Somente danos materiais. </t>
  </si>
  <si>
    <t xml:space="preserve">Ao aproximar caminhão transporte de madeira ao lado da pilha, teve um fueiro quebrado devido atingir "pontas" das toras de madeira que estava irregular (para fora da pilha). </t>
  </si>
  <si>
    <t xml:space="preserve">Durante o trajeto de sua casa para seu local de trabalho na automotiva central da Bracell, o trabalhador conduzia seu veículo particular, quando saiu da pista de rodagem na rodovia, adentrando a canaleta de escoamento de água e colidindo contra o canteiro à direita da pista. </t>
  </si>
  <si>
    <t xml:space="preserve">Motorista conduzia o veículo sentido Bracell x Distrito Industrial, ao chegar no acesso do distrito, o mesmo informou que estava com a seta ligada para a direta e ao realizar a conversão para direita, sentiu o impacto do condutor da motocicleta que estava efetuando a ultrapassagem pelo lado proibido. </t>
  </si>
  <si>
    <t xml:space="preserve">Rustificação 1 </t>
  </si>
  <si>
    <t>Conforme relato do motorista, ao iniciar o carregamento na fazenda (estava fora do veículo como procedimento no carregamento),  o motorista pisou em falso em um buraco e veio a desequilibrar o corpo e caiu no chão, neste momento sentiu uma fisgada na coluna, porém ao se levantar não sentiu mais nada no momento, mas no decorrer da viagem já carregado começou a sentir dores na coluna.</t>
  </si>
  <si>
    <t>Durante execução da atividade, surgiu um fumaça na parte inferior do trator, sendo um princípio de incêndio entre a proteção do trator e o Cardan.</t>
  </si>
  <si>
    <t xml:space="preserve"> Posto de Abastecimento - Inocência-MS</t>
  </si>
  <si>
    <t>O condutor do veículo estacionou no pátio do posto, enquanto pegava água, o condutor do veículo terceiro realizava a manobra para sair do posto e colidiu na lanterna traseira esquerda, ocasionando a quebra da mesma.</t>
  </si>
  <si>
    <t>Durante deslocamento na rodovia, uma pedra bateu no parabrisa, vindo a causar pequena trinca.</t>
  </si>
  <si>
    <t>Operador estava executando atividade de capina química mecanizada (barra aberta), ao adentrar no talhão com a máquina, o terreno possui declividades, vindo ocasionar o tombamento do equipamento.</t>
  </si>
  <si>
    <t>Ipê II - Talhão 004</t>
  </si>
  <si>
    <t>Replantio Irrigado</t>
  </si>
  <si>
    <t>Cristian Caique</t>
  </si>
  <si>
    <t>1. Avaliação da área e destombamento do tanque;
2. Informado gestores e segurança Bracell.</t>
  </si>
  <si>
    <t>Fazenda Paraíso</t>
  </si>
  <si>
    <t>Talhão 004</t>
  </si>
  <si>
    <t>37017850 - Marlon Cabrini Marini</t>
  </si>
  <si>
    <t xml:space="preserve">Auxiliar de inventário florestal </t>
  </si>
  <si>
    <t>1.Informado ao supervisor e segurança do trabalho.</t>
  </si>
  <si>
    <t>Marlon Carini Marini</t>
  </si>
  <si>
    <t>Fazenda água Branca</t>
  </si>
  <si>
    <t>Durante a inspeção do motor, a tampa do giro que estava sobre o dog-house, escorregou e caiu, atingindo a cabeça do colaborador que usava capacete de segurança.</t>
  </si>
  <si>
    <t>90001462 - Carlos Alberto Araújo</t>
  </si>
  <si>
    <t>1. O colaborador foi encaminhado ao pronto atendimento da Santa Casa em Pirajuí, onde exames de raio-X não mostraram lesões e sim desconforto na região do pescoço</t>
  </si>
  <si>
    <t xml:space="preserve">✅ Acionado a PRF para registro da ocorrência.
✅Comunicado a operação e equipe de SSMA e Bracell </t>
  </si>
  <si>
    <t xml:space="preserve">Faz. Alvorada </t>
  </si>
  <si>
    <t xml:space="preserve">Efetuava a atividade de desbrota utilizando a motopoda, quando foi atingido no braço direito por um broto de eucalipto. </t>
  </si>
  <si>
    <t xml:space="preserve">Divanil Antônio da Cruz Junior </t>
  </si>
  <si>
    <t xml:space="preserve">1. Encaminhado para o hospital de Capão Bonito. Passou pelo médico de plantão e foi liberado. </t>
  </si>
  <si>
    <t xml:space="preserve">O colaborador operava Harvester e abriu a porta durante o contorno do talhão, não percebeu a presença de abelhas próximas à reserva. Ele foi picado na região dos ombros e orelhas. </t>
  </si>
  <si>
    <t xml:space="preserve">Luiz Otávio Gomes de carvalho </t>
  </si>
  <si>
    <t xml:space="preserve">Operador colheita I </t>
  </si>
  <si>
    <t>Fazenda São domingos - MÓD 09</t>
  </si>
  <si>
    <t xml:space="preserve">1. Colaborador tomou anti alérgico no módulo e foi encaminhado para atendimento médico em Garça 
2. Comunicado Segurança do Trabalho </t>
  </si>
  <si>
    <t xml:space="preserve">Manoel Alves </t>
  </si>
  <si>
    <t>Fazenda Santa Catarina - MÓD 15</t>
  </si>
  <si>
    <t xml:space="preserve">Matheus Barros 5274 </t>
  </si>
  <si>
    <t xml:space="preserve">O mecânico conduzia o veículo na estrada de terra, quando um galho da copa de eucalipto caiu e atingiu o para-brisa. </t>
  </si>
  <si>
    <t>O  motorista da JSL seguia com o veículo carregado na rodovia sentido Ribas do Rio Pardo-MS para Agua Clara-MS e em um determinado trecho, um veículo caminhonete de terceiros acabou colidindo na traseira do caminhão da JSL</t>
  </si>
  <si>
    <t>Colaborador estava fazendo o perímetro do talhão, ao fazer a curva do mesmo, passou em um toco de árvore que voltou no veículo, amassando um pouco a porta e quebrando a maçaneta do lado do motorista.</t>
  </si>
  <si>
    <t>O colaborador estava realizando a atividade de irrigação das mudas, quando o tanque veio a escorregar no barranco, ocasionando tombamento.</t>
  </si>
  <si>
    <t>O colaborador foi pegar o material na carretinha do trator pisou de mal jeito e caiu batendo o joelho esquerdo no chão.</t>
  </si>
  <si>
    <t>37018645 - Fernando da Silva Rodrigues</t>
  </si>
  <si>
    <t>1. De imediato foi encaminhado ao hospital de Piratininga-SP;
2. Encaminhado para o ambulatório Bracell.</t>
  </si>
  <si>
    <t xml:space="preserve">Felipe Barreto </t>
  </si>
  <si>
    <t>Fazenda São Jorge II</t>
  </si>
  <si>
    <t>Durante a atividade de aceiro com a motoniveladora em uma florestal alta, um galho de eucalipto acertou o vidro traseiro que quebrou.</t>
  </si>
  <si>
    <t>Estrada - BSR - 04</t>
  </si>
  <si>
    <t>37018895 - Silvio Aparecido Albino</t>
  </si>
  <si>
    <t>Michael Fernandes</t>
  </si>
  <si>
    <t xml:space="preserve">Fazenda Nsa. Aparecida XV - Talhão 09 . </t>
  </si>
  <si>
    <t xml:space="preserve">Operador estava arrumando a pilha de madeira e não observou quando o caminhão passou para carregar na máquina da frente e atingiu a cabine do mesmo (caminhão) do lado direito com a madeira. Obs: O motorista não comunicou pelo rádio que iria passar pela máquina. </t>
  </si>
  <si>
    <t xml:space="preserve">4074 / Miguel Rodrigues de Souza. </t>
  </si>
  <si>
    <t xml:space="preserve">Operador Máquina Florestal </t>
  </si>
  <si>
    <t xml:space="preserve">1. Paralisação da Atividades para análise do ocorrido. </t>
  </si>
  <si>
    <t xml:space="preserve">Paulo Ferreira Mendes </t>
  </si>
  <si>
    <t>Fazenda Nova América ll</t>
  </si>
  <si>
    <t xml:space="preserve">Motorista conduzia o caminhão vazio em estrada de terra, quando ao parar, identificou que um fueiro da ultima composicao havia caído. </t>
  </si>
  <si>
    <t xml:space="preserve"> José Roberto Silva </t>
  </si>
  <si>
    <t xml:space="preserve">Próximo a praça de pedágio de Areiopolis. </t>
  </si>
  <si>
    <t xml:space="preserve"> O motorista conduzia o caminhão carregado quando notou que havia fumaça vindo das composições e parou imediatamente para verificar. </t>
  </si>
  <si>
    <t xml:space="preserve">Marcos Aparecido Alves - 37013872 </t>
  </si>
  <si>
    <t xml:space="preserve">1. Utilização do extintor para resfriar a roda e informado ao técnico e supervisão imediatamente. </t>
  </si>
  <si>
    <t>Jeferson Cleiton Tereza</t>
  </si>
  <si>
    <t xml:space="preserve">Fazenda Nossa Senhora Aparecida XV - Ribeirão do Pinhal-PR </t>
  </si>
  <si>
    <t xml:space="preserve">Durante a atividade de combate à incêndio, retirou o óculos para limpar, quando foi atingido por um pedaço de cipó. </t>
  </si>
  <si>
    <t xml:space="preserve">José Roberto Ferreira Souza </t>
  </si>
  <si>
    <t xml:space="preserve">Líder de Operação Florestal </t>
  </si>
  <si>
    <t>1. O colaborador foi levado ao hospital de Ribeirão dos Pinhas/PR, passou pelo medico de plantão e foi liberado. 
2. Foi encaminhado para a Medicina Bracell, atendido e liberado para a atividade.</t>
  </si>
  <si>
    <t xml:space="preserve"> José Roberto Ferreira Souza </t>
  </si>
  <si>
    <t>Brigada Florestal</t>
  </si>
  <si>
    <t>Fazenda Sto. Antônio IX</t>
  </si>
  <si>
    <t xml:space="preserve">O motorista do CM 44183, ao se deslocar do ponto 9 para o 10, colidiu com a última carreta do CM 44202. O acidente resultou na quebra do malhal e do fueiro do CM 44183. Não houve feridos, apenas danos materiais. </t>
  </si>
  <si>
    <t xml:space="preserve">Isaias José da Silva- 37016350 </t>
  </si>
  <si>
    <t xml:space="preserve">1. Informado a Supervisão e segurança do trabalho </t>
  </si>
  <si>
    <t>O  motorista da JSL seguia com o veículo carregado de placa: JBU8E01 na rodovia sentido Ribas do Rio Pardo-MS para Agua Clara-MS e em um determinado trecho um veículo caminhonete de terceiros marca chevrolet na cor branca de placa: OOH7H83 acabou colidindo na traseira do caminhão da JSL</t>
  </si>
  <si>
    <t>jsl</t>
  </si>
  <si>
    <t xml:space="preserve">Faz.São João </t>
  </si>
  <si>
    <t xml:space="preserve">Campo Grande </t>
  </si>
  <si>
    <t>Fazenda Dourada  - Presidente Venceslau/SP</t>
  </si>
  <si>
    <t>1°seleçao</t>
  </si>
  <si>
    <t xml:space="preserve">Cleber Lopes Nascimento Júnior </t>
  </si>
  <si>
    <t>10048166
Almir Mendes</t>
  </si>
  <si>
    <t xml:space="preserve">37018258 / Cicera Marcia Gomes da Silva </t>
  </si>
  <si>
    <t>Andrey Moraes Andrade</t>
  </si>
  <si>
    <t xml:space="preserve">37016480 Samuel Pereira dos Santos </t>
  </si>
  <si>
    <t>37018612 / Tainara Pereira Farais</t>
  </si>
  <si>
    <t>Auxiliar de Serviços Gerais de Viveiro</t>
  </si>
  <si>
    <t>Funcionário estava trabalhando na atividade de  primeira irrigação de plantio, quando o trator parou para abastecer o pipa de irrigação e ao finalizar para  retornar a atividade, o funcionário pisou em falso e escorregou em uma caixa seca deslocou o joelho, sinistro aconteceu às 09:20 da manhã. Ao chegar no hospital de Bandeirantes - MS o colaborador foi transferido para Campo Grande-MS.</t>
  </si>
  <si>
    <t>Colaboradora realizava atividade no viveiro de espera , quando recebeu o ataque de uma 01 abelha na altura da nuca.</t>
  </si>
  <si>
    <t>Funcionárioao descer do ônibus as 06:40 hrs da manhã pisou no Toco e veio a torcer o pé  esquerdo, passou pelos procedimentos de raiox e foi liberado com afastamento de 5  dias com pé esquerdo na tala (*OCORRÊNCIA TRAJETO*)</t>
  </si>
  <si>
    <t>Colaborador relata que ao movimentar as bandejas para a mesa bateu o joelho (d) no carrinho que transporta bandejas.</t>
  </si>
  <si>
    <t>Colaboradora realizava atividade de combate a formiga manual, quando ao desviar de uma vegetação alta, acabou pisando em falso em uma terra descompactada, gerando desconforto no tornozelo esquerdo.</t>
  </si>
  <si>
    <t>Conforme relato do motorista estava conduzindo  o ônibus pela faixa central da Av. Ernesto Geisel, , ao realizar a conversão à esquerda para a  Rua Bonsucesso. Havia um  Toyota Etios parado à frente da faixa de retenção "Irregular". Ao realizar a manobra devagar a lateral esquerda do  ônibus encostou  na parte dianteira esquerda do veículo. Não houve danos ao ônibus somente no veiculo terceiro.</t>
  </si>
  <si>
    <t>TECA</t>
  </si>
  <si>
    <t>PIRACICABANA</t>
  </si>
  <si>
    <t>Guarantã - Fazenda 0401 - Colina</t>
  </si>
  <si>
    <t>O carro atolou na areia. No momento que o colaborador agachou  para ver a situação a unha do mesmo bateu no pneu do carro, ocasionando uma pequena lesão.</t>
  </si>
  <si>
    <t>37017098 - Thaynara Andrade Lopes</t>
  </si>
  <si>
    <t xml:space="preserve">Técnico de Planejamento e Controle Florestal </t>
  </si>
  <si>
    <t>1. Lavagem do local e esperou parr de sangrar;
2. Supervisão e segurnça informados;
3. Passará pelo médico Bracell.</t>
  </si>
  <si>
    <t>ID 0295 - Faz. Barreiro Rico, talhão 008.</t>
  </si>
  <si>
    <t>37019009 - Elizandra Conrado</t>
  </si>
  <si>
    <t>1. De imediato foi encaminhado ao hospital de Piratininga-SP;</t>
  </si>
  <si>
    <t>O tratorista estava realizando a atividade de conceição em floresta alta, quando notou um príncipio de incêndio próximo do escapamento.</t>
  </si>
  <si>
    <t>Gabriel de Jesus Silva</t>
  </si>
  <si>
    <t>1. O mesmo foi controlado de imediato utilizando-se do extintor de incêndio;
2. Informado gestores JFI e Bracell;
3. Máquina parada e enviada para oficina de manutenção.</t>
  </si>
  <si>
    <t>Alessandro</t>
  </si>
  <si>
    <t xml:space="preserve">Fazenda Santa Rosa </t>
  </si>
  <si>
    <t xml:space="preserve">37016624 - Izael Paulino Ferreira </t>
  </si>
  <si>
    <t xml:space="preserve">Motorista II </t>
  </si>
  <si>
    <t xml:space="preserve">1. Colaborador tomou 2 comprimidos de prednisona e foi encaminhado para o P.S de Bauru. 
2. Avaliado pelo médico e liberado. </t>
  </si>
  <si>
    <t xml:space="preserve">No momento que o motorista abriu o vidro do caminhão, ele levou duas ferroadas de abelha. Obs: Colaborador não é alérgico e não teve nenhuma complicação. </t>
  </si>
  <si>
    <t xml:space="preserve">Box 32 - Manutenção preventiva carretas </t>
  </si>
  <si>
    <t xml:space="preserve"> Mateus dos Santos Marques matrícula 37016804 </t>
  </si>
  <si>
    <t xml:space="preserve">Soldador automotivo </t>
  </si>
  <si>
    <t xml:space="preserve">1. Trabalhador foi levado para atendimento médico no ambulatório Bracell. </t>
  </si>
  <si>
    <t xml:space="preserve">Soldador cortou o pára-choque da carreta sergomel com o uso do maçarico, ao se desprender atingiu sua perna direta, causando uma pequena escoriação. </t>
  </si>
  <si>
    <t xml:space="preserve">Rodovia SP 225 </t>
  </si>
  <si>
    <t xml:space="preserve">Motorista conduzia o caminhão vazio, quando ao chegar próximo a fazenda identificou que o rodeiro do eixo 12h da ultima composição havia se soltado. </t>
  </si>
  <si>
    <t>BTF -05</t>
  </si>
  <si>
    <t xml:space="preserve">37010468 - Marcos Roberto de Oliveira </t>
  </si>
  <si>
    <t xml:space="preserve">1. Solicitado a manutenção junto ao Auxiliar de Socorro . 
2. Interação junto ao Auxiliar e Automotiva qual a melhor estrategia adotar para manutenção. 
3. Comunicado ao Supervisor </t>
  </si>
  <si>
    <t>Durante atividade de combate a formiga manual, colaborador pisou em resíduo e torceu o pé.</t>
  </si>
  <si>
    <t xml:space="preserve">Faz São Manoel </t>
  </si>
  <si>
    <t>BR-267</t>
  </si>
  <si>
    <t xml:space="preserve">Faz lagoa do campo </t>
  </si>
  <si>
    <t>No trajeto BR-267
Que liga Nova Alvorada  à Casa Verde, quando o Deslocamento estava sendo realizado com o veículo Chevrolet S-10 Placa FOS7I93.
A diante do veículo havia uma Carreta (Cegonha), a qual a mesma invadiu a contramão e  colidiu com uma outra Carrreta.
Devido o veículo S-10 estar em sua distância Segura e respeitando o limite de velocidade.
Foi possível estar realizado a frenagem e dirigir-se ao acostamento com segurança.
Com o impacto da colisão o veículo foi alvejado por estilhaços, os quais acabou realizando uma fissura no Parabrisa da mesma.</t>
  </si>
  <si>
    <t>Tecnico de Logistica Ronaldo Santos Lopes,foi auxiliar uma troca de turno no horto São Manoel e assim q o motorista entrou no veículo por volta de 08:25  tiveram que efetuar uma manobra de re por conta do cm que estava atolado  logo a frente, ao realizar a manobra com veiculo FPE1D93 para verificar se havia um gancho de fixação para poder colocar cinta de arraste acabou colidindo no veículo Strada placa QAS6B73, condutor relatou que olhou no retrovisor porém, não viu o carro logo atrás veículo está a muito próximo a traseira da camionete.</t>
  </si>
  <si>
    <t xml:space="preserve">Motorista relatou que vinha de Ré para fazer manobra pois o acesso do carreador não dava pra passar, quando o ônibus da Piracicabana também tinha feito a manobra e parou , foi quando o motorista Emflors não vou pois no estava no ponto cego, acabou colidindo a traseira com o da Piracicabana </t>
  </si>
  <si>
    <t>Ronaldo Santos Lopes, matricula 37014393.</t>
  </si>
  <si>
    <t xml:space="preserve">37015539
Mateus Henrique da Silva </t>
  </si>
  <si>
    <t xml:space="preserve">Israel </t>
  </si>
  <si>
    <t>Tecnico de Logística Florestal.</t>
  </si>
  <si>
    <t>MOTORISTA</t>
  </si>
  <si>
    <t xml:space="preserve">ID 0269- Faz. Monte Libano II, talhão 012. </t>
  </si>
  <si>
    <t xml:space="preserve"> Durante a atividade de irrigação, a barra articulada do trator acertou o capacete da colaboradora. </t>
  </si>
  <si>
    <t xml:space="preserve">Maria do Socorro Alves Brito 37018671 </t>
  </si>
  <si>
    <t xml:space="preserve">Auxiliar de serviço gerais campo </t>
  </si>
  <si>
    <t xml:space="preserve">1. De imediato foi encaminhado ao Hospital de Piratininga. </t>
  </si>
  <si>
    <t xml:space="preserve">CV03 </t>
  </si>
  <si>
    <t xml:space="preserve">Durante colocação de bandeja em um bandejão, o colaborador bateu a perna direita na ponta do trilho da casa de vegetação. </t>
  </si>
  <si>
    <t xml:space="preserve">37014667- Django Neck Oliveira </t>
  </si>
  <si>
    <t xml:space="preserve">1. Encaminhado ao pronto atendimento de Pirajuí, fez raio-x. (Não identificado fratura). 
2. Encaminhado o colaborador para a Medicina linha 02. </t>
  </si>
  <si>
    <t>Durante deslocamento pela Rodovia Botucatu-Itatinga o parabrisa do veiculo Fiat Strada, foi atingido por uma pedra no canto inferior direito por um caminhão, que trafegava no sentido contrário, causando uma trinca.</t>
  </si>
  <si>
    <t>Talhão 015</t>
  </si>
  <si>
    <t xml:space="preserve">Edmar Batista de Jesus Silva </t>
  </si>
  <si>
    <t xml:space="preserve">Supervisor Operacional </t>
  </si>
  <si>
    <t>1. Veículo parado de imediato e enviado a manutenção. 
2. Informado gestores JFI e Bracell;</t>
  </si>
  <si>
    <t xml:space="preserve">Fazenda Rodeio - Paraná </t>
  </si>
  <si>
    <t xml:space="preserve">Colaborador ao se deslocar dentro da fazenda, em uma mudança de talhão, ao abrir uma porteira, acabou perfurando seu dedo, causando leve sangramento e incomodo momentâneo. </t>
  </si>
  <si>
    <t xml:space="preserve">Fazendo Rodeio </t>
  </si>
  <si>
    <t xml:space="preserve"> Levi Henrique Navarro Pereira da Silva </t>
  </si>
  <si>
    <t xml:space="preserve">Ajudante Florestal I </t>
  </si>
  <si>
    <t xml:space="preserve">1.  Encaminhado ao atendimento médico. </t>
  </si>
  <si>
    <t xml:space="preserve">Gehorge Afonso Silveira </t>
  </si>
  <si>
    <t xml:space="preserve">ID 0269- Faz. Monte libano, talhão 006. </t>
  </si>
  <si>
    <t xml:space="preserve">Durante a atividade de irrigação, a colaboradora pisou em um buraco e torceu o tornozelo direito. </t>
  </si>
  <si>
    <t xml:space="preserve">Edivania vital de Oliveira 37018989 </t>
  </si>
  <si>
    <t xml:space="preserve">1. De imediato foi encaminhado ao Hospital de Paulistânia </t>
  </si>
  <si>
    <t xml:space="preserve">Faz Santa Elidia  </t>
  </si>
  <si>
    <t>O colaborador estava limpando os bicos quando notou que algum inseto estava dentro da sua camisa, sacudiu a camisa mais não conseguiu identificar qual seria o inseto, foi picado no abdômen. Teve reação local (ficou vermelho e causar dor)</t>
  </si>
  <si>
    <t xml:space="preserve">Jadson Farias de Oliveira </t>
  </si>
  <si>
    <t xml:space="preserve">Comunicação imediata a gerência,
- Comunicação para o Setor Saude MS Florestal  e a Emflors 
- Encaminhado para o hospital </t>
  </si>
  <si>
    <t xml:space="preserve">Vanessa Nascimento Rocha </t>
  </si>
  <si>
    <t>12.09.2024</t>
  </si>
  <si>
    <t>Colaboradora passou por cima do trilho e bateu o joelho esquerdo.</t>
  </si>
  <si>
    <t>1. Encaminhada ao pronto socorro, atendimento de Pirajuí para fazer o raio-x (não houve fratura).
2. No dia 24.09.2024 encaminhada para a medicina (linha 02).</t>
  </si>
  <si>
    <t>Corredor do crescimento LP2</t>
  </si>
  <si>
    <t>Durante o deslocamento no final do expediente, o colaborador passou sobre o trilho e acaou enroscando a perna direita.</t>
  </si>
  <si>
    <t>37018748 - Valdeci Vieira</t>
  </si>
  <si>
    <t>1. Colaborador não avisou de imdiato sobre o ocorrido, informou somente na manhã do dia seguinte 24/09/2024;
2. Foi levado para medicina linha 2, encaminhado para raio-x.</t>
  </si>
  <si>
    <t xml:space="preserve">Fazenda São Paulo </t>
  </si>
  <si>
    <t xml:space="preserve">Colaborador descia da máquina (Escavadeira Hidráulica), momento que bateu a cabeça no suporte do retrovisor, causando um corte. </t>
  </si>
  <si>
    <t xml:space="preserve">BRC-02 </t>
  </si>
  <si>
    <t xml:space="preserve">37013113 - Marcos José Basso </t>
  </si>
  <si>
    <t xml:space="preserve">1. Encaminhado ao P.S de Fernão, realizado sutura (3 pontos) e liberado; 
2. Encaminhado à medicina do trabalho para classificação da ocorrência. </t>
  </si>
  <si>
    <t xml:space="preserve">Nilson Camilo </t>
  </si>
  <si>
    <t>Pedagio de Piratininga - Rod. J.B.C. Rennó</t>
  </si>
  <si>
    <t xml:space="preserve">O colaborador seguia com o caminhão carregado quando, ao passar pela praça de pedágio, uma madeira fina colidiu com uma câmera e a uma luminária do local. </t>
  </si>
  <si>
    <t xml:space="preserve">BTF-03 </t>
  </si>
  <si>
    <t xml:space="preserve">37012661 / Valdenir Cordeiro Vitor </t>
  </si>
  <si>
    <t xml:space="preserve">1. Aviso a supervisão, coordenação e segurança do trabalho </t>
  </si>
  <si>
    <t xml:space="preserve">Matheus Henrique da Silva </t>
  </si>
  <si>
    <t>Fazenda Pingo d' água</t>
  </si>
  <si>
    <t xml:space="preserve">Weslei de Oliveira Andrade </t>
  </si>
  <si>
    <t>1. Foi encaminhado para Santa Casa de Getulina, foi medicado e liberado pela medicina para repousar.
2. Amanhã passará pela medicina do trabalho.</t>
  </si>
  <si>
    <t>Estrada Municipal</t>
  </si>
  <si>
    <t>Capão Bonito</t>
  </si>
  <si>
    <t xml:space="preserve">1955 - Guineza Leite de Olieira </t>
  </si>
  <si>
    <t>1. DDS com os motorista - empresa Thomaz;
2. Solicitado medicina disciplinar para motorista de ônibus;
3. Informados gestores JFI e Bracell.</t>
  </si>
  <si>
    <t>Maria Jucimara de Freitas</t>
  </si>
  <si>
    <t>Fazenda Boa Vista II</t>
  </si>
  <si>
    <t>37014631 - Ana Paola da Silva</t>
  </si>
  <si>
    <t>Operador de máquina I</t>
  </si>
  <si>
    <t xml:space="preserve">1. Foi utilizado extintor para conter o incêndio. No mesmo momento passou um veículo da brigada e ajudou a conter o incêndio.
2. Informado gestores da Bracell;
3. Comunicado a segurança do trabalho. </t>
  </si>
  <si>
    <t>Anderson Rodrigo Pacheco</t>
  </si>
  <si>
    <t xml:space="preserve">Fazenda Nossa Senhora XV </t>
  </si>
  <si>
    <t>Conduzindo o caminhão carregado de madeira na Fazenda, segundo o motorista ao pegar a mangueira de ar para passar no painel, perdeu controle da direção e bateu no lado direto do caminhão na pilha de madeira. Na imagem de vídeo constatou-se que o veículo estava na velocidade de 23 km/h no momento da ocorrência. Obs: Houve apenas danos materiais</t>
  </si>
  <si>
    <t xml:space="preserve">Edson Rogério Ferreira </t>
  </si>
  <si>
    <t xml:space="preserve">1. Informado o lider da operação, Olsen e Bracell. </t>
  </si>
  <si>
    <t>Na atividade de irrigação o colaborador relatou que sentiu algo andando na perna, ao abrir a perneira se deparou com um escorpião, o colaborador comunicou que estava sentindo ardência na perna.</t>
  </si>
  <si>
    <t>Ao se deslocar para a fazenda JFI, o motorista da empesa Thomaz, esbarrou no retrovisor de um veículo de terceiro que vinha no sentido contrário.</t>
  </si>
  <si>
    <t>Durante atividade de adubação mecanizada, a colaboradora notou um incêndio ao lado das válvulas VCR. A colaboradora utilizou o extintor na tentativa de apagar o incêndio, porém só foi controlado com a ajuda da brigada florestal que passava pelo local.</t>
  </si>
  <si>
    <t xml:space="preserve">Fazenda Sol Nascente - Santa Rita do Pardo </t>
  </si>
  <si>
    <t>Fazenda VITÓRIA</t>
  </si>
  <si>
    <t xml:space="preserve">Fazenda Barile - Ribas do Rio Pardo </t>
  </si>
  <si>
    <t xml:space="preserve">Avenida Ranulfo Marques Leal Prox. A loja Havan. Três Lagoas-MS. </t>
  </si>
  <si>
    <t>Caminhão prancha bateu na lateral direita da caminhonete durante a saída da fazenda. Danos materiais (aranhou e deu um amassado leve).</t>
  </si>
  <si>
    <t xml:space="preserve">Mecânico relatou que parou caminhão oficina para realizar manutenção em um equipamento PC-16, na fazenda VITÓRIA,que se encontrava trabalhando próximo a um carreador bem estreito , foi finalizado a manutenção , quando ele estava saindo o caminhão jogou de lado devido excesso de areia na estrada vindo a colidir a lateral direita do caminhão na cerca ao lado . Avaria que fez foi grande arranhão, leves empenos no baú oficina, e quebrou uma trava lateral . </t>
  </si>
  <si>
    <t xml:space="preserve">Segundo relato do profissional, o mesmo atolou na estrada com muita areia com o caminhão pipa, e ao dar ré, manobrando para sair do atoleiro, ficou sem visão do tirante do poste, vindo a colidir no mesmo. Com a colisão o poste veio a cair ao solo. </t>
  </si>
  <si>
    <t>O motorista da JSL seguia com o veículo vazio de placa: JBL2H88 na Avenida Ranulfo Marques Leal sentido para o carregamento durante trajeto na via pavimentada, o contudor foi se aproximando do semáforo da loja Havan, após a sinalização abrir para o tráfego de veiculos na pista os veiculos da via começou a se deslocar no sentido para frente, onde uma patrola de (terceiro) invadiu à pista e atingiu na segunda composição do caminhão da JSL.</t>
  </si>
  <si>
    <t>5974/ João Mario Guimarães  Silva</t>
  </si>
  <si>
    <t>37016950 Marcos Antônio Ferreira da Silva</t>
  </si>
  <si>
    <t>Rafael de Souza Silva</t>
  </si>
  <si>
    <t xml:space="preserve">José Cícero da Silva </t>
  </si>
  <si>
    <t>Fazenda Lagoa da anta</t>
  </si>
  <si>
    <t xml:space="preserve">Segundo relato do Colaborador, durante  realização de desseca com barra protegida no talhão 004, em um determinado momento uma galha de eucalipto veio a que ficou ricochetear no para-brisa, ocasionar trincadura.  </t>
  </si>
  <si>
    <t>CAIQUE DE MATOS PIMENTEL</t>
  </si>
  <si>
    <t>Op.de Trator</t>
  </si>
  <si>
    <t xml:space="preserve">Comunicação a liderança operacional da JSF, e ao setor OPERACIONAL e segurança  da MS FLORESTAL </t>
  </si>
  <si>
    <t>Fazenda Monte Líbano - SP</t>
  </si>
  <si>
    <t xml:space="preserve">Durante o carregamento do Bitrem na fazenda Monte Líbano I, município de Agudos, houve a quebra do 1° fueiro da segunda composição, lado motorista. O motorista relatou que, no momento da quebra, o operador bateu com força excessiva, o que pode ter contribuído para a quebra do fueiro. </t>
  </si>
  <si>
    <t xml:space="preserve">Igor Antônio Fernandes </t>
  </si>
  <si>
    <t xml:space="preserve">1. Motorista acionou o monitoramento da Transpes; 
2. Monitoramento acionou a gestão SSMA e gerente da Transpes; 
3. Comunicado gestão Bracell; 
4. Acionado o líder de campo para apoio; 
5. Foi descarregado no mesmo local e o equipamento retornou para a base para realização da corretiva. </t>
  </si>
  <si>
    <t>Área de crescimento</t>
  </si>
  <si>
    <t xml:space="preserve">Colaborador foi picado por inseto quando estava padronizando mudas. Não soube identificar qual inseto. </t>
  </si>
  <si>
    <t xml:space="preserve">LP1 </t>
  </si>
  <si>
    <t xml:space="preserve">37000728 - Fernando Lopes Henrique </t>
  </si>
  <si>
    <t xml:space="preserve">1. Colaborador tomou medicamento anti alérgico, como protocolo. 
2. Foi encaminhado para ambulatório linha 02. 
3. Foi medicado e liberado. </t>
  </si>
  <si>
    <t xml:space="preserve">O mecânico parou a caminhonete para entregar uma corrente ao operador, quando de repente, uma árvore do talhão ao lado quebrou e caiu sobre a cabine. </t>
  </si>
  <si>
    <t>Fazenda Manga larga - MÓD 06</t>
  </si>
  <si>
    <t>Agnaldo Fernandes Possani</t>
  </si>
  <si>
    <t>Mecanico lll</t>
  </si>
  <si>
    <t xml:space="preserve">1. Primeiramente, verificamos se alguém havia se machucado, garantindo a segurança de todos. 
2. Isolamos o local para realizar uma análise detalhada do evento. </t>
  </si>
  <si>
    <t>Israel Jose Alves Feitosa</t>
  </si>
  <si>
    <t xml:space="preserve">O mecânico estava realizando testes no equipamento, quando ao cortar a árvore, ela caiu em direção à caminhonete. A copa da árvore atingiu o para-brisa, resultando em danos materiais. </t>
  </si>
  <si>
    <t>Richarleson dos Santos Gonzaga</t>
  </si>
  <si>
    <t>FazendaLunardelli 0055</t>
  </si>
  <si>
    <t>Em atividade de combate a incêndio florestal, no deslocamento colaborador torceu o tornozelo ao pisar em um buraco coberto pela vegetação.</t>
  </si>
  <si>
    <t>37007704 - Clinton Fernando Redicopa Alves</t>
  </si>
  <si>
    <t>Inspetor de segurança patrimonial</t>
  </si>
  <si>
    <t>1. Colaborador conduzido de imediato ao hospital São Lucas de Garça pelo supervisor.</t>
  </si>
  <si>
    <t>Augusto Ubaldo Ramos Santos</t>
  </si>
  <si>
    <t>Colaborador estava realizando a atividade, quando deslizou sobre um toco e veio ao chão, aparando a queda com a mão direita, após a queda relatou dor no punho.</t>
  </si>
  <si>
    <t>Halife de Jesus Colares</t>
  </si>
  <si>
    <t>1. Paralização da atividade e realizado os priemiros atendimentos.</t>
  </si>
  <si>
    <t xml:space="preserve">O colaborador após realizar a manutenção preventiva no FW 14025 (troca de óleo), ao fechar a tampa do motor, deixou a mesma escorregar de sua mão. A tampa atingiu seu dedo médio da mão esquerda contra uma cepa de madeira, causando desconforto. </t>
  </si>
  <si>
    <t xml:space="preserve">90001332 | Felipe Camargo Alves </t>
  </si>
  <si>
    <t xml:space="preserve">Auxiliar de Manutenção </t>
  </si>
  <si>
    <t>Fazenda São Domingos | Avaí SP - MÓD 05</t>
  </si>
  <si>
    <t xml:space="preserve">1. Colaborador direcionado pelo coordenador até o Pronto Atendimento no Hospital da Unimed na cidade de Bauru para avaliação Médica. Realizado exames de raio-x e avaliado pelo Médico Ortopedista, o qual não constatou fratura. Medicado e agendado retorno para o dia 03/10/2024 retorno ao ortopedista. 
2. Avaliado pelo Médico do Trabalho: Realocação para atividade que não exija a utilização de ambos os membros superiores, esforço físico e carregar objetos pesados até a alta da ortopedista. </t>
  </si>
  <si>
    <t xml:space="preserve">Diego Pereira </t>
  </si>
  <si>
    <t>Fazenda Retiro Santa Rita</t>
  </si>
  <si>
    <t>Fazenda Lagoa do Campo</t>
  </si>
  <si>
    <t>Fazenda São Felix</t>
  </si>
  <si>
    <t>Fazenda São Manoel III</t>
  </si>
  <si>
    <t>Fazenda Berrante II.</t>
  </si>
  <si>
    <t>Ao descer do equipamento Pá Carregadeira,  a colaboradora Patrícia Lourenço de Lima foi picada por uma abelha.</t>
  </si>
  <si>
    <t xml:space="preserve">Segundo relato do Colaborador, durante  realização da atividade marcação de cova sem adubação em um determinado momento um resíduo de eucalipto veio a colidir no para-brisa, ocasionando uma trincadura.  </t>
  </si>
  <si>
    <t>Durante a operação de arraste na Fazenda
São Félix, a Motoniveladora MN.24 Vrental, se deslocou para apoio ao caminhão da Bracell modelo volvo FH placa SVX-5I55 que havia parado em um top.
No momento do arraste, ao dar a ré a  motoniveladora colidiu o ripper (escarificador),
na parte frontal do caminhão, vindo a amassar a grade do mesmo.
Segundo relatos do operador, no momento de afrouxar a cinta o acelerador acabou enroscado e não deu tempo de evitar a colisão.</t>
  </si>
  <si>
    <t>Ao sair do acesso da fazenda São Manoel III, veio a colidir com a estrutura de concreto da porteira da fazenda Santa Pilar, devido o equipamento e implemento (Subsolador) embarcado no prancha não ser compativel com a estrutura da entrada da fazenda.</t>
  </si>
  <si>
    <t>Ao iniciar a atividade de capina química pré-emergente em três linhas, em determinado momento da operação foi realizada uma manobra na curva de nível, momento em que o tanque tombou lateralmente.</t>
  </si>
  <si>
    <t xml:space="preserve"> CASAGRANDE </t>
  </si>
  <si>
    <t>Patrícia Lourenço de Lima</t>
  </si>
  <si>
    <t xml:space="preserve">Operador de Máquinas e Equipamentos. </t>
  </si>
  <si>
    <t>Fábio Henrique de Araújo e Claudemir Martins</t>
  </si>
  <si>
    <t>Operador de Máquinas e Equipamentos / Motorista</t>
  </si>
  <si>
    <t xml:space="preserve">2462
Raimundo Batista </t>
  </si>
  <si>
    <t>Jeferson Santiago Ferreira</t>
  </si>
  <si>
    <t>Fazenda Lunardelli</t>
  </si>
  <si>
    <t>Ao se deslocar nos carreadores internos da fazenda onde haviam vários focos de incêndio, quando ao passar por um local já queimado, uma árvore caiu sobre o parabrisa do veículo, causando a quebra.</t>
  </si>
  <si>
    <t>Marden Rodrigo Alves - 37004764</t>
  </si>
  <si>
    <t>Supervisor  de sivicultura</t>
  </si>
  <si>
    <t>1. Saído do local e providenciado a retirada do veículo.</t>
  </si>
  <si>
    <t>Marden Rodrigo Alves</t>
  </si>
  <si>
    <t>Rodovia Osny Matheus - Fazenda Turvinho</t>
  </si>
  <si>
    <t>Durante deslocamento para fazenda pela rodovia, com uma caminhonete e um HB20 ao entrar no desvio gerou nuvem de poeira, a qual fez com que o condutor da caminhonete perdesse a visibilidade vindo a perder o controle e capotar a caminhonete.</t>
  </si>
  <si>
    <t xml:space="preserve">Área de crescimento </t>
  </si>
  <si>
    <t>1. Colaboradora levada ao ambulátorio da linha 01.</t>
  </si>
  <si>
    <t>1. Realizados os primeiros atendimentos e encaminhado para o hospital mais próximo.</t>
  </si>
  <si>
    <t>Colaborador estava realizando plantio quando pisou em um buraco vindo a torcer o pé.</t>
  </si>
  <si>
    <t xml:space="preserve">Miguel da Silva Sampaio </t>
  </si>
  <si>
    <t>Colaborador estava carregando uma pilha de bandejas caixas (15un), o mesmo desequilibrou e as bandejas caíram no braço esquerdo da colaboradora que estava próximo.</t>
  </si>
  <si>
    <t>Tecponta</t>
  </si>
  <si>
    <t>Henrique Cirilo da Silva</t>
  </si>
  <si>
    <t>Flavio Adalto</t>
  </si>
  <si>
    <t>1. Encaminhado atendimento médico;
2. Informado gestores Tecponta;
3. Acionado seguradora;
4. Solicito registro de velocidade.</t>
  </si>
  <si>
    <t xml:space="preserve">Fazenda São Joaquim. Entre o ponto 09 e o ponto 10. </t>
  </si>
  <si>
    <t xml:space="preserve">Motorista relata que ao passar pelo trecho de ponto de encontro na Fazenda São Joaquim colidiu a 3 composição da carreta com um veículo leve da empresa Sudati que também está atuando na Fazenda com remoção de madeira. O motorista relata que o veículo leve bateu no caminhão devido à poeira. </t>
  </si>
  <si>
    <t xml:space="preserve">37014922/Wanderson Rafael Americo. </t>
  </si>
  <si>
    <t xml:space="preserve">1. Acionado o líder de campo (assistente de carregamento) para registro da situação. </t>
  </si>
  <si>
    <t>UedsleiCunha</t>
  </si>
  <si>
    <t xml:space="preserve">SKid manutenção e check list de carretas e caminhão </t>
  </si>
  <si>
    <t xml:space="preserve">Para soltar parafuso de fueiro do caminhão, dois trabalhadores realizam atividade, um com chave de impacto pneumática e outro com chame fixa manual. O que utilizava chave manual teve seu dedo indicador da mão direita fratura por prensamento. </t>
  </si>
  <si>
    <t xml:space="preserve">Luiz Fernando Jacoia </t>
  </si>
  <si>
    <t xml:space="preserve">1- Comunicado o gestor; 
2- Levado para ambulatório Bracell; 
3- Encaminhado para CMU onde foi constatada fratura; 
4- Avaliação do médico Bracell; </t>
  </si>
  <si>
    <t xml:space="preserve">Geraldo Cabral </t>
  </si>
  <si>
    <t xml:space="preserve">Faz. Santa flora </t>
  </si>
  <si>
    <t xml:space="preserve">Colaborador estava realizando o travamento da rampa do caminhão prancha, quando o estirante (peça que segura a rampa) se soltou e bateu em seu dedo anelar da mão esquerda. </t>
  </si>
  <si>
    <t xml:space="preserve"> Lincon Marcos De Abreu - 37017804 </t>
  </si>
  <si>
    <t xml:space="preserve">1. Informado a Supervisão, segurança e Ambulatório Médico. </t>
  </si>
  <si>
    <t>Fazenda Santa Branca - MÓD 10</t>
  </si>
  <si>
    <t xml:space="preserve">Douglas Ortencio </t>
  </si>
  <si>
    <t xml:space="preserve">1. Colaborador foi encaminhado para o hospital na cidade de Echaporã, passou pelo medico de plantão e foi liberado. </t>
  </si>
  <si>
    <t xml:space="preserve">Mecânico estava realizando a manutenção na máquina, ao tentar colocar a esteira no rolete, sofreu a queda. </t>
  </si>
  <si>
    <t xml:space="preserve">Rodovia Juliano Lorenzetti / KM 4 </t>
  </si>
  <si>
    <t xml:space="preserve">Colaborador se deslocava sentido ponto de troca de turno, momento que colidiu na canaleta de água pluvial, causando corte no pneu. </t>
  </si>
  <si>
    <t>Troca de Turno</t>
  </si>
  <si>
    <t xml:space="preserve">Florisvaldo Tadeu De Souza </t>
  </si>
  <si>
    <t xml:space="preserve">Linha II - Patio Varriação </t>
  </si>
  <si>
    <t xml:space="preserve">Motorista realizava a limpeza das carretas no Patio externo da Linha 2, quando veio a tropeçar em um pedaço de madeira que estava no chão, sofrendo uma queda. </t>
  </si>
  <si>
    <t xml:space="preserve">Vanderlei Dias Barbosa </t>
  </si>
  <si>
    <t xml:space="preserve">Marcos Domingues </t>
  </si>
  <si>
    <t xml:space="preserve">Rodovia Senador Eliseu Resende - 262 KM 801 </t>
  </si>
  <si>
    <t xml:space="preserve">Caminhão tritrem, carregado, teve um princípio de incêndio na primeira composição do conjunto, devido fagulhas gerada pelo incêndio na vegetação da rodovia. Obs: O fogo logo foi controlado, acarretando em pequenos danos em algumas madeiras. </t>
  </si>
  <si>
    <t>Márcio de Freitas</t>
  </si>
  <si>
    <t>1. Iniciado a contenção do fogo para não se espelhar para as demais composições pelo caminhão pipa que já estava no local; 
2. Foi acionado o corpo de bombeiros;
3. Foi comunicado a Bracell e a Gabuio.</t>
  </si>
  <si>
    <t>Brain S. Cardoso Zamoro</t>
  </si>
  <si>
    <t xml:space="preserve">O caminhão de Madeira tritrem, carregado, passou entre o KM 792 e 793 que havia um incêndio ao lado da rodovia, uma fagulha atingiu e iniciou incêndio na primeira composição. </t>
  </si>
  <si>
    <t xml:space="preserve">Denes Coelho </t>
  </si>
  <si>
    <t>1. Iniciado a contenção do fogo para não se espelhar para as demais composições;
2. Foi acionado o corpo de bombeiros;
3. Foi comunicado a Bracell e a Gabuio.</t>
  </si>
  <si>
    <t>Turvinho 02 - talhão 26</t>
  </si>
  <si>
    <t>Colaborador relatou ao retornar do almoço em direção ao seu trator, veio tomar uma picada de abelha na coluna.</t>
  </si>
  <si>
    <t>Vinicius Eduardo Stevan</t>
  </si>
  <si>
    <t>1. Medicado com 2 comprimidos predinisolona do kit de primeiros socorros;
2. Encaminhado colaborador ao pronto socorro;
3. Comunicado supervisor LB Florestal e área de segurança do tabalho Bracell.</t>
  </si>
  <si>
    <t>Fazenda Jamaica II</t>
  </si>
  <si>
    <t>Fazenda Miyada</t>
  </si>
  <si>
    <t>Colaborador estava realizando a regulagem do implemento (subsolador), não percebeu o equipamento descendo, tendo a mão prensada contra o implemento.</t>
  </si>
  <si>
    <t>37018156 - Glauco José de Moraes</t>
  </si>
  <si>
    <t>Auxiliar Operacional</t>
  </si>
  <si>
    <t>1. Encaminhado ao atendimento de emergência e comunicado a supervisão.</t>
  </si>
  <si>
    <t xml:space="preserve">João Victor da Silva </t>
  </si>
  <si>
    <t>O motorista dirigia seu caminhão pipa pelo local quando ao passar próximo ao veículo leve da empresa Lebatec, o implemento do caminhão colidiu com a lateral do carro. Essa colisão resultou em danos na lataria do veículo e na quebra de um retrovisor.</t>
  </si>
  <si>
    <t>37015386 - Nivaldo Ribeiro da Silva Junior</t>
  </si>
  <si>
    <t>Motorista III</t>
  </si>
  <si>
    <t>1. Verificação da saúde dos colaboradores;
2. Dimensionamento de avarias;
3. Comunicado a gestão imediata de segurança do trabalho.</t>
  </si>
  <si>
    <t xml:space="preserve"> Um colaborador dirigia um veículo Argo, quando o semáforo fechou, ele acabou batendo na traseira de um carro Kwid. O acidente causou apenas danos materiais.</t>
  </si>
  <si>
    <t>Rua Ezequiel ramos em frente a loja Safári - Bauru-SP - MÓD 07</t>
  </si>
  <si>
    <t xml:space="preserve">37017372 - Nilton Magner Mariano </t>
  </si>
  <si>
    <t xml:space="preserve"> Técnico </t>
  </si>
  <si>
    <t>1. Sinalização do local
2. avisar superior imediato 
3. ver estado emocional do condultor do outro veículo 
4. recolher os dados: placas, telefone para contato.</t>
  </si>
  <si>
    <t xml:space="preserve"> Robson </t>
  </si>
  <si>
    <t>Trajeto Fazenda  São Joaquim -&gt; Bracell ( Entre as cidadesde Itaí e Taquarituba).</t>
  </si>
  <si>
    <t>Motorista estava em deslocamento da Fazenda São Joaquim para a Bracell com a Frota 44180 acoplado na SG 20 e ao olhar no retrovisor notou que a roda da carreta estava fumaceando. Parou o caminhão no acostamento e fez o primeiro combate com o extintor do caminhão. Um outro caminhão da empresa que estava passando também parou para ajudar, porém observou que o extintor estava descarregado.</t>
  </si>
  <si>
    <t>37014/Rony Neuberg Zaggo</t>
  </si>
  <si>
    <t xml:space="preserve"> 1. Feito o primeiro combate com o extintor do caminhão. 
 2. Acionado socorro mecânico Bracell.</t>
  </si>
  <si>
    <t xml:space="preserve">Linha 2 patio varriação </t>
  </si>
  <si>
    <t>Colaborador ao descer do caminhão, pisou em um pedaço de madeira e torceu o joelho.</t>
  </si>
  <si>
    <t xml:space="preserve">  Valmir Osório </t>
  </si>
  <si>
    <t>Marcos Domingues</t>
  </si>
  <si>
    <t xml:space="preserve">Rod. Comandante João Ribeiro de Barros </t>
  </si>
  <si>
    <t>Ao passar por uma rotatória próximo a cidade de Bocaina, colidiu em uma motocicleta.</t>
  </si>
  <si>
    <t xml:space="preserve">Paulo souzano Bras </t>
  </si>
  <si>
    <t>Fazenda Santo Antônio IX</t>
  </si>
  <si>
    <t>Durante trajeto com  caminhão oficina na fazenda, ao passar ao lado de um ônibus, um galho acertou o toldo do caminhão, que se soltou e atingiu o vidro do lado esquerdo, causando uma pequena avaria.</t>
  </si>
  <si>
    <t>37019228 - Adley Alexsander Pio</t>
  </si>
  <si>
    <t>Mecânico 1</t>
  </si>
  <si>
    <t>1. Comunicado os responsáveis;
2. Comunicado a segurança do trabalho.</t>
  </si>
  <si>
    <t>Maicon Braga</t>
  </si>
  <si>
    <t>Ao realizar atividade de irrigação durante manobra do equipamento a mangueira utilizada deu um tranco, ocasionando dor em seu puho direito.</t>
  </si>
  <si>
    <t>3435 - Diandra Gomes da Silva</t>
  </si>
  <si>
    <t>Trabalhadora rural</t>
  </si>
  <si>
    <t>1.Aviso setor de saúde e segurança e encaminhada até a Santa Casa de Getulina para avaliação médica foi medicada e liberada;
2. Colaboradora liberada pelo médico do trabalho;
3. Informado gestores da Inovesa e Bracell.</t>
  </si>
  <si>
    <t>Durante atividade de rolo faca, um galho de eucalipto bateu na porta do trator (TP1038) vindo  quebrar o vidro da porta do lado direito.</t>
  </si>
  <si>
    <t>2841 - Rian Azers Dattola</t>
  </si>
  <si>
    <t>1. Foi informado ao superisor e área de segurança;
2. Paralisado para manutenção.</t>
  </si>
  <si>
    <t>Paulo Sérgio de Oliveira Foglio</t>
  </si>
  <si>
    <t>Fazenda Forquilha II</t>
  </si>
  <si>
    <t>Durante atividades de manutenção, uma abelha entrou dentro do macacão, ocasionando uma picada.</t>
  </si>
  <si>
    <t>37018732 - Oscar Machado</t>
  </si>
  <si>
    <t>1. Prestado primeiros socorros;
2. Encaminha ao Pronto socorro de LP;
3. Comunicado a segurança do trabalho.</t>
  </si>
  <si>
    <t>Fabio José Assunção</t>
  </si>
  <si>
    <t>O colaborador estava realizando a atividade de plantio, quando escorregou e bateu o joelho direito no chão.</t>
  </si>
  <si>
    <t>Auxiliar de serviço gerais campo</t>
  </si>
  <si>
    <t>1. De imediato foi encaminhado ao PS de Piratininga-SP
2. Comunicado a segurança do trabalho.</t>
  </si>
  <si>
    <t>ID 0269-  Faz. Monte libano, talhão 005</t>
  </si>
  <si>
    <t>O colaborador estava realizando a atividade de abastecimento de mudas quando tropeçou em um resíduo e sentiu dor nas costas.</t>
  </si>
  <si>
    <t xml:space="preserve"> João Carlos Mendes</t>
  </si>
  <si>
    <t>1. De imediato foi encaminhado ao PS de Piratininga-SP 
2. Comunicado a segurança do trabalho.</t>
  </si>
  <si>
    <t>Ao manobrar o caminhão pra entrar na bomba de abastecimento, colidiu com a última composição no guarda corpo danificando o mesmo.</t>
  </si>
  <si>
    <t>Danilo José Barbirato - 37008008</t>
  </si>
  <si>
    <t xml:space="preserve">Motorista Transporte  Florestal </t>
  </si>
  <si>
    <t xml:space="preserve">Trajeto Fazenda Nova América -&gt; Bracell </t>
  </si>
  <si>
    <t>Ao fazer o reaperto da carga notou que havia uma madeiras para fora da caixa de carga, ao tentar retirar (quebrar) a madeira com o auxílio de uma cinta para quebrar caiu terra nos seu seus olhos.  Obs: O colaborador estava com seu óculo de grau no momento do ocorrido.</t>
  </si>
  <si>
    <t xml:space="preserve">37014/ Evandro de Oliveira </t>
  </si>
  <si>
    <t xml:space="preserve">1. Colaborador parou um momento e aguardou os olhos voltarem ao normal para ter condições de dirigir e foi até a fábrica. </t>
  </si>
  <si>
    <t>Na realização de atividade de combate formiga com termonebolizador, uma chama pulou do bico do equipamento durante a aplicação, causando principio de incêndio no talhão 013.</t>
  </si>
  <si>
    <t>JVR Florestal</t>
  </si>
  <si>
    <t>Região Central - Combate de formiga</t>
  </si>
  <si>
    <t>Fabio Henrique Batista</t>
  </si>
  <si>
    <t>Lider Florestal</t>
  </si>
  <si>
    <t>1. Acinado a equipe brigada Bracell e JVR para tratamento das ações;
2. Informado os gestores;</t>
  </si>
  <si>
    <t>Caminho seguro, no interior da automotiva.</t>
  </si>
  <si>
    <t>Trabalhador saindo para seu horário de refeição, se deslocava pelo caminho seguro, pisou em uma pedra brita, ocasionando a queda do trabalhador, em mesmo nível.</t>
  </si>
  <si>
    <t>Divino Aparecido Rosalim/ matrícula 37018785</t>
  </si>
  <si>
    <t>Lavador automotivo</t>
  </si>
  <si>
    <t>1. Comunicado o gestor;
2. Levado ao ambulatório Bracell;
3. Encaminhado para exame radiológico;
4. Avaliado novamente pelo médico do trabalho Bracell.</t>
  </si>
  <si>
    <t>Durante a manutenção no cabeçote do Harvester 19035, em determinado momento o cabeçote se desprendeu e caiu.
Não haviam colaboradores próximos, e houve somente danos materiais.</t>
  </si>
  <si>
    <t>Fagner Jesus de Souza</t>
  </si>
  <si>
    <t>1. Comunicação da ocorrência com supervisor da área.
2. Paralisação das atividades e retirada da carreta de solda.</t>
  </si>
  <si>
    <t>ID 0269- Faz. Monte Libano II, talhão 008.</t>
  </si>
  <si>
    <t>A colaboradora estava se deslocando atrás do trator, executando a atividade de irrigação, quando a roda do trator passou por cima de um monte de resíduo e uma ponteira de eucalipto ricocheteou, acertando a sua costela.</t>
  </si>
  <si>
    <t>Aline Cristina Nunes 3701</t>
  </si>
  <si>
    <t>1. De imediato foi encaminhado para a unidade de proto atendimento de Agudos-SP
2. Comunicado a segurança do trabalho.
3. Encaminhada para o ambulatório da Bracell.</t>
  </si>
  <si>
    <t xml:space="preserve">Rodovia Marechal Rondon, Km289 </t>
  </si>
  <si>
    <t xml:space="preserve">Colaborador se deslocava de Lençóis Paulista sentido Areiopolis/SP, momento que iniciou uma manobra de ultrapassagem e colidiu no lado esquerdo do parachoque do caminhão. O colaborabor perdeu o controle do veículo e capotou na faixa de rolamento da esquerda. </t>
  </si>
  <si>
    <t xml:space="preserve">Adão José da Silva / 37013790 </t>
  </si>
  <si>
    <t xml:space="preserve">Motorista frota leve </t>
  </si>
  <si>
    <t xml:space="preserve">1. Colaboradores passaram por avaliação do resgate da Concessionária da Rodovia e Medicina do trabalho, e em seguida foram liberados; 
2. Comunicado a gestão imediata; 
3. Comunicado a Segurança do Trabalho. </t>
  </si>
  <si>
    <t>ESTRADAS PROJETO SÃO MANOEL</t>
  </si>
  <si>
    <t>Projeto São Manoel-MS</t>
  </si>
  <si>
    <t xml:space="preserve">Faz Lagoa do campo </t>
  </si>
  <si>
    <t>MS 338- km 331 Bataguassu-Ms</t>
  </si>
  <si>
    <t>Bandeirantes MS</t>
  </si>
  <si>
    <t>Fazenda Estância  NK</t>
  </si>
  <si>
    <t>MS-040 prox. KM 60,65.</t>
  </si>
  <si>
    <t>Fazenda São Manoel</t>
  </si>
  <si>
    <t>Fazenda Pontal Lv</t>
  </si>
  <si>
    <t>Mecânico Komatsu ao manobrar o veículo Toyota Hilux colidiu a traseira da caminhonete na frente do Forwarder. 
Danos materiais, colaborador está bem e não sofreu nenhuma lesão.</t>
  </si>
  <si>
    <t>SIY0C19 - CM carregado o motorista alega que teve teve uma distração e acabou entrando no acostamento que estava arenoso e não propício para tráfego de veículos pelo grande acúmulo de areia.</t>
  </si>
  <si>
    <t>No momento do carregamento em que o operador levou o feiche de madeira sobre a primeira composição da carreta; a esteira (L.E) veio a afundar na areia, pendendo parcialmente parcialmente sobre o fueiro do caminhão.</t>
  </si>
  <si>
    <t>Motorista do caminhão pipa RPT5D56 durante  manobra em marcha ré, não se atentou e acabou resvalando lateralmente em outro caminhão SLY5I19 que estava parado, ocasionando danos superficiais.</t>
  </si>
  <si>
    <t>Ao trafegar pela MS 338, aproximadamente pelo km 331  sentido Santa Rita do Pardo/MS - Bataguassu/MS,o veículo caminhonete S10,  Placa STG0B31,colidiu com uma cervo(veado), que atravessou a rodovia rapidamente. No sentido contrário trafegava outro veículo, com farol alto, o que dificultou a visualização do animal, só o percebendo quando já estava próximo.</t>
  </si>
  <si>
    <t>Conforme relato do motorista  conduzindo o onibus de frota 12411, dia 09 - 10 - 2024, por volta das 06:40 hs com destino a fazenda São João II, levando colaboradores Teca frente MS florestal, o veiculo da frente Frota 11015 diminuiu a velocidade para passar Mata burro existente no acesso,  onde veículo 12411 que vinha em seguida atrás não percebeu e por estar proximo ao outro veiculo colidiu na traseira do mesmo, vindo a danificar para - choque dianteiro e trincar o vidro no canto superior direito.</t>
  </si>
  <si>
    <t>Colaborador conduzia o veículo S10, quando ao passar por um ponto de atoleiro, a caminhonete deslizou, acarretando na colisão traseira com a cerca da fazenda, ocasionado avarias.</t>
  </si>
  <si>
    <t>Colaborador conduzia o veículo S10, por um carreador recém construído e muito liso por causa da chuva, quando ao passar por um camalhão, a caminhonete deslizou, acarretando na colisão lateral com o palaque da cerca da fazenda, ocasionado avarias.</t>
  </si>
  <si>
    <t xml:space="preserve">Viatur </t>
  </si>
  <si>
    <t xml:space="preserve">Fabrício Miranda Rios Martins </t>
  </si>
  <si>
    <t>MARCOS DOURADO</t>
  </si>
  <si>
    <t>John Anderson Cartola.</t>
  </si>
  <si>
    <t xml:space="preserve">José Nilton </t>
  </si>
  <si>
    <t>3701882- Gilmar Santos Matos</t>
  </si>
  <si>
    <t xml:space="preserve">10044911
Anderson Santos Ferreira </t>
  </si>
  <si>
    <t>37017477 - João Carlos Ribeiro</t>
  </si>
  <si>
    <t>JEFFERSON XAVIER DE OLIVEIRA</t>
  </si>
  <si>
    <t xml:space="preserve">Manoel Neres da Silva </t>
  </si>
  <si>
    <t>37009046 - Leandro Olicio José de Souza</t>
  </si>
  <si>
    <t xml:space="preserve">Técnico de Manutenção Jr </t>
  </si>
  <si>
    <t>Operador de Grua Florestal.</t>
  </si>
  <si>
    <t>Supervisor de Preparo de Solo</t>
  </si>
  <si>
    <t xml:space="preserve">Técnico de planejamento/ Topografia </t>
  </si>
  <si>
    <t>Fazenda Santa Helena IV</t>
  </si>
  <si>
    <t xml:space="preserve">Colaborador ao manusear uma foice no momento do trabalho bateu em uma brota de Eucalipto onde as Abelhas Estrelinhas estavam no início de formação do Cacho, o que fez com que elas o atacassem no rosto com 4 picadas. </t>
  </si>
  <si>
    <t>Administrativo</t>
  </si>
  <si>
    <t xml:space="preserve">Douglas Ribeiro da Silva </t>
  </si>
  <si>
    <t xml:space="preserve">Ajudante Op de Motosserra </t>
  </si>
  <si>
    <t xml:space="preserve">1. Colaborador foi levado imediatamente até o Veículo onde tomou o Anti-Alérgico e foi conduzido ao local de atendimento mais Próximo que se encontrava na cidade de Borebi. </t>
  </si>
  <si>
    <t xml:space="preserve">Adelson Lima </t>
  </si>
  <si>
    <t xml:space="preserve">Faz. Tibiriça </t>
  </si>
  <si>
    <t xml:space="preserve">Operador estava executando atividade de irrigação semimecanizada, ao realizar a manobra no final da rua para retornar a atividade o pneu lado esquerdo do tanque passou por cima de um toco, ocasionando o tombamento do mesmo. </t>
  </si>
  <si>
    <t xml:space="preserve">705 - João Paulo Eugênio Rodrigues </t>
  </si>
  <si>
    <t xml:space="preserve">1 - Comunicado os responsáveis da Bracell - SP, setores de Segurança e Operacional Silvicultura. 
2 - Realizado destombamento do equipamento e avaliação dos danos materiais. </t>
  </si>
  <si>
    <t xml:space="preserve">João Batista Trindade - Encarregado </t>
  </si>
  <si>
    <t xml:space="preserve">Fazenda Lagoa Rica (Talhão 024) </t>
  </si>
  <si>
    <t xml:space="preserve">Durante de atividade de medição da área trabalhada, sobre a atividade de controle (eliminação) de broto, o colaborador estava caminhando em deslocamento para o ônibus, quando seu joelho esquerdo saiu do lugar (problema crônico do colaborador), causando dores. </t>
  </si>
  <si>
    <t xml:space="preserve">010 - Luiz Fernando de Moraes Benício </t>
  </si>
  <si>
    <t xml:space="preserve">1- Encaminhado ao Pronto socorro Gália -SP; 
2- Informado gestores JVR florestal e Bracell; 
3- Encaminhado ao médico do trabalho e ortopedista (11/10/24) - foi liberado; </t>
  </si>
  <si>
    <t xml:space="preserve">Henrique Augusto </t>
  </si>
  <si>
    <t>Fazenda Maria Cecilia</t>
  </si>
  <si>
    <t>Durante atividade de rebaixamento com a escavadeira hidráulica, um pedaço de eucalipto bateu na parte frontal do vidro da máquina, vindo a quebrar o mesmo.</t>
  </si>
  <si>
    <t>Luan Rodrigo - 12956</t>
  </si>
  <si>
    <t>1. Foi informado ao supervisor e área de segurança Bracell;
2. Paralisado para manutenção.</t>
  </si>
  <si>
    <t>Wellington Fernando Lemos</t>
  </si>
  <si>
    <t>Zaqueu Cravo de Olieira - 2983</t>
  </si>
  <si>
    <t>1 - Comunicado os responsáveis da Bracell - SP, setores de Segurança e Operacional;
2. Paralisado atividade para manutenção.</t>
  </si>
  <si>
    <t>Luis Henrique Braus</t>
  </si>
  <si>
    <t xml:space="preserve">Divisão Florestal de LP </t>
  </si>
  <si>
    <t>Divisão Florestal</t>
  </si>
  <si>
    <t>José Eduardo da Silva/37000640</t>
  </si>
  <si>
    <t>Engenheiro de confiabilidade da colheita</t>
  </si>
  <si>
    <t xml:space="preserve">1. Trabalhador foi levado ao CMU de LP.
</t>
  </si>
  <si>
    <t>Diego Maciel Pilla</t>
  </si>
  <si>
    <t>Fazenda Sossego II</t>
  </si>
  <si>
    <t>Estrada de Reginópolis</t>
  </si>
  <si>
    <t>BRC 01</t>
  </si>
  <si>
    <t xml:space="preserve">BTF 1 </t>
  </si>
  <si>
    <t>André Signorelli/37019316</t>
  </si>
  <si>
    <t>Evanildo Feitosa</t>
  </si>
  <si>
    <t>1. Colaborador encaminhado ao ambulatório médico da linha 1.</t>
  </si>
  <si>
    <t>1. Motorista informou a supervisão sobre o ocorrido.</t>
  </si>
  <si>
    <t>Colaborador desenroscava o sabre da caixa de Serra, momento que sofreu um corte no dedo indicador da mão direita.</t>
  </si>
  <si>
    <t>Wellington Melo Cardoso/37009613</t>
  </si>
  <si>
    <t>1. Realizado curativo;
2. Comunicado a gestão imediata.</t>
  </si>
  <si>
    <t>Manoel Elson</t>
  </si>
  <si>
    <t>Fazenda dois irmãos</t>
  </si>
  <si>
    <t xml:space="preserve">Rodovia Osni Mateus </t>
  </si>
  <si>
    <t>Motorista fez uma ultrapassagem mal sucedida e acabou colidindo na lateral de um cavalo.</t>
  </si>
  <si>
    <t>Vitor Queiroz/37015783</t>
  </si>
  <si>
    <t>Rafael Souza</t>
  </si>
  <si>
    <t>1. Comunicado gestão imediata;
2. Comunicado a segurança do trabalho.</t>
  </si>
  <si>
    <t>1. Comunicado gestão imediata;
2. Avaliação dos danos.</t>
  </si>
  <si>
    <t>Braian Cardoso</t>
  </si>
  <si>
    <t>Fazenda Palmital</t>
  </si>
  <si>
    <t>Luiz Fernando Alves/37019309</t>
  </si>
  <si>
    <t>1. Comunicado supervisor Bracell e segurança do trabalho.</t>
  </si>
  <si>
    <t>Adriano Barros</t>
  </si>
  <si>
    <t>Santa Rita x Bataguassu.</t>
  </si>
  <si>
    <t>supressão</t>
  </si>
  <si>
    <t xml:space="preserve">Igileu Pereira Xavier </t>
  </si>
  <si>
    <t>Gabriel grauna da Silva / 37016038</t>
  </si>
  <si>
    <t xml:space="preserve">1. Paralisação do trator e implemento;
2. Comunicação ao técnico de operações e toda equipe; 
3. Comunicação ao técnico de segurança da Regional </t>
  </si>
  <si>
    <t>Comunicado Bracell e solicitado atendimento policial para sinalização da via.</t>
  </si>
  <si>
    <t xml:space="preserve">Teldomiro Lima </t>
  </si>
  <si>
    <t>Ao realizar atividade de capina química mecanizada, após passar sobre um tronco de eucalipto, o mesmo levantou-se, vindo entrar pela proteção, causando a quebra do vidro do lado direito na parte inferior.</t>
  </si>
  <si>
    <t>Colaborador realizava inspeções no cabeçote harvester, quando em um determinado momento a cinta do içamento rompeu e preensou o dedo indicador da mão esquerda do colaborador.</t>
  </si>
  <si>
    <t>Motorista conduzia o caminhão com os vidros abertos, quando foi picado por uma abelha na altura do pescoço.</t>
  </si>
  <si>
    <t>Motorista conduzia caminhão basculante, quando colidiu em um galho, ocasionando a quebra do vidro lateral.</t>
  </si>
  <si>
    <t>Após finalizar a operação na fazenda, todos os operadores pararam para realizar o alinhamento sobre a manutenção preventiva das máquinas. Ao finalizar o alinhamento, o operador da motoniveladora deu ré e não notou o veículo leve que parou a 5 metros de distância, vindo a encostar na parte frontal do veículo, causando avarias.</t>
  </si>
  <si>
    <t>O operador enquanto limpava a caixa d' água tocou em uma árvore que caiu sobre a máquina. Apenas danos materiais.</t>
  </si>
  <si>
    <t>Fazenda cana brava
Município de Três Lagoas/MS</t>
  </si>
  <si>
    <t xml:space="preserve">Conforme relato do motorista, este estava  conduzindo  o veículo de frota 4438 destino a fazenda Bacuri com colaborador da frente Bracell. Na rua bananal com perdizes,  momento que um veículo Renault não conseguiu parar veículo e veio a colidir com o ônibus e em seguida se evadiu do local. </t>
  </si>
  <si>
    <t>Durante o trajeto na rodovia MS-40 KM 60, sentido ao projeto Fazenda São Manoel, um caminhão (Bracell)  e outro da JSL seguiam vazio. Em determinado local do trajeto, o motorista caminhão  JSL, decidiu realizar uma manobra de ultrapassagem. No entanto, na ultrapassagem que estava sendo realizada pelo motorista JSL deparou-se com outro veículo no sentido contrário. Para evitar a colisão, o motorista do caminhão da JSL desviou, mas acabou abalroando no retrovisor lado esquerdo do caminhão da Bracell gerando danos neste .</t>
  </si>
  <si>
    <t>O motorista após carregar o caminhão na fazenda São Manoel, seguia pela rota dos carregados sentido Três Lagoas MS.
Em uma curva o mesmo veio a fechar demais e a 1° e 2° composição do lado esquerdo veio a pegar no galho de uma árvore, causando avarias nos fueiros.
Não tivemos vítimas, somente danos materiais.</t>
  </si>
  <si>
    <t>Roberto Lima Pinheiro</t>
  </si>
  <si>
    <t>Operador Maquina II</t>
  </si>
  <si>
    <t>1.Retirado o operador da máquina e levado para o hospital de Ribeirão dos Pinhais. Passou pelo médico de plantão e foi liberado. 
2. Na data de 15/10, irá passar pela medicina Bracell.</t>
  </si>
  <si>
    <t>Fabio Bozi</t>
  </si>
  <si>
    <t>Bracell Linha 1, Pátio</t>
  </si>
  <si>
    <t>37015601/Sebastião Adicio Ramos de Mores</t>
  </si>
  <si>
    <t>1.Colaborador de imediato acionou os técnicos e a patrimonial para relatar o ocorrido.
2.Informado tambem a supervisão dos BTFs 6 e 7</t>
  </si>
  <si>
    <t>Fazenda São João da Lapa - Brotas/SP</t>
  </si>
  <si>
    <t>Preparo de Solo - LP2</t>
  </si>
  <si>
    <t xml:space="preserve">37017146/Luciano Aparecido Marques da Silva </t>
  </si>
  <si>
    <t>1. Comunicado aos gestores da área;
2. Realizado avaliação dos danos e sinalização do local; 
3. O colaborador foi encaminhado ao hospital da cidade de Brotas, onde foi medicado e liberado sem restrições. 
4. Foi encaminhado para o ambulatório Bracell</t>
  </si>
  <si>
    <t>Sossego II</t>
  </si>
  <si>
    <t>Comércio Farias</t>
  </si>
  <si>
    <t>Luciano Fernandes de Jesus</t>
  </si>
  <si>
    <t>Operador de Motosserra</t>
  </si>
  <si>
    <t>1. Colaborador encaminhado ao hospital mais próximo.</t>
  </si>
  <si>
    <t>Sebastião Ferreira Rodrigues/ 37009158</t>
  </si>
  <si>
    <t>1. Informado  Supervisão e segurança</t>
  </si>
  <si>
    <t>Colaborador ao manobrar o caminhão prancha em marcha ré, colidiu em outro caminhão que estava atrás.</t>
  </si>
  <si>
    <t>Avenida Davi Alexandria - Três Lagoas</t>
  </si>
  <si>
    <t>Fazenda Estoril</t>
  </si>
  <si>
    <t>Campo Grande MS</t>
  </si>
  <si>
    <t>Fazenda Estância Eliza</t>
  </si>
  <si>
    <t xml:space="preserve">Colaborador estava desenvolvendo a atividade de retirar os resíduos e quando pegou a caixa que estava ao lado do trilho da barraca de 2 seleção, acabou batendo a perna esquerda na ponta do trilho vindo a rasgar a calça dando um pequeno corte na perna. </t>
  </si>
  <si>
    <t>Marcello Saldanha/Matrícula 37018712</t>
  </si>
  <si>
    <t>Romário Torres Pereira</t>
  </si>
  <si>
    <t>37019307 - Jeferson Batista de Lima</t>
  </si>
  <si>
    <t xml:space="preserve">Elton Carlos dos Santos </t>
  </si>
  <si>
    <t xml:space="preserve">Luiz Fellipe Silva Alves </t>
  </si>
  <si>
    <t>Emanoel da Silva Morais</t>
  </si>
  <si>
    <t>Técnico de Segurança do Trabalho</t>
  </si>
  <si>
    <t xml:space="preserve">Diretor Operacional </t>
  </si>
  <si>
    <t>Ajudante de Reflorestamento</t>
  </si>
  <si>
    <t>Macer</t>
  </si>
  <si>
    <t>AMBIENT</t>
  </si>
  <si>
    <t>AGUARDANDO</t>
  </si>
  <si>
    <t>MS 040 KM 200</t>
  </si>
  <si>
    <t>fábrica linha 2</t>
  </si>
  <si>
    <t xml:space="preserve">Pátio de varrição Fábrica Bracell </t>
  </si>
  <si>
    <t xml:space="preserve">Carlos Roberto Senna </t>
  </si>
  <si>
    <t>Henrique Vilanova Filho, matrícula 37013884</t>
  </si>
  <si>
    <t xml:space="preserve">Carlos Chantilly </t>
  </si>
  <si>
    <t>ALTO</t>
  </si>
  <si>
    <t>Segundo relatos, ao finalizar o check list Diário, o operador ao descer da máquina, escorregou e apoiou sobre a porta, ocasionando a quebra total da mesma.</t>
  </si>
  <si>
    <t>Fazenda Nsa. Aparecida XV - Talhão 14</t>
  </si>
  <si>
    <t>Ao efetuar a operação de baldeio, o operador ao tentar pegar um feixe de madeira, tombou o equipamento (máquina) lateralmente.</t>
  </si>
  <si>
    <t>O motorista do CM 44207, ao realizar manobra colidiu a última carreta no retrovisor do CM 44179. Não houve danos físicos, apenas danos ao patrimônio.</t>
  </si>
  <si>
    <t>Colaborador realizava suas atividades, quando sentiu uma picada em sua perna esquerda.</t>
  </si>
  <si>
    <t>Ao realizar a manobra com o trator para retornar ao talhão, o operador acionou a marcha ré. Em seguida, o trator afogou, com isso, ficou sem freio e desceu aproximadamente 60 metros, parando somente quando houve a quebra do munhão da roda direita, que bateu em um resíduo.</t>
  </si>
  <si>
    <t xml:space="preserve">O Motorista conduzia o veículo argo na avenida (Pista Dupla), quando uma condutora da motocicleta tentou realizar uma conversão para o lado esquerdo e atingiu o veículo Argo. </t>
  </si>
  <si>
    <t xml:space="preserve">Durante atividade do colaborador em combate a formiga, pisou em um pedaço de arame que perfurou o calçado e atingiu superficialmente a sola do pé lado direito. </t>
  </si>
  <si>
    <t>Fazenda Estância NK</t>
  </si>
  <si>
    <t>Fazenda Manga Larga</t>
  </si>
  <si>
    <t>Enquanto derrubava árvore, o colaborador atingiu uma caixa de abelhas. As abelhas saíram e foram para uma máquina próxima, entrando na cabine por uma fresta na porta. O operador acabou sendo picado.</t>
  </si>
  <si>
    <t>Valdiney dos Reis/37007390</t>
  </si>
  <si>
    <t>1. colaborador desceu e procurou lugar seguro, tomou antialérgico e encaminhado para o hospital de Lins-SP.</t>
  </si>
  <si>
    <t>Fazenda Três Irmãos - MG</t>
  </si>
  <si>
    <t>Dione Nunes Santos</t>
  </si>
  <si>
    <t>Motorista Lubrificador</t>
  </si>
  <si>
    <t>1. Colaborador encaminhado ao pronto atendimento.</t>
  </si>
  <si>
    <t>Fazenda São João da Lapa</t>
  </si>
  <si>
    <t>Após realizar a manutenção no trator frota 5022, o responsável pela manutenção necessitou realizar testes de frenagem. Durante os testes, ao acionar o freio, o mesmo não funcionou e o trator se deslocou por aproximadamente 30 metros em uma descida, colidindo com a lateral de um veículo leve e a frente de um caminhão oficina.</t>
  </si>
  <si>
    <t>Eleandro Monteiro/37000837</t>
  </si>
  <si>
    <t>Fábio Kaizer</t>
  </si>
  <si>
    <t xml:space="preserve">Motorista ao passar ao lado de outro caminhão, houve colisão da terceira composição na carreta do caminhão.
</t>
  </si>
  <si>
    <t>Cleber Alves Silva/37007213</t>
  </si>
  <si>
    <t>1. Avisado o supervisor da área e logístico.</t>
  </si>
  <si>
    <t>Pátio de madeira L 1</t>
  </si>
  <si>
    <t>SBSB</t>
  </si>
  <si>
    <t>Pátio de madeira L1</t>
  </si>
  <si>
    <t xml:space="preserve">1. Feito a análise preiminar </t>
  </si>
  <si>
    <t>Guilherme Sinicios de Barros</t>
  </si>
  <si>
    <t>Nova América II</t>
  </si>
  <si>
    <t>Maria das Mercedes</t>
  </si>
  <si>
    <t>Portaria 3 - Bracell LP</t>
  </si>
  <si>
    <t>Pátio de madeira L2</t>
  </si>
  <si>
    <t>37008879/César Gilioli</t>
  </si>
  <si>
    <t>1. Levantado com a portaria o motivo da cancela abaixar.</t>
  </si>
  <si>
    <t>Maria Eduarda Virgílio Giaretta</t>
  </si>
  <si>
    <t>1. Colaboradora informou o ocorrido no dia seguinte  a mesma foi encaminhada para Santa Casa de Lins para avaliação médica, acompanhada do técnico de enfermagem João.</t>
  </si>
  <si>
    <t>Fazenda Gracifer</t>
  </si>
  <si>
    <t>Estrada Silvicultura</t>
  </si>
  <si>
    <t xml:space="preserve">Jorge Fernando Miranda Portela </t>
  </si>
  <si>
    <t xml:space="preserve">Serviços Gerais </t>
  </si>
  <si>
    <t>1. Colaborador foi socorrido pelo líder de equipe e encaminhado para o hospital na cidade de Duartina-SP.</t>
  </si>
  <si>
    <t>Juliana Domingues Farias</t>
  </si>
  <si>
    <t>Bracell - SP</t>
  </si>
  <si>
    <t>Antonio Cezar Lanella/37006724</t>
  </si>
  <si>
    <t>Motorista Transporte de Cragas</t>
  </si>
  <si>
    <t>1. Comunicado coordenador e supervisor</t>
  </si>
  <si>
    <t xml:space="preserve">Felipe Proença de Camargo </t>
  </si>
  <si>
    <t>Fazenda Araribá gleba B - Talhão 007</t>
  </si>
  <si>
    <t>Fabio Rodrigues dos Santos</t>
  </si>
  <si>
    <t>Operador de maquina</t>
  </si>
  <si>
    <t>1. Foi levado as informações ao supervisor e área de segurança. 
2. paralisado trator para manutenção.</t>
  </si>
  <si>
    <t>Marcio Horelio</t>
  </si>
  <si>
    <t>Trajeto Fazenda Cabreuva II</t>
  </si>
  <si>
    <t>Motorista seguia com o caminhão carregado, quando houve a quebra do fueiro da 3° composição.</t>
  </si>
  <si>
    <t>Claudio Leandro da Costa/37013180</t>
  </si>
  <si>
    <t>Fazenda Santa Maria</t>
  </si>
  <si>
    <t>Plantio - Centro</t>
  </si>
  <si>
    <t>José Luiz Madeiro Pereira - 442</t>
  </si>
  <si>
    <t>1. Comunicado ao supervirsor e enfermagem Sollum Florestal;
2. Encaminhado a UPA de LP;
3. Comunicado gestor Bracell SP  e segruança Bracell.</t>
  </si>
  <si>
    <t xml:space="preserve">Leandro Fernandes </t>
  </si>
  <si>
    <t xml:space="preserve">Silvicultura próprio </t>
  </si>
  <si>
    <t>37019504 - Ruan Carlos de Oliveira</t>
  </si>
  <si>
    <t>1. Comunicado aos gestores da Bracell;
2. Comunicado a segurança do trabalho.</t>
  </si>
  <si>
    <t>Plataforma 4</t>
  </si>
  <si>
    <t>Durante retirada de caixas com mudas do canteiro, uma caixa bateu na costela do colaborador.</t>
  </si>
  <si>
    <t>37014387 - Eduardo Kauan de Oliveira Menino</t>
  </si>
  <si>
    <t>Auxliar de serviços gerais</t>
  </si>
  <si>
    <t>1. Colaborador foi levado para área médica (linha 1), medicado e liberado.</t>
  </si>
  <si>
    <t>37006380 - Guilherme Delrovere</t>
  </si>
  <si>
    <t>1. Retirado o operador da máquina e levado para o hospital de Ribeirão dos Pinhais.
2. Comunicado a área de segurança do trabalho Bracell;
3. Paralisação de toda a operação e direcionado time para o local do tombamento para um momento de segurança.</t>
  </si>
  <si>
    <t>Box 34 - Oficina automotiva</t>
  </si>
  <si>
    <t>Mecânico estava no box 34 da oficina central, quando foi picado por um abelha.</t>
  </si>
  <si>
    <t xml:space="preserve">37018342 - Ruver Alves Filho </t>
  </si>
  <si>
    <t>Mecânico Automotivo I</t>
  </si>
  <si>
    <t>1. Informad a segurança do trabalho.</t>
  </si>
  <si>
    <t>Augusto Gabriel Torezani Sá</t>
  </si>
  <si>
    <t>90001407 - Michel Amaral de Queiroz</t>
  </si>
  <si>
    <t>Manutenção de colheita</t>
  </si>
  <si>
    <t>1. Atendimento no local;
2. Colaborador encaminhado ao pronto atendimento em Gavião Peixoto.</t>
  </si>
  <si>
    <t>Wilker Mendes de Sá</t>
  </si>
  <si>
    <t>CM carregado em direção ao ponto de apoio de Castilho, tombou entre Santa Rita x Bataguassu.</t>
  </si>
  <si>
    <t xml:space="preserve">Conforme relato do motorista conduzindo a Van com destino ao alojamento (levando colaboradores Teca frente MS florestal) ao atravessar a rua sendo sua preferência a van da empresa foi atingida por uma motocicleta biz na sua porta lateral do lado direito do passageiro, causando apenas dano material. </t>
  </si>
  <si>
    <t>Colaborador executava atividade de plantio manual, quando ao mudar de linha, veio a pisar em um desnível oriundo do preparo de solo, ocasionando desconforto no joelho direito.</t>
  </si>
  <si>
    <t>Durante a condução do veículo (Mobi) pela fazenda, realizando o conhecimento de novas áreas de trabalho. Próximo do talhão 2 seguia normalmente na condução do veículo em uma velocidade entre 15 a 20km por hora,  dividindo atenção entre a via e o talhão. A frente seguia uma camionete da MS Florestal que ao frear o veículo, o condutor que seguia logo atrás não teve tempo de reação para evitar a colisão.</t>
  </si>
  <si>
    <t>Durante a verificação da propulsora de graxa do caminhão, o colaborador sofreu uma queda de costas, causando dores no quadril.</t>
  </si>
  <si>
    <t>Fazenda Nossa Senhora Aparecida XV - Talhão 31</t>
  </si>
  <si>
    <t>Ao efetuar o deslocamento com a FW 19080 sentido a pilha carregado, tombou lateralmente.</t>
  </si>
  <si>
    <t>Durante a atividade de adubação, ao passar com o pneu direito por um resíduo de madeira o mesmo se levantou, vindo a acertar a proteção do trator, causando avarias.</t>
  </si>
  <si>
    <t>Operador foi retirar um toco que estava atrapalhando a passagem da máquina, quando um escorpião que estava no toco, picou seu dedo da mão direita.</t>
  </si>
  <si>
    <t>Ao realizar atividades de barra aberta BOOMJET, pneu levantou um galho de eucalipto, causando a quebra do vidro inferior.</t>
  </si>
  <si>
    <t>Colaborador ao realizar uma conversão a direita, colidiu com outro caminhão.</t>
  </si>
  <si>
    <t>Após um palanque oco quebrar durante atividade de desmanche de cerca, o colaborador desequilibrou e escorreu, batendo a região interna da coxa direita na ponta do palanque, causando corte.</t>
  </si>
  <si>
    <t>Ao realizar atividade de irrigação, a colaboradora pisou em um desnível vindo a torcer o joelho, causando dores.</t>
  </si>
  <si>
    <t>Ao sair da fábrica com carro, passou o crachá para abertura da cancela e ao se deslocar a cancela veio a fechar e bater na parte superior do veículo Argo, ocasionando um pequeno amassado.</t>
  </si>
  <si>
    <t>Colaboradora relatou estar efetuando atividade de irrigação e não se atentou ao desnível da rua, vindo a torcer o tornozelo direiro.</t>
  </si>
  <si>
    <t>Enquanto o motorista da SBSB realizava a elevação da caçamba roll on roll of carregada com casca (resíduos de madeira), entre o forno de cal e o pátio de madeira da linha 1, houve tombamento da mesma.</t>
  </si>
  <si>
    <t>Durante deslocamento com o ônibus sentido a fazenda Três Irmãos, houve a queda de uma mala sobre o colaborador, causando dor no ombro direito. OBS: A mala estava acomodada no porta embrulho do ônibus.</t>
  </si>
  <si>
    <t>Terceira composição pegou fogo do trajeto do projeto Santa Rita x Ponto de apoio. O restante do conjunto foi desatrelado.</t>
  </si>
  <si>
    <t>O motorista após realizar a varrição das composição do caminhão no pátio da fábrica Bracell, veio a fazer uma manobra em marcha ré para conseguir sair com o caminhão. Nesse momento, veio a colidir na frente do caminhão da empresa Plácidos Transportes, causando avarias no para brisa e quebra sol externo.
Não tivemos vítimas somente danos materiais.</t>
  </si>
  <si>
    <t>Ao fazer a descarga na linha 2 - mesa 4, motorista estava acompanhado pelo instrutor e foi avisado pelo rádio que estava com vazamento de arla. Os dois desceram e foram olhar onde estava o vazamento e verificaram que tinha batido uma madeira no tanque de arla, vindo a fazer um buraco no tanque. Caminhão foi encaminhado até automotiva para realizar reparos no caminhão.</t>
  </si>
  <si>
    <t>Após término das refeições, os colaboradores estavam dentro da barraca. Houve uma mudança de tempo repentina, e um vento muito forte, fez com que soltasse as cintas de sustentação da barraca, fazendo com que ela caísse inteira, e um dos ferros da barraca atingiu a cabeça do colaborador Emanoel Bernardo da Silva, que recebeu o primeiro socorro, e foi encaminhado para cidade para avaliação médica.</t>
  </si>
  <si>
    <t>Colaboradora realizava manobra para sair com a van da vaga do estacionamento, momento que colidiu no veículo que estava estacionado no seu lado direito. </t>
  </si>
  <si>
    <t>Estacionamento próximo a sala de troca de turno dos motoristas</t>
  </si>
  <si>
    <t>Antonio Roberto Peres</t>
  </si>
  <si>
    <t>Faz. Monte Libano I -  Talhão 019</t>
  </si>
  <si>
    <t xml:space="preserve">A Colaborador estava realizando o alinhamento da bordadura, quando bateu em um toco e o cabo da ferramenta ricocheteou e atingiu a região da barriga.
</t>
  </si>
  <si>
    <t>1004390 - Jailma Feliciano de Sousa</t>
  </si>
  <si>
    <t>1. Acionado as lideranças Bracell e viação piracicabana.</t>
  </si>
  <si>
    <t>Celina</t>
  </si>
  <si>
    <t>Daniel Mendes Nunes / 37018672</t>
  </si>
  <si>
    <t>Auxiliar Serviços Gerais Campo</t>
  </si>
  <si>
    <t>1. De imediato foi encaminhado para a unidade de pronto atendimento de Duartina -SP</t>
  </si>
  <si>
    <t>Faz. Itamarati - MOD 05</t>
  </si>
  <si>
    <t>O colaborador foi picado por uma abelha na mão ao descer da máquina.</t>
  </si>
  <si>
    <t>Eliel Santos Cardoso - 37009565</t>
  </si>
  <si>
    <t>Operador de Máquina II</t>
  </si>
  <si>
    <t>1. colaborador tomou o antialérgico e encaminhado para o hospital e liberado. 
2. Comunicado a supervisão e segurança do trabalho.</t>
  </si>
  <si>
    <t>Adalberto Botelho Freire</t>
  </si>
  <si>
    <t>Colaboradora estava movimentando caixas com mudas e, ao virar, bateu a região da costela lado direito na mesa.</t>
  </si>
  <si>
    <t>37017382 - Angela Cristina Anisio de Carvalho</t>
  </si>
  <si>
    <t>Auxiliar Serviços Gerais</t>
  </si>
  <si>
    <t>1. Encaminhado ao pronto atendimento de Lençóis Paulista (medicina linha 01).</t>
  </si>
  <si>
    <t>Ao movimentar o caminhão oficina, veio a colidir no cabeçote do Feller.</t>
  </si>
  <si>
    <t>Nelson Costa Filho - 37017929</t>
  </si>
  <si>
    <t>Mecanico II</t>
  </si>
  <si>
    <t>1. Bloqueio do caminhão oficina.</t>
  </si>
  <si>
    <t>Geneilson mesquita</t>
  </si>
  <si>
    <t>Fazenda são João - MOD 11</t>
  </si>
  <si>
    <t>Fazenda Nsa. Aparecida XV - talhão 15</t>
  </si>
  <si>
    <t>O operador ao afetuar o deslocamento com o FW 19075 para efetuar o carregamento, o rodado caiu em uma erosão, vindo a tombar a máquina.</t>
  </si>
  <si>
    <t>Douglas Nunes dos Santos - 37014603</t>
  </si>
  <si>
    <t>Operador de Maquina I</t>
  </si>
  <si>
    <t>1. Levado para o hospital de Ribeirão dos Pinhais. Passou pelo médico de plantão e foi liberado. 
2. Comuninacdo a área de segurança e Coordenação Bracell.</t>
  </si>
  <si>
    <t>Rodovia Trasbrasiliana 153 PR  Auto Posto Chapadão - Santo Antonio da Platina</t>
  </si>
  <si>
    <t>Manuel Donizeti Quadrado</t>
  </si>
  <si>
    <t>Motorista de Tritem</t>
  </si>
  <si>
    <t>1. Foi comunicado gestores VDALOG e Bracell. 
2. Avaliação dos danos - danos materiais e CM da olsen.</t>
  </si>
  <si>
    <t>Everton Diogo Arruda Henrique</t>
  </si>
  <si>
    <t>Serra do Salitre - MG</t>
  </si>
  <si>
    <t>Diego Alves Moreira da Fonseca</t>
  </si>
  <si>
    <t>1. Comunicado com a liderança imediata. 
2. Comunicado ao time de segurança. 
3. Sinalização da rodovia. 
4. Motorista foi encaminhado ao PS de Salitre - MG. 
5. Abertura do boletim de ocorrência.</t>
  </si>
  <si>
    <t>MÁBIA ESTÉFULA DA SILVA</t>
  </si>
  <si>
    <t>Fazenda Velha Gleba A</t>
  </si>
  <si>
    <t>O motorista estava realizando a captação de água e ao retornar para a fazenda notou que havia entrado um marimbondo na cabine do seu caminhão, após notar a presença do marimbondo o motorista tentou retirar ele de dentro do caminhão, mas o mesmo veio a acertar a região do seu rosto, causando inchaço na região da face.</t>
  </si>
  <si>
    <t>Silvicultura Sul</t>
  </si>
  <si>
    <t>152/ Laercio Ribeiro Machado</t>
  </si>
  <si>
    <t>Motorista Pleno</t>
  </si>
  <si>
    <t>1. O encarregado responsável pela frente administrou 2 comprimidos de prednisolona. 
2. Encaminhado ao hospital UNESP de Botucatu no qual foi medicado e liberado. 
3. Informar gestores Migrar e Bracell-SP</t>
  </si>
  <si>
    <t>José Marcos Carvalho dos Anjos</t>
  </si>
  <si>
    <t>Estacionamento dos ônibus</t>
  </si>
  <si>
    <t>Colaboradora ao descer do ônibus, tropeçou em obstáculo, ocasionando queda do mesmo nível e batida da mão esquerda.</t>
  </si>
  <si>
    <t>37017601 - Lilian Cristina da Silva Borim</t>
  </si>
  <si>
    <t>1. colaboradora foi levada para área médica (linha 01), e posteriormente encaminhada para o CMU para realização de raio-x. Não foi identificado fratura.</t>
  </si>
  <si>
    <t>Edvaldo Natanael Brito - 37013573</t>
  </si>
  <si>
    <t xml:space="preserve">1. Encaminhado o colaborador para medicina (linha 01), posteriormente o mesmo foi levdo para o CMU para realizar o Raio-x. 
2. Encaminhado ao Ortopedista </t>
  </si>
  <si>
    <t>Fazenda Jequitiba Branco - Águas de Santa Barbara/SP</t>
  </si>
  <si>
    <t>Motorista de ônibus Rural</t>
  </si>
  <si>
    <t>1. Houve Troca do ônibus. 
2. Comunicado a supervisão e segurança do trabalho.</t>
  </si>
  <si>
    <t>robson Lima - Jobson Miranda</t>
  </si>
  <si>
    <t>Motorista estacionou no posto para tirar horário de refeição, quando um conjunto da transportadora Olsen estacionou próximo dele e ao finalizar a refeição foi sair com a frota, quando ao sair deixou a mesma descer, vindo a ocasionar a colisão com o CM da Olsen que estava estacioanado atrás.</t>
  </si>
  <si>
    <t>Motorista trafegava com a frota carregada na rodovia BR146, quando sem perceber veio a tombar a frota  (cavalo e todas as composições).</t>
  </si>
  <si>
    <t>Colaborador ao passar sobre acesso com lama, escorregou, vindo a cair e bater o joelho direito.</t>
  </si>
  <si>
    <t>A motorista trafegava pela estrada principal, quando o veículo escorregou para a lateral direita, colidindo com o eucalipto, resultando na quebra de dois vidros laterais dianteiros e o retrovisor.</t>
  </si>
  <si>
    <t>Fazenda velha gleba A</t>
  </si>
  <si>
    <t xml:space="preserve">O motorista relatou que, ao finalizar o carregamento e caminhar até a grua para entregar o rádio, escorregou em uma madeira no caminho e caiu, batendo todo o lado direito do corpo, no momento da ocorrência chovia forte. </t>
  </si>
  <si>
    <t>BTF -06</t>
  </si>
  <si>
    <t>37019415 - Ailton de Almeida</t>
  </si>
  <si>
    <t>1. Colaborador entrou em contato com o técnico, a troca de turno buscou e foi encaminhado ao ambulatório e posteriormente ao centro médico Unimed de Lençóis Paulista, acompanhado pelo técnico, não constatado fratura. Colaborador foi medicado, levado para casa.</t>
  </si>
  <si>
    <t>Eliseu A. Silva</t>
  </si>
  <si>
    <t>Fazenda Itamarati</t>
  </si>
  <si>
    <t>Fernando Jorge da Silva</t>
  </si>
  <si>
    <t>Operador de Motoniveladora</t>
  </si>
  <si>
    <t>1. Colaborador encaminhado ao P.S de Pirajui, realizado exame de raio-X, medicado e liberado. 
2. Comunicado a gestão imediata e segurança do trabalho.</t>
  </si>
  <si>
    <t>Fazenda tibiriça</t>
  </si>
  <si>
    <t>Carlos Alexandre Ferreira</t>
  </si>
  <si>
    <t>1. Comunicado os responsáveis da Bracell - SP, setores de  Segurança e Operacional Silvicultura. 
2. Realizado destombamento do equipamento e avaliação dos danos materiais. 
3. Não Haviam pessoas atrás, estavam todos distantes.</t>
  </si>
  <si>
    <t>Diego Benedito - Encarregado</t>
  </si>
  <si>
    <t>Lavador de Tubetes</t>
  </si>
  <si>
    <t>Operador descia da máquina, momento que pisou em um buraco e caiu sobre o braço direito.</t>
  </si>
  <si>
    <t>Operador estava executando atividade de irrigação semi-mecanizada (apoiando no replantio), ao deslocar pelo talhão, o tanque escorregou e o pneu lado direito caiu em um buraco, ocasionando o tombamento.</t>
  </si>
  <si>
    <t>Lençóis Paulista-SP</t>
  </si>
  <si>
    <t>Colaborador de deslocava com o veículo leve, momento que sofreu uma colisão traseira.</t>
  </si>
  <si>
    <t>Adão Jose da Silva / 37013790</t>
  </si>
  <si>
    <t>1. Comunicação a gestão imediata e segurança do trabalho.</t>
  </si>
  <si>
    <t>BRC-06</t>
  </si>
  <si>
    <t>Jonathas Rosa - 37017170 / Celso Ricardo da Silva - 37019385</t>
  </si>
  <si>
    <t>técnico e operado</t>
  </si>
  <si>
    <t>1. Comunicado supervisor e segurança do trabalho.</t>
  </si>
  <si>
    <t>Trajeto da fazenda fomento trevo V / Fazenda morro de ouro</t>
  </si>
  <si>
    <t>BTF-06</t>
  </si>
  <si>
    <t>1. Estácio Ribeiro da Silva - 37007181. 2. Alex Brandão Lopes - 37014961</t>
  </si>
  <si>
    <t>1. Comunicado o supervisor da área e logístico.</t>
  </si>
  <si>
    <t>Edison Francisco Leite / Eliseu da Silva</t>
  </si>
  <si>
    <t>O auxiliar de manutenção estava apertando um parafuso com chave de fenda, essa escapou da fenda do parafuso e atingiu a mão do trabalhador, causando escoriação.</t>
  </si>
  <si>
    <t>Manutenção Automotiva - Borracharia</t>
  </si>
  <si>
    <t>Guilherme Afonso da Silva - 37013482</t>
  </si>
  <si>
    <t>Auxiliar Manutenção Automotiva</t>
  </si>
  <si>
    <t>1. Colaborador foi levado para o ambulatorio Bracell imediatamente. 2. Foi feito RX e nada foi constatado, liberado para o trabalho pela equipe médica</t>
  </si>
  <si>
    <t>Gilvan Cruzeiro</t>
  </si>
  <si>
    <t>Fazenda Planalto</t>
  </si>
  <si>
    <t>Jose Nivaldo de Oliveira - 37016772</t>
  </si>
  <si>
    <t>1. Comunicado a gestão imediata e segurança do trabalho.</t>
  </si>
  <si>
    <t>Thiago Almeida</t>
  </si>
  <si>
    <t>O técnico, em um veículo leve, parou atrás da motoniveladora, ficando em um ponto cego. Quando o operador da motoniveladora iniciou a manoba em marcha ré, a máquina colidiu com o veículo, causando danos materiais.</t>
  </si>
  <si>
    <t>O motorista 01 parou no acostamento vindo a encalhar o caminhão. E por volta de 1h depois, um segundo motorista foi estacionar no mesmo local, quando a última composição escorregou, vindo enroscar uma carreta na outra.</t>
  </si>
  <si>
    <t>KM 389 (Próx a Bauru)</t>
  </si>
  <si>
    <t>Colaborador se deslocava com a motoniveladora para realizar o reboque de um caminhão, momento que colidiu contra a ponta de uma árvore que estava na borda do  carreador.</t>
  </si>
  <si>
    <t>30135415 - Regilvan Teixeira Cavalcante</t>
  </si>
  <si>
    <t>1. Parou o veículo em local seguro;
2. Sinalizou o local;
3. Realizado a prevenção e resfriamento de roda;
4. Acionou o SOS mêcanico.</t>
  </si>
  <si>
    <t>Talita Kelli dos Santos</t>
  </si>
  <si>
    <t xml:space="preserve">Fazenda Morro de Ouro </t>
  </si>
  <si>
    <t>BSR 01</t>
  </si>
  <si>
    <t>37017845 - Victor Corsini</t>
  </si>
  <si>
    <t>1. Foi informado ao técnico;
2. Tomou 2 comprimidos prednisolona e foi encamido ao pronto socorro mais próximo em Itatinga.</t>
  </si>
  <si>
    <t>Denner Augusto</t>
  </si>
  <si>
    <t>Rodovia Comandante João Ribeiro de Barros</t>
  </si>
  <si>
    <t>37015585 - Renato Pereira dos Santos</t>
  </si>
  <si>
    <t>1. Informado a coordenação e área de seguranç do trabalho.</t>
  </si>
  <si>
    <t>SP 294 - KM 438</t>
  </si>
  <si>
    <t>37014266 - Bruno Daniel</t>
  </si>
  <si>
    <t>Eletricista automotivo 1</t>
  </si>
  <si>
    <t>1.  Condutora terceira resgatada e encaminhada ao pronto atendimento.</t>
  </si>
  <si>
    <t>O condutor seguia com o caminhão carregado e o condutor percebeu a roda do 1º eixo da 1ª composição lado esquerdo da carreta travando e gerando fumaça. O colaborador parou em um local seguro e com auxílio da brigada de emergência Bracell, realizaram os procedimentos de resfriamento, elimando o risco de incêndio.</t>
  </si>
  <si>
    <t>Colaborador relatou estar efetuando atividade de construção de bacia, ao deslocar-se para horário de almoço (a caminho do ônibus), este veio a se desequilibrar devido o terreno estar molhado, vindo a torcer o tornozelo esquerdo.</t>
  </si>
  <si>
    <t>Colaborador ao chegar no equipamento (na troca de turno), foi atacado por abelhas.</t>
  </si>
  <si>
    <t>O motorista após carregar o caminhão na fazenda, estava se deslocando em direção a Bracell, quando o conjunto tombou do lado direito da pista.</t>
  </si>
  <si>
    <t>Colaborador estava em deslocamento, quando em um retorno na rodovia, colidiu com uma motocicleta terceira, ocasionando a queda da condutora.</t>
  </si>
  <si>
    <t>Shopping Boulevard Garden, Araxás - MG</t>
  </si>
  <si>
    <t>37007741 - Stephanie Antune Barreto</t>
  </si>
  <si>
    <t>Técnica de Qualidade Florestal I</t>
  </si>
  <si>
    <t>1. -</t>
  </si>
  <si>
    <t>Stephanie Antunes Barreto</t>
  </si>
  <si>
    <t>Mini jardim clonal 1</t>
  </si>
  <si>
    <t>Fazenda Pontal IV ID:6357</t>
  </si>
  <si>
    <t>Fazenda Reata - Santa Rita do Pardo/MS</t>
  </si>
  <si>
    <t>Rodovia Ms 245, km 07</t>
  </si>
  <si>
    <t>Faz Betel</t>
  </si>
  <si>
    <t xml:space="preserve">FAZENDA  SAO  MARCOS </t>
  </si>
  <si>
    <t>MS 340- Próximo a Região da igrejinha , Ribas  do Rio Pardo-Ms</t>
  </si>
  <si>
    <t>FAZ. MODELO I - ID 1116</t>
  </si>
  <si>
    <t xml:space="preserve">Fazenda Estoril - Gleba A </t>
  </si>
  <si>
    <t xml:space="preserve">Fazenda Jatobá </t>
  </si>
  <si>
    <t>FAZENDA SANTA RITA</t>
  </si>
  <si>
    <t>Fazenda Reata / Santa Rita do Pardo/MS</t>
  </si>
  <si>
    <t xml:space="preserve">Faz São Marcos </t>
  </si>
  <si>
    <t xml:space="preserve">2° SELEÇÃO </t>
  </si>
  <si>
    <t xml:space="preserve">Fazenda Machado </t>
  </si>
  <si>
    <t xml:space="preserve">Galpão de estaqueamento </t>
  </si>
  <si>
    <t xml:space="preserve">Faze Santo Expedito </t>
  </si>
  <si>
    <t>Fazenda Reata I e II , Talhão 05/06, Santa Rita do Pardo-MS</t>
  </si>
  <si>
    <t>Ponte de Divisa de Bataguassu e Presidente Epitácio</t>
  </si>
  <si>
    <t>Fazenda Jatobá ( Estrada de acesso) - Nova Andradina-MS</t>
  </si>
  <si>
    <t xml:space="preserve">Faz. Treze de Julho </t>
  </si>
  <si>
    <t>Fazenda Santa Marta</t>
  </si>
  <si>
    <t xml:space="preserve">Acesso Fazenda São José </t>
  </si>
  <si>
    <t>Colaboradora relata, que ao caminhar na calçada do jardim 01, foi desviar de duas colaboradoras que vinha no sentido oposto, sentiu uma leve torção no pé direito.</t>
  </si>
  <si>
    <t xml:space="preserve">O operador Claudiney da Silva Affonso Júnior ao realizar o serviço de construção de terraços com a PC - Pá carregadeira identificou a máquina em declive, foi verificar e ao abri a porta e fecha veio imprensar o dedo da mão direita ocasionando o prensamento do dedo. </t>
  </si>
  <si>
    <t xml:space="preserve">Colaboradora realizava atividade de irrigação, quando veio torcer o tornozelo esquerdo.
</t>
  </si>
  <si>
    <t>Colaborador estava no deslocamento da fazenda para base, na ms 245 por volta do km 07, conduzindo o veiculo estrada(SYS 9G29) a 80km/h, Quando um animal sivestre( EMA) Que estava no pasto se assustou e foi para via, colaborador ao perceber acionou a frenagem, conseguiu desviar parcialmente, ocorrendo uma leve colisão na parte frontal a esquerda do veiculo, quebrando as travas da carenagem.</t>
  </si>
  <si>
    <t xml:space="preserve">Operador relatou que estava na operação mecanizada rolo faca quando passou por um toco e o mesmo foi no vidro dianteiro atravessando a proteção e quebrando o vidro </t>
  </si>
  <si>
    <t>Colaborador relata que ao colocar caixa de muda no chão, sentiu uma ardência no ante braço direito, ao retirar a luva, viu que uma lacraia o havia ferroado. A ocorrência ocorreu ontem(16/10/2024), porém  fomos  comunicado somente hoje (17/10/2024), pela manhã.</t>
  </si>
  <si>
    <t>Colaborador realizava deslocamento com veículo caminhonete S-10 em via não pavimentada, quando em determinado ponto veio a perder o controle do veículo,ocasionando avarias na parte frontal do veículo.</t>
  </si>
  <si>
    <t xml:space="preserve">Colaboradora relata, que ao empurrar algumas bandejas de mudas na rustificação 1, uma das bandejas prendeu na mesa, levando a mesma a sentir um desconforto na pulso da mão esquerda. </t>
  </si>
  <si>
    <t>O colaborador estava efetuando a manutenção das cercas de perímetro quando, ao manusear a cavaleira (ferramenta manual), a ferramenta atingiu um fio de arame da cerca, retornando em direção ao rosto do colaborador. O incidente resultou em um ferimento na área ao redor do olho.</t>
  </si>
  <si>
    <t xml:space="preserve"> Colaboradora realizava atividade de irrigação, quando recebeu um ataque de abelha.</t>
  </si>
  <si>
    <t xml:space="preserve">O condutor vinha com veículo pela MS quando um pássaro ( papagaio) bateu na frente do veículo vindo a quebrar o vidro do farol. 
Não houve nenhum dano ao condutor, só o dano do farol. </t>
  </si>
  <si>
    <t xml:space="preserve">OPERADORA ESTAVA EM DESLOCAMENTO PRÓXIMA A PILHA DE MADEIRA VEIO A COLIDIR COM UMA PONTA DE MADEIRA QUE ESTAVA PRA FORA DA PILHA </t>
  </si>
  <si>
    <t xml:space="preserve">A motorista estava acompanhando a inspeção de segurança, quando levou uma ferroada no pescoço, a mesma avisou o técnico de segurança, o qual imediatamente tomou as medidas de segurança </t>
  </si>
  <si>
    <t>Durante atividade de limpeza do filtro de linha do equipamento barrão,o colaborador Luis,teve contato com produto químico dessecante e pré emergente ao realizar a atividade tendo contato com produto ,gerado contaminação no olhos e vindo ter irritações elevadas, incômodo durante longo tempo, o mesmo comunicou o encarregado para toma as devidas tratativas.</t>
  </si>
  <si>
    <t>Colaboradora relata que após descarregar várias caixas de muda, sentiu desconforto no punho Esquerdo, após retirar a luva constatou edema local.</t>
  </si>
  <si>
    <t>Durante a utilização do gerador de energia, houve um curto circuito nos fios energizados.</t>
  </si>
  <si>
    <t xml:space="preserve">As colaboradoras relatos que estavam desentubetando as mudas quando sentiu um mal estar, coceira, vermelhidão nos olhos e algumas manchas avermelhadas. </t>
  </si>
  <si>
    <t xml:space="preserve">Colaborador relata que ao tentar retirar o bandeijão vazio da plataforma não se atentou em retirar a mão da estrutura, ocasionando prensamento no terceiro dedo da mão direita </t>
  </si>
  <si>
    <t>Durante atividade de irrigação, após término da linha o operador realizou manobra ckm trator para entrar em uma outra linha, enquanto realizava a manobra o colaborador sentou a beira do talhão, retirou o capacete da cabeça, enquanto o trator passava o dosador escorregou do braço e veio a atingir a cabeça do colaborador, fazendo um calo e escoriação.</t>
  </si>
  <si>
    <t>A colaboradora relata que ao retornar a atividade de coleta no MJC l ao abrir o guarda Sol a haste que direciona a abertura estava solta vindo a ferir superficialmente a parte interna do dedo médio da mão esquerda.</t>
  </si>
  <si>
    <t>O técnico de topografia realizava as marcações no Talhão 09, quando tomou uma picada de abelha nas costas.</t>
  </si>
  <si>
    <t>Durante o deslocamento com o veículo reserva Nivus placa STG0E32, havia chovido muito e a estrada estáva bem lameada e com facão no meio devido ao trânsito dos veículos, dificultando o trânsito de veículos pequeno.
Ao deparar com aquela situação nosso motorista tentou passar pelo facão mais com o solo muito escorregadio acabou saindo e caindo subsequente encavalando o veículo, tivemos que usar nosso trator TP:20012 para a retirada do mesmo onde tivemos uma avaria no parachoque dianteiro soltando a parte de baixo "bigode" que estava preso no barro.</t>
  </si>
  <si>
    <t>Durante o deslocamento sentido Bataguassu, veio a colidir com uma capivara que estava atravessando a pontebdo Rio Paraná, causando dano no veículo.</t>
  </si>
  <si>
    <t>Durante o deslocamento na estrada que dá acesso a Fazenda Jatobá tem uma manutenção na estrada e devido chuva no dia anterior, veio a ter muitos facões na estrada devido muita lama na estrada, o acabou danificando um pouco o para-choque traseiro do veículo Nivus placa SVD7D40.</t>
  </si>
  <si>
    <t xml:space="preserve">Operador informou que durante realização da atividade notou presença de fumaça no lado direito do motor, ao verificar notou presença de fogo no compartimento na máquina. O mesmo desceu e se distanciou da maquina. O mecânico que estava em outra máquina viu a movimentação se aproximou e informou no rádio aos demais colaboradores. </t>
  </si>
  <si>
    <t>Em deslocamento para Água Clara passando pela Fazenda Santa Marta quando em um lombada o veículo Fiat Strada escorregou e encostou na cerca, onde quebrou o retrovisor do lado do motorista.</t>
  </si>
  <si>
    <t xml:space="preserve">Ao manobrar o veículo em cima de uma estrada numa floresta alta, "estrada com barro" quando ele estava manobrando o veículo escorregou de cima da estrada, onde veio a encostar a traseira do veículo num eucalipto, a lanterna da caminhonete veio a quebra. </t>
  </si>
  <si>
    <t>CONSTRUTORA GOMES</t>
  </si>
  <si>
    <t xml:space="preserve">EMFLORA </t>
  </si>
  <si>
    <t>RIO DO SUL</t>
  </si>
  <si>
    <t>D.O</t>
  </si>
  <si>
    <t>Danielly Valeria de oliveira- 37017507</t>
  </si>
  <si>
    <t>Claudiney da Silva Affonso Júnior *MAT:* 37018824</t>
  </si>
  <si>
    <t>Suelen Daiane Barbosa</t>
  </si>
  <si>
    <t>Kedson santos, Flávio rosa.</t>
  </si>
  <si>
    <t>Deivid de jesus</t>
  </si>
  <si>
    <t>: CLEBSON ANGELO DOS SANTOS</t>
  </si>
  <si>
    <t xml:space="preserve">37010216- Devanir Paes de Oliveira </t>
  </si>
  <si>
    <t>LUCIANA ALENCAR - 37010867</t>
  </si>
  <si>
    <t xml:space="preserve">Kayque Guilherme dos Santos </t>
  </si>
  <si>
    <t>Jéssica Pereira Ferreira</t>
  </si>
  <si>
    <t>Danilo Pinheirode Souza*MAT:* 37010420</t>
  </si>
  <si>
    <t>37013092 PRISCILA SILVA</t>
  </si>
  <si>
    <t xml:space="preserve">2567* katia Santos de Almeida </t>
  </si>
  <si>
    <t xml:space="preserve">Luis Mateus Silva de Araújo </t>
  </si>
  <si>
    <t>ANGELICA REGINA OLIVERA DA SILVA</t>
  </si>
  <si>
    <t xml:space="preserve">37009431/Alessandro Francisco Abaque </t>
  </si>
  <si>
    <t xml:space="preserve">Evelane Francisco de Lima/ Gisele de Souza Santos </t>
  </si>
  <si>
    <t>Nicolas Eduardo Garcez.</t>
  </si>
  <si>
    <t xml:space="preserve">38317-Gidelvan dos Anjos Santos </t>
  </si>
  <si>
    <t>Ana Karoline Silva dos Santos/37019160</t>
  </si>
  <si>
    <t xml:space="preserve">Leandro Olicio José de Souza </t>
  </si>
  <si>
    <t>Leandro Messias dos Santos , Matrícula: 37010270</t>
  </si>
  <si>
    <t>37017099 / Luan Melo Ribeiro</t>
  </si>
  <si>
    <t>Valdiney Henrique de Souza , Matrícula: 37016862</t>
  </si>
  <si>
    <t>Diego Xavier</t>
  </si>
  <si>
    <t>Mauro Lopes Junior  
37014793</t>
  </si>
  <si>
    <t>Asafe Esdras de Souza Falcão 
37018723</t>
  </si>
  <si>
    <t xml:space="preserve">Operador de Máquinas II </t>
  </si>
  <si>
    <t>Assistente de auditoria.</t>
  </si>
  <si>
    <t>TRABALHADOR FLORESTAL</t>
  </si>
  <si>
    <t xml:space="preserve">Técnico Operacional </t>
  </si>
  <si>
    <t xml:space="preserve">Instrutor </t>
  </si>
  <si>
    <t xml:space="preserve">Tec de Topografia </t>
  </si>
  <si>
    <t>Técnico Florestal</t>
  </si>
  <si>
    <t xml:space="preserve"> Operador </t>
  </si>
  <si>
    <t xml:space="preserve">Técnico de Monitoramento Florestal </t>
  </si>
  <si>
    <t xml:space="preserve">Assistente Florestal </t>
  </si>
  <si>
    <t>Ao estacionar de frente em um local público (em trajeto de retorno do Estado de MG), a colaboradora bateu a dianteira esquerda do carro em um pilar.</t>
  </si>
  <si>
    <t>MS 040</t>
  </si>
  <si>
    <t xml:space="preserve">Fazenda Santa Cecilia </t>
  </si>
  <si>
    <t>Ao conduzir o veículo Fiat Toro RUT7A33 pela rodovia MS040 no km 43, sentido Campo Grande as 17:28, ao cruzar com um caminhão boiadeiro o veículo foi atingido por um objeto projetado pelo caminhão no parabrisa no canto superior esquerdo ocasionando trincas.</t>
  </si>
  <si>
    <t xml:space="preserve">Operadora, iria sair com veículo para dar apoio a outro operador quando ao desengatar o veículo para dar partida o mesmo desceu devido ao freio de mão não está acionado corretamente vindo a colidir na traseira da motoniveladora que estava aguardando a passagem de terceiros. </t>
  </si>
  <si>
    <t>Durante a realização de atividades de adubação Mecanizada em determinado momento uma galha ricocheteou na parte traseira do vidro do trator de pneu ocasionando a quebra total do mesmo.</t>
  </si>
  <si>
    <t xml:space="preserve">Segundo relato do profissional, o mesmo ao realizar a atividade estava aplicando adubo na area, em seguida o Pneu do lado esquerdo se soltou e caiu do lado do Equipamento, sem maiores conseqüências.
</t>
  </si>
  <si>
    <t>37003714 - Tiago Antonio Rocha</t>
  </si>
  <si>
    <t>José Carlos Barbosa de lima</t>
  </si>
  <si>
    <t xml:space="preserve">Alan Barbosa </t>
  </si>
  <si>
    <t xml:space="preserve">TRATORISTA </t>
  </si>
  <si>
    <t>Operador de Trator de Pneus</t>
  </si>
  <si>
    <t>Ponto de apoio KM</t>
  </si>
  <si>
    <t xml:space="preserve">37019136 - Fabiana Cardoso </t>
  </si>
  <si>
    <t>1. Aguardaram no local os responsavéis pela concessionária registrar a ocorrência e avisaram o gestor imediato</t>
  </si>
  <si>
    <t>Enquanto segurava uma chave durante o apoio na manutenção na desmontagem de uma chaparia, colaborador teve o dedo preensado.</t>
  </si>
  <si>
    <t>Preparo de solo - GA2</t>
  </si>
  <si>
    <t>37018955 - Reginaldo de Sousa</t>
  </si>
  <si>
    <t>1. Colaborador comunicou o mecânico.</t>
  </si>
  <si>
    <t>Emerson Alex</t>
  </si>
  <si>
    <t>Fazenda Jequitiba Branco - Iaras/SP</t>
  </si>
  <si>
    <t>Colaborador ao manobrar o veículo em marcha ré, colidiu com um veículo da Ponsse, danificando a porta traseira do lado direito.</t>
  </si>
  <si>
    <t>Módulo 07 - Colheita</t>
  </si>
  <si>
    <t>Adroaldo Filho Santos Navarro</t>
  </si>
  <si>
    <t>1. Evidenciado que não houve lesão aos envolvidos;
2. A caminhonete Ponsse se encontrava estacionada e sem ocupantes;
3. Após breve análise, devido as avarias não comprometerem a segurança, os veículos foram liberados.</t>
  </si>
  <si>
    <t>Fazenda Primavera II</t>
  </si>
  <si>
    <t>Ao realizar o abate de uma árvore na borbadura próximo da rede elétrica, a árvore quebrou fazendo com que a copa caísse em cima da rede elétrica, rompendo o fio.</t>
  </si>
  <si>
    <t>37005576 - Edivaldo Aparecido de Camargo Rodrigues</t>
  </si>
  <si>
    <t>1. Funcionários da concessionária CPFL estavam acompanhando a operação. A rede foi desligada e continuaram a operação até a segunda equipe chegar na fazenda.</t>
  </si>
  <si>
    <t>Viveiro - LP2</t>
  </si>
  <si>
    <t>Colaborador ao retirar bandejas do chão e colocar em cima do bandejão que estava sobre o trilho, tropeçou no ferro horizontal do fim da linha.</t>
  </si>
  <si>
    <t>Paulo Alberto Atílio - 37017235</t>
  </si>
  <si>
    <t>1. No dia seguinte pela manhã encaminhado ao médico do trabalho L1.</t>
  </si>
  <si>
    <t xml:space="preserve">Isabella Alves </t>
  </si>
  <si>
    <t>Fazenda Santa Terezinha II</t>
  </si>
  <si>
    <t>37018778 - Gileno dos Santos Olivera/ 37016357 - Carlos Ruiz</t>
  </si>
  <si>
    <t>Operador de grua/Motorista</t>
  </si>
  <si>
    <t>1. Comunicação a gestão e segurança do trabalho.</t>
  </si>
  <si>
    <t xml:space="preserve">BTF 01 </t>
  </si>
  <si>
    <t>37016802 - Bruno Ravagio</t>
  </si>
  <si>
    <t>1. Informado a supervisão e a segurança.</t>
  </si>
  <si>
    <t>Rodovia Marechal Rondon/São Manoel</t>
  </si>
  <si>
    <t>Motorista ao passar por baixo de um viaduto com o caminhão prancha enbarcado com um Feller Buncher, colidiu com as mangueiras do mesmo.</t>
  </si>
  <si>
    <t>WHP</t>
  </si>
  <si>
    <t>Thiago Elan Garavelo</t>
  </si>
  <si>
    <t xml:space="preserve">Fazenda Santa Catarina II </t>
  </si>
  <si>
    <t>Ao realizar o abate de uma árvore na borbadura próximo da rede elétrica, a mesma quebrou caindo sobre a rede elétrica rompendo os fios.</t>
  </si>
  <si>
    <t>37015193 - Emerson Leandro sena dos Anjos</t>
  </si>
  <si>
    <t>1. Rede foi desligada e continuada a operação.</t>
  </si>
  <si>
    <t>Fazenda São Bernardino - Botucatu SP</t>
  </si>
  <si>
    <t>Motorista ao manobrar de marcha ré, colidiu em um caminhão da Ponsse que estava parado.</t>
  </si>
  <si>
    <t xml:space="preserve">José Pedro Campinas </t>
  </si>
  <si>
    <t>1. Manutenção do veículo</t>
  </si>
  <si>
    <t>Durante atividade de combate á formiga manual, a colaboradora pisou em um buraco e torceu o tornozelo.</t>
  </si>
  <si>
    <t>Juliana Bento Batista</t>
  </si>
  <si>
    <t xml:space="preserve">Colaborador desenvolvia atividade de roçada manual, quando ele bateu a foice no broto da árvore e levou duas picadas de abelha. </t>
  </si>
  <si>
    <t>Gilson Braga Dias - 982</t>
  </si>
  <si>
    <t>1. Comunicado supervisor e enfermagem;
2. Encaminhado ao UPA de Agudos.</t>
  </si>
  <si>
    <t>Everton da Silva</t>
  </si>
  <si>
    <t>Fazenda Monte Libano I - Talhão 021</t>
  </si>
  <si>
    <t>37018993 - Magda Alvez Vaz</t>
  </si>
  <si>
    <t>1. De imediato foi encaminhado para unidade de pronto atendimento de Piratininga-SP</t>
  </si>
  <si>
    <t xml:space="preserve">Fazenda dois meninos </t>
  </si>
  <si>
    <t>Leonardo Vitor Candido Santos</t>
  </si>
  <si>
    <t>1. Encaminhado ao Pronto Socorro de Pirajuí-SP</t>
  </si>
  <si>
    <t>Herbicida Mecanizada</t>
  </si>
  <si>
    <t xml:space="preserve">Adenilson Da Silva </t>
  </si>
  <si>
    <t xml:space="preserve">1. Destombamento do implmento;
</t>
  </si>
  <si>
    <t xml:space="preserve">Fazenda São João do Ihema </t>
  </si>
  <si>
    <t>Edmilson de Souza Caires</t>
  </si>
  <si>
    <t>Mecânico de máquinas</t>
  </si>
  <si>
    <t>1. Acionado técnico do turno;
2. Colaborador encaminhado para Unimed.</t>
  </si>
  <si>
    <t>Eryvellynton Almeida Santos</t>
  </si>
  <si>
    <t>Colabrador ao fazer movimentos nos braços durante ginástica laboral, sentiu distensão muscular.</t>
  </si>
  <si>
    <t>LP2 - Manutenção</t>
  </si>
  <si>
    <t>37015450 - Carlos Henrique de Oliveira Alves</t>
  </si>
  <si>
    <t>1. Encaminhado ao ambulatório linha 01.</t>
  </si>
  <si>
    <t>Guilherme Castro</t>
  </si>
  <si>
    <t>Pátio de Madeira Linha 1</t>
  </si>
  <si>
    <t>Pátio de Madeira Linha 01</t>
  </si>
  <si>
    <t>Claudemir Cadastro Eiras</t>
  </si>
  <si>
    <t>Operador de grua pátio</t>
  </si>
  <si>
    <t>1. Comunicado ao supervisor;
2. Acionado mecânico do turno.</t>
  </si>
  <si>
    <t xml:space="preserve">A colaboradora conduzia o caminhão carregado sentido fábrica. Ao parar no ponto de apoio (para usar o banheiro) próximo a balança de Botucatu no KM 257, esbarrou o fueiro na estrutura de apoio da concessionária, causando o dano ao mesmo. </t>
  </si>
  <si>
    <t>O operador de CF estava rebaixando uma pilha após carregar um CM, quando outro CM se aproximou. Um feixe de madeira levantado pela garra rolou e atingiu o vidro do CM do lado do motorista. O vidro foi danificado, mas o motorista não sofreu ferimentos.</t>
  </si>
  <si>
    <t>O motorista conduzia o caminhão, quando sofreu uma colisão com um carro da Dexco, que tentou ultrapassá-lo pela direita e acabou batendo.</t>
  </si>
  <si>
    <t>Colaborador realizava atividade de plantio, quando foi supreendido por uma abelha que picou seu olho.</t>
  </si>
  <si>
    <t>Operador realizava atividade de herbicida mecanizada, ao realizar a manobra para entrar no talhão, tombou o implemento para o lado direito.</t>
  </si>
  <si>
    <t>O mecânico tentava recolocar a esteira da máquina Harvester usando duas toras de eucalipto de 1,20 metros. Ele encaixou uma tora na esteira com uma mão, enquanto segurava a outra tora com  outra mão. Ao pedir para o operador baixar a máquina, os dedos do mecânico foram preensados entre a máquina e a tora que ele estava segurando.</t>
  </si>
  <si>
    <t>Operador descarregava um caminhão de madeira para energia na linha 1, quando uma madeira bifurcada caiu no chão e voltou contra  máquina, danificando a Lexan frontral, parte inferior da cabine.</t>
  </si>
  <si>
    <t>Durante atividade de irrigação, a colaboradora pisou em um buraco, caiu e bateu o joelho no chão, vindo a sentir dor na perna esquerda.</t>
  </si>
  <si>
    <t xml:space="preserve">João Luiz Gallego </t>
  </si>
  <si>
    <t>1. Avisado ao técnico e encaminhado ao ambulatório imediatmente onde foi retirado e liberado pelo ambulatório.</t>
  </si>
  <si>
    <t>Sítio Bandeirantes</t>
  </si>
  <si>
    <t>37015455 - Mateus Bibio Corrêa</t>
  </si>
  <si>
    <t>1. Comunicado ao supervisor e segurança do trabalho.</t>
  </si>
  <si>
    <t>Allan Paulo</t>
  </si>
  <si>
    <t>Nova Icatu - Talhão 004</t>
  </si>
  <si>
    <t>Jhony Alves de Brito</t>
  </si>
  <si>
    <t>Operador colheita II</t>
  </si>
  <si>
    <t>1. Colaborador foi encaminhado ao atendimento médico e liberado, pois não teve lesão.
2. Comunição a gestão e segurança do trabalho.</t>
  </si>
  <si>
    <t xml:space="preserve">Josiel Soares </t>
  </si>
  <si>
    <t>Motorista estacionou o carro no pátio da retifica Tacunaré. Um trabalhador da retifica, ao manobrar seu carro de trabalho colidiu na dianteira da Spin Bracell.</t>
  </si>
  <si>
    <t xml:space="preserve">37010464 - Carlos Henrique Micadei </t>
  </si>
  <si>
    <t>1. Colaborador notificou seus gestores</t>
  </si>
  <si>
    <t xml:space="preserve">Rafael Leite Germano </t>
  </si>
  <si>
    <t>No caminhão do MS</t>
  </si>
  <si>
    <t>Colaborador ao descarregar caminhão de caixas, foi atingido no rosto por placa de madeirite usada para travar caixas, causando arranhão no rosto.</t>
  </si>
  <si>
    <t>LP 2</t>
  </si>
  <si>
    <t>37016620 - Douglas Leonardo da Silva</t>
  </si>
  <si>
    <t>1. Colaborador foi atendido e encaminhado ao ambulatório da linha 01</t>
  </si>
  <si>
    <t xml:space="preserve">Maxuel </t>
  </si>
  <si>
    <t>Fazenda</t>
  </si>
  <si>
    <t>Monitoramento</t>
  </si>
  <si>
    <t>37018105 - Welinton Carlos Canivato</t>
  </si>
  <si>
    <t>Welinton Carlos Canivato</t>
  </si>
  <si>
    <t xml:space="preserve">Cabrália Paulista </t>
  </si>
  <si>
    <t>37005225 - Willian de Mattos Barbosa Dutra</t>
  </si>
  <si>
    <t>Téc. De Planejamento</t>
  </si>
  <si>
    <t>1. Comunicar o supervisor e a segurança do trabalho</t>
  </si>
  <si>
    <t>Fazenda Água Branca</t>
  </si>
  <si>
    <t>O motrista ao sair da fazenda, notou um alívio na direção e percebeu que a segunda composição da carreta desacoplocou, fazendo com que a segunda e a terceira composição tombassem.</t>
  </si>
  <si>
    <t>37016355 - Alexsandro Rodrigues da Silva</t>
  </si>
  <si>
    <t>1. Comuciado ao técnico de segurança, supervisor e técnico da área.</t>
  </si>
  <si>
    <t>BR-365 - KM90</t>
  </si>
  <si>
    <t>1. Realizado sinalização de segurança no local do acidente;
2. Acionado o socorro de emergência do Samu;
3. Retirado os colaboradores do local;</t>
  </si>
  <si>
    <t>Robson de Oliveira dos Santos</t>
  </si>
  <si>
    <t>Estacionamento do ônibus</t>
  </si>
  <si>
    <t xml:space="preserve">LP 2 </t>
  </si>
  <si>
    <t>1. Colaboradora foi levada para a área da medicina (linha 01).</t>
  </si>
  <si>
    <t xml:space="preserve">Rodovia SP 294 - Posto Expresso </t>
  </si>
  <si>
    <t>Um colaborador ao conduzir caminhão carregado em direção à fábrica, notou no retrovisor que algo estava fora da caixa. Ele parou em um local seguro e verificou que o fueiro da primeira composição estava torto.</t>
  </si>
  <si>
    <t>37015427 - Lúcio Gonçalves Maldonado</t>
  </si>
  <si>
    <t xml:space="preserve">1. Foi acionado técnico BTF 07;
2. Comunicado à supervisão;
3. Solicitação de apoio da manutenção. </t>
  </si>
  <si>
    <t>Vanclei Dias de Souza</t>
  </si>
  <si>
    <t>Motorista relata que estava indo trabalhar e colocou o protetor auricular (tipo plug) para dormir na Van e o mesmo veio a entrar dentro do ouvido.</t>
  </si>
  <si>
    <t>Colaborador realizava atividade de umectação e ao realizar manobra em marcha ré colidiu com uma árvore.</t>
  </si>
  <si>
    <t>Ao realizar atividades de barra aberta BOOMJET, um galho bateu na lateral da cabine, quebrando o vidro.</t>
  </si>
  <si>
    <t>Fazenda São Paulo - MÓD 09 - Talhão 20</t>
  </si>
  <si>
    <t>Colaborador quando estava operando, percebeu que ao se deslocar, a esteira esquerda da máquina afundou, não conseguiu reagir, vindo a tombar lateral.</t>
  </si>
  <si>
    <t>Colaborador estava fazendo monitoramento de pragas e doenças, quando passou por um carriador do talhão estreito e com bastante resíduos de madeira e acabou pegando no retrovisor do veículo e quebrando.</t>
  </si>
  <si>
    <t>Durante validação da fazenda, ao passar por uma "mata-burro" não foi percebido a falta de um ferro onde passa o carro e o veículo acabou escorrendo e batendo na escora da cerca que havia ao lado (avaria externa).</t>
  </si>
  <si>
    <t>Durante deslocamento, o motorista do ônibus da empresa empresso planalto seguia com veículo sem saber que havia um caminhão estacionado no acostamento na contramão mais á frente. Duas carretas trafegavam à sua frente quando de repente, a primeira carreta reduziu a velocidade de forma brusca, forçando a segunda carreta a frear inesperadamente. O motorista sem tempo hábil, para reagir, acabou colidindo na traseira da segunda traseira.</t>
  </si>
  <si>
    <t>Jardinópolis</t>
  </si>
  <si>
    <t>Motorista seguia de LP para Uberaba, quando um veículo gol sofreu pane elétrica e parou na faixa de rolamento da rodovia e o caminhão não teve tempo hábil para desviar e acabou colidindo a lateral direita do caminhão na lateral esquerda do veículo gol.</t>
  </si>
  <si>
    <t>Márcio josé Dionísio</t>
  </si>
  <si>
    <t>1.Comunicado com a liderança imediata;
2. Comunicado ao time de segurança;
3. Sinalização da rodovia;
4. Abertura do boletim de ocorrência.</t>
  </si>
  <si>
    <t>Plataforma 11</t>
  </si>
  <si>
    <t>Colaboradora escorregou no canteiro e ao se apoiar na estrutura da plataforma, sentiu dor no punho direito.</t>
  </si>
  <si>
    <t>37017451 - Alessandra Aparecida Biso Cordeiro</t>
  </si>
  <si>
    <t>1. Levada ao ambulatório da linha 1;
2. Encaminhada ao SMU para fazer Raio-X</t>
  </si>
  <si>
    <t>Trajeto da fazenda faxinal</t>
  </si>
  <si>
    <t xml:space="preserve">37007337 - Eleno Balbino da Silva </t>
  </si>
  <si>
    <t>1. Avisado o supervisor da área e logística.</t>
  </si>
  <si>
    <t>Fazenda Pacas do Tabocal</t>
  </si>
  <si>
    <t>37015386 - Renato Aparecido Teixeira</t>
  </si>
  <si>
    <t>1. Verificação dea saúde dos colaboradores;
2. Dimensionamento de avarias;
3. Comunicado a gestão imediata de segurança do trabalho.</t>
  </si>
  <si>
    <t>Ronaldo Araújo</t>
  </si>
  <si>
    <t>1.Após ocorrência o colaborador foi encaminhado ao pronto socorro mais próximo. Foi realizado exame de raio X, aguardando mais informações.</t>
  </si>
  <si>
    <t>Durante fechamento da área de vivência, colaborador alega ter sido picado por um escorpião.</t>
  </si>
  <si>
    <t>José Grimaldo Oliveira dos Santos</t>
  </si>
  <si>
    <t>1. Encaminhado a atendimento emergência</t>
  </si>
  <si>
    <t>Nemias Dos Santos</t>
  </si>
  <si>
    <t>Ômega</t>
  </si>
  <si>
    <t>Luciana Francisca Lopes</t>
  </si>
  <si>
    <t>1. Colaboradora levada ao Pronto Socorro de Getulina;
2. Encaminhada para oftalmologista de Bauru.</t>
  </si>
  <si>
    <t>O colaborador se deslocava sentido a fazenda Flecha Azul, momento que perdeu o controle da direção e colidiu com um poste de telefonia, causando a quebra do posto e danos materiais no veículo.</t>
  </si>
  <si>
    <t>Ericlis Fernando dos Santos</t>
  </si>
  <si>
    <t>Técnico Eletrônico</t>
  </si>
  <si>
    <t>1. Comunicado a gestão imediata;
2. Veículo encaminhado para análise e manutenção.</t>
  </si>
  <si>
    <t>L1 - Alt3 - Pilha 310</t>
  </si>
  <si>
    <t>O operador carregava caminhão de tranferência no Alt3 - Pilha 310, quando uma tora veio a escorregar da pilha e cair parcialmente na lateral da grua.</t>
  </si>
  <si>
    <t>Pátio de Madeiras</t>
  </si>
  <si>
    <t>37012442 - José Carlos dos Santos Junior</t>
  </si>
  <si>
    <t>1. Colhido relato do operador e orientado o mesmo sobre operação em dias de chuva.</t>
  </si>
  <si>
    <t>Fazenda Paraíso IV</t>
  </si>
  <si>
    <t>Bruno Moreira Ramos e Márcio Rodrigo</t>
  </si>
  <si>
    <t>Encarregado/Encarregado</t>
  </si>
  <si>
    <t>1. Prestado atendimento aos colaboradores e comunicado segurança do trabalho Bracell</t>
  </si>
  <si>
    <t>O operador estava manobrando a pé carregadeira em marcha ré, quando a traseira da máquina encostou em uma leira de material com resíduos de galhos. Um dos galhos entrou no compartimento interno da máquina e quebrou a ventoinha.</t>
  </si>
  <si>
    <t>Motorista seguia com o caminhão vazio pela estrada de terra, quando próximo ao ponto de encontro 08 identificou que um fueiro havia caido em cima da composição.</t>
  </si>
  <si>
    <t>Ao realizar atividade de irrigação semi mecanizada, o colaborador afundou a perna em um buraco até a altura da coxa, fazendo o colaborador cair com o cotovelo esquerdo em cima da ferramenta.</t>
  </si>
  <si>
    <t>Colaboradora apoiou o galho com o pé e ao soltar o mesmo veio de encontro ao seu rosto na direção do olho esquerdo, esbarrando no óculos de segurança, causando dor.</t>
  </si>
  <si>
    <t>Durante deslocamento dentro da fazenda, duas caminhonetes da mesma empresa tiveram choque frontal, causando danos às duas caminhonetes.</t>
  </si>
  <si>
    <t>ESTRADAS</t>
  </si>
  <si>
    <t>Fazenda Santo Inácio</t>
  </si>
  <si>
    <t>Mery Eli Silva</t>
  </si>
  <si>
    <t>1. Comunicado ao supervisor imediato;
2. Informado gestor Bracell;
3. Colaboradora levada ao ponto de apoio pelo socorrista.</t>
  </si>
  <si>
    <t xml:space="preserve">Igor Jonas Solis </t>
  </si>
  <si>
    <t>LP2 - Pilha 202</t>
  </si>
  <si>
    <t xml:space="preserve">Patio de madeira </t>
  </si>
  <si>
    <t>Diego Dias Da Silva - 37006598</t>
  </si>
  <si>
    <t>1. Registro com fotos de avarias;
2. Colhido relato do operador e orientado o mesmo sobre operação em dias de chuva.</t>
  </si>
  <si>
    <t>Fazenda São João III - Piratininga SP</t>
  </si>
  <si>
    <t>Operador ao transitar o skidder, colidiu em um veículo Bracell que estava parado na estrada.</t>
  </si>
  <si>
    <t>37018421 - Douglas henrique Barbosa Ferreira/37018302 - Felipe Souza Castro</t>
  </si>
  <si>
    <t>Operador de máquina florestal</t>
  </si>
  <si>
    <t>1. Evidenciado que o colaborador não sofreu nenhuma lesão.</t>
  </si>
  <si>
    <t>Rodovia Antônio Amâncio</t>
  </si>
  <si>
    <t>Caminhão baú colidiu a sua lateral esquerda traseira com a lateral dianteira do ônibus, após motorista do ônibus adentrar na rodovia.</t>
  </si>
  <si>
    <t>10050438 - Fabio Antônio Amâncio</t>
  </si>
  <si>
    <t>1. Acionado liderança Bracell sobre ocorrência;
2. Troca de ônibus para levar os colaboradores para fazenda.</t>
  </si>
  <si>
    <t>Fábio Antônio Amâncio</t>
  </si>
  <si>
    <t>Posto de combustível Graal - Bauru</t>
  </si>
  <si>
    <t>O colaborador realizava manobra em marcha ré para sair do estacionamento do posto, momento que colidiu em um veículo que estava na área de circulação.</t>
  </si>
  <si>
    <t>37017867 - Manoel Elson Castro Goes</t>
  </si>
  <si>
    <t>1. Comunicado a gestão imediata;
2. Realizado abertura de boletim de ocorrência.</t>
  </si>
  <si>
    <t>Fernando Henrique Firmino</t>
  </si>
  <si>
    <t>1. Foi comunicado aos gestores VDALOG e Bracell</t>
  </si>
  <si>
    <t>Durante atividade de roçada manual, colaboradora pisou em vegetação molhada, abrindo a perna em uma amplitude e sentiu uma dor na virilha.</t>
  </si>
  <si>
    <t>Operador ao retirar um feixe de madeira da pilha 202, este caiu sentido a grua 31009, atingindo a máquina e retrovisores.</t>
  </si>
  <si>
    <t>Durante atividade de desbrota, colaborador foi ferroado por abelhas no braço direito e orelha esquerda.</t>
  </si>
  <si>
    <t>Gean Marcelo Aquino Benevides - 3495</t>
  </si>
  <si>
    <t>1. Avisado setor de saúde e segurança e encaminhado para Santa Casa de Getulina.</t>
  </si>
  <si>
    <t xml:space="preserve">Fernando Herique Fermino </t>
  </si>
  <si>
    <t>1. Caminhão passou por TL;
2. Foi comunicado gestores VDALOG e Bracell.</t>
  </si>
  <si>
    <t>831041 - Wellington Ribeiro da Silva</t>
  </si>
  <si>
    <t>1. Comunicado com a liderança imediata;
2. Comunicado ao time de segurança.</t>
  </si>
  <si>
    <t>Corredor entre CV 04 e CV 05</t>
  </si>
  <si>
    <t>Colaboradora ao chegar de manhã e se deslocar ao seu setor, torceu o pé esquerdo.</t>
  </si>
  <si>
    <t xml:space="preserve">37017478 - Flavia Bezerra Costa Lima </t>
  </si>
  <si>
    <t>1. Levada ao pronto atendimento de Pirajuí para realizar o raio-x.
2. Passará no médico do trabalho 13/11/2024</t>
  </si>
  <si>
    <t>Acesso a Faz. Pontal IV</t>
  </si>
  <si>
    <t>Fazenda Santa Ana</t>
  </si>
  <si>
    <t>FAZENDA SANTA RITA II</t>
  </si>
  <si>
    <t>Fazenda Reata I e II, Santa Rita do Pardo-MS</t>
  </si>
  <si>
    <t xml:space="preserve">Talhão 03 da Fazenda Piracicaba, Presidente Epitacio - SP </t>
  </si>
  <si>
    <t>Ribas do Rio Pardo, proximidades da MS 456 (Estradão Cascalhado)</t>
  </si>
  <si>
    <t xml:space="preserve">Fazenda São Francisco </t>
  </si>
  <si>
    <t xml:space="preserve">Fazenda Santa Ana/ Santa Rita do Pardo </t>
  </si>
  <si>
    <t>Fazenda Pontal IV</t>
  </si>
  <si>
    <t>Fazenda Vitória 6219</t>
  </si>
  <si>
    <t>Fazenda: Jatobá G A ID:6436</t>
  </si>
  <si>
    <t>MS 134 próximo a Casa Verde</t>
  </si>
  <si>
    <t>BR 262 próximo ao Estradao</t>
  </si>
  <si>
    <t>2° Seleçao</t>
  </si>
  <si>
    <t xml:space="preserve">FAZENDA Alvorada </t>
  </si>
  <si>
    <t>MS-040 KM-145</t>
  </si>
  <si>
    <t>Fazenda Querência do Sul, 040 MS</t>
  </si>
  <si>
    <t xml:space="preserve">FAZENDA LIBERDADE </t>
  </si>
  <si>
    <t xml:space="preserve">Fazenda São João </t>
  </si>
  <si>
    <t xml:space="preserve">Próximo a sede </t>
  </si>
  <si>
    <t xml:space="preserve">Ao passar por um caminhão boiadeiro que estava em movimento no acesso da fazenda Pontal IV, em um ponto de atoleiro veio a encostar na estrutura do caminhão que estava no sentido contrario do seu trajeto, ambos envolvidos justificaram que o incidente foi devido a irregularidade do terreno e largura da via. </t>
  </si>
  <si>
    <t>O motorista Manoel de Jesus, após carregar o caminhão TLZ0C54 na fazenda Santa Ana. Voltava sentindo Santa Rita do Pardo.
Quando no trajeto da estrada não pavimentada ao cruzar com um caminhão vazio da JSL que se encontrava estacionado, veio a enroscar o Malhal traseiro no Malhal traseiro do caminhão jsl, causando avarias.</t>
  </si>
  <si>
    <t>O operador informou que a máquina (trator) estava esquentando, pediu para o motorista bater uma água no radiador, quando o mesmo terminou foi recolher a mangueira e guardar, neste momento o operador saiu com a máquina e o braço esquerdo abriu durante o deslocamento, vindo a colidir na porta do caminhão. No instante que aconteceu a batida o motorista estava do lado direito do caminhão terminando de colocar a mangueira.</t>
  </si>
  <si>
    <t xml:space="preserve">Em deslocamento sentido Campo Grande/MS o caminhão IZA7H96 (TC-20) teve o para-brisa quebrado após ser atingindo pelo capô do veiculo após a quebra da trava, conforme relato do motorista Moisés Lopes da Silva - 1197 no dia 30/10/2024, por volta das 13:30 hrs causando apenas danos materiais. </t>
  </si>
  <si>
    <t>Durante o deslocamento dentro da fazenda, com o veículo caminhão munk placa RHY07F19 (caminhao munk reserva), o motorista estava em deslocamento para descarregar as malas de bags de adubo no início da fazenda e retornar com adubo para abastecer a operação, devido a condição de muitos resíduos recorrente de operações anteriores veio a passar em cima de um pedaço de madeira, que veio a entrar entre o parachoque e a lanterna do veículo vindo a danificar a mesma.</t>
  </si>
  <si>
    <t>Colaborador estava em operação com equipamento grunner de frota GN-03 no talhão 03, quando o motorista do caminhão pipa que estava próximo notou uma fumaça saindo do veículo e se deslocou com o seu caminhão-pipa para o combate a princípio de incêndio.</t>
  </si>
  <si>
    <t>Nas proximidades da cidade de Ribas do Rio Pardo, ao se aproximar de uma curva nas proximidades da MS 456 (Estradão Cascalhado) veio a perder a direção do caminhão, saindo da via e ficando com o caminhão atolado.</t>
  </si>
  <si>
    <t>Ao sair do talhão onde realizava atividade de adubação, o tratorista se deparou com veículo (STRADA - TCL4E94 -TLA-161) do líder de campo estacionado no local saída, ao tentar desviar do mesmo, colidiu o trator (TTP-62) em um poste de rede elétrica.</t>
  </si>
  <si>
    <t>Após finalizar a Jornada de Trabalho, por volta das 05:00 a equipe saiu em deslocamento para a cidade, o trajeto estava com muita chuva e muita lama fazendo com oque o veículo atolasse.Colaborador realizou uma manobra (RÉ), onde veio a danificar uma parte do Para-choque dianteiro do Veículo.</t>
  </si>
  <si>
    <t>O Equipamento ES01 estava em operação no Talhão 04 da fazenda Pontal IV, quando um veículo transeunte passou na estrada que margeia a fazenda, um resíduo foi projetado no vidro lateral do veículo vindo a quebrar.</t>
  </si>
  <si>
    <t>Colaboradora realizava atividade de irrigação manual, quando ao pisar em falso devido a um desnível do solo veio a sentir um desconforto na coluna.</t>
  </si>
  <si>
    <t>Colaboradora realizava atividade de irrigação manual, quando ao passar por uma vegetação, veio a enroscar a mangueira de irrigação, projetando a valvula do dosador contra sua perna esquerda.</t>
  </si>
  <si>
    <t>Colaboradora realizava atividade de irrigação manual, quando veio a tropeçar e cair ao solo.</t>
  </si>
  <si>
    <t>Colaboradora realizava atividade de irrigação manual, quando sofreu ataque de 1 abelha na altura do braço direito. Não houve reações alérgicas.</t>
  </si>
  <si>
    <t>Guarda corpo do caminhão bateu na cabeça do colaborador.</t>
  </si>
  <si>
    <t>A colaboradora, ao finalizar suas atividades, deslocava-se para o depósito com o objetivo de guardar seu material de trabalho. No trajeto, tropeçou em uma mangueira de limpeza que estava posicionada no piso do galpão de estaqueamento, ocasionando sua queda e o impacto do joelho direito contra o chão, resultando em dor na região afetada.</t>
  </si>
  <si>
    <t xml:space="preserve">Colaborador  puxando a carretinha que transportava bandejas, não se atentando a distância, vindo a passar carretinha sobre o  pé. </t>
  </si>
  <si>
    <t>*Motorista estava seguindo carregado pela BR 158 trecho entre Brasilandia e Três Lagoas, e havia um ônibus parado sobre a via (local não tem acostamento) devido a problemas mecânicos sem sinalização, quando o motorista visualizou o ônibus  parado tentou desviar porém, não conseguiu evitar o choque lateral que ficou danificada devido ao impacto.
Ainda conforme relato do nosso motorista, não teve como ele parar no momento devido a falta de segurança da rodovia,  seguiu parou em um local seguro e solicitou apoio ao motorista da troca de turno e retornou ao local o de já havia outro ônibus da própria empresa e aí sim estava sinalizando o local com cones.</t>
  </si>
  <si>
    <t>O operador estava na sua atividade de Preparo de Solo com máquina 20028/22053.
Fazendo acabamentos numa caixa de contenção (caixa seca) quando a máquina escorregou de cima da caixa vindo a tombar o inplemento 22053.
Foi destombando.</t>
  </si>
  <si>
    <t>Colaboradora realizava atividade de irrigação manual, quando levou uma ferroada de uma abelha na altura do braço direito.</t>
  </si>
  <si>
    <t>Mecanico relata que ao adentrar na BR 134 rodovia de terra, próximo a Casa Verde, o veículo camionete s10 segundo o mecânico o freio e a direção travou, devido estar em período de chuva a estrada tava escorregadia e o veículo saiu da estrada e quando encontrou o desnível veio a tombar.</t>
  </si>
  <si>
    <t>Analista relata que estava na rodovia, o carro que estava a frente acabou freando em cima da lombada, devido a chuvas não conseguiu frear a tempo, colidindo com o carro da frente.</t>
  </si>
  <si>
    <t>Colaborador, empurrava o carrinho plataforma com um bandejao vazio, desequilibrou pisando com o pé esquerdo  em um  buraco. O mesmo relata dor local.</t>
  </si>
  <si>
    <t>Colaborador, ao retirar a  bandeija da mesa, prensou o 4° dedo da mão direita, relata dor local.</t>
  </si>
  <si>
    <t>colaboradores estavam realizando atividades de plantio e irrigação no talhão 004, quando foram atacados por enxame de abelhas.
Nota 01. Utilizaram capuz de fuga.</t>
  </si>
  <si>
    <t>O Colaborador relatou que ao realizar uma curva em carreador estreito na borda da reserva sem muita visibilidade veio a ser surpreendido pelo carro que vinha na contra mão não tendo chance de desvio pois estava ao lado da reserva, acontecendo assim a colisão.</t>
  </si>
  <si>
    <t>Ao final do turno colaboradora se deparou com um exame de abelha no talhão, ao seguir a rota de fuga, sentido ônibus da equipe de Plantio e Irrigação, veio a cair no carreador batendo o joelho ao solo.</t>
  </si>
  <si>
    <t>Colaboradora realizava atividade de irrigação manual, quando o tanque de irrigação veio a passar sobre resíduos, enrroscando a mangueira e causando efeito rebote contra sua perna, causando hematomas.</t>
  </si>
  <si>
    <t>No check list o colaborador constatou danos no retrovisor, farol superior e um quebrado na fibra do teto da PC</t>
  </si>
  <si>
    <t>Funcionário relata que ao descer do caminhão munck pela escada traseira da carroceria pisou em falso e sentiu o joelho, relata ter avisado o líder responsável no momento, mas o líder menciona não ter sido comunicado (caso sendo analisado, funcionário era emprestado de outra frente trabalho). No dia seguinte motorista avisa o líder oficial dele que o orienta a ficar em casa.</t>
  </si>
  <si>
    <t>Colaborador relata que ao adentrar o banheiro que fica localizado nos fundo do Viveiro foi atacado por moribundos.</t>
  </si>
  <si>
    <t>CARGO POLO</t>
  </si>
  <si>
    <t>BRACELL</t>
  </si>
  <si>
    <t>LOGISTICA</t>
  </si>
  <si>
    <t>PREPARO DE SOLO</t>
  </si>
  <si>
    <t>PRÓTOTIPO</t>
  </si>
  <si>
    <t>SUPRESSÃO</t>
  </si>
  <si>
    <t>MANUTENÇÃO</t>
  </si>
  <si>
    <t>P&amp;C</t>
  </si>
  <si>
    <t>BRIGADA</t>
  </si>
  <si>
    <t>Eduardo Correia da Silva</t>
  </si>
  <si>
    <t>Manoel de Jesus</t>
  </si>
  <si>
    <t>Odair José Lima</t>
  </si>
  <si>
    <t xml:space="preserve">Moisés Lopes da Silva - 1197 </t>
  </si>
  <si>
    <t>Jezuel Dias Leal , Matrícula: 37011196</t>
  </si>
  <si>
    <t xml:space="preserve">37018860 Tarcísio Barboza Caíres </t>
  </si>
  <si>
    <t xml:space="preserve">Marcelo Ferreira de Araujo </t>
  </si>
  <si>
    <t xml:space="preserve">Claudimar Rodrigues dos Santos </t>
  </si>
  <si>
    <t xml:space="preserve">André Luiz Cantao </t>
  </si>
  <si>
    <t xml:space="preserve">Equipamento ES01 </t>
  </si>
  <si>
    <t>37019201/ Vanessa Freitas</t>
  </si>
  <si>
    <t>Rita de Cassia Souza Ferreira da Rocha</t>
  </si>
  <si>
    <t>37018548 / Cintia Geovana de Freitas Limonge</t>
  </si>
  <si>
    <t>37018263 / Suellen Nayane Batista Barbosa</t>
  </si>
  <si>
    <t>Silas Costa da Silva/37008727</t>
  </si>
  <si>
    <t>Eulogia Martinez Fernandez/37017151</t>
  </si>
  <si>
    <t xml:space="preserve">37019563 Bruno Bispo </t>
  </si>
  <si>
    <t>Edmilson Pereira Da Silva, matrícula 37016707</t>
  </si>
  <si>
    <t>Lucas Mariano da Silva</t>
  </si>
  <si>
    <t>37018257 / Aparecida Caetano</t>
  </si>
  <si>
    <t>Jose Linaldo Soares da Silva  (37012111)</t>
  </si>
  <si>
    <t>THIAGO SOARES  (37016069)</t>
  </si>
  <si>
    <t>Elisvan Samines da Silva.</t>
  </si>
  <si>
    <t>Sandis Coriaco/ 37011275</t>
  </si>
  <si>
    <t xml:space="preserve">Roniere Lino Nascimento Barbosa -Mat: 23818
Wilson de Alencar Ferreira - Mat: 24659
Julio Batista Tavares - Mat: 24296
Felipe Matos da Silva </t>
  </si>
  <si>
    <t>Marcelo Diego Suave.</t>
  </si>
  <si>
    <t>Aiton Da Conceição Dos Santos</t>
  </si>
  <si>
    <t>Thayla Machado</t>
  </si>
  <si>
    <t>Carolyna Andersen Castelão</t>
  </si>
  <si>
    <t>LUCAS VELOSO DOS SANTOS (37012053)</t>
  </si>
  <si>
    <t>Edivaldo Lino de Morais</t>
  </si>
  <si>
    <t>Hiago Azevedo da Silva- 37011705</t>
  </si>
  <si>
    <t>Motorista </t>
  </si>
  <si>
    <t xml:space="preserve">Op.de Trator </t>
  </si>
  <si>
    <t>Mecanico Automotivo l</t>
  </si>
  <si>
    <t xml:space="preserve">Analista de Meio Ambiente </t>
  </si>
  <si>
    <t>Auxiliar de viveiro.</t>
  </si>
  <si>
    <t>AJUDANTE FLORESTAL</t>
  </si>
  <si>
    <t>ENCARREGADO (A) DE OPERAÇÕES FLORESTAIS I</t>
  </si>
  <si>
    <t>Assistente de Qualidade</t>
  </si>
  <si>
    <t>Operador de máquinas ll</t>
  </si>
  <si>
    <t>Aux. Técnico florestal.</t>
  </si>
  <si>
    <t>MARCELLO</t>
  </si>
  <si>
    <t>Almoxarifado - Manutenção Automotiva</t>
  </si>
  <si>
    <t>No momento de retirar o palete de pneus no último nível do porta paletes, o mesmo ocorreu e ficou travado nas longarinas.</t>
  </si>
  <si>
    <t xml:space="preserve">37017689 - Carlos Miguel </t>
  </si>
  <si>
    <t>Estrada próxima a fazenda turvinho</t>
  </si>
  <si>
    <t>37007741 - Stephanie Antunes Barreto</t>
  </si>
  <si>
    <t xml:space="preserve">Corredor do setor de estoque </t>
  </si>
  <si>
    <t>Durante movimentação de bandejão, colaborador enroscou a calça no trilho, ocasionando escoriação na perna esquerda.</t>
  </si>
  <si>
    <t>37008656 - Rodrigo Aparecido da Silva Pinto</t>
  </si>
  <si>
    <t>Fazenda São Domingos - IS 0325</t>
  </si>
  <si>
    <t>Tratorista Florestal</t>
  </si>
  <si>
    <t>Alessandro Bezerra da Silva</t>
  </si>
  <si>
    <t>Fazenda Santa Terezinha</t>
  </si>
  <si>
    <t>1590 - Idelbrando da Silva Amorim</t>
  </si>
  <si>
    <t>Edmar Robson Bursi</t>
  </si>
  <si>
    <t>Monte Líbano</t>
  </si>
  <si>
    <t>Colaborador relata que ao efetuar atividade de irrigação, veio a tomar duas picadas de abelha, sendo uma nas costas e no ombro direito.</t>
  </si>
  <si>
    <t>Everton Rafael Pereira</t>
  </si>
  <si>
    <t>ALESSANDRO DIAS DOMINGUES</t>
  </si>
  <si>
    <t>06/112024</t>
  </si>
  <si>
    <t>Fazenda Bonamens</t>
  </si>
  <si>
    <t>Ariana Santos Navarro</t>
  </si>
  <si>
    <t>Operador de máquinas florestais I</t>
  </si>
  <si>
    <t>Thaigo Maria</t>
  </si>
  <si>
    <t>Ofina central</t>
  </si>
  <si>
    <t>37014773 - Moises Colin</t>
  </si>
  <si>
    <t xml:space="preserve">Fazenda Barra Grande </t>
  </si>
  <si>
    <t>Colaborador retirava o mangote do ponto de captação, momento que esbarrou em uma colmeia, causando o ataque de abelha.</t>
  </si>
  <si>
    <t>37018969 - David Viana Damasceno</t>
  </si>
  <si>
    <t>Vandeni Feliz</t>
  </si>
  <si>
    <t>Fazenda Santo Antônio dos Palmares - Talhão 18</t>
  </si>
  <si>
    <t>Arildo Pinheiro Junior</t>
  </si>
  <si>
    <t>Motorista de trator</t>
  </si>
  <si>
    <t>Tiago Barbosa</t>
  </si>
  <si>
    <t>LP - Rodovia Juliano Lorenzetti</t>
  </si>
  <si>
    <t>Durante atividade de capina química mecanizada em área de reforma, um resíduo projetou-se contra a cabine da máquina, causando a trinca do vidro frontal inferior (lado esquerdo).</t>
  </si>
  <si>
    <t>Colaborador se deslocava da linha 1 para a sala de troca de turno, momento que um veículo terceiro não respeitou a preferência e entrou na rotatória, colidindo na traseira do veículo Bracell.</t>
  </si>
  <si>
    <t>37015607 - Donizete Aparecido Henrique</t>
  </si>
  <si>
    <t>Motorista véiculo leve</t>
  </si>
  <si>
    <t>Felixlândia</t>
  </si>
  <si>
    <t>Motorista encerrou suas atividades e seguia para sua casa de motocicleta, quando sofreu colisão frontal com um veículo frota leve terceiro. Motorista veio a óbito.</t>
  </si>
  <si>
    <t>Cristofer Fernando Alcides Sales</t>
  </si>
  <si>
    <t>Fazenda Chapadão A</t>
  </si>
  <si>
    <t>37014806 - Gabriel Quadros de Castilho</t>
  </si>
  <si>
    <t xml:space="preserve">Fazenda Limeira </t>
  </si>
  <si>
    <t>Venícius Sales Silva</t>
  </si>
  <si>
    <t>Santa Josefina</t>
  </si>
  <si>
    <t>Colaborador realizava atividade de combate a formiga, quando foi picada por uma abelha na mão.</t>
  </si>
  <si>
    <t xml:space="preserve">Angélica Simões </t>
  </si>
  <si>
    <t>Fazenda San Carlos</t>
  </si>
  <si>
    <t>37001386 - Henrique Rodrigues Valente</t>
  </si>
  <si>
    <t xml:space="preserve">Operador de máquina florestal II </t>
  </si>
  <si>
    <t>O colaborador perebeu um princípio de incêndio em uma máquina parada no meio do talhão e, com a ajuda de outro colega, conseguiu apagar o fogo rapidamente.</t>
  </si>
  <si>
    <t>37006088 - Nataniel</t>
  </si>
  <si>
    <t xml:space="preserve">Nilton Magner Mariano </t>
  </si>
  <si>
    <t xml:space="preserve">Lucionópolis </t>
  </si>
  <si>
    <t xml:space="preserve">Osmair Domingos da Silva </t>
  </si>
  <si>
    <t>Fazenda Pitangueiras</t>
  </si>
  <si>
    <t>Gustavo Gonçalves de Freitas</t>
  </si>
  <si>
    <t>Marcos Da Macena</t>
  </si>
  <si>
    <t>Motorista relatou que puxou a alça do gavião para desengatar a carreta, contudo não houve necessidade do desengate, porém o colaborador esqueceu de voltar a alça para travar a carreta e ao sair com o caminhão ocorreu o desengate da carreta.</t>
  </si>
  <si>
    <t>O motorista estava trafegando na rodovia quando o rodeiro 24hrs veio a soltar, a campana de freio ficou na pista de rodagem e atingiu um veículo leve  e o outro uma Van, que veio a albalroar em um dos pneus que também estava na via, houve apenas danos materiais aos veículos.</t>
  </si>
  <si>
    <t>Motorista conduzia a frota carregada dentro da fazenda, quando no trajeto entre os talhões 54 e 55, ao realizar manobra em uma das curvas, o solo cedeu e acabou ocasionando o tombamento da 3º e 2º composição.</t>
  </si>
  <si>
    <t>Durante o trajeto na rodovia MS-040, no sentido à cidade de Bataguassu (com o caminhão carregado), se deparou com uma carreta sider parada na pista. A carreta não estava devidamente sinalizada e não havia a presença do motorista no local. Devido à falta de sinalização, o motorista do caminhão tentou realizar uma manobra de desvio repentino. No entanto, a manobra não foi suficiente para evitar o contato. O caminhão acabou abalroando o retrovisor do lado direito (L.D) do cavalo mecânico e a lateral da última composição da carreta, gerando danos no retrovisor JSL e avarias no painel traseiro da carreta do terceiro.</t>
  </si>
  <si>
    <t>Acompanhando uma equipe terceirizada rumo á Fazenda Santa Helena IV, realizou uma manobra para atravessar uma poça de lama, mas no momento que passou o veículo, este afogou devido á água respingar no motor. O solo estava escorregadio e o veículo colidiu com a traseira do veículo da frente.</t>
  </si>
  <si>
    <t>Ao andar na estrada em direção ao caminhão de apoio, o colaborador torceu o tornozelo esquerdo e caiu no chão, sentindo dor no local.</t>
  </si>
  <si>
    <t>O motorista seguia pelo acesso do projeto Santa Terezinha sem emplacamento, onde acionou o rádio e não obteve resposta, o mesmo encontrou uma área aberta e retornou dando de frente com uma frota Bracell vazia. Ao dar passagem, a última composição escorregou no barranco. Não houve tombamento do conjunto.</t>
  </si>
  <si>
    <t>A colaboradora estava realizando a mudança de talhão com a CF, momento que atingiu a rede de energia, causando o rompimento da mesma.</t>
  </si>
  <si>
    <t>Ao realizar uma manobra, colaborador colidiu o veículo com o caminhão da Komatsu que estava parado atrás. Apenas danos materiais.</t>
  </si>
  <si>
    <t>Durante realização de atividade de irragação semi mecanizada, o operador acionou o comendo de implemento, fazendo com que a barra do tanque de irrigação fechasse, resvalando no óculos de um colaborador, quebrando o EPI.</t>
  </si>
  <si>
    <t>Operador estava operando quando observou uma fumaça, desligou a máquina e viu que era um prícipio de incêndio.</t>
  </si>
  <si>
    <t>No trajeto em que fazia o retorno para a sua residência, colaborador teve seu carro atingido por um terceiro que não respeitou a placa de PARE, causando danos na lateral do lado esquerdo do veículo.</t>
  </si>
  <si>
    <t>O colaborador ao tentar soltar o parafuso do adaptador de uma válvula do Forwarder, o parafuso soltou repentinamente e a chave atingiu a região de sua boca, causando um ferimento interno.</t>
  </si>
  <si>
    <t>O colaborador da HV10049, ao cortar uma árvore, percebeu um princípio de incêndio causado pela fagulha gerada pelo atrito entre o sabre e a corrente. Ele acionou ajuda por rádio e iniciou o combate ao fogo com um extintor.</t>
  </si>
  <si>
    <t>37014679 - Tayson Felix Bastos</t>
  </si>
  <si>
    <t>Operador ao movimentar resíduos no ALT1 - L1, no momento de manobra de ré, encostou a pá carregadeira em uma carreta que estava desengatada no local.</t>
  </si>
  <si>
    <t xml:space="preserve">Pátio de madeiras </t>
  </si>
  <si>
    <t xml:space="preserve">37006344 - Edmilson de Jesus da Silva </t>
  </si>
  <si>
    <t xml:space="preserve">Fazenda Santa </t>
  </si>
  <si>
    <t>Geraldo Aparecido Cardoso</t>
  </si>
  <si>
    <t>emflors</t>
  </si>
  <si>
    <t>Próximo a Fazenda Igrejinha</t>
  </si>
  <si>
    <t>Fazenda Nossa Senhora Aparecida V</t>
  </si>
  <si>
    <t>BR 262 ao lado do galpão Emflors</t>
  </si>
  <si>
    <t>Faz. Reata</t>
  </si>
  <si>
    <t>Fazenda Ranchinho gleba B - Alvorada do Sul - MS</t>
  </si>
  <si>
    <t>Motorista relata que seguia sentido Fazenda Conquista para realizar a entrega de um adubo. Aproximadamente da fazenda Igrejinha ao realizar uma ultrapassagem o caminhão bateu em um buraco na via ocasionando a quebra da mola e saindo com veículo para beira da via.</t>
  </si>
  <si>
    <t>Colaborador relatou que durante troca da bomba de pulverização, ao sair debaixo do implemento o capacete enroscou nas mangueiras da bomba, movimentando o  capacete da cabeça lateralmente e puxando a bomba que veio a cair na sua cabeça.</t>
  </si>
  <si>
    <t>Colaborador estava realizando atividade de plantio, quando pisou em falso e sentiu um desconforto no joelho</t>
  </si>
  <si>
    <t>Carro da Ms florestal STC-4A81 estava saindo do estacionamento em marcha ré, quando o veículo da EMFLORS SYD-6I94 de estava chegando pra estacionar, o mesmo não percebeu e os dois vieram a ter a colisão traseira.</t>
  </si>
  <si>
    <t>Colaboradora, ao empurrar as bandejas de mudas na esteira, se desequilibrou e sentiu um desconforto na regiao do tornozelo direiro.  </t>
  </si>
  <si>
    <t>colaborador relatou que pisou em falso em um burraco com o pe direito.</t>
  </si>
  <si>
    <t>Segundo o relato do encarregado da operação de link, Sr. Thiago Gonçalves, um dos destorcedores do link travou gerando atrito que provocou faíscas e a posteriori provocou um princípio de incêndio.</t>
  </si>
  <si>
    <t>Matheus Assis Larroque</t>
  </si>
  <si>
    <t>Motorista Munck</t>
  </si>
  <si>
    <t>Reginaldo Alves Souza</t>
  </si>
  <si>
    <t xml:space="preserve">Rodrigo de jesus do Santos </t>
  </si>
  <si>
    <t xml:space="preserve">Marcos Andrade da conceição - Emflors </t>
  </si>
  <si>
    <t xml:space="preserve">Operador / Supervisor Patrimonial </t>
  </si>
  <si>
    <t>Luana do Carmo Ferreira/ 37011876</t>
  </si>
  <si>
    <t xml:space="preserve">37019208.               Mateus  Barbosa dos Anjos </t>
  </si>
  <si>
    <t>auxiliar floreatal</t>
  </si>
  <si>
    <t>Thiago Gonçalves</t>
  </si>
  <si>
    <t>encarregado da operação de link</t>
  </si>
  <si>
    <t>O mecânico estava fazendo o torque dos parafusos do fueiro de uma carreta de transporte de madeira, quando o torquímetro escapou do parafuso e o dedo polegar da mão direita (mão que segurava o torquímetro), atingiu o fueiro.</t>
  </si>
  <si>
    <t>O colaborador ao descer da máquina para trocar a corrente, levou 4 picadas de abelha.</t>
  </si>
  <si>
    <t xml:space="preserve">37010206 - Widney </t>
  </si>
  <si>
    <t>Márcio José Ruiz Pires</t>
  </si>
  <si>
    <t>Setor de rustificação</t>
  </si>
  <si>
    <t>37004938 - Josélia de Fátima Fernandes</t>
  </si>
  <si>
    <t>Lucilaine Carvalho</t>
  </si>
  <si>
    <t>Salão ADM Prédio Antigo</t>
  </si>
  <si>
    <t>Florestal ADM - Próximo a controladoria</t>
  </si>
  <si>
    <t xml:space="preserve">Pamela Cristina Maciel </t>
  </si>
  <si>
    <t>Analista de Controladoria</t>
  </si>
  <si>
    <t>Luah</t>
  </si>
  <si>
    <t xml:space="preserve">Jonatas Conceição Santos </t>
  </si>
  <si>
    <t xml:space="preserve">João Ricardo </t>
  </si>
  <si>
    <t xml:space="preserve">Rodovia Marechal Rondon </t>
  </si>
  <si>
    <t>Everson de Jesus dos Santos - 38019</t>
  </si>
  <si>
    <t>Radiante São Luis</t>
  </si>
  <si>
    <t>Rogério da Silva Barboza</t>
  </si>
  <si>
    <t>Carlos Henrique Rorigues</t>
  </si>
  <si>
    <t>Lins - SP</t>
  </si>
  <si>
    <t>O colaborador conduzindo o carro de troca de turno, avançou no sinal verde e um veículo que deveria estar agurdando no sinal vermelho, atravessou e colidiu com ele.</t>
  </si>
  <si>
    <t>Assistente operador de Grua</t>
  </si>
  <si>
    <t>Cassio Thomas da Silveira</t>
  </si>
  <si>
    <t>Linha 1 - Pátio dos pranchas</t>
  </si>
  <si>
    <t>Linha 1 / Pátio dos pranchas</t>
  </si>
  <si>
    <t>37006793 - Lucas Rueda</t>
  </si>
  <si>
    <t>Pátio da linha 1</t>
  </si>
  <si>
    <t>37007672 - Cristiano José dos Santos</t>
  </si>
  <si>
    <t>Botucatu/SP</t>
  </si>
  <si>
    <t xml:space="preserve">O mecânico ao deslocar com o caminhão oficina, colidiu em um veículo que estava parado. </t>
  </si>
  <si>
    <t>Manutençõ Colheita - Módulo 15</t>
  </si>
  <si>
    <t>Everton Gomes</t>
  </si>
  <si>
    <t>O operador de manutenção estava fazendo a organização das rodas na borracharia, quando foi movimentar uma das rodas, teve seus dedos da mão esquerda prensados.</t>
  </si>
  <si>
    <t xml:space="preserve">37012310 - José Roberto Alves dos Santos </t>
  </si>
  <si>
    <t>Operador de manutenção</t>
  </si>
  <si>
    <t>Marcelo Fernandes</t>
  </si>
  <si>
    <t>O colaborador estava saindo da fazenda com a frota 44203 carregado, quando ao passar pela placa pare, a última carreta bateu no retrovisor da frota 44185, quebrando o vidro da porta do lado do motorista.</t>
  </si>
  <si>
    <t>37019843 - Dario José</t>
  </si>
  <si>
    <t>Motorista transporte de cargas</t>
  </si>
  <si>
    <t>Halan da Silva Batista</t>
  </si>
  <si>
    <t>APS</t>
  </si>
  <si>
    <t>37018441 - Marcos Rogério José</t>
  </si>
  <si>
    <t>Operador de máquinas e equipamentos florestais I</t>
  </si>
  <si>
    <t>Durante a paralisação da atividade de irrigação para manutenção, o tratorista ao fechar a porta do trator percebeu que o vidro veio a estilhaçar, imediatamente ele comunicou ao seu encarregado.</t>
  </si>
  <si>
    <t xml:space="preserve">Itatinga - </t>
  </si>
  <si>
    <t>Augusto César</t>
  </si>
  <si>
    <t>Rodovia Marechal Rondon 309</t>
  </si>
  <si>
    <t>A motorista seguia viagem na rodovia com o caminhão vazio e um caminhão leve colidiu na traseira da última composição. Apenas danos materiais.</t>
  </si>
  <si>
    <t>Maria Valderi Silva Antunes de Lara</t>
  </si>
  <si>
    <t>Motorista Bitrem</t>
  </si>
  <si>
    <t>Dinaise Silva</t>
  </si>
  <si>
    <t>Rafael Henrique da Costa</t>
  </si>
  <si>
    <t>Conquista II, talhão 23</t>
  </si>
  <si>
    <t>Vitor Alexandre</t>
  </si>
  <si>
    <t>Operador de trator de pneu</t>
  </si>
  <si>
    <t>Paralisado maquina e substituído o vidro.</t>
  </si>
  <si>
    <t>Fazenda Radiante são Luis</t>
  </si>
  <si>
    <t>Erik Couve de Macedo</t>
  </si>
  <si>
    <t>Avisado setor de saúde e segurança e levado ao pronto socorro de Getulina.</t>
  </si>
  <si>
    <t>Vinicius Henrique Pereira - 37004965</t>
  </si>
  <si>
    <t>Aux. Manutenção</t>
  </si>
  <si>
    <t>Colaborador encaminhado para ambulatório linha 01.</t>
  </si>
  <si>
    <t>ID 0265 - Faz. Itamarati T021.</t>
  </si>
  <si>
    <t>Ailton Santos / 37020016</t>
  </si>
  <si>
    <t>ID 0265 - Faz. Itamarati T016.</t>
  </si>
  <si>
    <t>Wilson Rodriques - 37018842</t>
  </si>
  <si>
    <t>Avenida Rodrigues Alves, Bauru - SP</t>
  </si>
  <si>
    <t>Amaury Mendes de Assis / 37016633</t>
  </si>
  <si>
    <t>tecnico de operações florestais</t>
  </si>
  <si>
    <t>comunicado a gestão imediata.</t>
  </si>
  <si>
    <t>Marcio Nunes Martins</t>
  </si>
  <si>
    <t>Celso Gomes da Silva</t>
  </si>
  <si>
    <t>Motorista Tritem</t>
  </si>
  <si>
    <t>São Jose da Bela Vista, Talhão 04.</t>
  </si>
  <si>
    <t>Operador de Trator de pneu</t>
  </si>
  <si>
    <t>Comunicado de imediato e realizado o destombamento do implemento.</t>
  </si>
  <si>
    <t>Controladoria</t>
  </si>
  <si>
    <t>Colaboradora estava fazendo expedição, quando entrou no canteiro com a caixa vazia e a mesma acabou batendo no seu quadril esquerdo.</t>
  </si>
  <si>
    <t>ALT 1 - Linha 1</t>
  </si>
  <si>
    <t>Saindo com o caminhão tritrem carregado da fazenda, local em aclive, isolou a marcha, o veículo voltou em marcha ré e a última carreta veio a tombar. Houve falta de freios nas carretas, informações preliminares que as mangueiras do sistema de freios estavam mal conectadas. Houve apenas danos materiais.</t>
  </si>
  <si>
    <t>Durante as atividades administrativas, ocorreu queda de uma luminária do prédio florestal no chão (linha 1). Não houve feridos.</t>
  </si>
  <si>
    <t>Implemento pipa passou por cima de um pedaço de eucalipto que projetou o mesmo, atingindo o lado direito do rosto do colaborador que estava atrás do tanque.</t>
  </si>
  <si>
    <t>Ao realizar a ultrapassagem na rodovia, o veículo em que o colaborador estava foi fechado por um veículo terceiro (caminhão baú), resvalando contra o Guard Rail, causando danos material na lateral esquerda do veículo.</t>
  </si>
  <si>
    <t>Colaborador estava na atividade de plantio, quando ao carregar a bandeja de mudas, foi picado por um escorpião.</t>
  </si>
  <si>
    <t>Colaborador estava operando na área mecanizada e ao desviar o trator de um toco, a roda do implemento pegou no toco, causando o tombamento do implemento.</t>
  </si>
  <si>
    <t xml:space="preserve">Motorista ao manobrar o caminhão, colidiu em um tubulação no pátio de madeira da linha 1. </t>
  </si>
  <si>
    <t>Operador realizava atividade de irrigação, quando entrou no talhão, este abriu a porta da saída de emergência, ocasionando choque térmico, quebrando o vidro.</t>
  </si>
  <si>
    <t>Colaborador estava na atividade de transporte de mudas (plantio), quando ao pegar a caixa de mudas foi picado por um escorpião (amarelo).</t>
  </si>
  <si>
    <t>Colaborador ao manipular a bateria do carrinho elétrico, encostou a chave do polo positivo no negativo, fechando um arco voltaico, queimando a ponta do dedo da mão direita.</t>
  </si>
  <si>
    <t>Chuveirinho enroscou na bandeja do tanque, o colaborador foi tentar desenroscar e ele voltou de vez atingindo seu óculos de segurança, causando uma pequena lesão no supercílio do olho direito.</t>
  </si>
  <si>
    <t>Após abastecimento de água, o tratorista foi posicionar o trator para início da operação (estava dentro de uma caixa de água), o solo cedeu e acabou tombando o tanque. Nenhum colaborador estava próximo ao equipamento.</t>
  </si>
  <si>
    <t>Colaborador se deslocava na faixa da direita com veículo leve, momento que iniciou a manobra para mudar para a faixa da esquerda e colidiu com uma motocicleta que estava em seu ponto cego. Obs: o motocliclista sofreu leve escoriações.</t>
  </si>
  <si>
    <t>O colaborador em seu primeiro dia de escala, saiu com a frota da garagem de Lençóis Paulista em direção ao ponto de apoio de Uberaba-MG quando no KM 196 da rodovia, um veículo terceiro van Iveco, veio bater na traseira da última composição da frota da garbuio,  após um problema mecânico que afetou o freio (condição que o condutor da van relatou). Não houve vítimas, apenas danos materiais.</t>
  </si>
  <si>
    <t>O motorista relata que, durante a troca de turno na fazenda, assumiu o caminhão vazio. Em seguida, conduziu este por aproximadamente 3 km até o local de carregamento, onde identificou a ausência do rodeiro da 2° composição (lado do motorista).</t>
  </si>
  <si>
    <t>Operador realizava atividade adubação de Calcário, quando passou por uma erosão, tombando o implemento calcalhadeira.</t>
  </si>
  <si>
    <t>Rodovia Orlando Qualhato km 10</t>
  </si>
  <si>
    <t>Sul</t>
  </si>
  <si>
    <t>37017566 - Denivaldo Batista de Souza</t>
  </si>
  <si>
    <t>Motorista Transporte de carga</t>
  </si>
  <si>
    <t>1. comunicado supervisor; 2. Liberado CM para operação, não houve dano no equipamento da bracell</t>
  </si>
  <si>
    <t>Jose Amarildo Machado</t>
  </si>
  <si>
    <t>ID 0265 - Faz itamarati</t>
  </si>
  <si>
    <t>Romildo Aparecido da Silva</t>
  </si>
  <si>
    <t>CM 44078 seguia vazio (próximo a Ourinhos km 19), quando foi abordado por um terceiro alegando que durante uma ultrapassagem a última carreta veio a colidir com o espelho retrovisor do caminhão terceiro do lado esquerdo.</t>
  </si>
  <si>
    <t>Colaborador ao transitar com o ônibus para buscar os colaboradores para o almoço, verificou que o veículo trator engatado com um tanque estava transitando na mesma via que ele, parou o ônibus para dar espaço para o trator passar mas a haste que estava acoplada no trator, veio a bater, vindo a quebrar o último vidro do lado esquerdo do ônibus. Obs: Somente danos materiais.</t>
  </si>
  <si>
    <t>Dalmo Fernando Gonçalves / 37016787</t>
  </si>
  <si>
    <t>Motorista II</t>
  </si>
  <si>
    <t>1. verificação da saúde do colaborador. 
2. Dimensionamento de avarias. 
3. Comunicação a gestão imediata e segurança do trabalho. 
4. O motorista do caminhão (colaborador bracell) parou o veículo, desceu, se apresentou e acionou a guarda municipal. O motorista do veículo que sofreu avaria se evadiu do local, pois estava em um bar bebendo. A força policial chegou para apurar os fatos junto ao colaborador bracell, no entanto disse que não haveria necessidade de registrar um boletim de ocorrência, pois não havia vítimas e nem danos materiais no caminhão (haja visto que o veículo que havia sofrido avaria tinha fugido do local). Dessa forma, o policial orientou o colaborador bracell a fazer um boletim de ocorrência na segunda-feira como um instrumento de respaldo.</t>
  </si>
  <si>
    <t>1. Acionado a liderança sobre ocorrência. 
2. Troca de ônibus para levar os colaboradores.</t>
  </si>
  <si>
    <t>1. Motorista acionou o monitoramento Transpes; 
2. Monitoramento acionou a gestão SSMA e gerente da Transpes; 
3. Comunicado gestão Bracell; 
4. Supervisor e equipe de manutenção foi até o local.</t>
  </si>
  <si>
    <t>1. Foi comunicado gestores Garbuio e Bracell; 
2. Avaliação dos danos.</t>
  </si>
  <si>
    <t>1. Orientação de situações de risco. 
2. destombamento do tanque.</t>
  </si>
  <si>
    <t>1. De imediato foi encaminhado para a unidade de pronto atendimento Duartina - SP. 
2. Comunicado ao supervisor e ao tecnico de segurança.</t>
  </si>
  <si>
    <t>Durante trajeto para a base da divisão florestal, no final do turno, um caminhão basculante da bracell estava passando em uma rua, onde haviam dois veículos estacionados, ambos dos dois lados da via. O caminhão por sua vez tentou passar no trecho e acabou esbarrando em um dos veículos.</t>
  </si>
  <si>
    <t>Motorista ao manusear a sapata do caminhão prancha, sentiu dores no joelho, devido a uma possível lesão ocasionada pela atividade.</t>
  </si>
  <si>
    <t>ID 0258 - Fazenda Santa Tereza do Limoeiro</t>
  </si>
  <si>
    <t>Douglas Monteiro Almeida / 37020031</t>
  </si>
  <si>
    <t>Aux serviços gerais campo</t>
  </si>
  <si>
    <t>1. De imediato foi encaminhado para o ambulatório da Bracell. 
2. Encaminhado para CMU de Lençóis Paulisa.</t>
  </si>
  <si>
    <t>ônibus linha 461 Macatuba</t>
  </si>
  <si>
    <t>Trajeto do ônibus</t>
  </si>
  <si>
    <t>Aparecida Amato - 37017408</t>
  </si>
  <si>
    <t>Aux serviços gerais</t>
  </si>
  <si>
    <t xml:space="preserve">1. Colaboradora levada para o hospital de Macatuba em 25/11/2024. 
2. No primeiro hórario do 26/11/2024 será encaminhado ao médico do trabalho (linha 01)
 </t>
  </si>
  <si>
    <t>Colaboradora bateu o joelho esquerdo no trilho de ferro.</t>
  </si>
  <si>
    <t>Sandra Batista</t>
  </si>
  <si>
    <t>Aux. Serviços Gerais</t>
  </si>
  <si>
    <t>1. Levada ao ambulatório da linha 01;</t>
  </si>
  <si>
    <t>Dois Meninos, talhão 013</t>
  </si>
  <si>
    <t>Operador realizava atividade de capina química mecanizada (barra aberta), quando a roda do implemento saiu devido a quebra do parafuso.</t>
  </si>
  <si>
    <t>Valdinei da Silva</t>
  </si>
  <si>
    <t>1. Comunicado de imediato e realizado o embarque do implemento para reparo;</t>
  </si>
  <si>
    <t>L2 - Patio de Madeira</t>
  </si>
  <si>
    <t>Motorista pisou em um pedaço de madeira, escorregando com sua perna direita, forçando sua panturrilha.</t>
  </si>
  <si>
    <t>Patio de madeira - L2</t>
  </si>
  <si>
    <t>Jose Manoel Bernardes</t>
  </si>
  <si>
    <t>1. Acionado técnico da COP; 
2. Colaborador foi conduzido ao ambulatório da linha 2 e acompanhado pelo Sr. Alaison; 
3. Foi medicado no ambulatório, instruído a retornar ao trabalho ate o final da jornada e comparecer ao médico da empresa durante horário administrativo.</t>
  </si>
  <si>
    <t>Thiago Pietro</t>
  </si>
  <si>
    <t>Paulistânia - SP</t>
  </si>
  <si>
    <t>Igor Henrique de Oliveira Pedro</t>
  </si>
  <si>
    <t>1. Comunicado ao superior imediato e segurança JFI e Bracell. 
2. Paralisado para manutenção (vidro será substituido por lexan);</t>
  </si>
  <si>
    <t>Marcos da Silva</t>
  </si>
  <si>
    <t>Faz. Dois meninos</t>
  </si>
  <si>
    <t>Matheus Portela</t>
  </si>
  <si>
    <t>1. Realizado o destombamento do equipamento.</t>
  </si>
  <si>
    <t>O operador realizava o embarque do trator de pneu no caminhão prancha, quando a roda traseira patinou. O operador se assustou, deixando o trator voltar em marcha ré, o que ocasionou a queda.</t>
  </si>
  <si>
    <t>Colaboradora ao descer do ônibus, escorregou no degrau e caiu, batendo a nuca e as costas na escada do ônibus.</t>
  </si>
  <si>
    <t>Colaborador estava realizando a atividade de irrigação, quando sentiu desconforto no joelho direito.</t>
  </si>
  <si>
    <t>Fazenda São Paulo</t>
  </si>
  <si>
    <t>Colaborador durante a amarração da carga, identificou que a corrente de fixação da cinta estava com um nó. Ao fazer o movimento de esticar manualmente, o nó se desfez, onde o colaborador veio a se desequilibrar e bater a boca na carga (madeira).</t>
  </si>
  <si>
    <t>37016354 - Marcos Leite</t>
  </si>
  <si>
    <t xml:space="preserve">1. Comunicado ao técnico do turno e supervisão. 
2. Lavou a boca, seguiu viagem até a fabrica e posteriormente foi para o ambulatório. Encaminhado para o hospital para fazer raio-x, onde o médico após examiná-lo, disse não haver necessidade. Foi medicado e liberado </t>
  </si>
  <si>
    <t>Durante operação de controle de pragas, o operador estava seguindo no talhão 13, onde ao finalizar a rua houve estreitamento e o pneu do trator colidiu com um galho do eucalipto que foi lançado ao vidro da porta, causando a quebra.</t>
  </si>
  <si>
    <t>ID 0265 - Faz. Itamarati T018</t>
  </si>
  <si>
    <t>plantio primarizado</t>
  </si>
  <si>
    <t>Wilson Rodrigues - 37017842</t>
  </si>
  <si>
    <t>1. De imediato foi averiguado a situação do operador e logo após instrução em toda equipe da segunda irrigação.</t>
  </si>
  <si>
    <t>Fazenda Santa Mariana II</t>
  </si>
  <si>
    <t>37007130 - Edward Lascano</t>
  </si>
  <si>
    <t>Operador maquina Florestal</t>
  </si>
  <si>
    <t>1. Comunicado a gestão; 2. Medicado com antialérgico no módulo; 3. Encaminhado ao pronto atendimento de Oriente-SP, avaliado e liberado.</t>
  </si>
  <si>
    <t>37019081 - Fabio Luiz Candido</t>
  </si>
  <si>
    <t>1. colaborador se dirigiu a um local que tinha área de celular e comunicou seu gestor imediato.</t>
  </si>
  <si>
    <t>Wellington Furtado de  Moura</t>
  </si>
  <si>
    <t>Motorista ao desviar de outro caminhão, não se atentou a um galho de árvore mais baixa, batendo o báu do caminhão.</t>
  </si>
  <si>
    <t>durante manobra de entrada no eito de irrigação, operador vizualizou que o solo estava mole e resolveu manobrar para subir uma rua, logo após com o inicio da manobra o tanque veio a lateralizar.</t>
  </si>
  <si>
    <t>O colaborador ao descer da máquina para colocar etiqueta de identificação de eito, levou duas picadas de abelhas (nas duas mãos).</t>
  </si>
  <si>
    <t>No deslocamento para fazenda nossa senhora de Fátima I</t>
  </si>
  <si>
    <t>Fazenda São Francisco III</t>
  </si>
  <si>
    <t>O veículo transitava pelo aceiro para buscar os operadores para o almoço quando, ao atravessar um banco de areia, ficou encalhado, Enquanto tentava liberar o veículo, o motorista notou fumaça e chamas provenientes da parte inferior do motor.</t>
  </si>
  <si>
    <t>BSR-03</t>
  </si>
  <si>
    <t>37014582 - Jose Rafael Comin</t>
  </si>
  <si>
    <t>Motorista veiculo leve</t>
  </si>
  <si>
    <t xml:space="preserve">1. Realizado aceiro no local para evitar propagação; 2. Acionado brigada de incêndio para apoio; 3. informado segurança do trabalho e time de frotas. </t>
  </si>
  <si>
    <t>Fazenda Jacutinga</t>
  </si>
  <si>
    <t>Ao utilizarem a pá carregadeira para desatolar o veículo, esta articulou e acabou encostando no carro, causando um amassado na tampa do porta-malas.</t>
  </si>
  <si>
    <t>BSR-04</t>
  </si>
  <si>
    <t>Fernando de Oliveira Silva - 37018024 / Jairo Pires de Camargo Filho</t>
  </si>
  <si>
    <t>Operador de maquina / Motorista veicuo Leve</t>
  </si>
  <si>
    <t>1. Comunicado gestão imediata.</t>
  </si>
  <si>
    <t>Diego dos santos Xavier</t>
  </si>
  <si>
    <t>Ao pegar muda da bandeja para realizar o plantio, colaborador foi picado por um escorpião no dedo anelar da mão esquerda.</t>
  </si>
  <si>
    <t>3433 - Carlos de Jesus Santos</t>
  </si>
  <si>
    <t>1. Avisado setor de saúde e segurança e conduzido até o pronto socorro de Getulina.</t>
  </si>
  <si>
    <t>Talhão 10</t>
  </si>
  <si>
    <t>Operador estava indo guardar a máquina e o pipa de irrigação, quando ao passar por cima de uma cepa (toco), ocasionou uma alavanca causando o tombamento do implemento.</t>
  </si>
  <si>
    <t>Jhonatan José Balbino da Silva - 25193</t>
  </si>
  <si>
    <t>Operador maquina agrícola</t>
  </si>
  <si>
    <t xml:space="preserve">1. Destombamento do equipamento; 
2. Comunicado ao setor de segurança e supervisor da empresa; 
3. Comunicado ao setor de segurança Bracell.
</t>
  </si>
  <si>
    <t>Fábrica Bracell - Linha 01</t>
  </si>
  <si>
    <t>Thaynara Andrade Lopes - 37017098</t>
  </si>
  <si>
    <t>Tecnico de planejamento e controle florestal</t>
  </si>
  <si>
    <t>1. Reporte para supervisão e análise do caso, sendo obrigatório o uso da tela de proteção quando estiver executando a atividade do corte de grama.</t>
  </si>
  <si>
    <t>Cassio Junior Munhoz</t>
  </si>
  <si>
    <t>Colaborador seguia carregado, com a frota 44195, quando na alça de acesso em curva á esquerda foi atingido na lateral da 1° carreta por um carro da comunidade, aonde segundo próprio motorista afirmou que o carro derrapou na curva quando acionou os freios vindo para cima da composição. Obs: Caminhão estava correto em sua faixa de domínio.</t>
  </si>
  <si>
    <t>37015300 - Claudio dos Santos</t>
  </si>
  <si>
    <t>1. Foi comunicado ao técnico BTF 07; 2. Comunicado ao supervisor Fabiana; 3. Solicitado apoio patrimonial para ajudar na sinalização e em 10 minutos estabelecido fluxo; 4. proprietário acionou seguro e removeu veículo do local.</t>
  </si>
  <si>
    <t>A colaboradora estava no estacionamento da linha 01, quando foi atingida por uma brita que foi projetada por um colaborador que estava cortando grama.</t>
  </si>
  <si>
    <t>Trajeto vazio fazenda São Domingos</t>
  </si>
  <si>
    <t>Motorista relata que ao passar por um trecho estreito no trajeto dos caminhões vazios da fazenda encontrou uma caminhonete de um morador da região. O mesmo se recusou a dar ré no veículo até um ponto mais largo da estrada e tentou passar ao lado do caminhão, nesse momento houve a colisão lateral na régua da proteção de motociclista.</t>
  </si>
  <si>
    <t>37013872 - Marcos Aparecido Alves</t>
  </si>
  <si>
    <t>1. Diálogo com o morador a respeito do ocorrido. 
2. Avisar o gestor imediato.</t>
  </si>
  <si>
    <t>Box 30, manutenção Preventiva</t>
  </si>
  <si>
    <t>O auxiliar reapertava o fueiro com o torquimetro, quando o mesmo escapou do parafuso e prensou seu dedo médio da mão direita, causando lesão óssea.</t>
  </si>
  <si>
    <t>Manutenção automotiva</t>
  </si>
  <si>
    <t>Leonardo Ferraz da Silva - 37012233</t>
  </si>
  <si>
    <t>Auxiliar manutenção</t>
  </si>
  <si>
    <t xml:space="preserve">1. Comunicado o gestor e conduzido até o ambulatório; 
2. Encaminhado para exame radiologico. </t>
  </si>
  <si>
    <t>Faz. Água branca II, município de Guarantá-SP</t>
  </si>
  <si>
    <t>O colaborador ao manobrar o prancha em marcha ré, o último eixo do lado direito caiu em um buraco.</t>
  </si>
  <si>
    <t>BTF-01</t>
  </si>
  <si>
    <t>Welington Pereira</t>
  </si>
  <si>
    <t>1. Avisado ao responsável do prancha terceiro (André), ao responsável da operação prancha bracell (Arthur) e a segurança.</t>
  </si>
  <si>
    <t>Oficina Automotiva II</t>
  </si>
  <si>
    <t>BTF-07</t>
  </si>
  <si>
    <t>1. Comunicado ao técnico e a supervisão; 2. Informado a patrimonial; 3. Solicitado a central de segurança as imagens do veículo</t>
  </si>
  <si>
    <t>Refeitório L2</t>
  </si>
  <si>
    <t>Colaborador realizava manobra em marcha ré para estacionar o veículo, momento que sofreu uma colisão de outro veículo que estacionava no local.</t>
  </si>
  <si>
    <t>Eduardo Rosanova - 37015592</t>
  </si>
  <si>
    <t>1. Comunicado a gestão imediata</t>
  </si>
  <si>
    <t>NSA VX - Talhão 40.</t>
  </si>
  <si>
    <t>4035 - José Alves dos Santos Sobrinho</t>
  </si>
  <si>
    <t>1. Operador foi levado para o hospital de ribeirão do pinhais.</t>
  </si>
  <si>
    <t>Estrada da Fazenda Glória para fazenda Guaranta</t>
  </si>
  <si>
    <t>Motorista estava parado com o caminhão prancha, quando outro caminhão de uma empresa terceira colidiu na perte traseira.</t>
  </si>
  <si>
    <t>Valdir Venancio Morais</t>
  </si>
  <si>
    <t>1. Informado a coordenação, segurança e manutenção.</t>
  </si>
  <si>
    <t>Rodovia Marechal Rondon Km 260</t>
  </si>
  <si>
    <t>Motorista seguia com o caminhão carregado pela rodovia, quando um pedaço de madeira se soltou e colidiu no retrovisor de um veículo terceiro que seguia logo atrás.</t>
  </si>
  <si>
    <t>BTF-03</t>
  </si>
  <si>
    <t>37009531 - Robson Carlos Pascoine</t>
  </si>
  <si>
    <t>1. Comunicado o tecnico e supervisor;</t>
  </si>
  <si>
    <t>Fabricio Rodrigues Pontes</t>
  </si>
  <si>
    <t>Fazenda Santa Catarina II / Alto Alegre</t>
  </si>
  <si>
    <t>Ao deslocar com o forwarder para depositar madeira, esqueceu a grua levantada e colidiu com a rede elétrica, ocasionando a ruptura dos fios.</t>
  </si>
  <si>
    <t>Mód 03</t>
  </si>
  <si>
    <t>37006257 - Juliano Aparecido dos Santos</t>
  </si>
  <si>
    <t>Operador Maquina Florestal</t>
  </si>
  <si>
    <t>1. Comunicado a gestão (supervisor), e comunicado a CPFL. 2. Isolado o local com cone e fita zebrada. 3. Parar operação, fazer DDS com a letra que esta em operação e as demais letras.</t>
  </si>
  <si>
    <t>Mauro Aparecido Pinto</t>
  </si>
  <si>
    <t>Fazenda Ipiranga (0010) - Borebi</t>
  </si>
  <si>
    <t>Operador estava fazendo uma linha perto de uma bacia de caixa de água, e o trator acabou escorregando dentro da bacia e ficou encalhado, afundando a roda dianteira esquerda no barro.</t>
  </si>
  <si>
    <t>aps</t>
  </si>
  <si>
    <t>Gilmar de Sousa Santana</t>
  </si>
  <si>
    <t>Oper maquina e equipamentos I</t>
  </si>
  <si>
    <t>1. Operador de imediato chamou o auxiliar no rádio para informar; 2. Auxiliar imediatamente já comunicou o técnico; 3. Foi efetuado a ajuda para retirar o operador da máquina; 4. Em seguida seguiram para o CMU</t>
  </si>
  <si>
    <t>O motorista ao realizar a manobra de abertura de curva para sair pelo portão oficina 2, não percebeu que a última carreta encostou no portão á direita. Isso puxou o portão, entortando-o e derrubando o muro, sem causar danos á carreta.</t>
  </si>
  <si>
    <t>O operador notou que a tampa do rotatór estava com parafuso solto, parou a operação, desceu da máquina e foi pegar a caixa de ferramenta que fica na lateral esquerda da CF, ao passar ao lado da porta a mesma fechou devido ao vento e atingiu a cabeça do operador (LD).</t>
  </si>
  <si>
    <t>1. Foi comunicado de imediato ao TST Bracell e liderança;
2. Local sinalizado;
3. Motorista falaceu após colição; 
4. Foi realizada a abertura da CAT.</t>
  </si>
  <si>
    <t>Durante rodada de campo, o carro atolou, e na tentativa de retirar o veículo, colidiu em um galho de eucalipto, causando um pequeno amassado no paralama dianteiro direito.</t>
  </si>
  <si>
    <t>Meio ambiente</t>
  </si>
  <si>
    <t>Jaemir Grasiel Kroetz</t>
  </si>
  <si>
    <t>Especialista de Meio Ambiente</t>
  </si>
  <si>
    <t>1. Registro fotográfico do amassado.</t>
  </si>
  <si>
    <t>Durante a atividade de adubação conjugada, o operador avistou a caixa de contenção, e o mesmo pensou que havia espaço para passar com o trator, porém, devido às chuvas, a lateral do barranco cedeu vindo a escorregar o trator para dentro da caixa de contenção, ocasionando o tombamento.</t>
  </si>
  <si>
    <t>Wilson Lucas da Silva - 37018616</t>
  </si>
  <si>
    <t>1. comunicação da gestão (supervisão e coordenação).</t>
  </si>
  <si>
    <t>Fazenda Pratinha.</t>
  </si>
  <si>
    <t>Fazenda São João V</t>
  </si>
  <si>
    <t>Rodovia</t>
  </si>
  <si>
    <t>Durante o trajeto para a empresa Bracell, o colaborador se deslocava com seu veículo leve pela rodovia, quando o veículo que estava á sua frente parou, ocasionando a colisão traseira. Obs: o veículo estava em baixa velocidade e houve danos materiais.</t>
  </si>
  <si>
    <t>Rafael Silva - 37015887</t>
  </si>
  <si>
    <t>Supervisor de manutenção</t>
  </si>
  <si>
    <t>1. Comunicado o gestor imediato. 2. solicitado apoio para ambulatório e patrimonial. 3. Comunicado a segurança do trabalho</t>
  </si>
  <si>
    <t xml:space="preserve">Pátio de madeira </t>
  </si>
  <si>
    <t>Era realizado manobra de carregamento de rechego, com a grua Liebherr frota 31009, quando ao deslocar o feixe da pilha para a carreta do caminhão, uma tora escorregou da pilha posterior e caiu, ficando apoiada no guarda corpo da máquina.</t>
  </si>
  <si>
    <t>Roberto Carlos Camilo</t>
  </si>
  <si>
    <t>Oper de Grua</t>
  </si>
  <si>
    <t>1. Realizada manobra com outra máquina, para retirar a madeira que ficou apoiada na máquina; 2. Acionado a manutenção mecânica para avaliação a máquina.</t>
  </si>
  <si>
    <t>entre 23:30 às  23:40</t>
  </si>
  <si>
    <t>MS-338</t>
  </si>
  <si>
    <t>Fazenda Piracicaba / Presidente Epitacio-SP</t>
  </si>
  <si>
    <t>Fazenda Tupi</t>
  </si>
  <si>
    <t>fazenda Paraíso</t>
  </si>
  <si>
    <t xml:space="preserve">Estrada que liga a Fazenda Santo Expedito a Santa Rita do Pardo </t>
  </si>
  <si>
    <t>Tres lagoas - MS (ao lado da Rodoval)</t>
  </si>
  <si>
    <t>MS 338</t>
  </si>
  <si>
    <t>Rodovia Casa Verde sentido Faz. Jatoba.</t>
  </si>
  <si>
    <t>Faz. Piracicaba</t>
  </si>
  <si>
    <t>Faz Uniao</t>
  </si>
  <si>
    <t xml:space="preserve">Fazenda: Piracicaba </t>
  </si>
  <si>
    <t>Faz. Santa Emilia</t>
  </si>
  <si>
    <t xml:space="preserve">Trajeto fazenda Santa Maria </t>
  </si>
  <si>
    <t>Fazenda Lagoa da Anta Th 008</t>
  </si>
  <si>
    <t>Rod. 267</t>
  </si>
  <si>
    <t xml:space="preserve"> Treze de Julho</t>
  </si>
  <si>
    <t>Fazenda Ranchinho</t>
  </si>
  <si>
    <t xml:space="preserve">VIVEIRO DE BATAGUASSU </t>
  </si>
  <si>
    <t>Fazenda Jatoba Gleba A</t>
  </si>
  <si>
    <t>Faz Prosperidade</t>
  </si>
  <si>
    <t>15KM DA FAZENDA SANT0 EXPEDITO</t>
  </si>
  <si>
    <t>Fazenda Conquista</t>
  </si>
  <si>
    <t>Fazenda São Manoel  Gleba B</t>
  </si>
  <si>
    <t>ac</t>
  </si>
  <si>
    <t>AC</t>
  </si>
  <si>
    <t>Técnico de Operações estava em deslocamento com o veículo Strada SYT 7A32 da Fazenda Santa Ana para a Fazenda Modelo, quando bateu em buraco, amassando o para choque e danificando o radiador.</t>
  </si>
  <si>
    <t>Colaborador realizava atividade de imersão de mudas no viveiro de espera, quando veio a tropeçar e cair no chão, ocasionando dores no joelho direito.</t>
  </si>
  <si>
    <t>Colaborador conduzia o veículo ao abrir a porteira da fazenda  ela voltou de uma vês e veio a pegar no retrovisor do carro  ocasionado avarias.</t>
  </si>
  <si>
    <t>Segundo o relato do encarregado da operação de link, Sr. Thiago Gonçalves, “Esse ocorrido foi bem no final da operação, onde depois de trabalhar por várias horas o distorcedor do correntão esquentou e quando o trator foi fazer a volta ele deu uma parada para dar ré e foi nesse momento que pegou fogo”.</t>
  </si>
  <si>
    <t>O mecânico estava fazendo manutenção na HV 10087, momento em que a chave escapou atingindo a sua boca.</t>
  </si>
  <si>
    <t>A colaboradora vinha conduzindo o veículo da Fazenda Santo Expedito sentido Santa Rita do pardo, estava chovendo no momento e a estrada estava muito escorregadia, a colaboradora já vinha com atenção ao trajeto e estava utilizando 4x4 do veículo S10, estava andando numa  velocidade média de 30 km/HR, mas mesmo assim em um determinado local o veículo derrapou onde a colaboradora não conseguiu parar o mesmo, vindo colidir contra a cerca, houve apenas um dano material, danificando o parachoque dianteiro.</t>
  </si>
  <si>
    <t xml:space="preserve">*44134- GCJ6J84*
 *Motorista*: Valtemir Sousa Santos, ao assumir o cm para seguir para o carregamento teve que executar uma manobra de ré para poder seguir viagem e como chovia muito no momento não percebeu o cm 44168 que estava parado atras e acabou colidindo no para brisa do cm.                                                                                                                                       
*Ação*: motorista ao perceber o cm 44168 atras parou e foi verificar e dessa forma constatou que havia danificado p para brisa da frota, como não houve vitimas foi liberado para o carregamento, quanto ao cm 44168 a avaria não oferece perigo e vai seguir viagem par Lençóis Paulista par poder descarregar e seguir para manutenção.                                                                                                                                                                                       </t>
  </si>
  <si>
    <t xml:space="preserve"> 44168- FVC5B94 
 Motorista: Osvaldir Garcia de Freitas Junior, em deslocamento no trajeto de terra para o horto Santa Ana, ao realizar uma ultrapassagem o cm veio a colidir o retrovisor LE e houve também avaria no teto do cm no mesmo lado, a frota 44167 seguia com velocidade reduzida por conta do trajeto quando houve a ultrapassagem.
 *Ação : Como não houve vítimas e foi somente danos matérias, motorista seguiu viagem para o carregamento, não foi possível realizar a comunicação no momento devido a falta de sinal de celular, recebemos a comunicação dos fatos agora pela manha sobre o ocorrido, motorista esta ciente da situação.</t>
  </si>
  <si>
    <t>Equipe realizou abastecimento pela manhã para se direcionar a fazenda Jatoba para atividade. Quando aproximadamente  as 05:53 foram surpreendidos por uma camionete prata que colidiu na traseira do veículo (Amadeo) retirando o mesmo da pista, vindo o mesmo a capotar.</t>
  </si>
  <si>
    <t>Durante atividade de plantio no talhao 22 , funcionário sentiu uma ferroada de abelha na região das nádegas do lado esquerdo (abelha estava dentro da calça).</t>
  </si>
  <si>
    <t>Colaborador relatou que estava na atividade, quando desceu da máquina e foi para a área de vivência sentindo uma ferroada na regiao da barriga.</t>
  </si>
  <si>
    <t>O colaborador foi picado por uma abelha, segundo ele uma máquina que estava trabalhando proximo veio a bater em um tronco que estava com abelhas, o colaborador estava próximo o caminhão oficina do módulo quando a abelha ferruou seu braço.</t>
  </si>
  <si>
    <t>Ao finalizar o horário de trabalho da equipe Drone as 01:18h saindo da entrada da fazenda Santa Emília, uma anta atravessou a estrada no momento em que o veículo estava bem próximo dela, como o animal veio pela lateral, não deu tempo de avista-lo em tempo suficiente para evitar a colisão.
A anta bateu na parte lateral frontal esquerda do veículo, vindo a ficar no chão e em seguida levantar e correr para nativa.
Houve danos no farol e para- choque do veículo Fiat strada.</t>
  </si>
  <si>
    <t>O veículo da JS Florestal estava escoltando tratores, posicionado atrás das máquinas, quando, ao verificar o trajeto pelo lado esquerdo, foi atingido por uma caminhonete da empresa Eldorado, que trafegava em alta velocidade. A colisão aconteceu na lateral esquerda do carro da JS Florestal, resultando também em danos no lado direito da caminhonete da Eldorado.        </t>
  </si>
  <si>
    <t xml:space="preserve">O equipamento Autopropelido da JS Florestal estava em deslocamento para realizar o abastecimento, quando a canela lado direito quebrou. </t>
  </si>
  <si>
    <t xml:space="preserve">Durante deslocamento da Casa Verde para Bataguassu, uma capivara atracessou a pista nao tendo tempo habil para desviar, veio a bater com a mesma, veículo teve uma avaria no parachoque dianteiro no lado do passageiro, tivemos danos materiais. </t>
  </si>
  <si>
    <t>O colaborador ao acionar a válvula de ar que levanta o bandejão,  veio a se desequilibrar  caindo de costa.</t>
  </si>
  <si>
    <t>Operador preparava a máquina para iniciar a atividade de aplicação de Herbicidade Mecanizada, qua do por volta das 09:40 um inseto ou bicho não identificado o picou ou mordeu, gerando vermelhidão no local e irritação. O encarregado Enzo o medicou com antialérgico Prednisilona, contido no Kit de Primeiros socorros logo em seguida o Supervisor Roque dos Santos o levou para o Hospital de Santa Rita do Pardo, onde fou medicado e liberado.</t>
  </si>
  <si>
    <t xml:space="preserve">Na Fazenda Ranchinho, por volta das 5h da manhã do dia 29/11/2024, o operador, ao verificar o monitor da máquina Uniport que operava, desviou sua atenção da direção e colidiu com a porta esquerda de um caminhão-pipa. A máquina estava saindo do talhão para realizar o abastecimento de água no momento do ocorrido.
</t>
  </si>
  <si>
    <t>Colaboradora estava dentro do caminhão descarregando as caixas, quando foi pegar a caixa no assoalho do caminhao outro colaborador empurrou uma caixa com o pé, dessa forma a colaboradora prensou seu punho esquerdo entre as duas caixas.</t>
  </si>
  <si>
    <t>No trajeto de volta da fazenda, ao passar pela porteira, devido ventania, um dos lados da porteira veio a bater na lateral do lado direito entre a cabine e a carroceria amassando neste local. 
Caminhote S10.</t>
  </si>
  <si>
    <t>O colaborador estava realizando as atividades quando o mesmo tropeçou na desbrota que tinha no solo vindo a cair e bater a mão em uma foice que ali estava, ocasionando um corte artificial no dedo.</t>
  </si>
  <si>
    <t>Colaborador relatou que o caminhão placa- MML3J31(terceirizado da Emflora) encontrava-se impossibilitado de prosseguir devido ao atoleiro, quando o caminhão usuário da via (boiadeiro com placa – DAH2F50) tentou fazer ultrapassagem e colidiu lateralmente, causando danos materiais no paralama dianteiro esquerdo.</t>
  </si>
  <si>
    <t>Caminhão Oficina ficou preso em um atoleiro, o ônibus foi prestar socorro, quando houve o desatolamento o caminhão veio de encontro colidindo com o ônibus.</t>
  </si>
  <si>
    <t>Segundo líder da equipe operador do trator TTP-56 realizava atividade de irrigação, ao sair da linha passou ao lado do caminhão Pipa TLC-20 que realizava o abastecimento de outra máquina, quando o braço do implemento destravou e abriu vindo a colidir com a porta do lado do passageiro do caminhão, vindo amassar a porta e quebrar o vidro da mesma.</t>
  </si>
  <si>
    <t>ASJ</t>
  </si>
  <si>
    <t>KFB Komatsu Florest Brasil.</t>
  </si>
  <si>
    <t>JSF</t>
  </si>
  <si>
    <t>DN FLORESTAL</t>
  </si>
  <si>
    <t>EMFLORA</t>
  </si>
  <si>
    <t>Jonas Evangelista (37009218)</t>
  </si>
  <si>
    <t xml:space="preserve">Fabrício Ribeiro Santos </t>
  </si>
  <si>
    <t xml:space="preserve">37009680  -Robson Silva dos santos </t>
  </si>
  <si>
    <t xml:space="preserve">5458 Luiz Gustavo Moreira Borges Bezerra </t>
  </si>
  <si>
    <t>Emilly Vallesca Carvalho Ferreira</t>
  </si>
  <si>
    <t xml:space="preserve">Valtemir Sousa Santos </t>
  </si>
  <si>
    <t>Osvaldir Garcia de Freitas Junior matricula 37017991</t>
  </si>
  <si>
    <t xml:space="preserve">Condutor: Antônio Márcio de Oliveira 
Passageiro: Cleiton Rodrigues </t>
  </si>
  <si>
    <t>37017775.            
   Pedro dos Santos Jesus.</t>
  </si>
  <si>
    <t>Vailton Pereira</t>
  </si>
  <si>
    <t>Elson Junior/ Matricula: 37011141</t>
  </si>
  <si>
    <t xml:space="preserve">37014751 Evanilson Reis </t>
  </si>
  <si>
    <t xml:space="preserve">Ozenildo Corrêa Barbosa                                                                                                                                                      </t>
  </si>
  <si>
    <t xml:space="preserve">Jefersson Santiago                                                                                                                                                     </t>
  </si>
  <si>
    <t>Welton
 Laboissier</t>
  </si>
  <si>
    <t xml:space="preserve">José Pedro Guinonnes Anglo </t>
  </si>
  <si>
    <t>2734 / André Cardoso dos Santos</t>
  </si>
  <si>
    <t>Raí de Lima
3.712</t>
  </si>
  <si>
    <t>37019987/ Ariele Cristina Rodrigues Guedes</t>
  </si>
  <si>
    <t>37019034.
Leandro dos Santos Silva</t>
  </si>
  <si>
    <t>Antony Reis Ramos</t>
  </si>
  <si>
    <t xml:space="preserve">COSME LUCIANO DOS SANTOS, MATRICULA: 39779 </t>
  </si>
  <si>
    <t>Rafael Souza silva</t>
  </si>
  <si>
    <t>Manoel da Silva Sousa e Janilson Azevedo</t>
  </si>
  <si>
    <t>Técnico de Operações</t>
  </si>
  <si>
    <t>encarregado da operação</t>
  </si>
  <si>
    <t>Técnica de Qualidade</t>
  </si>
  <si>
    <t>Tratoristas</t>
  </si>
  <si>
    <t>Auxiliar de serviços gerais de campo</t>
  </si>
  <si>
    <t xml:space="preserve">ENCARREGADO </t>
  </si>
  <si>
    <t xml:space="preserve">Técnico de Silvicultura </t>
  </si>
  <si>
    <t xml:space="preserve">AUXILIAR DE SERVIÇOS GERAIS </t>
  </si>
  <si>
    <t>Manoel (Motorista) e Janilson (Operador)</t>
  </si>
  <si>
    <t>No deslocamento para fazenda Itamarati</t>
  </si>
  <si>
    <t>Durante entrega de mudas, o caminhão estava na estrada de terra. Devido ao alto volume de chuvas, a estrada estava bem escorregadia, quando o caminhão deslizou e colidiu com uma árvore, danificando o baú na parte dianteira superior, lado esquerdo.</t>
  </si>
  <si>
    <t>37019482 - Vanderlei Luiz de Oliveira</t>
  </si>
  <si>
    <t>Estacionamento 45° - Linha 02</t>
  </si>
  <si>
    <t>O colaborador, ao sair do local de 45° graus para iniciar sua viagem, colidiu a carreta da frota 44155, na lateral direita da frota 44156, danificando os espelhos retrovisores e acabamentos de plásticos. Na hora do acidente, a frota 44098, estava parada em local proibido, aguardando troca de turno, o que dificultou a saída dos veículos que estavam no 45°.</t>
  </si>
  <si>
    <t>37014745 - Anderson Borges</t>
  </si>
  <si>
    <t>Eliseu Aparecido da Silva</t>
  </si>
  <si>
    <t xml:space="preserve">Fazenda Santa Flora </t>
  </si>
  <si>
    <t>O motorista de comboio, iniciou a troca de óleo e filtro de um trator. Ao retirar a chapa lateral do equipamento para acessar os filtros, teve os dedos da mão esquerda prensado e o dedo médio da mesma mão, escoriado, devido ao peso da chapa.</t>
  </si>
  <si>
    <t>37018816 - Paulo Edson Pereira</t>
  </si>
  <si>
    <t xml:space="preserve">Motorista de comboio </t>
  </si>
  <si>
    <t>1. comunicado o gestor imediato e levado para ambulatório Bracell. 2. encaminhado para exame radiológico; 3. No dia 05/12 foi avaliado pelo médico do trabalho que caracterizou o ocorrido como SAA.</t>
  </si>
  <si>
    <t>Paulo Edson</t>
  </si>
  <si>
    <t>Fazenda Radiante São Luis</t>
  </si>
  <si>
    <t>Ao realizar a atividade de coveamento, colaboradora pisou em um buraco torcendo o tornozelo sentindo dor.</t>
  </si>
  <si>
    <t>Victoria Alves</t>
  </si>
  <si>
    <t>1. Foi comunicado ao técnico BTF-06 Eliseu, e supervisores Uedslei BTF-06 e Wesley troca de turno;</t>
  </si>
  <si>
    <t>Estacionamento  Troca de turno</t>
  </si>
  <si>
    <t>Colaborador estava acessando o estacionamento da sala de troca de turno, momento que colidiu com um veículo da empresa TransOlsen que estava saindo do estacionamento.</t>
  </si>
  <si>
    <t>Célio Moreira da Silva - 37017739</t>
  </si>
  <si>
    <t>1. Comunicado a gestão imediata.</t>
  </si>
  <si>
    <t xml:space="preserve">No deslocamento do setor de expedição para refeitorio </t>
  </si>
  <si>
    <t>No deslocamento do setor de expedição para o refeitório, a colaboradora pisou na tampa da caixa de passagem e a mesma se abriu. Com isso, a colaboradora caiu dentro da caixa.</t>
  </si>
  <si>
    <t>Elaine Cristina Arruda Pereira - 37016482</t>
  </si>
  <si>
    <t>Aux Serviços Gerais</t>
  </si>
  <si>
    <t>1. colaboradora encaminhada em 05/12/24 para o pronto atendimento de Parajuí, realizou raio-x e não foi identificado fratuta. 2. Em 06/12/24 passará no médico do trabalho para avaliação da ocorrência.</t>
  </si>
  <si>
    <t>Patricia Libanori</t>
  </si>
  <si>
    <t>Fazenda São João da Inhema</t>
  </si>
  <si>
    <t>O mecânico, ao realizar a manobra de ré com a caminhonete, acabou colidindo com a porta lateral do carro bracell, causando pequenos danos materiais.</t>
  </si>
  <si>
    <t>Adriano Bizerra Barros</t>
  </si>
  <si>
    <t>1. comunicado com a liderança.</t>
  </si>
  <si>
    <t>Máquina 25121 estava se deslocando, e o veículo polo estava atrás da máquina, a máquina precisou freiar e o carro veio a colidir na roda traseira da máquina.</t>
  </si>
  <si>
    <t>Luis Felipe de Oliveira - 37019947</t>
  </si>
  <si>
    <t xml:space="preserve">Auxiliar de Operações </t>
  </si>
  <si>
    <t>1. Comunicação ao técnico da operação.</t>
  </si>
  <si>
    <t>Murilo Vieira Martins</t>
  </si>
  <si>
    <t>Colaborador ao descer da máquina HV10131 para realização de troca de material de corte, veio a ser picado por uma abelha no braço.</t>
  </si>
  <si>
    <t>37005598 - Lucas Dias dos Santos</t>
  </si>
  <si>
    <t>1. Comunicado a gestão (supervisor), e encaminhado ao pronto atendimento Unimed (Marília).</t>
  </si>
  <si>
    <t>Ido Camargo Júnior</t>
  </si>
  <si>
    <t>Colaboradora ao caminhar no setor , torceu o pé esquerdo.</t>
  </si>
  <si>
    <t>Larissa Carolina Lopes Marchezini - 37020207</t>
  </si>
  <si>
    <t>1. Realizado o primeiro atendimento pela tecnica de enfermagem Rosana, e a mesma a levou para o pronto atendimento de Pirajuí, para fazer o raio-x; 2. Colaboradora será encaminhada ao médico do trabalho (linha 01), em 09/12/2024.</t>
  </si>
  <si>
    <t>Gustavo Andre de Silva</t>
  </si>
  <si>
    <t>Rua sete de setembro, 263 - Boa Esperança do Sul/SP.</t>
  </si>
  <si>
    <t>O motorista relatou que estava no caminho da Fazenda Flecha Azul. Ele informou que conduzia na Rodovia 255 e possuía o rotograma, mas acabou passando pela entrada que dava acesso à fazenda, na tentativa de realizar o retorno, entrou na cidade e, ao fazer a conversão não se atentou para a área de varredura do equipamento, batendo com o malhal da última composição no telhado da casa de número 263.</t>
  </si>
  <si>
    <t>Luiz Antônio da Silva</t>
  </si>
  <si>
    <t>1. Motorista informou o monitoramento da Transpes; 2. Monitoramento acionou a gestão SSMA e gerente da Transpes; 3. Líder de campo acompanhou a ocorrência no local; 4. Comunicado gestão Bracell.</t>
  </si>
  <si>
    <t>NSA XV - Talhão 25</t>
  </si>
  <si>
    <t>Carregamento - Mód 10</t>
  </si>
  <si>
    <t xml:space="preserve">3846 - João Batista da Silva </t>
  </si>
  <si>
    <t>1. Foi parado a máquina e retirado o suporte frontal para substituição do vidro frontal.</t>
  </si>
  <si>
    <t>Rodovia Marechal Rondon, KM 336 + 800m</t>
  </si>
  <si>
    <t>Elizeu Oliveira</t>
  </si>
  <si>
    <t>1. Motorista acionou o monitoramento da Transpes; 2. Monitoramento acionou a gestão SSMA e gerente da Tranpes; 3. Abertura do boletim de ocorrência; 4. Solicitação das imagens para o CREARE.</t>
  </si>
  <si>
    <t>O motorista relatou que conduzia o tritrem (carregado), pela faixa da direita, sentido Bauru a Lençóis Paulista, quando um veículo leve, modelo corsa, parou à sua frente na tentativa de acessar a alça de entrada. Um motociclista, que viu o evento, disse que havia uma fila de veículos aguardando para entrar nesse acesso e que a condutora do corsa tentou furar a fila, parando a frente do tritrem que freando bruscamente conseguiu diminuir impacto, ocasionando leve avaria no corsa.</t>
  </si>
  <si>
    <t>Fazenda Lagoa Rica</t>
  </si>
  <si>
    <t>A frota 44183, conectada ao conjunto SG 22, terminou o carregamento na CF 15021 e se dirigiu até o ponto de amarração. Durante o processo de amarração, o motorista ouviu um estralo e, ao dar a volta, percebeu uma trinca no chassi da segunda composição.</t>
  </si>
  <si>
    <t>Joao Batista dos Santos - 37015105</t>
  </si>
  <si>
    <t>Motorista Transporte de Carga</t>
  </si>
  <si>
    <t>1. Comunicação Assistente Ricardo; 
2. Comunicação Técnico Vanclei; 
3. Comunicação Supervisora Fabiana; 
4. Comunicação Auxiliar de turno; 
5. Orientação descarregar composição completa, corretiva dessa magnitude na roça inviável; 
6. Deslocamento conjunto vazio para automotiva realizar avaliação técnica</t>
  </si>
  <si>
    <t>Quando o motorista com a frota 44162, chegou a linha 01 para desengatar, o assistente do pátio, pediu para ele desengatar em outro local, pois naquele ponto não ficaria bom. O motorista então saiu com a carreta, fez o retorno e entrou em um lugar inadequado, passando por cima da boca de lobo, achando que teria espaço para transitar. Como resultado, a carreta enroscou na tubulação de vapor que conecta a linha 01 à linha 02, danificando parte da espuma e do alumínio protetor da tubulação.</t>
  </si>
  <si>
    <t>37014752 - Eder Antonio Franco</t>
  </si>
  <si>
    <t>Motorista de Tritrem</t>
  </si>
  <si>
    <t>1. SSP - Segurança; 2. Acionado: Técnico Nilton; 3. Acionado: Supervisor Uedslei.</t>
  </si>
  <si>
    <t>Nilton Carlos Marciano</t>
  </si>
  <si>
    <t>Rodovia Senador Eliseu Resende - KM 794</t>
  </si>
  <si>
    <t>Diogo Alves Marques</t>
  </si>
  <si>
    <t>1. Foi comunicado gestores e gerenciamento de risco (GR) Garbuio e cliente bracell; 2. Avaliação dos danos; 3. Condutor recolhido e direcionado para o ponto de apoio;</t>
  </si>
  <si>
    <t>O operador da máquina (CF 90033), efetuava o carregamento das composições, quando levantou um feixe de madeira da segunda pilha (pilha dupla) com a garra. Um torete acabou ficando preso junto ao feixe fora da garra, e esse escapou e atingiu proteção frontal da CF, causando a quebra do vidro.</t>
  </si>
  <si>
    <t>O motorista, em seu primeiro dia de escala, assumiu a frota no ponto de apoio. Durante trajeto, no Km 794, um veículo vinha invadindo a sua faixa da rodovia. Para evitar uma colisão frontal, o motorista desviou para o canteiro. No entanto, devido ao solo molhado, não conseguiu retornar à rodovia, permanecendo no canteiro.</t>
  </si>
  <si>
    <t>Fazenda Ipiranga</t>
  </si>
  <si>
    <t>1. Comunicado Supervisor e manutenção; 2. Trator recolhido para manutenção (substituição do vidro).</t>
  </si>
  <si>
    <t>Magno Saraiva</t>
  </si>
  <si>
    <t>O trator estava parado, quando durante a madrugada com a mudança da temperatura do ambiente, o vidro da escotilha traseira veio a estourar.</t>
  </si>
  <si>
    <t>Fazenda Santa Adelaide</t>
  </si>
  <si>
    <t>Colaborador ao manobrar o caminhão basculante, colidiu em outro caminhão que estava ao lado.</t>
  </si>
  <si>
    <t>Matheus Henrique Vieira - 37013168; Ivo Correa - 37013060</t>
  </si>
  <si>
    <t>1. Comunicado coordenador e segurança do trabalho;</t>
  </si>
  <si>
    <t>Eliel Oliveira</t>
  </si>
  <si>
    <t>Durante ronda na fazenda, o vigilante notou que um dos tratores estava com o vidro quebrado. Obs: o trator não estava em operação durante madrugada.</t>
  </si>
  <si>
    <t>1. Comunicado supervisor; 2. Trator recolhido para manutenção. 3. comunicado a segurança do trabalho.</t>
  </si>
  <si>
    <t xml:space="preserve">Fazenda Itamaraty </t>
  </si>
  <si>
    <t>Ao descer do trator e fechar a porta do lado esquerdo, o vidro veio a se quebrar. Obs: somente danos materiais.</t>
  </si>
  <si>
    <t>Plantio/Irrigado</t>
  </si>
  <si>
    <t xml:space="preserve">Adriano Luan Gonçalves dos Santos </t>
  </si>
  <si>
    <t>Fazenda Jacurutu - Buritizeiro/MG</t>
  </si>
  <si>
    <t>O técnico, em um veículo leve, parou na lateral de uma estrada onde estava sendo feito um reforço de solo, ficando em um ponto cego. Quando o operador da motoniveladora iniciou a manobra em marcha ré, veio a colidir no veículo. O motorista não estava no veículo.</t>
  </si>
  <si>
    <t>BRC 06</t>
  </si>
  <si>
    <t>Matheus Pimentel Santos - 37019652 / Celso Ricardo da Silva - 37019385</t>
  </si>
  <si>
    <t>Técnico e Operador</t>
  </si>
  <si>
    <t>Matheus Pimentel Santos</t>
  </si>
  <si>
    <t>Luciano Raimundo Nunes - 37008088</t>
  </si>
  <si>
    <t>Motorista Transporte de cargas</t>
  </si>
  <si>
    <t>1. Informado para coordenação e seurança.</t>
  </si>
  <si>
    <t>BSR-03 (Malha Viária)</t>
  </si>
  <si>
    <t>Luiz Paulo Ribeiro Laureano - 37019497</t>
  </si>
  <si>
    <t xml:space="preserve"> Bauru/SP</t>
  </si>
  <si>
    <t>O colaborador, ao passar por um local onde havia ramos e galhos com espinhos, sofreu pequenos ferimentos na coxa esquerda.</t>
  </si>
  <si>
    <t>O Caminhão comboio frota 45090, ao ser puxado pelo trator esteira para desencalhar da lama, teve seu para-choque e lanterna traseira esquerda danificados.</t>
  </si>
  <si>
    <t>Fazenda Monte Líbano</t>
  </si>
  <si>
    <t>O motorista se deslocava em baixa velocidade com o ônibus em uma estrada de terra, quando, devido à quantidade de lama causada pela chuva, o ônibus deslizou vagamente para o lado esquerdo esquerdo, colidindo com um barranco onde havia um toco, o que ocasionou a quebra do vidro da porta do lado esquerdo.</t>
  </si>
  <si>
    <t>Desbrota de Brotos</t>
  </si>
  <si>
    <t>Odair Pereira Gomes</t>
  </si>
  <si>
    <t>1. Comunicado Supervisor; 2. Comunicado a segurança do trabalho;</t>
  </si>
  <si>
    <t>Leandro Fernandes dos Santos</t>
  </si>
  <si>
    <t>Ao realizar a atividade de coveamento, a colaboradora veio a ser picada por uma abelha.</t>
  </si>
  <si>
    <t>Linda Inês Eugênia Martins</t>
  </si>
  <si>
    <t>1. Foi administrado 2 comprimidos de prednisolona 20 mg via oral e colocada.</t>
  </si>
  <si>
    <t>Rodrigo Parpinelli</t>
  </si>
  <si>
    <t>Pátio de descarte de toras L2</t>
  </si>
  <si>
    <t>Após a descarga do caminhão, o colaborador parou no pátio de descarte para retirar uma madeira que estava na primeira carreta, e ao movimenta-la prensou seu dedo indicador da mão direita na base do fueiro.</t>
  </si>
  <si>
    <t>Anizio Donizete Angelico - 37006945</t>
  </si>
  <si>
    <t>1. comunicado a gestão imediata ; 2. Colaborador encaminhado ao ambulatório; 3. Colaborador encaminhado ao CMU, realizado Raio-x, e em seguida liberado.</t>
  </si>
  <si>
    <t>Maximiliano Carvalho</t>
  </si>
  <si>
    <t>Rod. Marechal Rondon, Km 261</t>
  </si>
  <si>
    <t>Manutenção automotiva - Malha viaria</t>
  </si>
  <si>
    <t>1. Rosemiro Leite dos Santos - 37018382 / 2. Kaio Vinicius dos Santos - 37018890</t>
  </si>
  <si>
    <t>Mecânico II e Mecânico III, respectivamente</t>
  </si>
  <si>
    <t>1. Ambos os funcionarios foram socorridos de imediato; 2. veículo foi recolhido para o pátio.</t>
  </si>
  <si>
    <t>Wellington dos Santos Pinto</t>
  </si>
  <si>
    <t>Faz. Conquista II</t>
  </si>
  <si>
    <t>Colaboradora realizava limpeza da área de vivência, quando foi surpreendida por uma aranha, e foi picada no polegar direito.</t>
  </si>
  <si>
    <t>Rosangela Aparecida Mariano</t>
  </si>
  <si>
    <t>Trabalhadora florestal</t>
  </si>
  <si>
    <t>1. encaminhada ao pronto socorro de Pirajuí-SP</t>
  </si>
  <si>
    <t>Encarregado realizava medição das covas para o plantio, quando foi surpreendido por um escorpião que picou seu dedo médio esquerdo.</t>
  </si>
  <si>
    <t>Arlan Venceslau de Jesus</t>
  </si>
  <si>
    <t>1. encaminhado ao pronto socorro de Pirajuí-SP e medicado.</t>
  </si>
  <si>
    <t>Avenida Tiradentes - Lins</t>
  </si>
  <si>
    <t>Em deslocamento para o escritório da empresa, o veículo do colaborador foi atingido por um veículo terceiro que não respeitou a faixa preferencial.</t>
  </si>
  <si>
    <t>Elber Diego Calixto Cajuzinho</t>
  </si>
  <si>
    <t>1. Avisado setor de segurança; 2. realizado boletim de ocorrência;</t>
  </si>
  <si>
    <t>Roberto Diego Calixto Cajuzinho</t>
  </si>
  <si>
    <t>Fazenda Santo Antonia</t>
  </si>
  <si>
    <t>Ao realizar a atividade de combate a formiga com auxilio de bombata, colaboradora sofreu queda do mesmo nível, torcendo o tornozelo esquerdo.</t>
  </si>
  <si>
    <t>1. Avisado setor de saúde e segurança; 2. encaminhado ao pronto atendimento de Getulina, onde aguarda avaliação do RX</t>
  </si>
  <si>
    <t>Fazenda Santa Vitória</t>
  </si>
  <si>
    <t>Colaborador realizava manobra em marcha ré com o caminhão oficina, momento que colidiu na caminhonete que estava estacionada.</t>
  </si>
  <si>
    <t xml:space="preserve">módulo 12 </t>
  </si>
  <si>
    <t>Rodrigo Bispo dos Santos</t>
  </si>
  <si>
    <t>1. Comunicado a gestão imediata;</t>
  </si>
  <si>
    <t>Isadora Vidotto</t>
  </si>
  <si>
    <t>Fazenda Monte Líbano II</t>
  </si>
  <si>
    <t>O auxiliar de drone, ao descer do caminhão (módulo drone - Iveco), escorregou na escada e, ao apoiar o pé direiro no chão, sofreu uma torção.</t>
  </si>
  <si>
    <t>Pulverização de drone</t>
  </si>
  <si>
    <t>João Gabriel Pastorelli - 37019703</t>
  </si>
  <si>
    <t>Auxiliar de drone</t>
  </si>
  <si>
    <t>1. comunicação ao técnico da operação. 2. Realizado atendimento médico.</t>
  </si>
  <si>
    <t>Meidson Lucas Romão Pedro</t>
  </si>
  <si>
    <t>colaboradores enquanto retornavam para a cidade, o veículo em que estavam colidiu na traseira de um caminhão que seguia a frente.</t>
  </si>
  <si>
    <t>Fazenda Monjolao</t>
  </si>
  <si>
    <t>Ao passar por baixo de uma rede de energia com o forwarder, a grua que estava sob a caixa de carga, encostou nos cabos de energia ocasionando o rompimento.</t>
  </si>
  <si>
    <t>37007304 - Jamil Teixeira Junior</t>
  </si>
  <si>
    <t>Operador Máquina Florestal</t>
  </si>
  <si>
    <t>1. Comunicado a gestão (supervisor), devido o principio de incêncio; 2. acionado a brigada bracell; 3. Comunicado a CPFL e isolado a área; 4. Parar a operação, fazer DDS com a letra que esta em operação e as demais letras.</t>
  </si>
  <si>
    <t>Cícero Jonas de Lima</t>
  </si>
  <si>
    <t>Fazenda Torrão de Ouro</t>
  </si>
  <si>
    <t>Colaboradora ao descer da máquina HV10050, para realizar troca de material de corte veio a ser picado por uma abelha na boca.</t>
  </si>
  <si>
    <t>37017968 - Edson Francisco</t>
  </si>
  <si>
    <t>Operador maquina florestal</t>
  </si>
  <si>
    <t>1. Comunicado a gestão (supervisor). 2. Encaminhado ao Pronto atendimento Unimed (Lins).</t>
  </si>
  <si>
    <t>Manoel Victor Barroso dos Santos</t>
  </si>
  <si>
    <t>Pátio externo do barracão de estaqueamento</t>
  </si>
  <si>
    <t>Carlos Alberto Gimenes - 37018510</t>
  </si>
  <si>
    <t>1. Foi feito atendimento pelo técnico Gustavo e os motorista Fabio Vanderlei. 2. O mesmo foi levado para o pronto atendimento de Pirajuí, realizou raio-x e não foi identificado fratura. 3. No dia 16/12/24 o mesmo será encaminhado ao Médico do Trabalho.</t>
  </si>
  <si>
    <t>Gustavo Andre da Silva</t>
  </si>
  <si>
    <t>Rodovia Marechal Rondon - Próximo ao distrito industrial de Lençóis.</t>
  </si>
  <si>
    <t>O colaborador informou que estava dirigindo o caminhão carregado pela faixa da direita na Marechal Rondon, próximo à saída 301A, quando viu pelo retrovisor um carro colidir com o caminhão e capotar na pista. Não houve vítimas, apenas o motorista do carro sofreu uma lesão leve no cotovelo.</t>
  </si>
  <si>
    <t>Eduardo Rodrigues Martinucho</t>
  </si>
  <si>
    <t>1. Verificou se a vítima precisava de atndimento. (Não precisava - Leve dor no cotovelo). 2. Avisou o gestor imediato. (supervisor e técnico).</t>
  </si>
  <si>
    <t>Bauru-SP</t>
  </si>
  <si>
    <t>Colaborador se deslocava sentido a oficina Athenas, momento que passou por um cruzamento e uma moto colidiu na lateral direita do veículo.</t>
  </si>
  <si>
    <t xml:space="preserve">Módulo 08 </t>
  </si>
  <si>
    <t>Eder Bernardes da Silva - 37014499</t>
  </si>
  <si>
    <t>1. Colaborador acionou a PM e realizou a abertura do boletim de ocorrência. O motociclista não teve ferimentos, não havendo vítimas, o policial liberou os envolvidos.</t>
  </si>
  <si>
    <t>Thaigo Maria Proença Almeida</t>
  </si>
  <si>
    <t>Durante o descarregamento de caixa com tubetes no baú do caminhão. O motorista levantou a rampa do caminhão para iniciar o trabalho. O trabalhador foi descarregando e, quando já tinha liberado um espaço no baú, o motorista informou que iria descer a rampa para eles apoiarem o descarregamento, o mesmo foi avisado e, quando começou a descer a rampa, o colaborador de desequilibrou, caindo com a perna direita entre o baú e a rampa.</t>
  </si>
  <si>
    <t>Plataforma 8</t>
  </si>
  <si>
    <t>A colaboradora estava fazenda a expedição de mudas, quando escorregou e sentiu um desconforto nas pernas.</t>
  </si>
  <si>
    <t>Viveiro Pesquisa e desenvolvimento</t>
  </si>
  <si>
    <t xml:space="preserve">Maria Claudia de Oliveira </t>
  </si>
  <si>
    <t>Auxiliar de Pesquisa Viveiro</t>
  </si>
  <si>
    <t>1. Comunicado gestor; 2. Comunicado a segurança do trabalho; 3. Encaminhado colaboradora para o ambulatório Bracell.</t>
  </si>
  <si>
    <t>Murilo Cesar Cordeiro</t>
  </si>
  <si>
    <t>ID 0325 - Faz. São Domingos, Talhão 016.</t>
  </si>
  <si>
    <t>Ao retornar para o veículo, o colaborador acionou a marcha ré sem perceber a distância que estava do ônibus. Com isso veio a encostar na parte lateral do ônibus que estava estacionado. Obs: Somente danos materiais.</t>
  </si>
  <si>
    <t>Plantio primarizado</t>
  </si>
  <si>
    <t>Fernando de Jesus dos Santos - 37019912</t>
  </si>
  <si>
    <t>Supervisor Silvicultura</t>
  </si>
  <si>
    <t>1. Foi comunicado de imediato ao superior responsável. 2. Comunicado a segurança do trabalho;</t>
  </si>
  <si>
    <t>Fernando de Jesus dos Santos</t>
  </si>
  <si>
    <t>Faz. Santa Luzia - Talhão 05.</t>
  </si>
  <si>
    <t>Durante a aplicação de herbicida com o trator, o vidro foi trincado quando o pneu foi furado por um galho de eucalipto que foi projetado contra o para-brisa.</t>
  </si>
  <si>
    <t>Genildo Alves da Silva</t>
  </si>
  <si>
    <t>1. Comunicado os responsáveis da Bracell-SP, setores de Segurança Operacional Silvicultura;</t>
  </si>
  <si>
    <t>Maria Reinalda Pereira dos Reis</t>
  </si>
  <si>
    <t>Ao realizar manutenção da máquina base HV19018, (verificação de vazamento). Ao ligar bomba de vácuo veio a dar início ao princípio  de incêndio, combatendo via DAFO e manual.</t>
  </si>
  <si>
    <t>Richard Deibi Cedeno - 37007394</t>
  </si>
  <si>
    <t>Oper Maquina florestal</t>
  </si>
  <si>
    <t>1. Comunicado a gestão (supervisor). 2. Parado máquina imediatamente.</t>
  </si>
  <si>
    <t>Fazenda Rodeio - Tomazina/PR</t>
  </si>
  <si>
    <t>Ao descer do FW14057, o operador pisou em falso no 2° degrau da escada de acesso vindo a escapar seu pé, onde se desequilibrou e caiu, sofrendo escoriações em sua barriga e peito.</t>
  </si>
  <si>
    <t>Matheus dos Santos Souza - 37015568</t>
  </si>
  <si>
    <t>operador de maquina florestal</t>
  </si>
  <si>
    <t>1. o colaborador foi encaminhado ao "Hospital filantrópico São Vicente de Paulo" em Tomazina/PR, passou pelo médico de plantão e foi liberado.</t>
  </si>
  <si>
    <t>Reginaldo Luis dos Santos</t>
  </si>
  <si>
    <t>Linha 01 - Pátio</t>
  </si>
  <si>
    <t>Motorista ao manobrar o caminhão, colidiu na terceira composição de outro caminhão que estava parado.</t>
  </si>
  <si>
    <t>1. avisado o supervisor da área e logístico.</t>
  </si>
  <si>
    <t>Rodovia Juliano Lorenzetti</t>
  </si>
  <si>
    <t>Colaborador se deslocava da fábrica, e ao realizar uma ultrapassagem, colidiu o retrovisor direito com o retrovisor esquerdo de um caminhão.</t>
  </si>
  <si>
    <t>Valdimiro Fernandes de Jesus / 10043727</t>
  </si>
  <si>
    <t>1. comunicado a gestão imediata.</t>
  </si>
  <si>
    <t>Rodovia SP 300, Km 300 - Lençóis Paulista</t>
  </si>
  <si>
    <t>Manutenção Automotiva (célula de combustíveis)</t>
  </si>
  <si>
    <t>Fábio Benedito Gonçalo - 37018519</t>
  </si>
  <si>
    <t>Durante a manutenção, o cabo da marreta utilizada pelo colaborador escapou, atingindo outro colaborador, que segurava outra marreta posicionada no pino do rotator, causando um corte na testa, próximo às sobrancelhas.</t>
  </si>
  <si>
    <t>módulo 06</t>
  </si>
  <si>
    <t>Matheus Venancio Pires Marciano</t>
  </si>
  <si>
    <t>Aux Manutenção</t>
  </si>
  <si>
    <t>1. Colaborador foi encaminhado ao pronto atendimento na cidade cidade de Lins, para avaliação médica.</t>
  </si>
  <si>
    <t>Cristóvão Coelho Lopes</t>
  </si>
  <si>
    <t>1° Seleção</t>
  </si>
  <si>
    <t>Colaboradora ao agachar para colocar a bandeja no chão, acabou afundando o pé direito na lama sentindo dores.</t>
  </si>
  <si>
    <t>37020233 - Nayara Cardoso Pacco</t>
  </si>
  <si>
    <t xml:space="preserve">Auxiliar serviços gerais </t>
  </si>
  <si>
    <t>1. encaminhada ao pronto atendimento de Pirajuí.</t>
  </si>
  <si>
    <t>Monique Gimenes</t>
  </si>
  <si>
    <t>Fazenda Turvinho III</t>
  </si>
  <si>
    <t>Colaborador levou picada de um inseto no campo e teve reação alérgica.</t>
  </si>
  <si>
    <t>Inventário florestal</t>
  </si>
  <si>
    <t>37009055 - Gustavo Henrique de Sousa Rodrigues</t>
  </si>
  <si>
    <t>Engenheiro de perfomance florestal</t>
  </si>
  <si>
    <t>1. Encaminhado ao ambulatório da linha 01. 2. Informado a segurança do trabalho.</t>
  </si>
  <si>
    <t>Gustavo martins Soares</t>
  </si>
  <si>
    <t xml:space="preserve">Ao finalizar os abastecimento do módulo de carregamento 03, o comboio 29005 estava em deslocamento para fábrica, quando o conjunto de roda do lado direito traseiro, se soltou e atingiu um veículo leve que também estava na rodovia. Com o impacto do rodeiro no veículo leve, houve danos a parte frontal do lado esquerdo desse. </t>
  </si>
  <si>
    <t>Fazenda Água Branca II</t>
  </si>
  <si>
    <t>A colaboradora realizava a atividade de combate a formiga quando, ao se deparar com um toco de eucalipto, tropeçou e caiu. Durante a queda, bateu o braço esquerdo no chão, causando leve desconforto. Além disso, relatou também desconforto na perna esquerda.</t>
  </si>
  <si>
    <t>Sandra Correa - 39512</t>
  </si>
  <si>
    <t>1. Após a ocorrência foi encaminhada ao pronto socorro mais próximo.</t>
  </si>
  <si>
    <t>Edésio Rocha</t>
  </si>
  <si>
    <t>Faz Lagoa do Campo</t>
  </si>
  <si>
    <t>FAZENDA São Marcos</t>
  </si>
  <si>
    <t>Estrada de servidão de acesso à Fazenda São Manoel III.</t>
  </si>
  <si>
    <t>VIVEIRO BTG</t>
  </si>
  <si>
    <t>FAZENDA SÃO REMO</t>
  </si>
  <si>
    <t xml:space="preserve">Av. Jofre de Araújo </t>
  </si>
  <si>
    <t xml:space="preserve">MS 395 </t>
  </si>
  <si>
    <t xml:space="preserve">Posto de Combustibel de Santa Rita Do Pardo  </t>
  </si>
  <si>
    <t>Ribas do Rio Pardo, Fazenda Bacuri</t>
  </si>
  <si>
    <t>MS 473 próximo a Fazenda São Pedro II</t>
  </si>
  <si>
    <t>BR - 262 KM</t>
  </si>
  <si>
    <t xml:space="preserve">Trajeto de casa ao ponto da Van. </t>
  </si>
  <si>
    <t>Faz. SÃO MANOEL GLEBA A</t>
  </si>
  <si>
    <t>-</t>
  </si>
  <si>
    <t>Faz Bom Retiro</t>
  </si>
  <si>
    <t xml:space="preserve">Linha 1 </t>
  </si>
  <si>
    <t>DESTAQUE</t>
  </si>
  <si>
    <t>GARBUIO</t>
  </si>
  <si>
    <t>Colaborador relatou que estava na operação mecanizada rolo faca, quando um toco bateu por baixo e venho a ocasionar a quebra do vidro.</t>
  </si>
  <si>
    <t>Colaborador aguardava abastecimento do tanque de irrigação no carreador. Quando uma abelha o ferroou na altura do braço esquerdo. Não houve reações alérgicas.</t>
  </si>
  <si>
    <t>Colaborador relata ter pisado em buraco e sentir um desconforto no Joelho Esquerdo.</t>
  </si>
  <si>
    <t>Durante a operação de remoção do caminhão de brita atolado, o operador inicialmente tentou desatolar o veículo pela frente, porém, sem sucesso. Em seguida, foi realizada uma tentativa de tração para a parte traseira. Ao passar pela lateral do caminhão, a máquina escorregou, resultando em um contato com a lateral do veículo, ocasionando pequenas avarias na carroceria do caminhão.</t>
  </si>
  <si>
    <t>A colaboradora estava transferindo caixas dentro do caminhão, quando pegou uma caixa virou o corpo e bateu o cotovelo esquerdo na lateral do caminhão.</t>
  </si>
  <si>
    <t xml:space="preserve">Estava parado no semáforo da Avenida Afonso pena com General Hernesto Geisel , quando condutor do veículo (Tucson) não parou e colidiu com a traseira do carro em que ocupava (Fiat Toro), o mesmo parou, tentamos acionar a polícia, que nos orientou fazer B.O on line por não ter vítima. </t>
  </si>
  <si>
    <t>Operador ao desembarcar a máquina do caminhão prancha teve a parte dianteira do trator levantada pelo peso do implemento fazendo com que o mesmo Viesse a quase tombar</t>
  </si>
  <si>
    <t>Durante atividade de Replantio na
Faz Piracicaba, funcionário reportou que torceu o pé direito, sentindo dor no local.</t>
  </si>
  <si>
    <t>Conforme relato do motorista que, ao trafegar pela rua Av. Jofre de Araujo foi surpreendido com colisão de uma moto na lateral do ônibus. A pessoa envolvida no acidente da moto sofreu apenas escoriações leves e e foi prestado o socorro imediatamente.</t>
  </si>
  <si>
    <t>Ao chegar para realizar o abastecimento no posto de combustivel com o veículo Fiat Toro Placa SYG0A45 MS FLORESTAL. Um veículo de placa REY7J16 ocupava a primeira bomba, o frentista sinalizou para eu seguir na bomba da frente, onde tinha um veiculo parado, ao passar pela lateral com o veículo, ele raspou com o pneu traseiro no para-choque dianteiro do lado esquerdo do veículo que estava estacionado ocasionando pequeno arranhão no mesmo.</t>
  </si>
  <si>
    <t xml:space="preserve">Motorista ao manobrar o caminhão comboio deslocando de marcha ré, enquanto observava no retrovisor direito descuidouse do retrovisor direito e, no final da manobra o parachoque dianteiro pegou no eucalipto vindo a amaçar o parachoque dianteiro </t>
  </si>
  <si>
    <t>A colaboradora estava descarregando o caminhão quando sentiu dor na coluna. A colaboradora alega estar sentindo a coluna latejando e dor no quadril.</t>
  </si>
  <si>
    <t>Condutor Alisson Batista estava conduzindo a camionete na estrada rural que dá acesso à fazenda Três de Ouro e ao tentar fazer uma ultrapassagem de uma carreta bi trem houve necessidade de freiar e com a frenagem a camionete derrapou para lateral vindo a jogar a traseira da camionete contra a carreta que bateu na lateral da parte traseira direita da camionete.
Ninguém ficou ferido, causando apenas danos materiais no veículo.</t>
  </si>
  <si>
    <t>O OPERADOR INFORMOU QUE FOI DESLOCAR DE DENTRO DO TALHÃO PARA A BORDA DA ESTRADA,  UM GALHO COM GANCHO SUBIU PELA ESTEIRA E BATEU NO VIDRO LATERAL DA JANELA ESQUERDA DO OPERADOR,  ADENTRANDO PERTO DO ACENTO, QUE NO SUSTO O OPERADOR PAROU A MÁQUINA DE IMEDIATO E DEU UMA RÉ PARA SOLTURA DO GALHO CUMPRIDO.
FOI ACIONADO O ENCARREGADO DE IMEDIATO E PARADO A MÁQUINA.</t>
  </si>
  <si>
    <t>Colaboradora realizava atividade de irrigação semi mecanizada, quando o implemento passou por uma área com resíduos ( vegetação alta ), vindo a enroscar a mangueira da linha ao lado, neste momento a válvula de irrigação causou um efeito "chicote"  atingindo o braço esquerdo da colaboradora.</t>
  </si>
  <si>
    <t xml:space="preserve"> Colaboradora aguardava o abastecimento do implemento tanque de irrigação, quando um enxame de abelhas se aproximou, ao buscar a rota de fuga, veio a pisar em falso. Relata sentir dor no tornozelo direito</t>
  </si>
  <si>
    <t>Durante atividade de 2° Irrigação manual a colaboradora reportou que torceu o tornozelo direito ao pisar em desnível de preparo de solo.</t>
  </si>
  <si>
    <t>Colaborador realizava o deslocamento para a fazenda xodó pela BR 267, quando ao acessar a estrada que dá acesso a fazenda teve a visão encoberta pela vegetação nativa,  neste momento veio a olhar para o lado,  não percebeu ao veículo que estava a sua frente, que faz parte da tarefa executada, ocasionando a colisão na  traseira de baixa monta.</t>
  </si>
  <si>
    <t>Colaborador estava realizando atividade de combate de formiga, quando pisou em um pedaço de madeira aonde estava as abelhas e as mesma a atacou.</t>
  </si>
  <si>
    <t>José Reis</t>
  </si>
  <si>
    <t>37018562.            
   Junio Oliveira Chagas</t>
  </si>
  <si>
    <t>MATRÍCULA 24957</t>
  </si>
  <si>
    <t xml:space="preserve">Gilmar Santos </t>
  </si>
  <si>
    <t>Lucidara Barbosa Soares / 37019971</t>
  </si>
  <si>
    <t>Adriano Lima da Silva / 37018889</t>
  </si>
  <si>
    <t xml:space="preserve">HIGOR ALVES DOS SANTOS </t>
  </si>
  <si>
    <t xml:space="preserve">WESLEY FERREIRA MARTINS            </t>
  </si>
  <si>
    <t>Ronaldo Ângelo de Albernaz</t>
  </si>
  <si>
    <t xml:space="preserve">Valter Silva dos Santos </t>
  </si>
  <si>
    <t xml:space="preserve">37013294 Jonas da Silva  </t>
  </si>
  <si>
    <t>Adair da Silva Lima / 37012271</t>
  </si>
  <si>
    <t xml:space="preserve">37020081/ Giovana Santos </t>
  </si>
  <si>
    <t xml:space="preserve">Alisson Batista </t>
  </si>
  <si>
    <t xml:space="preserve">ANDRE ALMEIDA / ADILSON CAMATA (CARONA) </t>
  </si>
  <si>
    <t>José Roberto Siqueira, matricula 37013883</t>
  </si>
  <si>
    <t xml:space="preserve">KLEBERSON REIS </t>
  </si>
  <si>
    <t>   Rita de Cassia Souza Ferreira da Rocha.</t>
  </si>
  <si>
    <t xml:space="preserve">JÉSSICA FERREIRA DOS SANTOS           </t>
  </si>
  <si>
    <t xml:space="preserve">Tatiele Sá Silva Santos </t>
  </si>
  <si>
    <t xml:space="preserve">37009068 / Igor Sampaio </t>
  </si>
  <si>
    <t>Nilmar Pinto do Santos Lopes/ Jailson Balieiro Silva</t>
  </si>
  <si>
    <t>Josuel Aparecido Cavalcante</t>
  </si>
  <si>
    <t>OPERADOR</t>
  </si>
  <si>
    <t>supervisor</t>
  </si>
  <si>
    <t xml:space="preserve">OPERADOR </t>
  </si>
  <si>
    <t>auxiliar florestal</t>
  </si>
  <si>
    <t xml:space="preserve">Técnico de Operações Florestais  </t>
  </si>
  <si>
    <t xml:space="preserve"> Comboista</t>
  </si>
  <si>
    <t>auxiliar de serviços gerais de campo</t>
  </si>
  <si>
    <t xml:space="preserve">Auxiliar de Serviços Gerais de Campo </t>
  </si>
  <si>
    <t xml:space="preserve">Analista de Relacionamento com Comunidade </t>
  </si>
  <si>
    <t>MODERADA</t>
  </si>
  <si>
    <t>O motorista, conduzindo a frota RVN0J14, após carregar no Projeto Modelo. Durante o trajeto pela rodovia MS-395, foi visto pelas câmera interna que o condutor havia tentado manusear a bolsa o que fez com que o veículo saísse da pista. Apesar de tentar corrigir a direção, não conseguiu retornar o conjunto completo à rodovia, ficando a segunda e a terceira composição fora da pista.</t>
  </si>
  <si>
    <t xml:space="preserve">Motorista conduzia o carro, com destino ao carregamento à fazenda BACURI – Ribas do Rio Pardo, para efetuar a troca de turno. Durante trajeto na BR 262 km 08 perímetro urbano anel viário, próximo ao Posto Real em Três Lagoas, um veículo terceiro (Gol) colidiu frontalmente contra o carro. Ao realizar o teste do barômetro o condutor do Gol estava alcoolizado ( 0,71ml - teste ). 
No momento o condutor estava de cinto e após avaliação médica foram liberado. Condutor do veículo terceiro teve prisão em flagrante pelo crime de alcoolismo no volante </t>
  </si>
  <si>
    <t xml:space="preserve">Motorista estava escalado para ir para MS, e ao descer a rua para embarcar na Van pisou em um buraco que estava com água da chuva, camuflado pela água. Mesmo com dor foi até a fábrica e informou do ocorrido. Foi direcionado até o ambulatório da Bracell, onde foi feito o procedimento e encaminhado para o CMU da Unimed, e lá foi realizado um Raio X que constatou a fratura do dedinho do pé esquerdo. </t>
  </si>
  <si>
    <t>Motoristas estavam retirando a carreta da linha 1, em frente a balança, quando bateu no malhal da carreta da BTF-03.</t>
  </si>
  <si>
    <t>Fazenda Monjolão</t>
  </si>
  <si>
    <t>Operador desceu para pegar a janta, e ao retornar foi picado por uma abelha na orelha.</t>
  </si>
  <si>
    <t>37007301 - Nilson de Paula Rosa Júnior</t>
  </si>
  <si>
    <t>1. Comunicado a gestão (supervisor), foi levado imediatamente para o hospital mais próximo em Bofete, onde foi atendido e medicado e liberado após medição.</t>
  </si>
  <si>
    <t>Fazenda Boa vista 8</t>
  </si>
  <si>
    <t>Ao realizar manobra em marcha ré, acabou colidindo a lateral direita do veículo no Forwarder que estava parado.</t>
  </si>
  <si>
    <t>Matheus Verissimo Senario</t>
  </si>
  <si>
    <t>1. Comunicação do evento aos responsáveis Ponsse e Bracell; 2. Realizado a investigação no local da ocorrência com os envolvidos; 3. Comunicação time de frota.</t>
  </si>
  <si>
    <t>Ao descer do ônibus e seguir para a escada que da acesso a P&amp;D, ao finalizar os degraus da escada,a colaboradora sentiu uma forte dor na perna equerda. Obs: Ela foi encaminhada ao CMU de Lençóis Paulista, onde foi realizado um raio-x que constatou uma fratura na tíbia da perna esquerda.</t>
  </si>
  <si>
    <t>P&amp;D florestal</t>
  </si>
  <si>
    <t>37000751 - Maria Claudia de Oliveira</t>
  </si>
  <si>
    <t>1. entrou em contato com o ambulatório Bracell; 2. Encaminhada a colaboradora para o CMU de Lençóis Paulista; 3. Comunicado ao responsável da área; 4. Comunicado a segurança do trabalho;</t>
  </si>
  <si>
    <t>Campo Verde</t>
  </si>
  <si>
    <t>Paula Carolina dos Santos</t>
  </si>
  <si>
    <t>Trabalhador agricola</t>
  </si>
  <si>
    <t>Colaboradora relatou estar efetuando atividade de combate a formiga, ao deslocar-se no meio do talhao. Deparou-se com uma árvore na aproximidade vindo a retornar para a rua superior,no trajeto acabou tomando 2 picadas de abelha (uma na nuca e outra no labio), tendo crise alérgica,acionado o pronto socorro do hospital de Itatinga. Deslocado com o carro de apoio Sendo que a Colaboradora já se encontra medicada em observação,fora de risco.</t>
  </si>
  <si>
    <t>1. Socorros dados no local imediatamente após a picada pelo socorristas,e acionado o pronto socorro de Itatinga.
2. Encaminhado colaborador ao ponto socorro de Itatinga SP
3. Comunicado supervisor LB florestal e área da Segurança do trabalho Bracell.</t>
  </si>
  <si>
    <t>Mecânico ao manobrar o veículo, colidiu em outro veículo que estava parado.</t>
  </si>
  <si>
    <t>Danilo Aparecido Vaz</t>
  </si>
  <si>
    <t>Mêcanico Soldador I</t>
  </si>
  <si>
    <t>1. Comunicação do evento aos responsáveis Ponsse e Bracell; 2. Comunicação time de frota.</t>
  </si>
  <si>
    <t>Fabrício Souza</t>
  </si>
  <si>
    <t>Pátio de madeira - linha 02 (pilha 301)</t>
  </si>
  <si>
    <t>Ao movimentar o caminhão 2666, o último fueiro da terceira composição, encostou na pilha de madeira 301, armazenada no pátio de madeira.</t>
  </si>
  <si>
    <t>Elisangela Freire</t>
  </si>
  <si>
    <t>1. acionado supervisor e técnico; 2. Registro fotografico do evento; 3. Retirada das madeiras da terceira composição, para movimentação e afastamento da carreta e pilha de madeira.</t>
  </si>
  <si>
    <t>Fazenda três irmãos - Claro dos Poções - MG</t>
  </si>
  <si>
    <t>O colaborador, em um veículo leve, parou na lateral do acesso de um talhão, estrada onde estava sendo realizado uma mudança de equipamento, após o olaborador parar e orientar o motorista da prancha onde o mesmo deveria seguir, um outro veículo leve, parou atrás paralelamente a uma distância de aproximadamente 3 metros. Quando o colaborador, engatou a marcha ré sem olhar no entorno, vindo a deslocar e resvalar o para-choque traseiro direito de um veículo e o para-choque esquerdo do outro veículo.</t>
  </si>
  <si>
    <t>Ítalo Gabriel Soares Pinto (CJR) Julimar (Expresso Nepomuceno)</t>
  </si>
  <si>
    <t>Aux mecanico / Encarregado</t>
  </si>
  <si>
    <t>Renan Freire dos Santos</t>
  </si>
  <si>
    <t>ID 0325 - São Domingos</t>
  </si>
  <si>
    <t>Operador de trator, ao realizar a manobra para retornar ao talhão, não se atentou a um declive devido à vegetação; com isso, a carreta de mudas tombou. Obs: houve apenas danos materias; não havia colaborador por perto</t>
  </si>
  <si>
    <t>Clesio Silva Santana - 37019035</t>
  </si>
  <si>
    <t>1. foi cominucado de imediato ao supervissor responsável. 2.Comunicado a segurança do trabaho. 3. foi realizado a orientação a equipe sobre o evento.</t>
  </si>
  <si>
    <t>Fazenda Vale Verde</t>
  </si>
  <si>
    <t>Operador estava sentado dentro da cabine da máquina, no início de uma manutenção, quando uma abelha o picou no olho provocando inchaço e ardência.</t>
  </si>
  <si>
    <t>37011534 - Bruno Antonio Biason</t>
  </si>
  <si>
    <t>Operador Máquina florestal</t>
  </si>
  <si>
    <t>1. comunicado a gestão (supervisor), foi levado imediatamente para o hospital mais próximo em Santa Cruz do Rio Pardo, onde foi atendido, medicado e liberado.</t>
  </si>
  <si>
    <t>Rogerio Prestes Ferreira</t>
  </si>
  <si>
    <t xml:space="preserve">Próximo a área de vivência </t>
  </si>
  <si>
    <t>Durante trajeto para o vestiário, a colaboradora tropeçou e, durante a queda se apoiou com a mão direita no chão.</t>
  </si>
  <si>
    <t>37000756 - Maria Madalena da Silva</t>
  </si>
  <si>
    <t>1. Comunicado a supervisão. 2. Encaminhado para o ambulatório Bracell. 3. Comunicado a segurança do trabalho.</t>
  </si>
  <si>
    <t>90001525 - Samuel Felipe Alves da Silva</t>
  </si>
  <si>
    <t>Mêcanico II</t>
  </si>
  <si>
    <t>1. Comunicação do evento aos responsáveis Ponsse e Bracell. 2. Realizado a investigação no local da ocorrência com os envolvidos; 3. comunicação time de frota.</t>
  </si>
  <si>
    <t>João Nogueira</t>
  </si>
  <si>
    <t>Fazenda Sossego I</t>
  </si>
  <si>
    <t>Colaborador estava retirando a bomba do motor do ventilador, quando veio a sentir dores nas costas.</t>
  </si>
  <si>
    <t>Felipe Rodrigues da Silva - 90001371</t>
  </si>
  <si>
    <t>Mêcanico I</t>
  </si>
  <si>
    <t>1. Comunicado a gestão imediata; 2. Colaborador encaminhado ao pronto atendimento; 3. Colaborador avaliado pela medicina do trabalho e liberado par retornar as atividades.</t>
  </si>
  <si>
    <t>Ao passar ao lado do caminhão da empresa JFI, o caminhão da empresa Bracell deslizou, raspando a lateral do baú no caminhão da empresa JFI, que estava parado aguardando passagem.</t>
  </si>
  <si>
    <t>Linha 02 entre as pilhas Q5 e Q6</t>
  </si>
  <si>
    <t>Operador foi utilizar a grua para desentortar o corrimão de acesso a cabine da pá carregadeira, porém a garra da grua atingiu o vidro lateral da pá carregadeira.</t>
  </si>
  <si>
    <t xml:space="preserve">Pátio de madeira Linha 02 </t>
  </si>
  <si>
    <t>Edmilson de Jesus da Silva / 37006344</t>
  </si>
  <si>
    <t>1. Comunicação do ocorrido. 2. Registro fotográfico da avaria; 3. Colhido relato do operador e advertido o mesmo.</t>
  </si>
  <si>
    <t>Rodovia João Melão, Km 218.</t>
  </si>
  <si>
    <t>Durante deslocamento do caminhão carregado sentido Lençóis Paulista, um veículo realizou uma ultrapassagem indevida (faixa Continua), e ao retornar para a faixa de rolamento, colidiu com o estribo esquerdo do caminhão, causando danos materiais.</t>
  </si>
  <si>
    <t>Adilson Barbosa</t>
  </si>
  <si>
    <t>1. informado a gestão imediata;</t>
  </si>
  <si>
    <t>Pátio de varrição - Linha 02</t>
  </si>
  <si>
    <t>Motorista ao sair com o caminhão, a última composição colidiu na terceira composição de outro caminhão que estava parado.</t>
  </si>
  <si>
    <t>3701873 - Samuel da Silva Coredeiro</t>
  </si>
  <si>
    <t>O colaborador, que estava dirigindo uma caminhonete Hilux, estava parado aguardando a saída de um caminhão do comboio. Quando o caminhão começou a dar marcha ré, o motorista da Hilux também iniciou a manobra para evitar a colisão. No entanto, ele não percebeu um veículo que estava atrás dele e acabou colidindo com a frente desse veículo.</t>
  </si>
  <si>
    <t>Rodovia Marechal Rondon (SP 300)</t>
  </si>
  <si>
    <t>Ao trafegar na rodovia, o para-brisa do veículo foi possivelmente atingido por pedras projetadas pelas equipes que realizavam a roçada em ambos os canteiros laterais. Sendo evidenciado dias após o ocorrido o trinco no para-brisa.</t>
  </si>
  <si>
    <t>Almoxarifado florestal</t>
  </si>
  <si>
    <t>37005820 - Rafael Henrique Bueno</t>
  </si>
  <si>
    <t>Analista de Materiais</t>
  </si>
  <si>
    <t>1. Reporte para a gestão;</t>
  </si>
  <si>
    <t>Rafael Henrique Bueno</t>
  </si>
  <si>
    <t>Colaborador ao fazer atividade de monitoramento de pragas e doenças no campo, veio a passar por cima de um pau que perfurou o para-choque dianteiro. Obs: somente danos materias.</t>
  </si>
  <si>
    <t>Fazenda São Jose II</t>
  </si>
  <si>
    <t>37019173 - Heverton Bispo Ramos</t>
  </si>
  <si>
    <t>Auxiliar de inventario</t>
  </si>
  <si>
    <t>1. Informado ao técnico, supervisor e segurança do trabalho;</t>
  </si>
  <si>
    <t>Heverton Bispo ramos</t>
  </si>
  <si>
    <t>No setor de rustificação</t>
  </si>
  <si>
    <t>Débora Gercilia dos Santos - 37015552</t>
  </si>
  <si>
    <t>1. Feito o primeiro atendimento pela assistente monique, e a mesma a levou para o pronto atendimento de Pitajuí. Onde foi realizado o RX, porém sem fraturas. A mesma foi liberada com medicações e orientações médicas.</t>
  </si>
  <si>
    <t>Colaboradora ao caminhar no barracão 1 da segunda seleção, não percebeu o dreno do barracão que estava aberto, acabou torcendo o pé esquerdo.</t>
  </si>
  <si>
    <t>Fazenda Jamaica</t>
  </si>
  <si>
    <t xml:space="preserve">Colaborador em realização da troca de turno, ao fechar a porta com os pertences na mão, veio a prender o ponta do dedo causando escoriação. </t>
  </si>
  <si>
    <t>37020101 - Gabriel de Lima Teixeira Silva</t>
  </si>
  <si>
    <t>1. Comunicado gestão, encaminhado colaborador para atendimento médico em Garça. 2. Passará pelo médico bracell na segunda pela manhã</t>
  </si>
  <si>
    <t>Manoel Oliveira</t>
  </si>
  <si>
    <t>Fazenda Água do Macaco</t>
  </si>
  <si>
    <t>Ao movimentar o caminhão, a última composição colidiu em um veículo que estava parado ao lado.</t>
  </si>
  <si>
    <t>Luiz Carlos Kodrai - 37007963</t>
  </si>
  <si>
    <t>1. Motorista informou a ocorrência e solicitado apoio ao técnico, informado a supervisão e coordenação.</t>
  </si>
  <si>
    <t>Marcelo Chagas da Silva</t>
  </si>
  <si>
    <t>Rodovia Marechal Rondon - Km 274</t>
  </si>
  <si>
    <t xml:space="preserve">O colaborador, vindo a trabalhar com sua moto particular, foi ultrapassado por três veículos aparentemente andando em comboio, assim que fizeram a ultrapassagem freiaram bruscamente, não dando tempo para o colaborador frear, vindo a colidir na traseira de um dos veículos. </t>
  </si>
  <si>
    <t>Oficina Temporária</t>
  </si>
  <si>
    <t>Luiz Fernando Jacóia - 37015452</t>
  </si>
  <si>
    <t>Mêcanico</t>
  </si>
  <si>
    <t>1. O condutor do veículo envolvido no acidente acionou a ambulância da rodovia e o colaborador Luiz Fernando foi socorrido e levado ao Pronto socorro de São manoel/SP; 2. O colaborador irá passar por avaliação da equipe de saúde da bracell no período da tarde.</t>
  </si>
  <si>
    <t>Geraldo Cabral</t>
  </si>
  <si>
    <t>37014721 - Ademir Ribeiro</t>
  </si>
  <si>
    <t>1. Avisado aos técnicos de ambas as BTFS que estavan no turno.</t>
  </si>
  <si>
    <t xml:space="preserve">Colaborador, ao chegar no auto posto Bracell colidiu sua carreta da frota 44184, na carreta da frota 44070, causando algumas avarias em ambos os conjuntos.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</si>
</sst>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font>
    <font>
      <sz val="11"/>
      <color theme="1"/>
      <name val="Calibri"/>
      <family val="2"/>
      <scheme val="minor"/>
    </font>
    <font>
      <sz val="11"/>
      <color theme="1"/>
      <name val="Calibri"/>
      <family val="2"/>
      <scheme val="minor"/>
    </font>
    <font>
      <sz val="11"/>
      <color rgb="FFFFFFFF"/>
      <name val="Calibri"/>
      <family val="2"/>
    </font>
    <font>
      <sz val="11"/>
      <color theme="1"/>
      <name val="Calibri"/>
      <family val="2"/>
    </font>
    <font>
      <sz val="11"/>
      <color rgb="FF1D1C1D"/>
      <name val="Arial"/>
      <family val="2"/>
    </font>
    <font>
      <b/>
      <sz val="9"/>
      <color indexed="81"/>
      <name val="Segoe UI"/>
      <family val="2"/>
    </font>
    <font>
      <sz val="9"/>
      <color indexed="81"/>
      <name val="Segoe UI"/>
      <family val="2"/>
    </font>
    <font>
      <sz val="11"/>
      <color rgb="FF1D1C1D"/>
      <name val="Calibri"/>
      <family val="2"/>
      <scheme val="minor"/>
    </font>
    <font>
      <sz val="11"/>
      <name val="Calibri"/>
      <family val="2"/>
    </font>
    <font>
      <sz val="11"/>
      <color rgb="FFFF0000"/>
      <name val="Calibri"/>
      <family val="2"/>
    </font>
  </fonts>
  <fills count="10">
    <fill>
      <patternFill patternType="none"/>
    </fill>
    <fill>
      <patternFill patternType="gray125"/>
    </fill>
    <fill>
      <patternFill patternType="solid">
        <fgColor theme="0"/>
        <bgColor indexed="64"/>
      </patternFill>
    </fill>
    <fill>
      <patternFill patternType="solid">
        <fgColor rgb="FF0046BA"/>
        <bgColor rgb="FF0046BA"/>
      </patternFill>
    </fill>
    <fill>
      <patternFill patternType="solid">
        <fgColor theme="9"/>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9" tint="-0.249977111117893"/>
        <bgColor indexed="64"/>
      </patternFill>
    </fill>
  </fills>
  <borders count="4">
    <border>
      <left/>
      <right/>
      <top/>
      <bottom/>
      <diagonal/>
    </border>
    <border>
      <left/>
      <right/>
      <top style="thin">
        <color theme="4"/>
      </top>
      <bottom/>
      <diagonal/>
    </border>
    <border>
      <left style="thin">
        <color theme="2" tint="-9.9917600024414813E-2"/>
      </left>
      <right style="thin">
        <color theme="2" tint="-9.9917600024414813E-2"/>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1" fillId="0" borderId="0"/>
  </cellStyleXfs>
  <cellXfs count="94">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justify" vertical="center" wrapText="1"/>
    </xf>
    <xf numFmtId="0" fontId="0" fillId="2" borderId="0" xfId="0" applyFill="1" applyAlignment="1">
      <alignment horizontal="center" vertical="center"/>
    </xf>
    <xf numFmtId="0" fontId="0" fillId="0" borderId="0" xfId="0" applyAlignment="1">
      <alignment wrapText="1"/>
    </xf>
    <xf numFmtId="0" fontId="3" fillId="3" borderId="0" xfId="0" applyFont="1" applyFill="1" applyAlignment="1">
      <alignment horizontal="center"/>
    </xf>
    <xf numFmtId="20" fontId="0" fillId="0" borderId="0" xfId="0" applyNumberFormat="1" applyAlignment="1">
      <alignment horizontal="center"/>
    </xf>
    <xf numFmtId="0" fontId="0" fillId="0" borderId="0" xfId="0" applyAlignment="1">
      <alignment horizontal="left"/>
    </xf>
    <xf numFmtId="0" fontId="0" fillId="0" borderId="0" xfId="0" applyNumberFormat="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14" fontId="0" fillId="0" borderId="2" xfId="0" applyNumberFormat="1" applyBorder="1" applyAlignment="1">
      <alignment horizontal="center" vertical="center"/>
    </xf>
    <xf numFmtId="0" fontId="5" fillId="0" borderId="0" xfId="0" applyFont="1" applyAlignment="1">
      <alignment horizontal="center"/>
    </xf>
    <xf numFmtId="0" fontId="0" fillId="0" borderId="0" xfId="0" applyBorder="1" applyAlignment="1">
      <alignment horizontal="center"/>
    </xf>
    <xf numFmtId="0" fontId="0" fillId="0" borderId="0" xfId="0" applyNumberFormat="1" applyBorder="1" applyAlignment="1">
      <alignment horizontal="center" vertical="center"/>
    </xf>
    <xf numFmtId="0" fontId="0" fillId="2" borderId="0" xfId="0" applyFill="1" applyAlignment="1">
      <alignment horizontal="center"/>
    </xf>
    <xf numFmtId="0" fontId="0" fillId="0" borderId="0" xfId="0" applyBorder="1" applyAlignment="1">
      <alignment horizontal="center" vertical="center"/>
    </xf>
    <xf numFmtId="20" fontId="0" fillId="0" borderId="0" xfId="0" applyNumberFormat="1" applyAlignment="1">
      <alignment horizontal="center" vertical="center"/>
    </xf>
    <xf numFmtId="0" fontId="5" fillId="0" borderId="0" xfId="0" applyFont="1" applyAlignment="1">
      <alignment horizontal="center" vertical="center"/>
    </xf>
    <xf numFmtId="0" fontId="5" fillId="2" borderId="0" xfId="0" applyFont="1" applyFill="1" applyAlignment="1">
      <alignment horizontal="center" vertical="center"/>
    </xf>
    <xf numFmtId="0" fontId="4" fillId="2" borderId="0" xfId="0" applyFont="1" applyFill="1" applyAlignment="1">
      <alignment horizontal="center" wrapText="1"/>
    </xf>
    <xf numFmtId="0" fontId="5" fillId="0" borderId="0" xfId="0" applyFont="1" applyAlignment="1">
      <alignment horizontal="center" vertical="center" wrapText="1"/>
    </xf>
    <xf numFmtId="0" fontId="5" fillId="0" borderId="0" xfId="0" applyFont="1" applyAlignment="1">
      <alignment wrapText="1"/>
    </xf>
    <xf numFmtId="0" fontId="4" fillId="2" borderId="0" xfId="0" applyFont="1" applyFill="1" applyAlignment="1">
      <alignment horizontal="center" vertical="center" wrapText="1"/>
    </xf>
    <xf numFmtId="14" fontId="5" fillId="0" borderId="0" xfId="0" applyNumberFormat="1" applyFont="1" applyBorder="1" applyAlignment="1">
      <alignment vertical="center"/>
    </xf>
    <xf numFmtId="0" fontId="5" fillId="0" borderId="0" xfId="0" applyFont="1"/>
    <xf numFmtId="0" fontId="0" fillId="5" borderId="0" xfId="0" applyFill="1" applyBorder="1" applyAlignment="1">
      <alignment horizontal="center"/>
    </xf>
    <xf numFmtId="0" fontId="0" fillId="5" borderId="0" xfId="0" applyFill="1" applyAlignment="1">
      <alignment horizontal="center" vertical="center"/>
    </xf>
    <xf numFmtId="0" fontId="0" fillId="2" borderId="0" xfId="0" applyFill="1" applyBorder="1" applyAlignment="1">
      <alignment horizontal="center"/>
    </xf>
    <xf numFmtId="0" fontId="5" fillId="5" borderId="0" xfId="0" applyFont="1" applyFill="1" applyAlignment="1">
      <alignment horizontal="center" vertical="center"/>
    </xf>
    <xf numFmtId="0" fontId="5" fillId="2" borderId="0" xfId="0" applyFont="1" applyFill="1" applyAlignment="1">
      <alignment vertical="center"/>
    </xf>
    <xf numFmtId="0" fontId="0" fillId="2" borderId="0" xfId="0" applyFill="1" applyAlignment="1">
      <alignment vertical="center"/>
    </xf>
    <xf numFmtId="0" fontId="5" fillId="0" borderId="0" xfId="0" applyFont="1" applyAlignment="1">
      <alignment vertical="center"/>
    </xf>
    <xf numFmtId="0" fontId="0" fillId="2" borderId="0" xfId="0" applyFill="1" applyAlignment="1">
      <alignment horizontal="justify" vertical="center" wrapText="1"/>
    </xf>
    <xf numFmtId="0" fontId="0" fillId="5" borderId="0" xfId="0" applyFill="1" applyAlignment="1">
      <alignment horizontal="justify" vertical="center" wrapText="1"/>
    </xf>
    <xf numFmtId="0" fontId="0" fillId="0" borderId="0" xfId="0" applyAlignment="1">
      <alignment horizontal="left" vertical="center" wrapText="1"/>
    </xf>
    <xf numFmtId="0" fontId="5" fillId="0" borderId="0" xfId="0" applyFont="1" applyAlignment="1">
      <alignment horizontal="center" wrapText="1"/>
    </xf>
    <xf numFmtId="0" fontId="0" fillId="0" borderId="0" xfId="0" applyAlignment="1">
      <alignment horizontal="center" wrapText="1"/>
    </xf>
    <xf numFmtId="14" fontId="5" fillId="0" borderId="0" xfId="0" applyNumberFormat="1" applyFont="1"/>
    <xf numFmtId="0" fontId="0" fillId="5" borderId="0" xfId="0" applyFill="1" applyAlignment="1">
      <alignment horizontal="center"/>
    </xf>
    <xf numFmtId="0" fontId="0" fillId="0" borderId="0" xfId="0" applyAlignment="1">
      <alignment horizontal="left" vertical="center"/>
    </xf>
    <xf numFmtId="14" fontId="5" fillId="0" borderId="0" xfId="0" applyNumberFormat="1" applyFont="1" applyAlignment="1">
      <alignment vertical="center"/>
    </xf>
    <xf numFmtId="14" fontId="0" fillId="0" borderId="0" xfId="0" applyNumberFormat="1"/>
    <xf numFmtId="0" fontId="4" fillId="2" borderId="0" xfId="0" applyFont="1" applyFill="1" applyAlignment="1">
      <alignment horizontal="center" vertical="center"/>
    </xf>
    <xf numFmtId="14" fontId="0" fillId="0" borderId="0" xfId="0" applyNumberFormat="1" applyBorder="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14" fontId="0" fillId="0" borderId="2" xfId="0" applyNumberFormat="1" applyBorder="1" applyAlignment="1">
      <alignment horizontal="center"/>
    </xf>
    <xf numFmtId="0" fontId="8" fillId="0" borderId="0" xfId="0" applyFont="1" applyAlignment="1">
      <alignment horizontal="center"/>
    </xf>
    <xf numFmtId="14" fontId="0" fillId="0" borderId="0" xfId="0" applyNumberFormat="1" applyAlignment="1"/>
    <xf numFmtId="14" fontId="0" fillId="0" borderId="0" xfId="0" applyNumberFormat="1" applyBorder="1" applyAlignment="1">
      <alignment horizontal="center"/>
    </xf>
    <xf numFmtId="0" fontId="9" fillId="0" borderId="0" xfId="0" applyFont="1" applyAlignment="1">
      <alignment horizontal="center"/>
    </xf>
    <xf numFmtId="0" fontId="0" fillId="2" borderId="0" xfId="0" applyFill="1" applyAlignment="1">
      <alignment horizontal="center" vertical="center" wrapText="1"/>
    </xf>
    <xf numFmtId="14" fontId="0" fillId="0" borderId="0" xfId="0" applyNumberFormat="1" applyAlignment="1">
      <alignment horizontal="center"/>
    </xf>
    <xf numFmtId="0" fontId="0" fillId="0" borderId="0" xfId="0" applyAlignment="1">
      <alignment vertical="center"/>
    </xf>
    <xf numFmtId="0" fontId="0" fillId="6" borderId="0" xfId="0" applyFill="1" applyAlignment="1">
      <alignment horizontal="center" vertical="center"/>
    </xf>
    <xf numFmtId="0" fontId="10" fillId="5" borderId="0" xfId="0" applyFont="1" applyFill="1" applyAlignment="1">
      <alignment horizontal="center" vertical="center" wrapText="1"/>
    </xf>
    <xf numFmtId="0" fontId="0" fillId="0" borderId="0" xfId="0" applyBorder="1" applyAlignment="1">
      <alignment horizontal="center" vertical="center" wrapText="1"/>
    </xf>
    <xf numFmtId="0" fontId="0" fillId="0" borderId="0" xfId="0" applyFill="1" applyAlignment="1">
      <alignment horizontal="center" vertical="center"/>
    </xf>
    <xf numFmtId="0" fontId="0" fillId="7" borderId="0" xfId="0" applyFill="1" applyAlignment="1">
      <alignment horizontal="center" vertical="center"/>
    </xf>
    <xf numFmtId="0" fontId="0" fillId="7" borderId="0" xfId="0" applyFill="1" applyAlignment="1">
      <alignment horizontal="center"/>
    </xf>
    <xf numFmtId="0" fontId="5" fillId="7" borderId="0" xfId="0" applyFont="1" applyFill="1" applyAlignment="1">
      <alignment horizontal="center"/>
    </xf>
    <xf numFmtId="0" fontId="0" fillId="7" borderId="0" xfId="0" applyFill="1" applyAlignment="1">
      <alignment horizontal="center" vertical="center" wrapText="1"/>
    </xf>
    <xf numFmtId="0" fontId="0" fillId="7" borderId="0" xfId="0" applyFill="1" applyAlignment="1">
      <alignment horizontal="center" wrapText="1"/>
    </xf>
    <xf numFmtId="0" fontId="0" fillId="8" borderId="0" xfId="0" applyFill="1" applyAlignment="1">
      <alignment horizontal="center" vertical="center"/>
    </xf>
    <xf numFmtId="0" fontId="0" fillId="5" borderId="0" xfId="0" applyFill="1" applyBorder="1" applyAlignment="1">
      <alignment horizontal="center" vertical="center"/>
    </xf>
    <xf numFmtId="0" fontId="0" fillId="4" borderId="0" xfId="0" applyFill="1" applyAlignment="1">
      <alignment horizontal="center" vertical="center"/>
    </xf>
    <xf numFmtId="0" fontId="0" fillId="0" borderId="0" xfId="0" applyFill="1" applyAlignment="1">
      <alignment horizontal="center"/>
    </xf>
    <xf numFmtId="0" fontId="0" fillId="2" borderId="0" xfId="0" applyFill="1" applyAlignment="1">
      <alignment horizontal="center" wrapText="1"/>
    </xf>
    <xf numFmtId="14" fontId="0" fillId="4" borderId="0" xfId="0" applyNumberFormat="1" applyFill="1"/>
    <xf numFmtId="14" fontId="0" fillId="2" borderId="0" xfId="0" applyNumberFormat="1" applyFill="1"/>
    <xf numFmtId="14" fontId="0" fillId="2" borderId="2" xfId="0" applyNumberFormat="1" applyFill="1" applyBorder="1" applyAlignment="1">
      <alignment horizontal="center" vertical="center"/>
    </xf>
    <xf numFmtId="20" fontId="0" fillId="2" borderId="0" xfId="0" applyNumberFormat="1" applyFill="1" applyAlignment="1">
      <alignment horizontal="center"/>
    </xf>
    <xf numFmtId="0" fontId="0" fillId="2" borderId="0" xfId="0" applyFill="1" applyBorder="1" applyAlignment="1">
      <alignment horizontal="center" vertical="center"/>
    </xf>
    <xf numFmtId="0" fontId="0" fillId="2" borderId="0" xfId="0" applyFill="1" applyAlignment="1">
      <alignment wrapText="1"/>
    </xf>
    <xf numFmtId="14" fontId="0" fillId="2" borderId="0" xfId="0" applyNumberFormat="1" applyFill="1" applyAlignment="1">
      <alignment horizontal="center" vertical="center"/>
    </xf>
    <xf numFmtId="0" fontId="0" fillId="2" borderId="0" xfId="0" applyNumberFormat="1" applyFill="1" applyAlignment="1">
      <alignment horizontal="center" vertical="center"/>
    </xf>
    <xf numFmtId="16" fontId="0" fillId="0" borderId="0" xfId="0" applyNumberFormat="1" applyAlignment="1">
      <alignment horizontal="center" vertical="center"/>
    </xf>
    <xf numFmtId="0" fontId="0" fillId="0" borderId="0" xfId="0" applyAlignment="1">
      <alignment horizontal="justify" vertical="center"/>
    </xf>
    <xf numFmtId="0" fontId="0" fillId="4" borderId="0" xfId="0" applyFill="1" applyAlignment="1">
      <alignment horizontal="center"/>
    </xf>
    <xf numFmtId="0" fontId="0" fillId="5" borderId="0" xfId="0" applyFill="1" applyAlignment="1">
      <alignment horizontal="center" wrapText="1"/>
    </xf>
    <xf numFmtId="0" fontId="0" fillId="5" borderId="0" xfId="0" applyFill="1"/>
    <xf numFmtId="0" fontId="9" fillId="2" borderId="0" xfId="0" applyFont="1" applyFill="1" applyAlignment="1">
      <alignment horizontal="center" vertical="center"/>
    </xf>
    <xf numFmtId="0" fontId="0" fillId="0" borderId="0" xfId="0" applyAlignment="1">
      <alignment horizontal="left" wrapText="1"/>
    </xf>
    <xf numFmtId="0" fontId="0" fillId="9" borderId="0" xfId="0" applyFill="1" applyAlignment="1">
      <alignment horizontal="center"/>
    </xf>
    <xf numFmtId="0" fontId="0" fillId="2" borderId="3" xfId="0" applyFill="1" applyBorder="1" applyAlignment="1">
      <alignment horizontal="center" vertical="center" wrapText="1"/>
    </xf>
    <xf numFmtId="0" fontId="4" fillId="9" borderId="0" xfId="0" applyFont="1" applyFill="1" applyAlignment="1">
      <alignment horizontal="center"/>
    </xf>
    <xf numFmtId="0" fontId="0" fillId="0" borderId="0" xfId="0" quotePrefix="1" applyAlignment="1">
      <alignment horizontal="center" vertical="center"/>
    </xf>
    <xf numFmtId="0" fontId="4" fillId="4" borderId="0" xfId="0" applyFont="1" applyFill="1" applyAlignment="1">
      <alignment horizontal="center"/>
    </xf>
    <xf numFmtId="0" fontId="0" fillId="0" borderId="0" xfId="0" quotePrefix="1" applyNumberFormat="1" applyAlignment="1">
      <alignment horizontal="center" vertical="center"/>
    </xf>
  </cellXfs>
  <cellStyles count="3">
    <cellStyle name="Normal" xfId="0" builtinId="0"/>
    <cellStyle name="Normal 2" xfId="1" xr:uid="{F8807970-FD4E-4212-B6CB-9A96C3F28124}"/>
    <cellStyle name="Normal 3" xfId="2" xr:uid="{A1151A6A-4E97-410C-BC7A-AB43F1FF2FFE}"/>
  </cellStyles>
  <dxfs count="85">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bottom"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textRotation="0" indent="0" justifyLastLine="0" shrinkToFit="0" readingOrder="0"/>
    </dxf>
    <dxf>
      <alignment horizontal="center" textRotation="0" indent="0" justifyLastLine="0" shrinkToFit="0" readingOrder="0"/>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s>
  <tableStyles count="0" defaultTableStyle="TableStyleMedium2" defaultPivotStyle="PivotStyleLight16"/>
  <colors>
    <mruColors>
      <color rgb="FF132C5A"/>
      <color rgb="FF5C9C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eonardo\d\WASHINGTON\Produtividade\EFETIVO%20MATRIZ.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001.DBControleEventos_MAR&#199;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243;pia%20de%20001.DBControleEvento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lwfs02.lwart.net\LWC-SEGURANCA\Gest&#227;o%20ST%20Outbound\8.%20Superados\FLORESTAL\A%20REFER&#202;NCIA\05.%20INDICADORES\001.Databases\Nova%20pasta\C&#243;pia%20de%20001.DBControleEventos.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GMT-2024.09.09-14.00.53/Gest&#227;o%20ST%20Outbound/8.%20Superados/FLORESTAL/A%20REFER&#202;NCIA/05.%20INDICADORES/001.Databases/001.DBControleEvento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Z:\Gest&#227;o%20ST%20Outbound\8.%20Superados\FLORESTAL\01-%20MATO%20GROSSO%20DO%20SUL\2024\1-CONTROLE%20DE%20EVENTOS\03%20-%20CONTROLE%20DE%20EVENTOS\DBControleEven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eonardo\d\WASHINGTON\Produtividade\EFETIVO%2011,06,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lwfs02\LWC-SEGURANCA\BRACELL\FLORESTAL\PESSOAIS\Lucas%20Antonio%20da%20Silva%20Gomes\Reuni&#227;o\Planilha%20Apoio\FOLLOW-UP%2020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racellnet.com/BRACELL/FLORESTAL/PESSOAIS/Anderson%20Ap.%20de%20Oliveira/Modelos/Gest&#227;o%20treinamento/GEST&#195;O%20DE%20EPIs,TREINAMENTO%20E%20OUTROS%2020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ontroles\CONTROLE%20DE%20VENDAS%20E%20RECEBIMENTOS%20DOCES%20SALAMES%20E%20QUEIJO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002.Reports\ReportSP.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lwfs02\LWC-SEGURANCA\BRACELL\FLORESTAL\A%20REFER&#202;NCIA\INDICADORES\2023\Controle%20de%20Eventos\Controle%20de%20Eventos%20-%20202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blbrajato\AppData\Local\Microsoft\Windows\INetCache\Content.Outlook\X8TTL6WS\001.DBControleEventos%20-%2021.08.202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BRACELL/FLORESTAL/ESTAT&#205;STICA/2023/07%20JULHO/001.DBControleEventos%20-%20c&#243;p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ETIVO"/>
    </sheetNames>
    <sheetDataSet>
      <sheetData sheetId="0">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cell r="J6">
            <v>1412</v>
          </cell>
        </row>
        <row r="7">
          <cell r="A7" t="str">
            <v>C-18829</v>
          </cell>
          <cell r="B7" t="str">
            <v>AFC</v>
          </cell>
          <cell r="C7" t="str">
            <v>BOP</v>
          </cell>
          <cell r="D7" t="str">
            <v>-</v>
          </cell>
          <cell r="E7" t="str">
            <v>-</v>
          </cell>
          <cell r="F7" t="str">
            <v>SUP</v>
          </cell>
          <cell r="G7" t="str">
            <v>GIVALDO SOUZA SANTOS</v>
          </cell>
          <cell r="H7" t="str">
            <v>SUPERVISOR DE ELETRICA</v>
          </cell>
          <cell r="I7" t="str">
            <v>COSTA AZUL</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C12" t="str">
            <v>PLAN</v>
          </cell>
          <cell r="D12" t="str">
            <v>SÉRGIO</v>
          </cell>
          <cell r="E12" t="str">
            <v>-</v>
          </cell>
          <cell r="G12" t="str">
            <v>DIERCY WIQUES MIRANDA</v>
          </cell>
          <cell r="H12" t="str">
            <v>TECNICO PLANEJ. 2</v>
          </cell>
          <cell r="I12" t="str">
            <v>COSTA AZUL</v>
          </cell>
          <cell r="J12">
            <v>1</v>
          </cell>
        </row>
        <row r="13">
          <cell r="A13" t="str">
            <v>P-71310</v>
          </cell>
          <cell r="C13" t="str">
            <v>PLAN</v>
          </cell>
          <cell r="D13" t="str">
            <v>SÉRGIO</v>
          </cell>
          <cell r="E13" t="str">
            <v>-</v>
          </cell>
          <cell r="G13" t="str">
            <v>GILSON CESAR DA SILVA</v>
          </cell>
          <cell r="H13" t="str">
            <v>TECNICO PLANEJ. 2</v>
          </cell>
          <cell r="I13" t="str">
            <v>COSTA AZUL</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COSTA AZUL</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C20" t="str">
            <v>TRANSFERIDO</v>
          </cell>
          <cell r="F20" t="str">
            <v>TRANSFERIDO</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t="str">
            <v>E-003</v>
          </cell>
          <cell r="B30" t="str">
            <v>MML</v>
          </cell>
          <cell r="C30" t="str">
            <v>BOP</v>
          </cell>
          <cell r="D30" t="str">
            <v>GIL</v>
          </cell>
          <cell r="E30" t="str">
            <v>-</v>
          </cell>
          <cell r="F30" t="str">
            <v>TESTE/PRESERV.</v>
          </cell>
          <cell r="G30" t="str">
            <v>ALAN JONES PIRES DE AMORIM</v>
          </cell>
          <cell r="H30" t="str">
            <v>ESTAGIÁRIO ELETROMECANICO</v>
          </cell>
          <cell r="I30" t="str">
            <v>RIO DAS OSTRAS</v>
          </cell>
          <cell r="J30">
            <v>1</v>
          </cell>
        </row>
        <row r="31">
          <cell r="A31">
            <v>1</v>
          </cell>
          <cell r="G31" t="str">
            <v>TERMO DE ABERTURA</v>
          </cell>
          <cell r="H31" t="str">
            <v>-</v>
          </cell>
          <cell r="J31">
            <v>1</v>
          </cell>
        </row>
        <row r="32">
          <cell r="A32">
            <v>2</v>
          </cell>
          <cell r="B32" t="str">
            <v>ADM</v>
          </cell>
          <cell r="C32" t="str">
            <v>$</v>
          </cell>
          <cell r="D32" t="str">
            <v>$</v>
          </cell>
          <cell r="E32" t="str">
            <v>$</v>
          </cell>
          <cell r="G32" t="str">
            <v>RONALDO CUSTODIO DE SOUZA</v>
          </cell>
          <cell r="H32" t="str">
            <v>GERENTE ADM. FINANC.</v>
          </cell>
          <cell r="J32">
            <v>1</v>
          </cell>
        </row>
        <row r="33">
          <cell r="A33">
            <v>3</v>
          </cell>
          <cell r="B33" t="str">
            <v>ADM</v>
          </cell>
          <cell r="C33" t="str">
            <v>$</v>
          </cell>
          <cell r="D33" t="str">
            <v>$</v>
          </cell>
          <cell r="E33" t="str">
            <v>$</v>
          </cell>
          <cell r="G33" t="str">
            <v>EDSON APARECIDO PEREIRA</v>
          </cell>
          <cell r="H33" t="str">
            <v>ASSISTENTE ADMIN.</v>
          </cell>
          <cell r="J33">
            <v>1</v>
          </cell>
        </row>
        <row r="34">
          <cell r="A34">
            <v>4</v>
          </cell>
          <cell r="B34" t="str">
            <v>ADM</v>
          </cell>
          <cell r="C34" t="str">
            <v>$</v>
          </cell>
          <cell r="D34" t="str">
            <v>$</v>
          </cell>
          <cell r="E34" t="str">
            <v>$</v>
          </cell>
          <cell r="G34" t="str">
            <v>MURILO DA CRUZ DIANA</v>
          </cell>
          <cell r="H34" t="str">
            <v>SUPERVISOR DE</v>
          </cell>
          <cell r="J34">
            <v>1</v>
          </cell>
        </row>
        <row r="35">
          <cell r="A35">
            <v>5</v>
          </cell>
          <cell r="B35" t="str">
            <v>DP</v>
          </cell>
          <cell r="D35" t="str">
            <v>-</v>
          </cell>
          <cell r="E35" t="str">
            <v>GGS</v>
          </cell>
          <cell r="G35" t="str">
            <v>JOSIANA DE SOUZA NEVES</v>
          </cell>
          <cell r="H35" t="str">
            <v>RECEPCIONISTA</v>
          </cell>
          <cell r="I35" t="str">
            <v>POSTO TIC TAC</v>
          </cell>
          <cell r="J35">
            <v>1</v>
          </cell>
        </row>
        <row r="36">
          <cell r="A36">
            <v>6</v>
          </cell>
          <cell r="B36" t="str">
            <v>ADM</v>
          </cell>
          <cell r="G36" t="str">
            <v>DALVINO RECK</v>
          </cell>
          <cell r="H36" t="str">
            <v>SUPERVISOR DE</v>
          </cell>
          <cell r="J36">
            <v>1</v>
          </cell>
        </row>
        <row r="37">
          <cell r="A37">
            <v>7</v>
          </cell>
          <cell r="C37" t="str">
            <v>DEM</v>
          </cell>
          <cell r="D37" t="str">
            <v>DEM</v>
          </cell>
          <cell r="E37" t="str">
            <v>DEM</v>
          </cell>
          <cell r="F37" t="str">
            <v>DEM</v>
          </cell>
          <cell r="G37" t="str">
            <v>MARTINIANO DE ALMEIDA JUNIOR</v>
          </cell>
          <cell r="H37" t="str">
            <v>TECNICO PLANEJ. 1</v>
          </cell>
          <cell r="J37">
            <v>1</v>
          </cell>
        </row>
        <row r="38">
          <cell r="A38">
            <v>8</v>
          </cell>
          <cell r="B38" t="str">
            <v>ADM</v>
          </cell>
          <cell r="C38" t="str">
            <v>NÃO</v>
          </cell>
          <cell r="D38" t="str">
            <v>NÃO</v>
          </cell>
          <cell r="E38" t="str">
            <v>NÃO</v>
          </cell>
          <cell r="G38" t="str">
            <v>LURDINEA DE SOUSA AGUIAR</v>
          </cell>
          <cell r="H38" t="str">
            <v>AUX. SERV. GERAIS</v>
          </cell>
          <cell r="J38">
            <v>1</v>
          </cell>
        </row>
        <row r="39">
          <cell r="A39">
            <v>9</v>
          </cell>
          <cell r="B39" t="str">
            <v>SUB</v>
          </cell>
          <cell r="E39" t="str">
            <v>D</v>
          </cell>
          <cell r="G39" t="str">
            <v>JULIANO CORREIA NETTO</v>
          </cell>
          <cell r="H39" t="str">
            <v>MOTORISTA MUNCK</v>
          </cell>
          <cell r="J39">
            <v>1</v>
          </cell>
        </row>
        <row r="40">
          <cell r="A40">
            <v>10</v>
          </cell>
          <cell r="C40" t="str">
            <v>DEM</v>
          </cell>
          <cell r="D40" t="str">
            <v>DEM</v>
          </cell>
          <cell r="E40" t="str">
            <v>DEM</v>
          </cell>
          <cell r="F40" t="str">
            <v>DEM</v>
          </cell>
          <cell r="G40" t="str">
            <v>JOÃO VALENTIM CROSCOB</v>
          </cell>
          <cell r="H40" t="str">
            <v>CARPINTEIRO</v>
          </cell>
          <cell r="J40">
            <v>1</v>
          </cell>
        </row>
        <row r="41">
          <cell r="A41">
            <v>11</v>
          </cell>
          <cell r="C41" t="str">
            <v>DEM</v>
          </cell>
          <cell r="D41" t="str">
            <v>DEM</v>
          </cell>
          <cell r="E41" t="str">
            <v>DEM</v>
          </cell>
          <cell r="F41" t="str">
            <v>DEM</v>
          </cell>
          <cell r="G41" t="str">
            <v>JOSÉ RODRIGUES PEREIRA</v>
          </cell>
          <cell r="H41" t="str">
            <v>PEDREIRO</v>
          </cell>
          <cell r="J41">
            <v>1</v>
          </cell>
        </row>
        <row r="42">
          <cell r="A42">
            <v>12</v>
          </cell>
          <cell r="C42" t="str">
            <v>DEM</v>
          </cell>
          <cell r="D42" t="str">
            <v>DEM</v>
          </cell>
          <cell r="E42" t="str">
            <v>DEM</v>
          </cell>
          <cell r="F42" t="str">
            <v>DEM</v>
          </cell>
          <cell r="G42" t="str">
            <v>CESAR CARLOS DA CRUZ</v>
          </cell>
          <cell r="H42" t="str">
            <v>AJUDANTE</v>
          </cell>
          <cell r="J42">
            <v>1</v>
          </cell>
        </row>
        <row r="43">
          <cell r="A43">
            <v>13</v>
          </cell>
          <cell r="C43" t="str">
            <v>DEM</v>
          </cell>
          <cell r="D43" t="str">
            <v>DEM</v>
          </cell>
          <cell r="E43" t="str">
            <v>DEM</v>
          </cell>
          <cell r="F43" t="str">
            <v>DEM</v>
          </cell>
          <cell r="G43" t="str">
            <v>JOSEVAL LIMA BORBA</v>
          </cell>
          <cell r="H43" t="str">
            <v>MECANICO MONTADOR</v>
          </cell>
          <cell r="I43" t="str">
            <v>COND. GREEN PEACE</v>
          </cell>
          <cell r="J43">
            <v>1</v>
          </cell>
        </row>
        <row r="44">
          <cell r="A44">
            <v>14</v>
          </cell>
          <cell r="B44" t="str">
            <v>AFC</v>
          </cell>
          <cell r="C44" t="str">
            <v>ST</v>
          </cell>
          <cell r="D44" t="str">
            <v>JMC</v>
          </cell>
          <cell r="E44" t="str">
            <v>AMA</v>
          </cell>
          <cell r="F44" t="str">
            <v>MONTAGEM</v>
          </cell>
          <cell r="G44" t="str">
            <v>CLARINDO DA ANUNCIAÇÃO</v>
          </cell>
          <cell r="H44" t="str">
            <v>MECANICO MONTADOR</v>
          </cell>
          <cell r="I44" t="str">
            <v>BRISA DA COSTA</v>
          </cell>
          <cell r="J44">
            <v>1</v>
          </cell>
        </row>
        <row r="45">
          <cell r="A45">
            <v>15</v>
          </cell>
          <cell r="B45" t="str">
            <v>MOD</v>
          </cell>
          <cell r="C45" t="str">
            <v>JORGE/CT</v>
          </cell>
          <cell r="D45" t="str">
            <v>ANT</v>
          </cell>
          <cell r="E45" t="str">
            <v>JCF</v>
          </cell>
          <cell r="G45" t="str">
            <v>EDMILSON AVELINO PEREIRA</v>
          </cell>
          <cell r="H45" t="str">
            <v>ENCANADOR</v>
          </cell>
          <cell r="I45" t="str">
            <v>BRISA DA COSTA</v>
          </cell>
          <cell r="J45">
            <v>1</v>
          </cell>
        </row>
        <row r="46">
          <cell r="A46">
            <v>16</v>
          </cell>
          <cell r="B46" t="str">
            <v>ASA</v>
          </cell>
          <cell r="C46" t="str">
            <v>HRSG</v>
          </cell>
          <cell r="D46" t="str">
            <v>PEDRO</v>
          </cell>
          <cell r="E46" t="str">
            <v>JGA</v>
          </cell>
          <cell r="F46" t="str">
            <v>MONTAGEM</v>
          </cell>
          <cell r="G46" t="str">
            <v>JOSELITO PROFETA DE ARAUJO</v>
          </cell>
          <cell r="H46" t="str">
            <v>MECANICO MONTADOR</v>
          </cell>
          <cell r="I46" t="str">
            <v>BRISA DA COSTA</v>
          </cell>
          <cell r="J46">
            <v>1</v>
          </cell>
        </row>
        <row r="47">
          <cell r="A47">
            <v>17</v>
          </cell>
          <cell r="B47" t="str">
            <v>EDR</v>
          </cell>
          <cell r="C47" t="str">
            <v>HRSG</v>
          </cell>
          <cell r="D47" t="str">
            <v>RF</v>
          </cell>
          <cell r="E47" t="str">
            <v>CCO</v>
          </cell>
          <cell r="F47" t="str">
            <v>MONTAGEM</v>
          </cell>
          <cell r="G47" t="str">
            <v>CLOViS CUSTODIO DE OLIVEIRA</v>
          </cell>
          <cell r="H47" t="str">
            <v>ENCARREGADO</v>
          </cell>
          <cell r="I47" t="str">
            <v>BRISA DA COSTA</v>
          </cell>
          <cell r="J47">
            <v>1</v>
          </cell>
        </row>
        <row r="48">
          <cell r="A48">
            <v>18</v>
          </cell>
          <cell r="E48" t="str">
            <v>JCF</v>
          </cell>
          <cell r="F48" t="str">
            <v>SUP</v>
          </cell>
          <cell r="G48" t="str">
            <v>JOSÉ CARLOS FERRAZ DE CARVALHO</v>
          </cell>
          <cell r="H48" t="str">
            <v>ENCARREGADO</v>
          </cell>
          <cell r="I48" t="str">
            <v>BRISA DA COSTA</v>
          </cell>
          <cell r="J48">
            <v>1</v>
          </cell>
        </row>
        <row r="49">
          <cell r="A49">
            <v>19</v>
          </cell>
          <cell r="C49" t="str">
            <v>DEM</v>
          </cell>
          <cell r="D49" t="str">
            <v>DEM</v>
          </cell>
          <cell r="E49" t="str">
            <v>DEM</v>
          </cell>
          <cell r="F49" t="str">
            <v>DEM</v>
          </cell>
          <cell r="G49" t="str">
            <v>DELCIO SCHMIDT</v>
          </cell>
          <cell r="H49" t="str">
            <v>MONTADOR ELETROM.</v>
          </cell>
          <cell r="J49">
            <v>1</v>
          </cell>
        </row>
        <row r="50">
          <cell r="A50">
            <v>20</v>
          </cell>
          <cell r="C50" t="str">
            <v>DEM</v>
          </cell>
          <cell r="D50" t="str">
            <v>DEM</v>
          </cell>
          <cell r="E50" t="str">
            <v>DEM</v>
          </cell>
          <cell r="F50" t="str">
            <v>DEM</v>
          </cell>
          <cell r="G50" t="str">
            <v>CALCIVANDRO DE ALMEIDA CRUZ</v>
          </cell>
          <cell r="H50" t="str">
            <v>MONTADOR ELETROM.</v>
          </cell>
          <cell r="J50">
            <v>1</v>
          </cell>
        </row>
        <row r="51">
          <cell r="A51">
            <v>21</v>
          </cell>
          <cell r="C51" t="str">
            <v>DEM</v>
          </cell>
          <cell r="D51" t="str">
            <v>DEM</v>
          </cell>
          <cell r="E51" t="str">
            <v>DEM</v>
          </cell>
          <cell r="F51" t="str">
            <v>DEM</v>
          </cell>
          <cell r="G51" t="str">
            <v>DIVANI BARBOSA DE LIMA</v>
          </cell>
          <cell r="H51" t="str">
            <v>MONTADOR ELETROM.</v>
          </cell>
          <cell r="J51">
            <v>1</v>
          </cell>
        </row>
        <row r="52">
          <cell r="A52">
            <v>22</v>
          </cell>
          <cell r="C52" t="str">
            <v>DEM</v>
          </cell>
          <cell r="D52" t="str">
            <v>DEM</v>
          </cell>
          <cell r="E52" t="str">
            <v>DEM</v>
          </cell>
          <cell r="F52" t="str">
            <v>DEM</v>
          </cell>
          <cell r="G52" t="str">
            <v>ERALDO JANKE</v>
          </cell>
          <cell r="H52" t="str">
            <v>MONTADOR ELETROM.</v>
          </cell>
          <cell r="J52">
            <v>1</v>
          </cell>
        </row>
        <row r="53">
          <cell r="A53">
            <v>23</v>
          </cell>
          <cell r="C53" t="str">
            <v>DEM</v>
          </cell>
          <cell r="D53" t="str">
            <v>DEM</v>
          </cell>
          <cell r="E53" t="str">
            <v>DEM</v>
          </cell>
          <cell r="F53" t="str">
            <v>DEM</v>
          </cell>
          <cell r="G53" t="str">
            <v>JOSÉ CARLOS TEIXEIRA</v>
          </cell>
          <cell r="H53" t="str">
            <v>MOTORISTA</v>
          </cell>
          <cell r="J53">
            <v>1</v>
          </cell>
        </row>
        <row r="54">
          <cell r="A54">
            <v>24</v>
          </cell>
          <cell r="B54" t="str">
            <v>ADM</v>
          </cell>
          <cell r="G54" t="str">
            <v>JOÃO CARLOS FAISLON SANTANA</v>
          </cell>
          <cell r="H54" t="str">
            <v>SUPERINTENDENTE</v>
          </cell>
          <cell r="J54">
            <v>1</v>
          </cell>
        </row>
        <row r="55">
          <cell r="A55">
            <v>25</v>
          </cell>
          <cell r="B55" t="str">
            <v>CHEFIA</v>
          </cell>
          <cell r="G55" t="str">
            <v>SÉRGIO PARREIRA GARCIA</v>
          </cell>
          <cell r="H55" t="str">
            <v>ENGENHEIRO</v>
          </cell>
          <cell r="J55">
            <v>1</v>
          </cell>
        </row>
        <row r="56">
          <cell r="A56">
            <v>26</v>
          </cell>
          <cell r="C56" t="str">
            <v>DEM</v>
          </cell>
          <cell r="D56" t="str">
            <v>DEM</v>
          </cell>
          <cell r="E56" t="str">
            <v>DEM</v>
          </cell>
          <cell r="F56" t="str">
            <v>DEM</v>
          </cell>
          <cell r="G56" t="str">
            <v>PAULO CESAR LOPES MACHADO</v>
          </cell>
          <cell r="H56" t="str">
            <v>ELETRICISTA MONTADOR</v>
          </cell>
          <cell r="I56" t="str">
            <v>RIO DAS OSTRAS</v>
          </cell>
          <cell r="J56">
            <v>1</v>
          </cell>
        </row>
        <row r="57">
          <cell r="A57">
            <v>27</v>
          </cell>
          <cell r="C57" t="str">
            <v>DEM</v>
          </cell>
          <cell r="D57" t="str">
            <v>DEM</v>
          </cell>
          <cell r="E57" t="str">
            <v>DEM</v>
          </cell>
          <cell r="F57" t="str">
            <v>DEM</v>
          </cell>
          <cell r="G57" t="str">
            <v>SILVIO ALVES CARDOSO</v>
          </cell>
          <cell r="H57" t="str">
            <v>CARPINTEIRO</v>
          </cell>
          <cell r="J57">
            <v>1</v>
          </cell>
        </row>
        <row r="58">
          <cell r="A58">
            <v>28</v>
          </cell>
          <cell r="C58" t="str">
            <v>DEM</v>
          </cell>
          <cell r="D58" t="str">
            <v>DEM</v>
          </cell>
          <cell r="E58" t="str">
            <v>DEM</v>
          </cell>
          <cell r="F58" t="str">
            <v>DEM</v>
          </cell>
          <cell r="G58" t="str">
            <v>EDSON ANTÔNIO DE OLIVEIRA</v>
          </cell>
          <cell r="H58" t="str">
            <v>MECANICO MONTADOR</v>
          </cell>
          <cell r="I58" t="str">
            <v>BRISA DA COSTA</v>
          </cell>
          <cell r="J58">
            <v>1</v>
          </cell>
        </row>
        <row r="59">
          <cell r="A59">
            <v>29</v>
          </cell>
          <cell r="C59" t="str">
            <v>DEM</v>
          </cell>
          <cell r="D59" t="str">
            <v>DEM</v>
          </cell>
          <cell r="E59" t="str">
            <v>DEM</v>
          </cell>
          <cell r="F59" t="str">
            <v>DEM</v>
          </cell>
          <cell r="G59" t="str">
            <v>JOEL DA SILVA SANTOS</v>
          </cell>
          <cell r="H59" t="str">
            <v>MECANICO MONTADOR</v>
          </cell>
          <cell r="J59">
            <v>1</v>
          </cell>
        </row>
        <row r="60">
          <cell r="A60">
            <v>30</v>
          </cell>
          <cell r="C60" t="str">
            <v>DEM</v>
          </cell>
          <cell r="D60" t="str">
            <v>DEM</v>
          </cell>
          <cell r="E60" t="str">
            <v>DEM</v>
          </cell>
          <cell r="F60" t="str">
            <v>DEM</v>
          </cell>
          <cell r="G60" t="str">
            <v>JOÃO BATISTA SILVA</v>
          </cell>
          <cell r="H60" t="str">
            <v>ENCANADOR</v>
          </cell>
          <cell r="I60" t="str">
            <v>COND. GREEN PEACE</v>
          </cell>
          <cell r="J60">
            <v>1</v>
          </cell>
        </row>
        <row r="61">
          <cell r="A61">
            <v>31</v>
          </cell>
          <cell r="C61" t="str">
            <v>DEM</v>
          </cell>
          <cell r="D61" t="str">
            <v>DEM</v>
          </cell>
          <cell r="E61" t="str">
            <v>DEM</v>
          </cell>
          <cell r="F61" t="str">
            <v>DEM</v>
          </cell>
          <cell r="G61" t="str">
            <v>OTACÍLIO MARCOS MACHADO SOUSA</v>
          </cell>
          <cell r="H61" t="str">
            <v>ENCANADOR</v>
          </cell>
          <cell r="J61">
            <v>1</v>
          </cell>
        </row>
        <row r="62">
          <cell r="A62">
            <v>32</v>
          </cell>
          <cell r="C62" t="str">
            <v>DEM</v>
          </cell>
          <cell r="D62" t="str">
            <v>DEM</v>
          </cell>
          <cell r="E62" t="str">
            <v>DEM</v>
          </cell>
          <cell r="F62" t="str">
            <v>DEM</v>
          </cell>
          <cell r="G62" t="str">
            <v>JUSCELINO BATISTA MEDEIROS</v>
          </cell>
          <cell r="H62" t="str">
            <v>ENCANADOR</v>
          </cell>
          <cell r="I62" t="str">
            <v>COND. GREEN PEACE</v>
          </cell>
          <cell r="J62">
            <v>1</v>
          </cell>
        </row>
        <row r="63">
          <cell r="A63">
            <v>33</v>
          </cell>
          <cell r="C63" t="str">
            <v>DEM</v>
          </cell>
          <cell r="D63" t="str">
            <v>DEM</v>
          </cell>
          <cell r="E63" t="str">
            <v>DEM</v>
          </cell>
          <cell r="F63" t="str">
            <v>DEM</v>
          </cell>
          <cell r="G63" t="str">
            <v>JOSÉ GERALDO QUINTÃO</v>
          </cell>
          <cell r="H63" t="str">
            <v>ENCANADOR</v>
          </cell>
          <cell r="J63">
            <v>1</v>
          </cell>
        </row>
        <row r="64">
          <cell r="A64">
            <v>34</v>
          </cell>
          <cell r="C64" t="str">
            <v>DEM</v>
          </cell>
          <cell r="D64" t="str">
            <v>DEM</v>
          </cell>
          <cell r="E64" t="str">
            <v>DEM</v>
          </cell>
          <cell r="F64" t="str">
            <v>DEM</v>
          </cell>
          <cell r="G64" t="str">
            <v>JOSUÉ HENRIQUE DOS SANTOS</v>
          </cell>
          <cell r="H64" t="str">
            <v>ENCANADOR</v>
          </cell>
          <cell r="I64" t="str">
            <v>COND. GREEN PEACE</v>
          </cell>
          <cell r="J64">
            <v>1</v>
          </cell>
        </row>
        <row r="65">
          <cell r="A65">
            <v>35</v>
          </cell>
          <cell r="B65" t="str">
            <v>ASA</v>
          </cell>
          <cell r="C65" t="str">
            <v>HRSG</v>
          </cell>
          <cell r="D65" t="str">
            <v>ANT</v>
          </cell>
          <cell r="E65" t="str">
            <v>JRG</v>
          </cell>
          <cell r="F65" t="str">
            <v>TUBULAÇÃO</v>
          </cell>
          <cell r="G65" t="str">
            <v>MILTON ROCHA DOS SANTOS</v>
          </cell>
          <cell r="H65" t="str">
            <v>ENCANADOR</v>
          </cell>
          <cell r="I65" t="str">
            <v>BRISA DA COSTA</v>
          </cell>
          <cell r="J65">
            <v>1</v>
          </cell>
        </row>
        <row r="66">
          <cell r="A66">
            <v>36</v>
          </cell>
          <cell r="C66" t="str">
            <v>DEM</v>
          </cell>
          <cell r="D66" t="str">
            <v>DEM</v>
          </cell>
          <cell r="E66" t="str">
            <v>DEM</v>
          </cell>
          <cell r="F66" t="str">
            <v>DEM</v>
          </cell>
          <cell r="G66" t="str">
            <v>JOSÉ ANTÔNIO FREITAS DUTRA</v>
          </cell>
          <cell r="H66" t="str">
            <v>ENCANADOR</v>
          </cell>
          <cell r="J66">
            <v>1</v>
          </cell>
        </row>
        <row r="67">
          <cell r="A67">
            <v>37</v>
          </cell>
          <cell r="C67" t="str">
            <v>DEM</v>
          </cell>
          <cell r="D67" t="str">
            <v>DEM</v>
          </cell>
          <cell r="E67" t="str">
            <v>DEM</v>
          </cell>
          <cell r="F67" t="str">
            <v>DEM</v>
          </cell>
          <cell r="G67" t="str">
            <v>ANTÔNIIO RAMIRO BISPO DOS REIS</v>
          </cell>
          <cell r="H67" t="str">
            <v>MECANICO MONTADOR</v>
          </cell>
          <cell r="J67">
            <v>1</v>
          </cell>
        </row>
        <row r="68">
          <cell r="A68">
            <v>38</v>
          </cell>
          <cell r="C68" t="str">
            <v>DEM</v>
          </cell>
          <cell r="D68" t="str">
            <v>DEM</v>
          </cell>
          <cell r="E68" t="str">
            <v>DEM</v>
          </cell>
          <cell r="F68" t="str">
            <v>DEM</v>
          </cell>
          <cell r="G68" t="str">
            <v>LEONARDO PESSANHA QUINTÃO</v>
          </cell>
          <cell r="H68" t="str">
            <v>AUXILIAR DE DP</v>
          </cell>
          <cell r="J68">
            <v>1</v>
          </cell>
        </row>
        <row r="69">
          <cell r="A69">
            <v>39</v>
          </cell>
          <cell r="B69" t="str">
            <v>EDG</v>
          </cell>
          <cell r="C69" t="str">
            <v>HRSG</v>
          </cell>
          <cell r="D69" t="str">
            <v>DARIO</v>
          </cell>
          <cell r="E69" t="str">
            <v>ELIEZER</v>
          </cell>
          <cell r="F69" t="str">
            <v>ANDAIME</v>
          </cell>
          <cell r="G69" t="str">
            <v>WAGNER DE JESUS SOUZA</v>
          </cell>
          <cell r="H69" t="str">
            <v>MONTADOR ANDAIME</v>
          </cell>
          <cell r="I69" t="str">
            <v>BRISA DA COSTA</v>
          </cell>
          <cell r="J69">
            <v>1</v>
          </cell>
        </row>
        <row r="70">
          <cell r="A70">
            <v>40</v>
          </cell>
          <cell r="C70" t="str">
            <v>DEM</v>
          </cell>
          <cell r="D70" t="str">
            <v>DEM</v>
          </cell>
          <cell r="E70" t="str">
            <v>DEM</v>
          </cell>
          <cell r="F70" t="str">
            <v>DEM</v>
          </cell>
          <cell r="G70" t="str">
            <v>MILTON ROSA SOBRINHO</v>
          </cell>
          <cell r="H70" t="str">
            <v>MONTADOR ANDAIME</v>
          </cell>
          <cell r="J70">
            <v>1</v>
          </cell>
        </row>
        <row r="71">
          <cell r="A71">
            <v>41</v>
          </cell>
          <cell r="C71" t="str">
            <v>DEM</v>
          </cell>
          <cell r="D71" t="str">
            <v>DEM</v>
          </cell>
          <cell r="E71" t="str">
            <v>DEM</v>
          </cell>
          <cell r="F71" t="str">
            <v>DEM</v>
          </cell>
          <cell r="G71" t="str">
            <v>RAIMUNDO PEDRO DA SILVA</v>
          </cell>
          <cell r="H71" t="str">
            <v>MONTADOR ANDAIME</v>
          </cell>
          <cell r="I71" t="str">
            <v>BRISA DA COSTA</v>
          </cell>
          <cell r="J71">
            <v>1</v>
          </cell>
        </row>
        <row r="72">
          <cell r="A72">
            <v>42</v>
          </cell>
          <cell r="C72" t="str">
            <v>DEM</v>
          </cell>
          <cell r="D72" t="str">
            <v>DEM</v>
          </cell>
          <cell r="E72" t="str">
            <v>DEM</v>
          </cell>
          <cell r="F72" t="str">
            <v>DEM</v>
          </cell>
          <cell r="G72" t="str">
            <v>JOSÉ ROQUE OLIVEIRA SOUZA</v>
          </cell>
          <cell r="H72" t="str">
            <v>ENCANADOR</v>
          </cell>
          <cell r="J72">
            <v>1</v>
          </cell>
        </row>
        <row r="73">
          <cell r="A73">
            <v>43</v>
          </cell>
          <cell r="C73" t="str">
            <v>DEM</v>
          </cell>
          <cell r="D73" t="str">
            <v>DEM</v>
          </cell>
          <cell r="E73" t="str">
            <v>DEM</v>
          </cell>
          <cell r="F73" t="str">
            <v>DEM</v>
          </cell>
          <cell r="G73" t="str">
            <v>FRANK AMARAL DE FREITAS</v>
          </cell>
          <cell r="H73" t="str">
            <v>ELETRICISTA MONTADOR</v>
          </cell>
          <cell r="J73">
            <v>1</v>
          </cell>
        </row>
        <row r="74">
          <cell r="A74">
            <v>44</v>
          </cell>
          <cell r="C74" t="str">
            <v>DEM</v>
          </cell>
          <cell r="D74" t="str">
            <v>DEM</v>
          </cell>
          <cell r="E74" t="str">
            <v>DEM</v>
          </cell>
          <cell r="F74" t="str">
            <v>DEM</v>
          </cell>
          <cell r="G74" t="str">
            <v>GILBERTO DE OLIVEIRA PINHEIRO</v>
          </cell>
          <cell r="H74" t="str">
            <v>ELETRICISTA MONTADOR</v>
          </cell>
          <cell r="J74">
            <v>1</v>
          </cell>
        </row>
        <row r="75">
          <cell r="A75">
            <v>45</v>
          </cell>
          <cell r="C75" t="str">
            <v>DEM</v>
          </cell>
          <cell r="D75" t="str">
            <v>DEM</v>
          </cell>
          <cell r="E75" t="str">
            <v>DEM</v>
          </cell>
          <cell r="F75" t="str">
            <v>DEM</v>
          </cell>
          <cell r="G75" t="str">
            <v>JOSÉ DE ARAÚJO</v>
          </cell>
          <cell r="H75" t="str">
            <v>ENCANADOR</v>
          </cell>
          <cell r="I75" t="str">
            <v>COND. GREEN PEACE</v>
          </cell>
          <cell r="J75">
            <v>1</v>
          </cell>
        </row>
        <row r="76">
          <cell r="A76">
            <v>46</v>
          </cell>
          <cell r="C76" t="str">
            <v>DEM</v>
          </cell>
          <cell r="D76" t="str">
            <v>DEM</v>
          </cell>
          <cell r="E76" t="str">
            <v>DEM</v>
          </cell>
          <cell r="F76" t="str">
            <v>DEM</v>
          </cell>
          <cell r="G76" t="str">
            <v>ILSON ANTÔNIO QUEIROGA</v>
          </cell>
          <cell r="H76" t="str">
            <v>ELETRICISTA F / C</v>
          </cell>
          <cell r="J76">
            <v>1</v>
          </cell>
        </row>
        <row r="77">
          <cell r="A77">
            <v>47</v>
          </cell>
          <cell r="C77" t="str">
            <v>DEM</v>
          </cell>
          <cell r="D77" t="str">
            <v>DEM</v>
          </cell>
          <cell r="E77" t="str">
            <v>DEM</v>
          </cell>
          <cell r="F77" t="str">
            <v>DEM</v>
          </cell>
          <cell r="G77" t="str">
            <v>BRAULINO SOUZA AZEVEDO</v>
          </cell>
          <cell r="H77" t="str">
            <v>MONTADOR ELETROM.</v>
          </cell>
          <cell r="J77">
            <v>1</v>
          </cell>
        </row>
        <row r="78">
          <cell r="A78">
            <v>48</v>
          </cell>
          <cell r="B78" t="str">
            <v>ADM</v>
          </cell>
          <cell r="G78" t="str">
            <v>WALTER RUI RIBEIRO MARTINS</v>
          </cell>
          <cell r="H78" t="str">
            <v>MOTORISTA</v>
          </cell>
          <cell r="J78">
            <v>1</v>
          </cell>
        </row>
        <row r="79">
          <cell r="A79">
            <v>49</v>
          </cell>
          <cell r="C79" t="str">
            <v>DEM</v>
          </cell>
          <cell r="D79" t="str">
            <v>DEM</v>
          </cell>
          <cell r="E79" t="str">
            <v>DEM</v>
          </cell>
          <cell r="F79" t="str">
            <v>DEM</v>
          </cell>
          <cell r="G79" t="str">
            <v>PAULO ROBERTO GOMES MOTA</v>
          </cell>
          <cell r="H79" t="str">
            <v>CARPINTEIRO</v>
          </cell>
          <cell r="J79">
            <v>1</v>
          </cell>
        </row>
        <row r="80">
          <cell r="A80">
            <v>50</v>
          </cell>
          <cell r="C80" t="str">
            <v>DEM</v>
          </cell>
          <cell r="D80" t="str">
            <v>DEM</v>
          </cell>
          <cell r="E80" t="str">
            <v>DEM</v>
          </cell>
          <cell r="F80" t="str">
            <v>DEM</v>
          </cell>
          <cell r="G80" t="str">
            <v>ANTÔNIO MARCOS RODRIGUES MOTTA</v>
          </cell>
          <cell r="H80" t="str">
            <v>CARPINTEIRO</v>
          </cell>
          <cell r="J80">
            <v>1</v>
          </cell>
        </row>
        <row r="81">
          <cell r="A81">
            <v>51</v>
          </cell>
          <cell r="C81" t="str">
            <v>DEM</v>
          </cell>
          <cell r="D81" t="str">
            <v>DEM</v>
          </cell>
          <cell r="E81" t="str">
            <v>DEM</v>
          </cell>
          <cell r="F81" t="str">
            <v>DEM</v>
          </cell>
          <cell r="G81" t="str">
            <v>JOÃO DE JESUS</v>
          </cell>
          <cell r="H81" t="str">
            <v>AJUDANTE</v>
          </cell>
          <cell r="I81" t="str">
            <v>BARRA</v>
          </cell>
          <cell r="J81">
            <v>1</v>
          </cell>
        </row>
        <row r="82">
          <cell r="A82">
            <v>52</v>
          </cell>
          <cell r="B82" t="str">
            <v>AFC</v>
          </cell>
          <cell r="C82" t="str">
            <v>ST</v>
          </cell>
          <cell r="D82" t="str">
            <v>PM</v>
          </cell>
          <cell r="E82" t="str">
            <v>JLSO</v>
          </cell>
          <cell r="F82" t="str">
            <v>TUBULAÇÃO</v>
          </cell>
          <cell r="G82" t="str">
            <v>SILVIO CESAR DE SOUZA</v>
          </cell>
          <cell r="H82" t="str">
            <v>ENCANADOR</v>
          </cell>
          <cell r="I82" t="str">
            <v>BRISA DA COSTA</v>
          </cell>
          <cell r="J82">
            <v>1</v>
          </cell>
        </row>
        <row r="83">
          <cell r="A83">
            <v>53</v>
          </cell>
          <cell r="C83" t="str">
            <v>DEM</v>
          </cell>
          <cell r="D83" t="str">
            <v>DEM</v>
          </cell>
          <cell r="E83" t="str">
            <v>DEM</v>
          </cell>
          <cell r="F83" t="str">
            <v>DEM</v>
          </cell>
          <cell r="G83" t="str">
            <v>EDVALMIR DA PAIXÃO FERREIRA</v>
          </cell>
          <cell r="H83" t="str">
            <v>MONTADOR ANDAIME</v>
          </cell>
          <cell r="I83" t="str">
            <v>AEROPORTO</v>
          </cell>
          <cell r="J83">
            <v>1</v>
          </cell>
        </row>
        <row r="84">
          <cell r="A84">
            <v>54</v>
          </cell>
          <cell r="B84" t="str">
            <v>DEM</v>
          </cell>
          <cell r="C84" t="str">
            <v>DEM</v>
          </cell>
          <cell r="D84" t="str">
            <v>DEM</v>
          </cell>
          <cell r="E84" t="str">
            <v>DEM</v>
          </cell>
          <cell r="F84" t="str">
            <v>DEM</v>
          </cell>
          <cell r="G84" t="str">
            <v>CARLOS FIUZA BATISTA</v>
          </cell>
          <cell r="H84" t="str">
            <v>MEIO OFICIAL</v>
          </cell>
          <cell r="I84" t="str">
            <v>PARGOS</v>
          </cell>
          <cell r="J84">
            <v>1</v>
          </cell>
        </row>
        <row r="85">
          <cell r="A85">
            <v>55</v>
          </cell>
          <cell r="B85" t="str">
            <v>AFC</v>
          </cell>
          <cell r="C85" t="str">
            <v>GERAL</v>
          </cell>
          <cell r="D85" t="str">
            <v>VT</v>
          </cell>
          <cell r="E85" t="str">
            <v>AAM</v>
          </cell>
          <cell r="F85" t="str">
            <v>MANUT. ELÉT.</v>
          </cell>
          <cell r="G85" t="str">
            <v>CLAUDIO ANTÔNIO FERRADOR GENEROSA</v>
          </cell>
          <cell r="H85" t="str">
            <v>ELETRICISTA F / C</v>
          </cell>
          <cell r="I85" t="str">
            <v>BRISA DA COSTA</v>
          </cell>
          <cell r="J85">
            <v>1</v>
          </cell>
        </row>
        <row r="86">
          <cell r="A86">
            <v>56</v>
          </cell>
          <cell r="B86" t="str">
            <v>ALM</v>
          </cell>
          <cell r="E86" t="str">
            <v>D</v>
          </cell>
          <cell r="G86" t="str">
            <v>DAVID SOUZA FERREIRA</v>
          </cell>
          <cell r="H86" t="str">
            <v>AUXILIAR ALMOXARIFE 1</v>
          </cell>
          <cell r="J86">
            <v>1</v>
          </cell>
        </row>
        <row r="87">
          <cell r="A87">
            <v>57</v>
          </cell>
          <cell r="C87" t="str">
            <v>DEM</v>
          </cell>
          <cell r="D87" t="str">
            <v>DEM</v>
          </cell>
          <cell r="E87" t="str">
            <v>DEM</v>
          </cell>
          <cell r="F87" t="str">
            <v>DEM</v>
          </cell>
          <cell r="G87" t="str">
            <v>DOMINGOS PINTO DOS SANTOS</v>
          </cell>
          <cell r="H87" t="str">
            <v>PEDREIRO</v>
          </cell>
          <cell r="J87">
            <v>1</v>
          </cell>
        </row>
        <row r="88">
          <cell r="A88">
            <v>58</v>
          </cell>
          <cell r="C88" t="str">
            <v>DEM</v>
          </cell>
          <cell r="D88" t="str">
            <v>DEM</v>
          </cell>
          <cell r="E88" t="str">
            <v>DEM</v>
          </cell>
          <cell r="F88" t="str">
            <v>DEM</v>
          </cell>
          <cell r="G88" t="str">
            <v>DONIZETE SOARES DE MORAES</v>
          </cell>
          <cell r="H88" t="str">
            <v>AJUDANTE</v>
          </cell>
          <cell r="I88" t="str">
            <v>BARRA</v>
          </cell>
          <cell r="J88">
            <v>1</v>
          </cell>
        </row>
        <row r="89">
          <cell r="A89">
            <v>59</v>
          </cell>
          <cell r="C89" t="str">
            <v>DEM</v>
          </cell>
          <cell r="D89" t="str">
            <v>DEM</v>
          </cell>
          <cell r="E89" t="str">
            <v>DEM</v>
          </cell>
          <cell r="F89" t="str">
            <v>DEM</v>
          </cell>
          <cell r="G89" t="str">
            <v>GOLDEMBERG DE OLIVEIRA</v>
          </cell>
          <cell r="H89" t="str">
            <v>ELETRICISTA F / C</v>
          </cell>
          <cell r="J89">
            <v>1</v>
          </cell>
        </row>
        <row r="90">
          <cell r="A90">
            <v>60</v>
          </cell>
          <cell r="C90" t="str">
            <v>DEM</v>
          </cell>
          <cell r="D90" t="str">
            <v>DEM</v>
          </cell>
          <cell r="E90" t="str">
            <v>DEM</v>
          </cell>
          <cell r="F90" t="str">
            <v>DEM</v>
          </cell>
          <cell r="G90" t="str">
            <v>JOSÉ DOMINGOS DOS ANJOS</v>
          </cell>
          <cell r="H90" t="str">
            <v>ELETRICISTA MONTADOR</v>
          </cell>
          <cell r="J90">
            <v>1</v>
          </cell>
        </row>
        <row r="91">
          <cell r="A91">
            <v>61</v>
          </cell>
          <cell r="C91" t="str">
            <v>DEM</v>
          </cell>
          <cell r="D91" t="str">
            <v>DEM</v>
          </cell>
          <cell r="E91" t="str">
            <v>DEM</v>
          </cell>
          <cell r="F91" t="str">
            <v>DEM</v>
          </cell>
          <cell r="G91" t="str">
            <v>JOSÉ JORGE DA SILVA</v>
          </cell>
          <cell r="H91" t="str">
            <v>AJUDANTE</v>
          </cell>
          <cell r="J91">
            <v>1</v>
          </cell>
        </row>
        <row r="92">
          <cell r="A92">
            <v>62</v>
          </cell>
          <cell r="B92" t="str">
            <v>ASA</v>
          </cell>
          <cell r="C92" t="str">
            <v>HRSG</v>
          </cell>
          <cell r="D92" t="str">
            <v>PEDRO</v>
          </cell>
          <cell r="E92" t="str">
            <v>JGA</v>
          </cell>
          <cell r="F92" t="str">
            <v>MONTAGEM</v>
          </cell>
          <cell r="G92" t="str">
            <v>JOSÉ GERALDO ALVES</v>
          </cell>
          <cell r="H92" t="str">
            <v>ENCARREGADO</v>
          </cell>
          <cell r="I92" t="str">
            <v>BRISA DA COSTA</v>
          </cell>
          <cell r="J92">
            <v>1</v>
          </cell>
        </row>
        <row r="93">
          <cell r="A93">
            <v>63</v>
          </cell>
          <cell r="C93" t="str">
            <v>DEM</v>
          </cell>
          <cell r="D93" t="str">
            <v>DEM</v>
          </cell>
          <cell r="E93" t="str">
            <v>DEM</v>
          </cell>
          <cell r="F93" t="str">
            <v>DEM</v>
          </cell>
          <cell r="G93" t="str">
            <v>JÚLIO MARQUES DE CARVALHO</v>
          </cell>
          <cell r="H93" t="str">
            <v>ENCANADOR</v>
          </cell>
          <cell r="I93" t="str">
            <v>COND. GREEN PEACE</v>
          </cell>
          <cell r="J93">
            <v>1</v>
          </cell>
        </row>
        <row r="94">
          <cell r="A94">
            <v>64</v>
          </cell>
          <cell r="C94" t="str">
            <v>DEM</v>
          </cell>
          <cell r="D94" t="str">
            <v>DEM</v>
          </cell>
          <cell r="E94" t="str">
            <v>DEM</v>
          </cell>
          <cell r="F94" t="str">
            <v>DEM</v>
          </cell>
          <cell r="G94" t="str">
            <v>JOSÉ LUIZ SANTOS SOARES</v>
          </cell>
          <cell r="H94" t="str">
            <v>ELETRICISTA MONTADOR</v>
          </cell>
          <cell r="J94">
            <v>1</v>
          </cell>
        </row>
        <row r="95">
          <cell r="A95">
            <v>65</v>
          </cell>
          <cell r="B95" t="str">
            <v>ALM</v>
          </cell>
          <cell r="E95" t="str">
            <v>D</v>
          </cell>
          <cell r="G95" t="str">
            <v>MARCELO FERREIRA DOS ANJOS</v>
          </cell>
          <cell r="H95" t="str">
            <v>ALMOXARIFE</v>
          </cell>
          <cell r="J95">
            <v>1</v>
          </cell>
        </row>
        <row r="96">
          <cell r="A96">
            <v>66</v>
          </cell>
          <cell r="C96" t="str">
            <v>DEM</v>
          </cell>
          <cell r="D96" t="str">
            <v>DEM</v>
          </cell>
          <cell r="E96" t="str">
            <v>DEM</v>
          </cell>
          <cell r="F96" t="str">
            <v>DEM</v>
          </cell>
          <cell r="G96" t="str">
            <v>MOACIR DE MOURA</v>
          </cell>
          <cell r="H96" t="str">
            <v>MECANICO MONTADOR</v>
          </cell>
          <cell r="I96" t="str">
            <v>COND. GREEN PEACE</v>
          </cell>
          <cell r="J96">
            <v>1</v>
          </cell>
        </row>
        <row r="97">
          <cell r="A97">
            <v>67</v>
          </cell>
          <cell r="C97" t="str">
            <v>DEM</v>
          </cell>
          <cell r="D97" t="str">
            <v>DEM</v>
          </cell>
          <cell r="E97" t="str">
            <v>DEM</v>
          </cell>
          <cell r="F97" t="str">
            <v>DEM</v>
          </cell>
          <cell r="G97" t="str">
            <v>NATANAEL SOARES DOS SANTOS</v>
          </cell>
          <cell r="H97" t="str">
            <v>AJUDANTE</v>
          </cell>
          <cell r="J97">
            <v>1</v>
          </cell>
        </row>
        <row r="98">
          <cell r="A98">
            <v>68</v>
          </cell>
          <cell r="C98" t="str">
            <v>DEM</v>
          </cell>
          <cell r="D98" t="str">
            <v>DEM</v>
          </cell>
          <cell r="E98" t="str">
            <v>DEM</v>
          </cell>
          <cell r="F98" t="str">
            <v>DEM</v>
          </cell>
          <cell r="G98" t="str">
            <v>NELMACSON ALVES DA SILVA</v>
          </cell>
          <cell r="H98" t="str">
            <v>AJUDANTE</v>
          </cell>
          <cell r="J98">
            <v>1</v>
          </cell>
        </row>
        <row r="99">
          <cell r="A99">
            <v>69</v>
          </cell>
          <cell r="C99" t="str">
            <v>DEM</v>
          </cell>
          <cell r="D99" t="str">
            <v>DEM</v>
          </cell>
          <cell r="E99" t="str">
            <v>DEM</v>
          </cell>
          <cell r="F99" t="str">
            <v>DEM</v>
          </cell>
          <cell r="G99" t="str">
            <v>VALNEI SANTOS BANDEIRA</v>
          </cell>
          <cell r="H99" t="str">
            <v>AJUDANTE</v>
          </cell>
          <cell r="J99">
            <v>1</v>
          </cell>
        </row>
        <row r="100">
          <cell r="A100">
            <v>70</v>
          </cell>
          <cell r="C100" t="str">
            <v>DEM</v>
          </cell>
          <cell r="D100" t="str">
            <v>DEM</v>
          </cell>
          <cell r="E100" t="str">
            <v>DEM</v>
          </cell>
          <cell r="F100" t="str">
            <v>DEM</v>
          </cell>
          <cell r="G100" t="str">
            <v>WALTER LUIZ DA SILVA</v>
          </cell>
          <cell r="H100" t="str">
            <v>ELETRICISTA F / C</v>
          </cell>
          <cell r="J100">
            <v>1</v>
          </cell>
        </row>
        <row r="101">
          <cell r="A101">
            <v>71</v>
          </cell>
          <cell r="B101" t="str">
            <v>SUB</v>
          </cell>
          <cell r="E101" t="str">
            <v>D</v>
          </cell>
          <cell r="G101" t="str">
            <v>BRUNO MANHÃES DA SILVA</v>
          </cell>
          <cell r="H101" t="str">
            <v>MONTADOR ELETROM.</v>
          </cell>
          <cell r="J101">
            <v>1</v>
          </cell>
        </row>
        <row r="102">
          <cell r="A102">
            <v>72</v>
          </cell>
          <cell r="B102" t="str">
            <v>AFC</v>
          </cell>
          <cell r="C102" t="str">
            <v>ST</v>
          </cell>
          <cell r="D102" t="str">
            <v>JMC</v>
          </cell>
          <cell r="E102" t="str">
            <v>AMA</v>
          </cell>
          <cell r="F102" t="str">
            <v>APOIO</v>
          </cell>
          <cell r="G102" t="str">
            <v>LUIZ DOS SANTOS</v>
          </cell>
          <cell r="H102" t="str">
            <v>MEIO OFICIAL</v>
          </cell>
          <cell r="I102" t="str">
            <v>BARRA</v>
          </cell>
          <cell r="J102">
            <v>1</v>
          </cell>
        </row>
        <row r="103">
          <cell r="A103">
            <v>73</v>
          </cell>
          <cell r="B103" t="str">
            <v>AFC</v>
          </cell>
          <cell r="C103" t="str">
            <v>ST</v>
          </cell>
          <cell r="D103" t="str">
            <v>JMC</v>
          </cell>
          <cell r="E103" t="str">
            <v>AMA</v>
          </cell>
          <cell r="F103" t="str">
            <v>MONTAGEM</v>
          </cell>
          <cell r="G103" t="str">
            <v>CLAUDIONES DE MOURA</v>
          </cell>
          <cell r="H103" t="str">
            <v>MESTRE</v>
          </cell>
          <cell r="I103" t="str">
            <v>BARRA</v>
          </cell>
          <cell r="J103">
            <v>1</v>
          </cell>
        </row>
        <row r="104">
          <cell r="A104">
            <v>74</v>
          </cell>
          <cell r="C104" t="str">
            <v>DEM</v>
          </cell>
          <cell r="D104" t="str">
            <v>DEM</v>
          </cell>
          <cell r="E104" t="str">
            <v>DEM</v>
          </cell>
          <cell r="F104" t="str">
            <v>DEM</v>
          </cell>
          <cell r="G104" t="str">
            <v>IGOR MÁRCIO DA CONCEIÇÃO SOUZA</v>
          </cell>
          <cell r="H104" t="str">
            <v>MECANICO MONTADOR</v>
          </cell>
          <cell r="I104" t="str">
            <v>BRISA DA COSTA</v>
          </cell>
          <cell r="J104">
            <v>1</v>
          </cell>
        </row>
        <row r="105">
          <cell r="A105">
            <v>75</v>
          </cell>
          <cell r="C105" t="str">
            <v>DEM</v>
          </cell>
          <cell r="D105" t="str">
            <v>DEM</v>
          </cell>
          <cell r="E105" t="str">
            <v>DEM</v>
          </cell>
          <cell r="F105" t="str">
            <v>DEM</v>
          </cell>
          <cell r="G105" t="str">
            <v>JOSÉ ANTONIO VIRGENS PIMENTEL</v>
          </cell>
          <cell r="H105" t="str">
            <v>MECANICO MONTADOR</v>
          </cell>
          <cell r="I105" t="str">
            <v>BRISA DA COSTA</v>
          </cell>
          <cell r="J105">
            <v>1</v>
          </cell>
        </row>
        <row r="106">
          <cell r="A106">
            <v>76</v>
          </cell>
          <cell r="B106" t="str">
            <v>AFC</v>
          </cell>
          <cell r="C106" t="str">
            <v>ST</v>
          </cell>
          <cell r="D106" t="str">
            <v>PM</v>
          </cell>
          <cell r="E106" t="str">
            <v>JLSO</v>
          </cell>
          <cell r="F106" t="str">
            <v>TUBULAÇÃO</v>
          </cell>
          <cell r="G106" t="str">
            <v>ORONILDO MENDES DOS SANTOS</v>
          </cell>
          <cell r="H106" t="str">
            <v>ENCANADOR</v>
          </cell>
          <cell r="I106" t="str">
            <v>BRISA DA COSTA</v>
          </cell>
          <cell r="J106">
            <v>1</v>
          </cell>
        </row>
        <row r="107">
          <cell r="A107">
            <v>77</v>
          </cell>
          <cell r="G107" t="str">
            <v>CLODOMIRO FERREIRA NETO</v>
          </cell>
          <cell r="H107" t="str">
            <v>MESTRE</v>
          </cell>
          <cell r="I107" t="str">
            <v>BARRA</v>
          </cell>
          <cell r="J107">
            <v>1</v>
          </cell>
        </row>
        <row r="108">
          <cell r="A108">
            <v>78</v>
          </cell>
          <cell r="C108" t="str">
            <v>DEM</v>
          </cell>
          <cell r="D108" t="str">
            <v>DEM</v>
          </cell>
          <cell r="E108" t="str">
            <v>DEM</v>
          </cell>
          <cell r="F108" t="str">
            <v>DEM</v>
          </cell>
          <cell r="G108" t="str">
            <v>JAIRO PINHEIRO PEREIRA</v>
          </cell>
          <cell r="H108" t="str">
            <v>NIVELADOR</v>
          </cell>
          <cell r="I108" t="str">
            <v>BRISA DA COSTA</v>
          </cell>
          <cell r="J108">
            <v>1</v>
          </cell>
        </row>
        <row r="109">
          <cell r="A109">
            <v>79</v>
          </cell>
          <cell r="B109" t="str">
            <v>AFC</v>
          </cell>
          <cell r="C109" t="str">
            <v>ST</v>
          </cell>
          <cell r="D109" t="str">
            <v>JMC</v>
          </cell>
          <cell r="E109" t="str">
            <v>AMA</v>
          </cell>
          <cell r="F109" t="str">
            <v>MONTAGEM</v>
          </cell>
          <cell r="G109" t="str">
            <v xml:space="preserve">JOSÉ MENDES DOS SANTOS </v>
          </cell>
          <cell r="H109" t="str">
            <v>MESTRE</v>
          </cell>
          <cell r="I109" t="str">
            <v>BRISA DA COSTA</v>
          </cell>
          <cell r="J109">
            <v>1</v>
          </cell>
        </row>
        <row r="110">
          <cell r="A110">
            <v>80</v>
          </cell>
          <cell r="B110" t="str">
            <v>MAT</v>
          </cell>
          <cell r="C110" t="str">
            <v>MAT</v>
          </cell>
          <cell r="D110" t="str">
            <v>-</v>
          </cell>
          <cell r="E110" t="str">
            <v>BUONO</v>
          </cell>
          <cell r="F110" t="str">
            <v>Y</v>
          </cell>
          <cell r="G110" t="str">
            <v>DENILSON VERAS DA SILVA</v>
          </cell>
          <cell r="H110" t="str">
            <v>AUX.TECNICO MATERIAS</v>
          </cell>
          <cell r="I110" t="str">
            <v>BRISA DA COSTA</v>
          </cell>
          <cell r="J110">
            <v>1</v>
          </cell>
        </row>
        <row r="111">
          <cell r="A111">
            <v>81</v>
          </cell>
          <cell r="B111" t="str">
            <v>AFC</v>
          </cell>
          <cell r="C111" t="str">
            <v>ST</v>
          </cell>
          <cell r="D111" t="str">
            <v>JMC</v>
          </cell>
          <cell r="E111" t="str">
            <v>AMA</v>
          </cell>
          <cell r="F111" t="str">
            <v>MONTAGEM</v>
          </cell>
          <cell r="G111" t="str">
            <v>HUMBERTO DE SOUZA SARTORI</v>
          </cell>
          <cell r="H111" t="str">
            <v>MESTRE</v>
          </cell>
          <cell r="I111" t="str">
            <v>BRISA DA COSTA</v>
          </cell>
          <cell r="J111">
            <v>1</v>
          </cell>
        </row>
        <row r="112">
          <cell r="A112">
            <v>82</v>
          </cell>
          <cell r="B112" t="str">
            <v>ASA</v>
          </cell>
          <cell r="C112" t="str">
            <v>HRSG</v>
          </cell>
          <cell r="D112" t="str">
            <v>ANT</v>
          </cell>
          <cell r="E112" t="str">
            <v>JRG</v>
          </cell>
          <cell r="F112" t="str">
            <v>TUBULAÇÃO</v>
          </cell>
          <cell r="G112" t="str">
            <v>FABRICIO PEIXOTO RIBEIRO</v>
          </cell>
          <cell r="H112" t="str">
            <v>MEIO OFICIAL</v>
          </cell>
          <cell r="I112" t="str">
            <v>CENTRO</v>
          </cell>
          <cell r="J112">
            <v>1</v>
          </cell>
        </row>
        <row r="113">
          <cell r="A113">
            <v>83</v>
          </cell>
          <cell r="C113" t="str">
            <v>DEM</v>
          </cell>
          <cell r="D113" t="str">
            <v>DEM</v>
          </cell>
          <cell r="E113" t="str">
            <v>DEM</v>
          </cell>
          <cell r="F113" t="str">
            <v>DEM</v>
          </cell>
          <cell r="G113" t="str">
            <v>ANTÔNIO LIVINO DE LIZ SOUZA</v>
          </cell>
          <cell r="H113" t="str">
            <v>ENCARREGADO</v>
          </cell>
          <cell r="I113" t="str">
            <v>BRISA DA COSTA</v>
          </cell>
          <cell r="J113">
            <v>1</v>
          </cell>
        </row>
        <row r="114">
          <cell r="A114">
            <v>84</v>
          </cell>
          <cell r="B114" t="str">
            <v>MML</v>
          </cell>
          <cell r="C114" t="str">
            <v>HRSG</v>
          </cell>
          <cell r="D114" t="str">
            <v>VT</v>
          </cell>
          <cell r="E114" t="str">
            <v>VAS</v>
          </cell>
          <cell r="F114" t="str">
            <v>ELÉTRICA</v>
          </cell>
          <cell r="G114" t="str">
            <v>VALDEMIR A DOS SANTOS DE JESUS</v>
          </cell>
          <cell r="H114" t="str">
            <v>ENCARREGADO ELETRICA</v>
          </cell>
          <cell r="I114" t="str">
            <v>BARRA</v>
          </cell>
          <cell r="J114">
            <v>1</v>
          </cell>
        </row>
        <row r="115">
          <cell r="A115">
            <v>85</v>
          </cell>
          <cell r="C115" t="str">
            <v>DEM</v>
          </cell>
          <cell r="D115" t="str">
            <v>DEM</v>
          </cell>
          <cell r="E115" t="str">
            <v>DEM</v>
          </cell>
          <cell r="F115" t="str">
            <v>DEM</v>
          </cell>
          <cell r="G115" t="str">
            <v>JAILSON DO AMARAL RIBEIRO</v>
          </cell>
          <cell r="H115" t="str">
            <v>MECANICO MONTADOR</v>
          </cell>
          <cell r="I115" t="str">
            <v>BRISA DA COSTA</v>
          </cell>
          <cell r="J115">
            <v>1</v>
          </cell>
        </row>
        <row r="116">
          <cell r="A116">
            <v>86</v>
          </cell>
          <cell r="C116" t="str">
            <v>DEM</v>
          </cell>
          <cell r="D116" t="str">
            <v>DEM</v>
          </cell>
          <cell r="E116" t="str">
            <v>DEM</v>
          </cell>
          <cell r="F116" t="str">
            <v>DEM</v>
          </cell>
          <cell r="G116" t="str">
            <v>MANOEL MENDES DOS SANTOS</v>
          </cell>
          <cell r="H116" t="str">
            <v>MECANICO MONTADOR</v>
          </cell>
          <cell r="I116" t="str">
            <v>COND. GREEN PEACE</v>
          </cell>
          <cell r="J116">
            <v>1</v>
          </cell>
        </row>
        <row r="117">
          <cell r="A117">
            <v>87</v>
          </cell>
          <cell r="B117" t="str">
            <v>AFC</v>
          </cell>
          <cell r="C117" t="str">
            <v>ST</v>
          </cell>
          <cell r="D117" t="str">
            <v>JMC</v>
          </cell>
          <cell r="E117" t="str">
            <v>AMA</v>
          </cell>
          <cell r="F117" t="str">
            <v>MONTAGEM</v>
          </cell>
          <cell r="G117" t="str">
            <v>JOSÉ FARIAS FONTES</v>
          </cell>
          <cell r="H117" t="str">
            <v>MESTRE</v>
          </cell>
          <cell r="I117" t="str">
            <v>BRISA DA COSTA</v>
          </cell>
          <cell r="J117">
            <v>1</v>
          </cell>
        </row>
        <row r="118">
          <cell r="A118">
            <v>88</v>
          </cell>
          <cell r="B118" t="str">
            <v>AFC</v>
          </cell>
          <cell r="C118" t="str">
            <v>GERAL</v>
          </cell>
          <cell r="D118" t="str">
            <v>-</v>
          </cell>
          <cell r="E118" t="str">
            <v>GAO</v>
          </cell>
          <cell r="F118" t="str">
            <v>TOPOGR.</v>
          </cell>
          <cell r="G118" t="str">
            <v>GIVALDO ALVES DE OLIVEIRA</v>
          </cell>
          <cell r="H118" t="str">
            <v>TOPOGRAFO</v>
          </cell>
          <cell r="I118" t="str">
            <v>RIO DAS OSTRAS</v>
          </cell>
          <cell r="J118">
            <v>1</v>
          </cell>
        </row>
        <row r="119">
          <cell r="A119">
            <v>89</v>
          </cell>
          <cell r="C119" t="str">
            <v>DEM</v>
          </cell>
          <cell r="D119" t="str">
            <v>DEM</v>
          </cell>
          <cell r="E119" t="str">
            <v>DEM</v>
          </cell>
          <cell r="F119" t="str">
            <v>DEM</v>
          </cell>
          <cell r="G119" t="str">
            <v>VALDINEI RAMOS DA SILVA</v>
          </cell>
          <cell r="H119" t="str">
            <v>AJUDANTE</v>
          </cell>
          <cell r="J119">
            <v>1</v>
          </cell>
        </row>
        <row r="120">
          <cell r="A120">
            <v>90</v>
          </cell>
          <cell r="C120" t="str">
            <v>DEM</v>
          </cell>
          <cell r="D120" t="str">
            <v>DEM</v>
          </cell>
          <cell r="E120" t="str">
            <v>DEM</v>
          </cell>
          <cell r="F120" t="str">
            <v>DEM</v>
          </cell>
          <cell r="G120" t="str">
            <v>VALDOMIRO RAMOS DA SILVA</v>
          </cell>
          <cell r="H120" t="str">
            <v>AJUDANTE</v>
          </cell>
          <cell r="J120">
            <v>1</v>
          </cell>
        </row>
        <row r="121">
          <cell r="A121">
            <v>91</v>
          </cell>
          <cell r="B121" t="str">
            <v>AFC</v>
          </cell>
          <cell r="C121" t="str">
            <v>GERAL</v>
          </cell>
          <cell r="D121" t="str">
            <v>-</v>
          </cell>
          <cell r="E121" t="str">
            <v>GAO</v>
          </cell>
          <cell r="F121" t="str">
            <v>TOPOGR.</v>
          </cell>
          <cell r="G121" t="str">
            <v>LEONARDO PEREIRA DOS SANTOS</v>
          </cell>
          <cell r="H121" t="str">
            <v>MEIO OFICIAL</v>
          </cell>
          <cell r="I121" t="str">
            <v>BARRA</v>
          </cell>
          <cell r="J121">
            <v>1</v>
          </cell>
        </row>
        <row r="122">
          <cell r="A122">
            <v>92</v>
          </cell>
          <cell r="C122" t="str">
            <v>DEM</v>
          </cell>
          <cell r="D122" t="str">
            <v>DEM</v>
          </cell>
          <cell r="E122" t="str">
            <v>DEM</v>
          </cell>
          <cell r="F122" t="str">
            <v>DEM</v>
          </cell>
          <cell r="G122" t="str">
            <v>VAGNER CRISTIANO KISNER</v>
          </cell>
          <cell r="H122" t="str">
            <v>MECANICO MONTADOR</v>
          </cell>
          <cell r="J122">
            <v>1</v>
          </cell>
        </row>
        <row r="123">
          <cell r="A123">
            <v>93</v>
          </cell>
          <cell r="G123" t="str">
            <v>ROMILDO CORREIA DE SOUZA</v>
          </cell>
          <cell r="H123" t="str">
            <v>CONTRA MESTRE</v>
          </cell>
          <cell r="I123" t="str">
            <v>BRISA DA COSTA</v>
          </cell>
          <cell r="J123">
            <v>1</v>
          </cell>
        </row>
        <row r="124">
          <cell r="A124">
            <v>94</v>
          </cell>
          <cell r="C124" t="str">
            <v>DEM</v>
          </cell>
          <cell r="D124" t="str">
            <v>DEM</v>
          </cell>
          <cell r="E124" t="str">
            <v>DEM</v>
          </cell>
          <cell r="F124" t="str">
            <v>MONTAGEM</v>
          </cell>
          <cell r="G124" t="str">
            <v>ENES LOPES DE PROENÇA FILHO</v>
          </cell>
          <cell r="H124" t="str">
            <v>MECANICO MONTADOR</v>
          </cell>
          <cell r="I124" t="str">
            <v>BRISA DA COSTA</v>
          </cell>
          <cell r="J124">
            <v>1</v>
          </cell>
        </row>
        <row r="125">
          <cell r="A125">
            <v>95</v>
          </cell>
          <cell r="C125" t="str">
            <v>DEM</v>
          </cell>
          <cell r="D125" t="str">
            <v>DEM</v>
          </cell>
          <cell r="E125" t="str">
            <v>DEM</v>
          </cell>
          <cell r="F125" t="str">
            <v>MONTAGEM</v>
          </cell>
          <cell r="G125" t="str">
            <v>RONALDO ADRIANO DA SILVA</v>
          </cell>
          <cell r="H125" t="str">
            <v>MECANICO MONTADOR</v>
          </cell>
          <cell r="I125" t="str">
            <v>BRISA DA COSTA</v>
          </cell>
          <cell r="J125">
            <v>1</v>
          </cell>
        </row>
        <row r="126">
          <cell r="A126">
            <v>96</v>
          </cell>
          <cell r="B126" t="str">
            <v>ASA</v>
          </cell>
          <cell r="C126" t="str">
            <v>HRSG</v>
          </cell>
          <cell r="D126" t="str">
            <v>-</v>
          </cell>
          <cell r="E126" t="str">
            <v>OJC</v>
          </cell>
          <cell r="F126" t="str">
            <v>TOPOGR.</v>
          </cell>
          <cell r="G126" t="str">
            <v>ROZENDO DE SOUZA MARTINS</v>
          </cell>
          <cell r="H126" t="str">
            <v>MEIO OFICIAL</v>
          </cell>
          <cell r="I126" t="str">
            <v>BARRA</v>
          </cell>
          <cell r="J126">
            <v>1</v>
          </cell>
        </row>
        <row r="127">
          <cell r="A127">
            <v>97</v>
          </cell>
          <cell r="C127" t="str">
            <v>DEM</v>
          </cell>
          <cell r="D127" t="str">
            <v>DEM</v>
          </cell>
          <cell r="E127" t="str">
            <v>DEM</v>
          </cell>
          <cell r="F127" t="str">
            <v>DEM</v>
          </cell>
          <cell r="G127" t="str">
            <v>ANDRÉ CARVALHO RODRIGUES</v>
          </cell>
          <cell r="H127" t="str">
            <v>AJUDANTE</v>
          </cell>
          <cell r="J127">
            <v>1</v>
          </cell>
        </row>
        <row r="128">
          <cell r="A128">
            <v>98</v>
          </cell>
          <cell r="B128" t="str">
            <v>AFC</v>
          </cell>
          <cell r="C128" t="str">
            <v>ST</v>
          </cell>
          <cell r="D128" t="str">
            <v>JMC</v>
          </cell>
          <cell r="E128" t="str">
            <v>AMA</v>
          </cell>
          <cell r="F128" t="str">
            <v>MONTAGEM</v>
          </cell>
          <cell r="G128" t="str">
            <v>JOSÉ UDEILSON SALES</v>
          </cell>
          <cell r="H128" t="str">
            <v>MECANICO MONTADOR</v>
          </cell>
          <cell r="I128" t="str">
            <v>BRISA DA COSTA</v>
          </cell>
          <cell r="J128">
            <v>1</v>
          </cell>
        </row>
        <row r="129">
          <cell r="A129">
            <v>99</v>
          </cell>
          <cell r="B129" t="str">
            <v>MOD</v>
          </cell>
          <cell r="C129" t="str">
            <v>ASA/CALD</v>
          </cell>
          <cell r="D129" t="str">
            <v>VENDOL.</v>
          </cell>
          <cell r="F129" t="str">
            <v>ASA/CALD</v>
          </cell>
          <cell r="G129" t="str">
            <v>ANTÔNIO DE MOURA</v>
          </cell>
          <cell r="H129" t="str">
            <v>MECANICO MONTADOR</v>
          </cell>
          <cell r="J129">
            <v>1</v>
          </cell>
        </row>
        <row r="130">
          <cell r="A130">
            <v>100</v>
          </cell>
          <cell r="B130" t="str">
            <v>MOD</v>
          </cell>
          <cell r="C130" t="str">
            <v>JORGE/CT</v>
          </cell>
          <cell r="D130" t="str">
            <v>ANT</v>
          </cell>
          <cell r="E130" t="str">
            <v>JCF</v>
          </cell>
          <cell r="F130" t="str">
            <v>JORGE/CT</v>
          </cell>
          <cell r="G130" t="str">
            <v>PAULO DE MOURA</v>
          </cell>
          <cell r="H130" t="str">
            <v>ENCANADOR</v>
          </cell>
          <cell r="I130" t="str">
            <v>BARRA</v>
          </cell>
          <cell r="J130">
            <v>1</v>
          </cell>
        </row>
        <row r="131">
          <cell r="A131">
            <v>101</v>
          </cell>
          <cell r="B131" t="str">
            <v>DP</v>
          </cell>
          <cell r="D131" t="str">
            <v>-</v>
          </cell>
          <cell r="E131" t="str">
            <v>GGS</v>
          </cell>
          <cell r="G131" t="str">
            <v>WALTER ANDRADE DOS ANJOS</v>
          </cell>
          <cell r="H131" t="str">
            <v>ASSISTENTE DE DP</v>
          </cell>
          <cell r="I131" t="str">
            <v>BRISA DA COSTA</v>
          </cell>
          <cell r="J131">
            <v>1</v>
          </cell>
        </row>
        <row r="132">
          <cell r="A132">
            <v>102</v>
          </cell>
          <cell r="B132" t="str">
            <v>JORGE</v>
          </cell>
          <cell r="C132" t="str">
            <v>CT</v>
          </cell>
          <cell r="D132" t="str">
            <v>ANT</v>
          </cell>
          <cell r="E132" t="str">
            <v>JLC</v>
          </cell>
          <cell r="F132" t="str">
            <v>COMIS TUB</v>
          </cell>
          <cell r="G132" t="str">
            <v>JOÃO BATISTA DA SILVA COSTA</v>
          </cell>
          <cell r="H132" t="str">
            <v>MECANICO MONTADOR</v>
          </cell>
          <cell r="I132" t="str">
            <v>CENTRO</v>
          </cell>
          <cell r="J132">
            <v>1</v>
          </cell>
        </row>
        <row r="133">
          <cell r="A133">
            <v>103</v>
          </cell>
          <cell r="B133" t="str">
            <v>EDG</v>
          </cell>
          <cell r="C133" t="str">
            <v>HRSG</v>
          </cell>
          <cell r="D133" t="str">
            <v>DARIO</v>
          </cell>
          <cell r="E133" t="str">
            <v>FC</v>
          </cell>
          <cell r="F133" t="str">
            <v>ANDAIME</v>
          </cell>
          <cell r="G133" t="str">
            <v>BEROALDO DE SOUZA BARROS</v>
          </cell>
          <cell r="H133" t="str">
            <v>CONTRA MESTRE</v>
          </cell>
          <cell r="I133" t="str">
            <v>CENTRO</v>
          </cell>
          <cell r="J133">
            <v>1</v>
          </cell>
        </row>
        <row r="134">
          <cell r="A134">
            <v>104</v>
          </cell>
          <cell r="C134" t="str">
            <v>DEM</v>
          </cell>
          <cell r="D134" t="str">
            <v>DEM</v>
          </cell>
          <cell r="E134" t="str">
            <v>DEM</v>
          </cell>
          <cell r="F134" t="str">
            <v>DEM</v>
          </cell>
          <cell r="G134" t="str">
            <v>REINALDO ALVES</v>
          </cell>
          <cell r="H134" t="str">
            <v>ENCANADOR</v>
          </cell>
          <cell r="J134">
            <v>1</v>
          </cell>
        </row>
        <row r="135">
          <cell r="A135">
            <v>105</v>
          </cell>
          <cell r="B135" t="str">
            <v>AFC</v>
          </cell>
          <cell r="C135" t="str">
            <v>HRSG</v>
          </cell>
          <cell r="D135" t="str">
            <v>-</v>
          </cell>
          <cell r="E135" t="str">
            <v>CJS</v>
          </cell>
          <cell r="F135" t="str">
            <v>GRAUT</v>
          </cell>
          <cell r="G135" t="str">
            <v>VALDECI CAMPOS DE SÁ</v>
          </cell>
          <cell r="H135" t="str">
            <v>PEDREIRO</v>
          </cell>
          <cell r="I135" t="str">
            <v>BRISA DA COSTA</v>
          </cell>
          <cell r="J135">
            <v>1</v>
          </cell>
        </row>
        <row r="136">
          <cell r="A136">
            <v>106</v>
          </cell>
          <cell r="C136" t="str">
            <v>DEM</v>
          </cell>
          <cell r="D136" t="str">
            <v>DEM</v>
          </cell>
          <cell r="E136" t="str">
            <v>DEM</v>
          </cell>
          <cell r="F136" t="str">
            <v>DEM</v>
          </cell>
          <cell r="G136" t="str">
            <v>MILTON DOS ANJOS DE JESUS</v>
          </cell>
          <cell r="H136" t="str">
            <v>ENCANADOR</v>
          </cell>
          <cell r="I136" t="str">
            <v>BRISA DA COSTA</v>
          </cell>
          <cell r="J136">
            <v>1</v>
          </cell>
        </row>
        <row r="137">
          <cell r="A137">
            <v>107</v>
          </cell>
          <cell r="B137" t="str">
            <v>EDG</v>
          </cell>
          <cell r="C137" t="str">
            <v>HRSG</v>
          </cell>
          <cell r="D137" t="str">
            <v>DARIO</v>
          </cell>
          <cell r="E137" t="str">
            <v>ELIEZER</v>
          </cell>
          <cell r="F137" t="str">
            <v>ANDAIME</v>
          </cell>
          <cell r="G137" t="str">
            <v>JOSÉ PEDRO DA SILVA</v>
          </cell>
          <cell r="H137" t="str">
            <v>MESTRE</v>
          </cell>
          <cell r="I137" t="str">
            <v>BRISA DA COSTA</v>
          </cell>
          <cell r="J137">
            <v>1</v>
          </cell>
        </row>
        <row r="138">
          <cell r="A138">
            <v>108</v>
          </cell>
          <cell r="C138" t="str">
            <v>DEM</v>
          </cell>
          <cell r="D138" t="str">
            <v>DEM</v>
          </cell>
          <cell r="E138" t="str">
            <v>DEM</v>
          </cell>
          <cell r="F138" t="str">
            <v>DEM</v>
          </cell>
          <cell r="G138" t="str">
            <v>SANDRO BARBOSA SANCHES</v>
          </cell>
          <cell r="H138" t="str">
            <v>MONTADOR ANDAIME</v>
          </cell>
          <cell r="J138">
            <v>1</v>
          </cell>
        </row>
        <row r="139">
          <cell r="A139">
            <v>109</v>
          </cell>
          <cell r="C139" t="str">
            <v>PLAN</v>
          </cell>
          <cell r="D139" t="str">
            <v>SÉRGIO</v>
          </cell>
          <cell r="E139" t="str">
            <v>-</v>
          </cell>
          <cell r="G139" t="str">
            <v>ADRIANO FERREIRA DE CARVALHO</v>
          </cell>
          <cell r="H139" t="str">
            <v>AUX.TEC.DE PLANEJAMENTO</v>
          </cell>
          <cell r="I139" t="str">
            <v>ILHA TROPICAL</v>
          </cell>
          <cell r="J139">
            <v>1</v>
          </cell>
        </row>
        <row r="140">
          <cell r="A140">
            <v>110</v>
          </cell>
          <cell r="B140" t="str">
            <v>AFC</v>
          </cell>
          <cell r="C140" t="str">
            <v>BOP/HRSG</v>
          </cell>
          <cell r="D140" t="str">
            <v>PAO</v>
          </cell>
          <cell r="E140" t="str">
            <v>-</v>
          </cell>
          <cell r="F140" t="str">
            <v>FABRICAÇÃO</v>
          </cell>
          <cell r="G140" t="str">
            <v>VALDIMIR IBIAPINA DA SILVA</v>
          </cell>
          <cell r="H140" t="str">
            <v>SOLDADOR RX</v>
          </cell>
          <cell r="I140" t="str">
            <v>BRISA DA COSTA</v>
          </cell>
          <cell r="J140">
            <v>1</v>
          </cell>
        </row>
        <row r="141">
          <cell r="A141">
            <v>111</v>
          </cell>
          <cell r="B141" t="str">
            <v>CQ</v>
          </cell>
          <cell r="D141" t="str">
            <v>-</v>
          </cell>
          <cell r="E141" t="str">
            <v>ALDO</v>
          </cell>
          <cell r="G141" t="str">
            <v>WALMER FAVERO LUCAS</v>
          </cell>
          <cell r="H141" t="str">
            <v>ASSIST.TECNICO DE PLANEJAMENTO</v>
          </cell>
          <cell r="I141" t="str">
            <v>RIO DAS OSTRAS</v>
          </cell>
          <cell r="J141">
            <v>1</v>
          </cell>
        </row>
        <row r="142">
          <cell r="A142">
            <v>112</v>
          </cell>
          <cell r="B142" t="str">
            <v>EDG</v>
          </cell>
          <cell r="C142" t="str">
            <v>HRSG</v>
          </cell>
          <cell r="D142" t="str">
            <v>DARIO</v>
          </cell>
          <cell r="E142" t="str">
            <v>FC</v>
          </cell>
          <cell r="F142" t="str">
            <v>ANDAIME</v>
          </cell>
          <cell r="G142" t="str">
            <v>VALDIR OZITO DA SILVA</v>
          </cell>
          <cell r="H142" t="str">
            <v>CARPINTEIRO</v>
          </cell>
          <cell r="I142" t="str">
            <v>BARRA</v>
          </cell>
          <cell r="J142">
            <v>1</v>
          </cell>
        </row>
        <row r="143">
          <cell r="A143">
            <v>113</v>
          </cell>
          <cell r="B143" t="str">
            <v>AFC</v>
          </cell>
          <cell r="C143" t="str">
            <v>ST</v>
          </cell>
          <cell r="D143" t="str">
            <v>JMC</v>
          </cell>
          <cell r="E143" t="str">
            <v>AMA</v>
          </cell>
          <cell r="F143" t="str">
            <v>MONTAGEM</v>
          </cell>
          <cell r="G143" t="str">
            <v>FABIO JUSTINIANO PIMENTA</v>
          </cell>
          <cell r="H143" t="str">
            <v>MESTRE</v>
          </cell>
          <cell r="I143" t="str">
            <v>BRISA DA COSTA</v>
          </cell>
          <cell r="J143">
            <v>1</v>
          </cell>
        </row>
        <row r="144">
          <cell r="A144">
            <v>114</v>
          </cell>
          <cell r="C144" t="str">
            <v>DEM</v>
          </cell>
          <cell r="D144" t="str">
            <v>DEM</v>
          </cell>
          <cell r="E144" t="str">
            <v>DEM</v>
          </cell>
          <cell r="F144" t="str">
            <v>DEM</v>
          </cell>
          <cell r="G144" t="str">
            <v>GIGLIOLA REGES CAMPOS</v>
          </cell>
          <cell r="H144" t="str">
            <v>TRADUTORA</v>
          </cell>
          <cell r="I144" t="str">
            <v>RIO DAS OSTRAS</v>
          </cell>
          <cell r="J144">
            <v>1</v>
          </cell>
        </row>
        <row r="145">
          <cell r="A145">
            <v>115</v>
          </cell>
          <cell r="B145" t="str">
            <v>LIMP</v>
          </cell>
          <cell r="D145" t="str">
            <v>-</v>
          </cell>
          <cell r="E145" t="str">
            <v>GGS</v>
          </cell>
          <cell r="G145" t="str">
            <v>SANDRA DE RIBAMAR SILVA</v>
          </cell>
          <cell r="H145" t="str">
            <v>AUX. SERV. GERAIS</v>
          </cell>
          <cell r="I145" t="str">
            <v>BARRA</v>
          </cell>
          <cell r="J145">
            <v>1</v>
          </cell>
        </row>
        <row r="146">
          <cell r="A146">
            <v>116</v>
          </cell>
          <cell r="C146" t="str">
            <v>PLAN</v>
          </cell>
          <cell r="D146" t="str">
            <v>SÉRGIO</v>
          </cell>
          <cell r="G146" t="str">
            <v>MARCOS ROBERTO MAURÍCIO DOS SANTOS</v>
          </cell>
          <cell r="H146" t="str">
            <v>AUX.TEC.DE PLANEJAMENTO</v>
          </cell>
          <cell r="I146" t="str">
            <v>ILHA TROPICAL</v>
          </cell>
          <cell r="J146">
            <v>1</v>
          </cell>
        </row>
        <row r="147">
          <cell r="A147">
            <v>117</v>
          </cell>
          <cell r="C147" t="str">
            <v>DEM</v>
          </cell>
          <cell r="D147" t="str">
            <v>DEM</v>
          </cell>
          <cell r="E147" t="str">
            <v>DEM</v>
          </cell>
          <cell r="F147" t="str">
            <v>DEM</v>
          </cell>
          <cell r="G147" t="str">
            <v>ANDRE BISPO DOS ANJOS</v>
          </cell>
          <cell r="H147" t="str">
            <v>MESTRE</v>
          </cell>
          <cell r="J147">
            <v>1</v>
          </cell>
        </row>
        <row r="148">
          <cell r="A148">
            <v>118</v>
          </cell>
          <cell r="B148" t="str">
            <v>ASA</v>
          </cell>
          <cell r="C148" t="str">
            <v>HRSG</v>
          </cell>
          <cell r="E148" t="str">
            <v>-</v>
          </cell>
          <cell r="F148" t="str">
            <v>ISOL/PINT</v>
          </cell>
          <cell r="G148" t="str">
            <v>JOSENEY DA SILVA</v>
          </cell>
          <cell r="H148" t="str">
            <v>CONTRA MESTRE</v>
          </cell>
          <cell r="I148" t="str">
            <v>BRISA DA COSTA</v>
          </cell>
          <cell r="J148">
            <v>1</v>
          </cell>
        </row>
        <row r="149">
          <cell r="A149">
            <v>119</v>
          </cell>
          <cell r="C149" t="str">
            <v>DEM</v>
          </cell>
          <cell r="D149" t="str">
            <v>DEM</v>
          </cell>
          <cell r="E149" t="str">
            <v>DEM</v>
          </cell>
          <cell r="F149" t="str">
            <v>DEM</v>
          </cell>
          <cell r="G149" t="str">
            <v>JEFFERSON SOARES LEGUINA MENEZES</v>
          </cell>
          <cell r="H149" t="str">
            <v>MECANICO MONTADOR</v>
          </cell>
          <cell r="I149" t="str">
            <v>BRISA DA COSTA</v>
          </cell>
          <cell r="J149">
            <v>1</v>
          </cell>
        </row>
        <row r="150">
          <cell r="A150">
            <v>120</v>
          </cell>
          <cell r="B150" t="str">
            <v>TRS</v>
          </cell>
          <cell r="C150" t="str">
            <v>-</v>
          </cell>
          <cell r="D150" t="str">
            <v>-</v>
          </cell>
          <cell r="E150" t="str">
            <v>BAHIA</v>
          </cell>
          <cell r="F150" t="str">
            <v>-</v>
          </cell>
          <cell r="G150" t="str">
            <v>JOSÉ TEIXEIRA LIMA</v>
          </cell>
          <cell r="H150" t="str">
            <v>ENCARREGADO RIGGER I</v>
          </cell>
          <cell r="I150" t="str">
            <v>BRISA DA COSTA</v>
          </cell>
          <cell r="J150">
            <v>1</v>
          </cell>
        </row>
        <row r="151">
          <cell r="A151">
            <v>121</v>
          </cell>
          <cell r="C151" t="str">
            <v>DEM</v>
          </cell>
          <cell r="D151" t="str">
            <v>DEM</v>
          </cell>
          <cell r="E151" t="str">
            <v>DEM</v>
          </cell>
          <cell r="F151" t="str">
            <v>DEM</v>
          </cell>
          <cell r="G151" t="str">
            <v>ODAIR FERNANDES DA SILVA</v>
          </cell>
          <cell r="H151" t="str">
            <v>MESTRE</v>
          </cell>
          <cell r="J151">
            <v>1</v>
          </cell>
        </row>
        <row r="152">
          <cell r="A152">
            <v>122</v>
          </cell>
          <cell r="B152" t="str">
            <v>AFC</v>
          </cell>
          <cell r="C152" t="str">
            <v>ST</v>
          </cell>
          <cell r="D152" t="str">
            <v>JMC</v>
          </cell>
          <cell r="E152" t="str">
            <v>AMA</v>
          </cell>
          <cell r="F152" t="str">
            <v>MONTAGEM</v>
          </cell>
          <cell r="G152" t="str">
            <v xml:space="preserve">CESAR LIRIO DOS SANTOS </v>
          </cell>
          <cell r="H152" t="str">
            <v>MECANICO MONTADOR</v>
          </cell>
          <cell r="I152" t="str">
            <v>PARGOS</v>
          </cell>
          <cell r="J152">
            <v>1</v>
          </cell>
        </row>
        <row r="153">
          <cell r="A153">
            <v>123</v>
          </cell>
          <cell r="C153" t="str">
            <v>DEM</v>
          </cell>
          <cell r="D153" t="str">
            <v>DEM</v>
          </cell>
          <cell r="E153" t="str">
            <v>DEM</v>
          </cell>
          <cell r="F153" t="str">
            <v>DEM</v>
          </cell>
          <cell r="G153" t="str">
            <v>JOSE ANTONIO MARIA DA SILVA</v>
          </cell>
          <cell r="H153" t="str">
            <v>ELETRICISTA MONTADOR</v>
          </cell>
          <cell r="J153">
            <v>1</v>
          </cell>
        </row>
        <row r="154">
          <cell r="A154">
            <v>124</v>
          </cell>
          <cell r="C154" t="str">
            <v>DEM</v>
          </cell>
          <cell r="D154" t="str">
            <v>DEM</v>
          </cell>
          <cell r="E154" t="str">
            <v>DEM</v>
          </cell>
          <cell r="F154" t="str">
            <v>DEM</v>
          </cell>
          <cell r="G154" t="str">
            <v>MARCOS ROBERTO BONIFÁCIO</v>
          </cell>
          <cell r="H154" t="str">
            <v>ELETRICISTA F / C</v>
          </cell>
          <cell r="J154">
            <v>1</v>
          </cell>
        </row>
        <row r="155">
          <cell r="A155">
            <v>125</v>
          </cell>
          <cell r="C155" t="str">
            <v>DEM</v>
          </cell>
          <cell r="D155" t="str">
            <v>DEM</v>
          </cell>
          <cell r="E155" t="str">
            <v>DEM</v>
          </cell>
          <cell r="F155" t="str">
            <v>DEM</v>
          </cell>
          <cell r="G155" t="str">
            <v>JAIME VIEIRA DOS SANTOS</v>
          </cell>
          <cell r="H155" t="str">
            <v>MECANICO MONTADOR</v>
          </cell>
          <cell r="I155" t="str">
            <v>PARGOS</v>
          </cell>
          <cell r="J155">
            <v>1</v>
          </cell>
        </row>
        <row r="156">
          <cell r="A156">
            <v>126</v>
          </cell>
          <cell r="C156" t="str">
            <v>DEM</v>
          </cell>
          <cell r="D156" t="str">
            <v>DEM</v>
          </cell>
          <cell r="E156" t="str">
            <v>DEM</v>
          </cell>
          <cell r="F156" t="str">
            <v>DEM</v>
          </cell>
          <cell r="G156" t="str">
            <v>ELIVALDO JOSE DOS SANTOS</v>
          </cell>
          <cell r="H156" t="str">
            <v>MECANICO MONTADOR</v>
          </cell>
          <cell r="J156">
            <v>1</v>
          </cell>
        </row>
        <row r="157">
          <cell r="A157">
            <v>127</v>
          </cell>
          <cell r="B157" t="str">
            <v>AFC</v>
          </cell>
          <cell r="C157" t="str">
            <v>ST</v>
          </cell>
          <cell r="D157" t="str">
            <v>JMC</v>
          </cell>
          <cell r="E157" t="str">
            <v>AMA</v>
          </cell>
          <cell r="F157" t="str">
            <v>MONTAGEM</v>
          </cell>
          <cell r="G157" t="str">
            <v>PEDRO ANTONIO DE OLIVEIRA</v>
          </cell>
          <cell r="H157" t="str">
            <v>CONTRA MESTRE</v>
          </cell>
          <cell r="I157" t="str">
            <v>PARGOS</v>
          </cell>
          <cell r="J157">
            <v>1</v>
          </cell>
        </row>
        <row r="158">
          <cell r="A158">
            <v>128</v>
          </cell>
          <cell r="C158" t="str">
            <v>DEM</v>
          </cell>
          <cell r="D158" t="str">
            <v>DEM</v>
          </cell>
          <cell r="E158" t="str">
            <v>DEM</v>
          </cell>
          <cell r="F158" t="str">
            <v>DEM</v>
          </cell>
          <cell r="G158" t="str">
            <v>MACIEL DOS SANTOS</v>
          </cell>
          <cell r="H158" t="str">
            <v>AJUDANTE</v>
          </cell>
          <cell r="J158">
            <v>1</v>
          </cell>
        </row>
        <row r="159">
          <cell r="A159">
            <v>129</v>
          </cell>
          <cell r="B159" t="str">
            <v>SEG</v>
          </cell>
          <cell r="D159" t="str">
            <v>-</v>
          </cell>
          <cell r="E159" t="str">
            <v>WS</v>
          </cell>
          <cell r="G159" t="str">
            <v>JOSÉ EMILIO DA SILVA BARBOSA</v>
          </cell>
          <cell r="H159" t="str">
            <v>AJUDANTE</v>
          </cell>
          <cell r="I159" t="str">
            <v>BARRA</v>
          </cell>
          <cell r="J159">
            <v>1</v>
          </cell>
        </row>
        <row r="160">
          <cell r="A160">
            <v>130</v>
          </cell>
          <cell r="C160" t="str">
            <v>DEM</v>
          </cell>
          <cell r="D160" t="str">
            <v>DEM</v>
          </cell>
          <cell r="E160" t="str">
            <v>DEM</v>
          </cell>
          <cell r="F160" t="str">
            <v>DEM</v>
          </cell>
          <cell r="G160" t="str">
            <v xml:space="preserve">RILDO DA SILVA BARROS </v>
          </cell>
          <cell r="H160" t="str">
            <v>MECANICO MONTADOR</v>
          </cell>
          <cell r="J160">
            <v>1</v>
          </cell>
        </row>
        <row r="161">
          <cell r="A161">
            <v>131</v>
          </cell>
          <cell r="C161" t="str">
            <v>DEM</v>
          </cell>
          <cell r="D161" t="str">
            <v>DEM</v>
          </cell>
          <cell r="E161" t="str">
            <v>DEM</v>
          </cell>
          <cell r="F161" t="str">
            <v>DEM</v>
          </cell>
          <cell r="G161" t="str">
            <v>ADAILTON ALVES CASAES</v>
          </cell>
          <cell r="H161" t="str">
            <v>AJUDANTE</v>
          </cell>
          <cell r="J161">
            <v>1</v>
          </cell>
        </row>
        <row r="162">
          <cell r="A162">
            <v>132</v>
          </cell>
          <cell r="B162" t="str">
            <v>EDR</v>
          </cell>
          <cell r="C162" t="str">
            <v>HRSG</v>
          </cell>
          <cell r="D162" t="str">
            <v>RF</v>
          </cell>
          <cell r="E162" t="str">
            <v>CCO</v>
          </cell>
          <cell r="F162" t="str">
            <v>MONTAGEM</v>
          </cell>
          <cell r="G162" t="str">
            <v>JONACIR LUIZ CARLOS</v>
          </cell>
          <cell r="H162" t="str">
            <v>MECANICO MONTADOR</v>
          </cell>
          <cell r="I162" t="str">
            <v>BARRA</v>
          </cell>
          <cell r="J162">
            <v>1</v>
          </cell>
        </row>
        <row r="163">
          <cell r="A163">
            <v>133</v>
          </cell>
          <cell r="B163" t="str">
            <v>ASA</v>
          </cell>
          <cell r="C163" t="str">
            <v>HRSG</v>
          </cell>
          <cell r="D163" t="str">
            <v>PEDRO</v>
          </cell>
          <cell r="E163" t="str">
            <v>JGA</v>
          </cell>
          <cell r="F163" t="str">
            <v>MONTAGEM</v>
          </cell>
          <cell r="G163" t="str">
            <v>JAILTON JESUS DE LIMA</v>
          </cell>
          <cell r="H163" t="str">
            <v>ENCANADOR</v>
          </cell>
          <cell r="I163" t="str">
            <v>BRISA DA COSTA</v>
          </cell>
          <cell r="J163">
            <v>1</v>
          </cell>
        </row>
        <row r="164">
          <cell r="A164">
            <v>134</v>
          </cell>
          <cell r="B164" t="str">
            <v>MML</v>
          </cell>
          <cell r="C164" t="str">
            <v>BOP</v>
          </cell>
          <cell r="D164" t="str">
            <v>DARIO</v>
          </cell>
          <cell r="E164" t="str">
            <v>EFS</v>
          </cell>
          <cell r="F164" t="str">
            <v>ANDAIME</v>
          </cell>
          <cell r="G164" t="str">
            <v>EVALDO FERNANDES SANTOS</v>
          </cell>
          <cell r="H164" t="str">
            <v>MESTRE</v>
          </cell>
          <cell r="I164" t="str">
            <v>BRISA DA COSTA</v>
          </cell>
          <cell r="J164">
            <v>1</v>
          </cell>
        </row>
        <row r="165">
          <cell r="A165">
            <v>135</v>
          </cell>
          <cell r="B165" t="str">
            <v>AFC</v>
          </cell>
          <cell r="C165" t="str">
            <v>ST</v>
          </cell>
          <cell r="D165" t="str">
            <v>PM</v>
          </cell>
          <cell r="E165" t="str">
            <v>JLSO</v>
          </cell>
          <cell r="F165" t="str">
            <v>TUBULAÇÃO</v>
          </cell>
          <cell r="G165" t="str">
            <v>JOSÉ LUCIANO DOS SANTOS OLIVEIRA</v>
          </cell>
          <cell r="H165" t="str">
            <v>ENCARREGADO</v>
          </cell>
          <cell r="I165" t="str">
            <v>BRISA DA COSTA</v>
          </cell>
          <cell r="J165">
            <v>1</v>
          </cell>
        </row>
        <row r="166">
          <cell r="A166">
            <v>136</v>
          </cell>
          <cell r="C166" t="str">
            <v>DEM</v>
          </cell>
          <cell r="D166" t="str">
            <v>DEM</v>
          </cell>
          <cell r="E166" t="str">
            <v>DEM</v>
          </cell>
          <cell r="F166" t="str">
            <v>DEM</v>
          </cell>
          <cell r="G166" t="str">
            <v>ELDO DE JESUS LOPEZ PEREIRA</v>
          </cell>
          <cell r="H166" t="str">
            <v>AJUDANTE</v>
          </cell>
          <cell r="I166" t="str">
            <v>BARRA</v>
          </cell>
          <cell r="J166">
            <v>1</v>
          </cell>
        </row>
        <row r="167">
          <cell r="A167">
            <v>137</v>
          </cell>
          <cell r="B167" t="str">
            <v>AFC</v>
          </cell>
          <cell r="C167" t="str">
            <v>ST</v>
          </cell>
          <cell r="D167" t="str">
            <v>DARIO</v>
          </cell>
          <cell r="E167" t="str">
            <v>AMS</v>
          </cell>
          <cell r="F167" t="str">
            <v>SUP</v>
          </cell>
          <cell r="G167" t="str">
            <v>ADEMILSON MENDES DOS SANTOS</v>
          </cell>
          <cell r="H167" t="str">
            <v>ENCARREGADO</v>
          </cell>
          <cell r="I167" t="str">
            <v>AEROPORTO</v>
          </cell>
          <cell r="J167">
            <v>1</v>
          </cell>
        </row>
        <row r="168">
          <cell r="A168">
            <v>138</v>
          </cell>
          <cell r="B168" t="str">
            <v>AFC</v>
          </cell>
          <cell r="C168" t="str">
            <v>HRSG</v>
          </cell>
          <cell r="D168" t="str">
            <v>-</v>
          </cell>
          <cell r="E168" t="str">
            <v>CJS</v>
          </cell>
          <cell r="F168" t="str">
            <v>GRAUT</v>
          </cell>
          <cell r="G168" t="str">
            <v>CLOVIS JACQUES SIGAL</v>
          </cell>
          <cell r="H168" t="str">
            <v>ENCARREGADO</v>
          </cell>
          <cell r="I168" t="str">
            <v>BRISA DA COSTA</v>
          </cell>
          <cell r="J168">
            <v>1</v>
          </cell>
        </row>
        <row r="169">
          <cell r="A169">
            <v>139</v>
          </cell>
          <cell r="C169" t="str">
            <v>DEM</v>
          </cell>
          <cell r="D169" t="str">
            <v>DEM</v>
          </cell>
          <cell r="E169" t="str">
            <v>DEM</v>
          </cell>
          <cell r="F169" t="str">
            <v>DEM</v>
          </cell>
          <cell r="G169" t="str">
            <v>DANIEL HENRIQUE DOS SANTOS</v>
          </cell>
          <cell r="H169" t="str">
            <v>MONTADOR ELETROM.</v>
          </cell>
          <cell r="J169">
            <v>1</v>
          </cell>
        </row>
        <row r="170">
          <cell r="A170">
            <v>140</v>
          </cell>
          <cell r="C170" t="str">
            <v>DEM</v>
          </cell>
          <cell r="D170" t="str">
            <v>DEM</v>
          </cell>
          <cell r="E170" t="str">
            <v>DEM</v>
          </cell>
          <cell r="F170" t="str">
            <v>DEM</v>
          </cell>
          <cell r="G170" t="str">
            <v>JOSÉ MARIA FERNANDES DA SILVA</v>
          </cell>
          <cell r="H170" t="str">
            <v>MONTADOR ELETROM.</v>
          </cell>
          <cell r="J170">
            <v>1</v>
          </cell>
        </row>
        <row r="171">
          <cell r="A171">
            <v>141</v>
          </cell>
          <cell r="C171" t="str">
            <v>DEM</v>
          </cell>
          <cell r="D171" t="str">
            <v>DEM</v>
          </cell>
          <cell r="E171" t="str">
            <v>DEM</v>
          </cell>
          <cell r="F171" t="str">
            <v>DEM</v>
          </cell>
          <cell r="G171" t="str">
            <v>ANTÔNIO FRANCISCO DE BRITO</v>
          </cell>
          <cell r="H171" t="str">
            <v>MONTADOR ELETROM.</v>
          </cell>
          <cell r="J171">
            <v>1</v>
          </cell>
        </row>
        <row r="172">
          <cell r="A172">
            <v>142</v>
          </cell>
          <cell r="C172" t="str">
            <v>DEM</v>
          </cell>
          <cell r="D172" t="str">
            <v>DEM</v>
          </cell>
          <cell r="E172" t="str">
            <v>DEM</v>
          </cell>
          <cell r="F172" t="str">
            <v>DEM</v>
          </cell>
          <cell r="G172" t="str">
            <v>JOSÉ MARIA MARCELINO</v>
          </cell>
          <cell r="H172" t="str">
            <v>MONTADOR ELETROM.</v>
          </cell>
          <cell r="J172">
            <v>1</v>
          </cell>
        </row>
        <row r="173">
          <cell r="A173">
            <v>143</v>
          </cell>
          <cell r="C173" t="str">
            <v>DEM</v>
          </cell>
          <cell r="D173" t="str">
            <v>DEM</v>
          </cell>
          <cell r="E173" t="str">
            <v>DEM</v>
          </cell>
          <cell r="F173" t="str">
            <v>DEM</v>
          </cell>
          <cell r="G173" t="str">
            <v>JOSÉ MADEIRA SENNA</v>
          </cell>
          <cell r="H173" t="str">
            <v>MONTADOR ELETROM.</v>
          </cell>
          <cell r="J173">
            <v>1</v>
          </cell>
        </row>
        <row r="174">
          <cell r="A174">
            <v>144</v>
          </cell>
          <cell r="C174" t="str">
            <v>DEM</v>
          </cell>
          <cell r="D174" t="str">
            <v>DEM</v>
          </cell>
          <cell r="E174" t="str">
            <v>DEM</v>
          </cell>
          <cell r="F174" t="str">
            <v>DEM</v>
          </cell>
          <cell r="G174" t="str">
            <v>SÍNCERO GERVASIO BARBOSA</v>
          </cell>
          <cell r="H174" t="str">
            <v>MONTADOR ELETROM.</v>
          </cell>
          <cell r="J174">
            <v>1</v>
          </cell>
        </row>
        <row r="175">
          <cell r="A175">
            <v>145</v>
          </cell>
          <cell r="C175" t="str">
            <v>DEM</v>
          </cell>
          <cell r="D175" t="str">
            <v>DEM</v>
          </cell>
          <cell r="E175" t="str">
            <v>DEM</v>
          </cell>
          <cell r="F175" t="str">
            <v>DEM</v>
          </cell>
          <cell r="G175" t="str">
            <v>REGINALDO ADRIANO DA COSTA</v>
          </cell>
          <cell r="H175" t="str">
            <v>MONTADOR ELETROM.</v>
          </cell>
          <cell r="J175">
            <v>1</v>
          </cell>
        </row>
        <row r="176">
          <cell r="A176">
            <v>146</v>
          </cell>
          <cell r="C176" t="str">
            <v>DEM</v>
          </cell>
          <cell r="D176" t="str">
            <v>DEM</v>
          </cell>
          <cell r="E176" t="str">
            <v>DEM</v>
          </cell>
          <cell r="F176" t="str">
            <v>DEM</v>
          </cell>
          <cell r="G176" t="str">
            <v>JAIR RODRIGUES MARCELINO</v>
          </cell>
          <cell r="H176" t="str">
            <v>MONTADOR ELETROM.</v>
          </cell>
          <cell r="J176">
            <v>1</v>
          </cell>
        </row>
        <row r="177">
          <cell r="A177">
            <v>147</v>
          </cell>
          <cell r="B177" t="str">
            <v>MOD</v>
          </cell>
          <cell r="C177" t="str">
            <v>JORGE/CT</v>
          </cell>
          <cell r="D177" t="str">
            <v>RR</v>
          </cell>
          <cell r="E177" t="str">
            <v>JGG</v>
          </cell>
          <cell r="F177" t="str">
            <v>JORGE/CT</v>
          </cell>
          <cell r="G177" t="str">
            <v>JOSÉ GERALDO GONÇALVES</v>
          </cell>
          <cell r="H177" t="str">
            <v>MESTRE</v>
          </cell>
          <cell r="I177" t="str">
            <v>BRISA DA COSTA</v>
          </cell>
          <cell r="J177">
            <v>1</v>
          </cell>
        </row>
        <row r="178">
          <cell r="A178">
            <v>148</v>
          </cell>
          <cell r="E178" t="str">
            <v>D</v>
          </cell>
          <cell r="G178" t="str">
            <v>ILSON SOARES</v>
          </cell>
          <cell r="H178" t="str">
            <v>MONTADOR ELETROM.</v>
          </cell>
          <cell r="J178">
            <v>1</v>
          </cell>
        </row>
        <row r="179">
          <cell r="A179">
            <v>149</v>
          </cell>
          <cell r="C179" t="str">
            <v>DEM</v>
          </cell>
          <cell r="D179" t="str">
            <v>DEM</v>
          </cell>
          <cell r="E179" t="str">
            <v>DEM</v>
          </cell>
          <cell r="F179" t="str">
            <v>DEM</v>
          </cell>
          <cell r="G179" t="str">
            <v>JOSÉ CARLOS  DE ANDRADE PINTO</v>
          </cell>
          <cell r="H179" t="str">
            <v>ENCARREGADO</v>
          </cell>
          <cell r="J179">
            <v>1</v>
          </cell>
        </row>
        <row r="180">
          <cell r="A180">
            <v>150</v>
          </cell>
          <cell r="B180" t="str">
            <v>ASA</v>
          </cell>
          <cell r="C180" t="str">
            <v>HRSG</v>
          </cell>
          <cell r="D180" t="str">
            <v>ANT</v>
          </cell>
          <cell r="E180" t="str">
            <v>NNC</v>
          </cell>
          <cell r="F180" t="str">
            <v>MONTAGEM</v>
          </cell>
          <cell r="G180" t="str">
            <v>NIVALDO NOGUEIRA COSTA</v>
          </cell>
          <cell r="H180" t="str">
            <v>ENCARREGADO</v>
          </cell>
          <cell r="I180" t="str">
            <v>BRISA DA COSTA</v>
          </cell>
          <cell r="J180">
            <v>1</v>
          </cell>
        </row>
        <row r="181">
          <cell r="A181">
            <v>151</v>
          </cell>
          <cell r="C181" t="str">
            <v>DEM</v>
          </cell>
          <cell r="D181" t="str">
            <v>DEM</v>
          </cell>
          <cell r="E181" t="str">
            <v>DEM</v>
          </cell>
          <cell r="F181" t="str">
            <v>DEM</v>
          </cell>
          <cell r="G181" t="str">
            <v>LUCIANO BATISTA DE OLIVEIRA</v>
          </cell>
          <cell r="H181" t="str">
            <v>MONTADOR ELETROM.</v>
          </cell>
          <cell r="J181">
            <v>1</v>
          </cell>
        </row>
        <row r="182">
          <cell r="A182">
            <v>152</v>
          </cell>
          <cell r="C182" t="str">
            <v>DEM</v>
          </cell>
          <cell r="D182" t="str">
            <v>DEM</v>
          </cell>
          <cell r="E182" t="str">
            <v>DEM</v>
          </cell>
          <cell r="F182" t="str">
            <v>DEM</v>
          </cell>
          <cell r="G182" t="str">
            <v>AMILTON MESSIAS</v>
          </cell>
          <cell r="H182" t="str">
            <v>MONTADOR ELETROM.</v>
          </cell>
          <cell r="J182">
            <v>1</v>
          </cell>
        </row>
        <row r="183">
          <cell r="A183">
            <v>153</v>
          </cell>
          <cell r="B183" t="str">
            <v>SUB</v>
          </cell>
          <cell r="E183" t="str">
            <v>D</v>
          </cell>
          <cell r="G183" t="str">
            <v>JAIDILSON MENDES REIS</v>
          </cell>
          <cell r="H183" t="str">
            <v>MONTADOR ELETROM.</v>
          </cell>
          <cell r="J183">
            <v>1</v>
          </cell>
        </row>
        <row r="184">
          <cell r="A184">
            <v>154</v>
          </cell>
          <cell r="E184" t="str">
            <v>D</v>
          </cell>
          <cell r="G184" t="str">
            <v>MAURILIO BEZERRA DA SILVA</v>
          </cell>
          <cell r="H184" t="str">
            <v>ENCARREGADO</v>
          </cell>
          <cell r="J184">
            <v>1</v>
          </cell>
        </row>
        <row r="185">
          <cell r="A185">
            <v>155</v>
          </cell>
          <cell r="B185" t="str">
            <v>SUB</v>
          </cell>
          <cell r="E185" t="str">
            <v>D</v>
          </cell>
          <cell r="G185" t="str">
            <v>ANTÔNIO BEZERRA LACERDA</v>
          </cell>
          <cell r="H185" t="str">
            <v>MONTADOR ELETROM.</v>
          </cell>
          <cell r="J185">
            <v>1</v>
          </cell>
        </row>
        <row r="186">
          <cell r="A186">
            <v>156</v>
          </cell>
          <cell r="B186" t="str">
            <v>AFC</v>
          </cell>
          <cell r="C186" t="str">
            <v>ST</v>
          </cell>
          <cell r="D186" t="str">
            <v>DARIO</v>
          </cell>
          <cell r="E186" t="str">
            <v>AMS</v>
          </cell>
          <cell r="F186" t="str">
            <v>ANDAIME</v>
          </cell>
          <cell r="G186" t="str">
            <v>LUIZ EDUARDO SOTELLO FAN</v>
          </cell>
          <cell r="H186" t="str">
            <v>MONTADOR ANDAIME</v>
          </cell>
          <cell r="I186" t="str">
            <v>BRISA DA COSTA</v>
          </cell>
          <cell r="J186">
            <v>1</v>
          </cell>
        </row>
        <row r="187">
          <cell r="A187">
            <v>157</v>
          </cell>
          <cell r="E187" t="str">
            <v>D</v>
          </cell>
          <cell r="G187" t="str">
            <v>NERI FERREIRA</v>
          </cell>
          <cell r="H187" t="str">
            <v>SUPERVISOR DE</v>
          </cell>
          <cell r="J187">
            <v>1</v>
          </cell>
        </row>
        <row r="188">
          <cell r="A188">
            <v>158</v>
          </cell>
          <cell r="C188" t="str">
            <v>DEM</v>
          </cell>
          <cell r="D188" t="str">
            <v>DEM</v>
          </cell>
          <cell r="E188" t="str">
            <v>DEM</v>
          </cell>
          <cell r="F188" t="str">
            <v>DEM</v>
          </cell>
          <cell r="G188" t="str">
            <v>DALMO FERREIRA DE LIMA</v>
          </cell>
          <cell r="H188" t="str">
            <v>MONTADOR ELETROM.</v>
          </cell>
          <cell r="J188">
            <v>1</v>
          </cell>
        </row>
        <row r="189">
          <cell r="A189">
            <v>159</v>
          </cell>
          <cell r="E189" t="str">
            <v>D</v>
          </cell>
          <cell r="G189" t="str">
            <v>RONALDO QUINTANILHA SOARES</v>
          </cell>
          <cell r="H189" t="str">
            <v>MOTORISTA</v>
          </cell>
          <cell r="J189">
            <v>1</v>
          </cell>
        </row>
        <row r="190">
          <cell r="A190">
            <v>160</v>
          </cell>
          <cell r="B190" t="str">
            <v>SUB</v>
          </cell>
          <cell r="E190" t="str">
            <v>D</v>
          </cell>
          <cell r="G190" t="str">
            <v>ANTÔNIO NILTON LINO DOS SANTOS</v>
          </cell>
          <cell r="H190" t="str">
            <v>MONTADOR ELETROM.</v>
          </cell>
          <cell r="J190">
            <v>1</v>
          </cell>
        </row>
        <row r="191">
          <cell r="A191">
            <v>161</v>
          </cell>
          <cell r="B191" t="str">
            <v>SUB</v>
          </cell>
          <cell r="E191" t="str">
            <v>D</v>
          </cell>
          <cell r="G191" t="str">
            <v>ANTÔNIO LINO DOS SANTOS</v>
          </cell>
          <cell r="H191" t="str">
            <v>AJUDANTE</v>
          </cell>
          <cell r="J191">
            <v>1</v>
          </cell>
        </row>
        <row r="192">
          <cell r="A192">
            <v>162</v>
          </cell>
          <cell r="C192" t="str">
            <v>DEM</v>
          </cell>
          <cell r="D192" t="str">
            <v>DEM</v>
          </cell>
          <cell r="E192" t="str">
            <v>DEM</v>
          </cell>
          <cell r="F192" t="str">
            <v>DEM</v>
          </cell>
          <cell r="G192" t="str">
            <v>WAGNER BENEDITO MACHADO</v>
          </cell>
          <cell r="H192" t="str">
            <v>MONTADOR ANDAIME</v>
          </cell>
          <cell r="I192" t="str">
            <v>BARRA</v>
          </cell>
          <cell r="J192">
            <v>1</v>
          </cell>
        </row>
        <row r="193">
          <cell r="A193">
            <v>163</v>
          </cell>
          <cell r="B193" t="str">
            <v>ASA</v>
          </cell>
          <cell r="C193" t="str">
            <v>HRSG</v>
          </cell>
          <cell r="D193" t="str">
            <v>ANT</v>
          </cell>
          <cell r="E193" t="str">
            <v>NNC</v>
          </cell>
          <cell r="F193" t="str">
            <v>MONTAGEM</v>
          </cell>
          <cell r="G193" t="str">
            <v>GENIVAL SANTOS DE JESUS</v>
          </cell>
          <cell r="H193" t="str">
            <v>MECANICO MONTADOR</v>
          </cell>
          <cell r="I193" t="str">
            <v>BARRA</v>
          </cell>
          <cell r="J193">
            <v>1</v>
          </cell>
        </row>
        <row r="194">
          <cell r="A194">
            <v>164</v>
          </cell>
          <cell r="B194" t="str">
            <v>AFC</v>
          </cell>
          <cell r="C194" t="str">
            <v>ST</v>
          </cell>
          <cell r="D194" t="str">
            <v>JMC</v>
          </cell>
          <cell r="E194" t="str">
            <v>AMA</v>
          </cell>
          <cell r="F194" t="str">
            <v>SUP</v>
          </cell>
          <cell r="G194" t="str">
            <v>ANTÔNIO MAGALHÃES ALVES</v>
          </cell>
          <cell r="H194" t="str">
            <v>ENCARREGADO MECANICA</v>
          </cell>
          <cell r="I194" t="str">
            <v>BOCA DA BARRA</v>
          </cell>
          <cell r="J194">
            <v>1</v>
          </cell>
        </row>
        <row r="195">
          <cell r="A195">
            <v>165</v>
          </cell>
          <cell r="E195" t="str">
            <v>D</v>
          </cell>
          <cell r="G195" t="str">
            <v xml:space="preserve">MÁRIO SABINO </v>
          </cell>
          <cell r="H195" t="str">
            <v>MONTADOR ELETROM.</v>
          </cell>
          <cell r="J195">
            <v>1</v>
          </cell>
        </row>
        <row r="196">
          <cell r="A196">
            <v>166</v>
          </cell>
          <cell r="B196" t="str">
            <v>SUB</v>
          </cell>
          <cell r="E196" t="str">
            <v>D</v>
          </cell>
          <cell r="G196" t="str">
            <v>JOSÉ ROSA BARBOSA</v>
          </cell>
          <cell r="H196" t="str">
            <v>MONTADOR ELETROM.</v>
          </cell>
          <cell r="J196">
            <v>1</v>
          </cell>
        </row>
        <row r="197">
          <cell r="A197">
            <v>167</v>
          </cell>
          <cell r="B197" t="str">
            <v>SUB</v>
          </cell>
          <cell r="E197" t="str">
            <v>D</v>
          </cell>
          <cell r="G197" t="str">
            <v>CARLOS ROBERTO DE SOUZA</v>
          </cell>
          <cell r="H197" t="str">
            <v>MONTADOR ELETROM.</v>
          </cell>
          <cell r="J197">
            <v>1</v>
          </cell>
        </row>
        <row r="198">
          <cell r="A198">
            <v>168</v>
          </cell>
          <cell r="C198" t="str">
            <v>DEM</v>
          </cell>
          <cell r="D198" t="str">
            <v>DEM</v>
          </cell>
          <cell r="E198" t="str">
            <v>DEM</v>
          </cell>
          <cell r="F198" t="str">
            <v>DEM</v>
          </cell>
          <cell r="G198" t="str">
            <v>EDSON GONÇALVES DE SOUZA</v>
          </cell>
          <cell r="H198" t="str">
            <v>MONTADOR ELETROM.</v>
          </cell>
          <cell r="J198">
            <v>1</v>
          </cell>
        </row>
        <row r="199">
          <cell r="A199">
            <v>169</v>
          </cell>
          <cell r="B199" t="str">
            <v>SUB</v>
          </cell>
          <cell r="E199" t="str">
            <v>D</v>
          </cell>
          <cell r="G199" t="str">
            <v>JOÃO NARCISO PONTES</v>
          </cell>
          <cell r="H199" t="str">
            <v>TOPOGRAFO I</v>
          </cell>
          <cell r="J199">
            <v>1</v>
          </cell>
        </row>
        <row r="200">
          <cell r="A200">
            <v>170</v>
          </cell>
          <cell r="C200" t="str">
            <v>DEM</v>
          </cell>
          <cell r="D200" t="str">
            <v>DEM</v>
          </cell>
          <cell r="E200" t="str">
            <v>DEM</v>
          </cell>
          <cell r="F200" t="str">
            <v>DEM</v>
          </cell>
          <cell r="G200" t="str">
            <v>JOSÉ LINO DOS SANTOS</v>
          </cell>
          <cell r="H200" t="str">
            <v>AJUDANTE</v>
          </cell>
          <cell r="I200" t="str">
            <v>BARRA</v>
          </cell>
          <cell r="J200">
            <v>1</v>
          </cell>
        </row>
        <row r="201">
          <cell r="A201">
            <v>171</v>
          </cell>
          <cell r="B201" t="str">
            <v>SUB</v>
          </cell>
          <cell r="E201" t="str">
            <v>D</v>
          </cell>
          <cell r="G201" t="str">
            <v>PAULO FERREIRA DOS SANTOS</v>
          </cell>
          <cell r="H201" t="str">
            <v>AJUDANTE</v>
          </cell>
          <cell r="J201">
            <v>1</v>
          </cell>
        </row>
        <row r="202">
          <cell r="A202">
            <v>172</v>
          </cell>
          <cell r="B202" t="str">
            <v>DEM</v>
          </cell>
          <cell r="C202" t="str">
            <v>DEM</v>
          </cell>
          <cell r="D202" t="str">
            <v>DEM</v>
          </cell>
          <cell r="E202" t="str">
            <v>DEM</v>
          </cell>
          <cell r="F202" t="str">
            <v>DEM</v>
          </cell>
          <cell r="G202" t="str">
            <v xml:space="preserve">ISAÍAS PEREIRA MOÇO </v>
          </cell>
          <cell r="H202" t="str">
            <v>MONTADOR ELETROM.</v>
          </cell>
          <cell r="I202" t="str">
            <v>BARRA</v>
          </cell>
          <cell r="J202">
            <v>1</v>
          </cell>
        </row>
        <row r="203">
          <cell r="A203">
            <v>173</v>
          </cell>
          <cell r="E203" t="str">
            <v>D</v>
          </cell>
          <cell r="G203" t="str">
            <v>ERIVELTON HENRIQUE BAIANO</v>
          </cell>
          <cell r="H203" t="str">
            <v>AUXILIAR ALMOXARIFE 1</v>
          </cell>
          <cell r="J203">
            <v>1</v>
          </cell>
        </row>
        <row r="204">
          <cell r="A204">
            <v>174</v>
          </cell>
          <cell r="B204" t="str">
            <v>SUB</v>
          </cell>
          <cell r="E204" t="str">
            <v>D</v>
          </cell>
          <cell r="G204" t="str">
            <v>MARCIANO FERREIRA DO CARMO</v>
          </cell>
          <cell r="H204" t="str">
            <v>AJUDANTE</v>
          </cell>
          <cell r="J204">
            <v>1</v>
          </cell>
        </row>
        <row r="205">
          <cell r="A205">
            <v>175</v>
          </cell>
          <cell r="C205" t="str">
            <v>DEM</v>
          </cell>
          <cell r="D205" t="str">
            <v>DEM</v>
          </cell>
          <cell r="E205" t="str">
            <v>DEM</v>
          </cell>
          <cell r="F205" t="str">
            <v>DEM</v>
          </cell>
          <cell r="G205" t="str">
            <v>BRUNO DE AZEVEDO MOREIRA</v>
          </cell>
          <cell r="H205" t="str">
            <v>ELETRICISTA F / C</v>
          </cell>
          <cell r="J205">
            <v>1</v>
          </cell>
        </row>
        <row r="206">
          <cell r="A206">
            <v>176</v>
          </cell>
          <cell r="C206" t="str">
            <v>DEM</v>
          </cell>
          <cell r="D206" t="str">
            <v>DEM</v>
          </cell>
          <cell r="E206" t="str">
            <v>DEM</v>
          </cell>
          <cell r="F206" t="str">
            <v>DEM</v>
          </cell>
          <cell r="G206" t="str">
            <v>GENILDO LUCIANO PEREIRA</v>
          </cell>
          <cell r="H206" t="str">
            <v>AJUDANTE</v>
          </cell>
          <cell r="J206">
            <v>1</v>
          </cell>
        </row>
        <row r="207">
          <cell r="A207">
            <v>177</v>
          </cell>
          <cell r="B207" t="str">
            <v>DEM</v>
          </cell>
          <cell r="C207" t="str">
            <v>DEM</v>
          </cell>
          <cell r="D207" t="str">
            <v>DEM</v>
          </cell>
          <cell r="E207" t="str">
            <v>DEM</v>
          </cell>
          <cell r="F207" t="str">
            <v>DEM</v>
          </cell>
          <cell r="G207" t="str">
            <v>PAULO LUIS MACEDO</v>
          </cell>
          <cell r="H207" t="str">
            <v>MONTADOR ELETROM.</v>
          </cell>
          <cell r="J207">
            <v>1</v>
          </cell>
        </row>
        <row r="208">
          <cell r="A208">
            <v>178</v>
          </cell>
          <cell r="C208" t="str">
            <v>DEM</v>
          </cell>
          <cell r="D208" t="str">
            <v>DEM</v>
          </cell>
          <cell r="E208" t="str">
            <v>DEM</v>
          </cell>
          <cell r="F208" t="str">
            <v>DEM</v>
          </cell>
          <cell r="G208" t="str">
            <v>JAILTON CORREIA DO NASCIMENTO</v>
          </cell>
          <cell r="H208" t="str">
            <v>AJUDANTE</v>
          </cell>
          <cell r="J208">
            <v>1</v>
          </cell>
        </row>
        <row r="209">
          <cell r="A209">
            <v>179</v>
          </cell>
          <cell r="B209" t="str">
            <v>CHEFIA</v>
          </cell>
          <cell r="C209" t="str">
            <v>-</v>
          </cell>
          <cell r="D209" t="str">
            <v>-</v>
          </cell>
          <cell r="E209" t="str">
            <v>-</v>
          </cell>
          <cell r="F209" t="str">
            <v>-</v>
          </cell>
          <cell r="G209" t="str">
            <v>ANIBAL LUIZ MARQUES FRAZÃO</v>
          </cell>
          <cell r="H209" t="str">
            <v>ENGENHEIRO</v>
          </cell>
          <cell r="J209">
            <v>1</v>
          </cell>
        </row>
        <row r="210">
          <cell r="A210">
            <v>180</v>
          </cell>
          <cell r="B210" t="str">
            <v>AFC</v>
          </cell>
          <cell r="C210" t="str">
            <v>ST</v>
          </cell>
          <cell r="D210" t="str">
            <v>-</v>
          </cell>
          <cell r="E210" t="str">
            <v>PSV</v>
          </cell>
          <cell r="F210" t="str">
            <v>SOLDA</v>
          </cell>
          <cell r="G210" t="str">
            <v>PAULO SOUZA VIEIRA</v>
          </cell>
          <cell r="H210" t="str">
            <v>ENCARREGADO SOLDA</v>
          </cell>
          <cell r="I210" t="str">
            <v>COND. GREEN PEACE</v>
          </cell>
          <cell r="J210">
            <v>1</v>
          </cell>
        </row>
        <row r="211">
          <cell r="A211">
            <v>181</v>
          </cell>
          <cell r="C211" t="str">
            <v>DEM</v>
          </cell>
          <cell r="D211" t="str">
            <v>DEM</v>
          </cell>
          <cell r="E211" t="str">
            <v>DEM</v>
          </cell>
          <cell r="F211" t="str">
            <v>DEM</v>
          </cell>
          <cell r="G211" t="str">
            <v>MOISÉS RODRIGO DOS SANTOS</v>
          </cell>
          <cell r="H211" t="str">
            <v>MEIO OFICIAL</v>
          </cell>
          <cell r="J211">
            <v>1</v>
          </cell>
        </row>
        <row r="212">
          <cell r="A212">
            <v>182</v>
          </cell>
          <cell r="C212" t="str">
            <v>DEM</v>
          </cell>
          <cell r="D212" t="str">
            <v>DEM</v>
          </cell>
          <cell r="E212" t="str">
            <v>DEM</v>
          </cell>
          <cell r="F212" t="str">
            <v>DEM</v>
          </cell>
          <cell r="G212" t="str">
            <v>SEBASTIÃO MARCOS DOS SANTOS</v>
          </cell>
          <cell r="H212" t="str">
            <v>MEIO OFICIAL</v>
          </cell>
          <cell r="J212">
            <v>1</v>
          </cell>
        </row>
        <row r="213">
          <cell r="A213">
            <v>183</v>
          </cell>
          <cell r="B213" t="str">
            <v>MML</v>
          </cell>
          <cell r="C213" t="str">
            <v>HRSG</v>
          </cell>
          <cell r="D213" t="str">
            <v>CMM</v>
          </cell>
          <cell r="E213" t="str">
            <v>ON</v>
          </cell>
          <cell r="F213" t="str">
            <v>INSTRUMENT.</v>
          </cell>
          <cell r="G213" t="str">
            <v>JORGE LUIZ DE OLIVEIRA DE SOUZA</v>
          </cell>
          <cell r="H213" t="str">
            <v>MESTRE</v>
          </cell>
          <cell r="I213" t="str">
            <v>PARGOS</v>
          </cell>
          <cell r="J213">
            <v>1</v>
          </cell>
        </row>
        <row r="214">
          <cell r="A214">
            <v>184</v>
          </cell>
          <cell r="C214" t="str">
            <v>DEM</v>
          </cell>
          <cell r="D214" t="str">
            <v>DEM</v>
          </cell>
          <cell r="E214" t="str">
            <v>DEM</v>
          </cell>
          <cell r="F214" t="str">
            <v>DEM</v>
          </cell>
          <cell r="G214" t="str">
            <v>CIDINEI CONCEIÇÃO DE SANTANA</v>
          </cell>
          <cell r="H214" t="str">
            <v>ENCANADOR</v>
          </cell>
          <cell r="I214" t="str">
            <v>COND. GREEN PEACE</v>
          </cell>
          <cell r="J214">
            <v>1</v>
          </cell>
        </row>
        <row r="215">
          <cell r="A215">
            <v>185</v>
          </cell>
          <cell r="C215" t="str">
            <v>DEM</v>
          </cell>
          <cell r="D215" t="str">
            <v>DEM</v>
          </cell>
          <cell r="E215" t="str">
            <v>DEM</v>
          </cell>
          <cell r="F215" t="str">
            <v>DEM</v>
          </cell>
          <cell r="G215" t="str">
            <v>JALBERTO AYRES PEREIRA</v>
          </cell>
          <cell r="H215" t="str">
            <v>MECANICO MONTADOR</v>
          </cell>
          <cell r="J215">
            <v>1</v>
          </cell>
        </row>
        <row r="216">
          <cell r="A216">
            <v>186</v>
          </cell>
          <cell r="B216" t="str">
            <v>MML</v>
          </cell>
          <cell r="C216" t="str">
            <v>BOP</v>
          </cell>
          <cell r="D216" t="str">
            <v>EF</v>
          </cell>
          <cell r="E216" t="str">
            <v>CMM</v>
          </cell>
          <cell r="F216" t="str">
            <v>MONTAGEM</v>
          </cell>
          <cell r="G216" t="str">
            <v>EDSON DE MATOS LOPES</v>
          </cell>
          <cell r="H216" t="str">
            <v>AJUDANTE</v>
          </cell>
          <cell r="I216" t="str">
            <v>BARRA</v>
          </cell>
          <cell r="J216">
            <v>1</v>
          </cell>
        </row>
        <row r="217">
          <cell r="A217">
            <v>187</v>
          </cell>
          <cell r="B217" t="str">
            <v>SUB</v>
          </cell>
          <cell r="E217" t="str">
            <v>D</v>
          </cell>
          <cell r="G217" t="str">
            <v>EDSON DA ROCHA TEIXEIRA</v>
          </cell>
          <cell r="H217" t="str">
            <v>MONTADOR ELETROM.</v>
          </cell>
          <cell r="J217">
            <v>1</v>
          </cell>
        </row>
        <row r="218">
          <cell r="A218">
            <v>188</v>
          </cell>
          <cell r="B218" t="str">
            <v>MAT</v>
          </cell>
          <cell r="C218" t="str">
            <v>MAT</v>
          </cell>
          <cell r="D218" t="str">
            <v>-</v>
          </cell>
          <cell r="E218" t="str">
            <v>BUONO</v>
          </cell>
          <cell r="F218" t="str">
            <v>MAT</v>
          </cell>
          <cell r="G218" t="str">
            <v>LUIS VEIGA POSES</v>
          </cell>
          <cell r="H218" t="str">
            <v>MOTORISTA MUNCK</v>
          </cell>
          <cell r="I218" t="str">
            <v>AJUDA DE BAIXO</v>
          </cell>
          <cell r="J218">
            <v>1</v>
          </cell>
        </row>
        <row r="219">
          <cell r="A219">
            <v>189</v>
          </cell>
          <cell r="B219" t="str">
            <v>SUB</v>
          </cell>
          <cell r="E219" t="str">
            <v>D</v>
          </cell>
          <cell r="G219" t="str">
            <v>ANTÔNIO DE FREITAS COSTA</v>
          </cell>
          <cell r="H219" t="str">
            <v>MONTADOR ELETROM.</v>
          </cell>
          <cell r="J219">
            <v>1</v>
          </cell>
        </row>
        <row r="220">
          <cell r="A220">
            <v>190</v>
          </cell>
          <cell r="C220" t="str">
            <v>DEM</v>
          </cell>
          <cell r="D220" t="str">
            <v>DEM</v>
          </cell>
          <cell r="E220" t="str">
            <v>DEM</v>
          </cell>
          <cell r="F220" t="str">
            <v>DEM</v>
          </cell>
          <cell r="G220" t="str">
            <v>PEDRO ANÍCIO FERREIRA</v>
          </cell>
          <cell r="H220" t="str">
            <v>MONTADOR ELETROM.</v>
          </cell>
          <cell r="J220">
            <v>1</v>
          </cell>
        </row>
        <row r="221">
          <cell r="A221">
            <v>191</v>
          </cell>
          <cell r="E221" t="str">
            <v>D</v>
          </cell>
          <cell r="G221" t="str">
            <v>JOSÉ MANOEL DA SILVA</v>
          </cell>
          <cell r="H221" t="str">
            <v>MONTADOR ELETROM.</v>
          </cell>
          <cell r="J221">
            <v>1</v>
          </cell>
        </row>
        <row r="222">
          <cell r="A222">
            <v>192</v>
          </cell>
          <cell r="C222" t="str">
            <v>DEM</v>
          </cell>
          <cell r="D222" t="str">
            <v>DEM</v>
          </cell>
          <cell r="E222" t="str">
            <v>DEM</v>
          </cell>
          <cell r="F222" t="str">
            <v>DEM</v>
          </cell>
          <cell r="G222" t="str">
            <v>JOSÉ ANTÔNIO DE SOUZA</v>
          </cell>
          <cell r="H222" t="str">
            <v>MONTADOR ELETROM.</v>
          </cell>
          <cell r="J222">
            <v>1</v>
          </cell>
        </row>
        <row r="223">
          <cell r="A223">
            <v>193</v>
          </cell>
          <cell r="C223" t="str">
            <v>DEM</v>
          </cell>
          <cell r="D223" t="str">
            <v>DEM</v>
          </cell>
          <cell r="E223" t="str">
            <v>DEM</v>
          </cell>
          <cell r="F223" t="str">
            <v>DEM</v>
          </cell>
          <cell r="G223" t="str">
            <v>DOMINGOS GOMES BATISTA</v>
          </cell>
          <cell r="H223" t="str">
            <v>ENCARREGADO</v>
          </cell>
          <cell r="J223">
            <v>1</v>
          </cell>
        </row>
        <row r="224">
          <cell r="A224">
            <v>194</v>
          </cell>
          <cell r="C224" t="str">
            <v>DEM</v>
          </cell>
          <cell r="D224" t="str">
            <v>DEM</v>
          </cell>
          <cell r="E224" t="str">
            <v>DEM</v>
          </cell>
          <cell r="F224" t="str">
            <v>DEM</v>
          </cell>
          <cell r="G224" t="str">
            <v>ALEXNALDO OLIVEIRA DE JESUS</v>
          </cell>
          <cell r="H224" t="str">
            <v>MEIO OFICIAL</v>
          </cell>
          <cell r="J224">
            <v>1</v>
          </cell>
        </row>
        <row r="225">
          <cell r="A225">
            <v>195</v>
          </cell>
          <cell r="C225" t="str">
            <v>DEM</v>
          </cell>
          <cell r="D225" t="str">
            <v>DEM</v>
          </cell>
          <cell r="E225" t="str">
            <v>DEM</v>
          </cell>
          <cell r="F225" t="str">
            <v>DEM</v>
          </cell>
          <cell r="G225" t="str">
            <v>PEDRO ALEXANDRINO DO LAGO</v>
          </cell>
          <cell r="H225" t="str">
            <v>AJUDANTE</v>
          </cell>
          <cell r="J225">
            <v>1</v>
          </cell>
        </row>
        <row r="226">
          <cell r="A226">
            <v>196</v>
          </cell>
          <cell r="B226" t="str">
            <v>MOD</v>
          </cell>
          <cell r="C226" t="str">
            <v>JORGE/CT</v>
          </cell>
          <cell r="D226" t="str">
            <v>RR</v>
          </cell>
          <cell r="E226" t="str">
            <v>JGG</v>
          </cell>
          <cell r="F226" t="str">
            <v>JORGE/CT</v>
          </cell>
          <cell r="G226" t="str">
            <v>ROSALVO MELO DA SILVA</v>
          </cell>
          <cell r="H226" t="str">
            <v>ENCANADOR</v>
          </cell>
          <cell r="I226" t="str">
            <v>BRISA DA COSTA</v>
          </cell>
          <cell r="J226">
            <v>1</v>
          </cell>
        </row>
        <row r="227">
          <cell r="A227">
            <v>197</v>
          </cell>
          <cell r="C227" t="str">
            <v>DEM</v>
          </cell>
          <cell r="D227" t="str">
            <v>DEM</v>
          </cell>
          <cell r="E227" t="str">
            <v>DEM</v>
          </cell>
          <cell r="F227" t="str">
            <v>DEM</v>
          </cell>
          <cell r="G227" t="str">
            <v>EDILTON GARRIDO DA SILVA</v>
          </cell>
          <cell r="H227" t="str">
            <v>MECANICO MONTADOR</v>
          </cell>
          <cell r="J227">
            <v>1</v>
          </cell>
        </row>
        <row r="228">
          <cell r="A228">
            <v>198</v>
          </cell>
          <cell r="C228" t="str">
            <v>DEM</v>
          </cell>
          <cell r="D228" t="str">
            <v>DEM</v>
          </cell>
          <cell r="E228" t="str">
            <v>DEM</v>
          </cell>
          <cell r="F228" t="str">
            <v>DEM</v>
          </cell>
          <cell r="G228" t="str">
            <v>REGINALDO ROSA Da SILVA</v>
          </cell>
          <cell r="H228" t="str">
            <v>MONTADOR ELETROM.</v>
          </cell>
          <cell r="J228">
            <v>1</v>
          </cell>
        </row>
        <row r="229">
          <cell r="A229">
            <v>199</v>
          </cell>
          <cell r="E229" t="str">
            <v>D</v>
          </cell>
          <cell r="G229" t="str">
            <v>JOSÉ MARILDO DOS REIS</v>
          </cell>
          <cell r="H229" t="str">
            <v>MONTADOR ELETROM.</v>
          </cell>
          <cell r="J229">
            <v>1</v>
          </cell>
        </row>
        <row r="230">
          <cell r="A230">
            <v>200</v>
          </cell>
          <cell r="C230" t="str">
            <v>DEM</v>
          </cell>
          <cell r="D230" t="str">
            <v>DEM</v>
          </cell>
          <cell r="E230" t="str">
            <v>DEM</v>
          </cell>
          <cell r="F230" t="str">
            <v>DEM</v>
          </cell>
          <cell r="G230" t="str">
            <v>ARI ALVES ROSA</v>
          </cell>
          <cell r="H230" t="str">
            <v>MONTADOR ELETROM.</v>
          </cell>
          <cell r="J230">
            <v>1</v>
          </cell>
        </row>
        <row r="231">
          <cell r="A231">
            <v>201</v>
          </cell>
          <cell r="B231" t="str">
            <v>DEM</v>
          </cell>
          <cell r="C231" t="str">
            <v>DEM</v>
          </cell>
          <cell r="D231" t="str">
            <v>DEM</v>
          </cell>
          <cell r="E231" t="str">
            <v>DEM</v>
          </cell>
          <cell r="F231" t="str">
            <v>DEM</v>
          </cell>
          <cell r="G231" t="str">
            <v>JOSÉ AMARO SÉRGIO</v>
          </cell>
          <cell r="H231" t="str">
            <v>SOLDADOR TIG</v>
          </cell>
          <cell r="I231" t="str">
            <v>COND. GREEN PEACE</v>
          </cell>
          <cell r="J231">
            <v>1</v>
          </cell>
        </row>
        <row r="232">
          <cell r="A232">
            <v>202</v>
          </cell>
          <cell r="C232" t="str">
            <v>DEM</v>
          </cell>
          <cell r="D232" t="str">
            <v>DEM</v>
          </cell>
          <cell r="E232" t="str">
            <v>DEM</v>
          </cell>
          <cell r="F232" t="str">
            <v>DEM</v>
          </cell>
          <cell r="G232" t="str">
            <v>HERIVELTO DE OLIVEIRA AMARAL</v>
          </cell>
          <cell r="H232" t="str">
            <v>ELETRICISTA MONTADOR</v>
          </cell>
          <cell r="J232">
            <v>1</v>
          </cell>
        </row>
        <row r="233">
          <cell r="A233">
            <v>203</v>
          </cell>
          <cell r="C233" t="str">
            <v>DEM</v>
          </cell>
          <cell r="D233" t="str">
            <v>DEM</v>
          </cell>
          <cell r="E233" t="str">
            <v>DEM</v>
          </cell>
          <cell r="F233" t="str">
            <v>DEM</v>
          </cell>
          <cell r="G233" t="str">
            <v>ISAÍAS CARVALHO DE JESUS</v>
          </cell>
          <cell r="H233" t="str">
            <v>ELETRICISTA MONTADOR</v>
          </cell>
          <cell r="J233">
            <v>1</v>
          </cell>
        </row>
        <row r="234">
          <cell r="A234">
            <v>204</v>
          </cell>
          <cell r="C234" t="str">
            <v>DEM</v>
          </cell>
          <cell r="D234" t="str">
            <v>DEM</v>
          </cell>
          <cell r="E234" t="str">
            <v>DEM</v>
          </cell>
          <cell r="F234" t="str">
            <v>DEM</v>
          </cell>
          <cell r="G234" t="str">
            <v>RAIMUNDO LUIZ ALVES DA CUNHA</v>
          </cell>
          <cell r="H234" t="str">
            <v>ELETRICISTA MONTADOR</v>
          </cell>
          <cell r="I234" t="str">
            <v>RIO DAS OSTRAS</v>
          </cell>
          <cell r="J234">
            <v>1</v>
          </cell>
        </row>
        <row r="235">
          <cell r="A235">
            <v>205</v>
          </cell>
          <cell r="C235" t="str">
            <v>DEM</v>
          </cell>
          <cell r="D235" t="str">
            <v>DEM</v>
          </cell>
          <cell r="E235" t="str">
            <v>DEM</v>
          </cell>
          <cell r="F235" t="str">
            <v>DEM</v>
          </cell>
          <cell r="G235" t="str">
            <v>MARCOS DE ALMEIDA</v>
          </cell>
          <cell r="H235" t="str">
            <v>MEIO OFICIAL</v>
          </cell>
          <cell r="J235">
            <v>1</v>
          </cell>
        </row>
        <row r="236">
          <cell r="A236">
            <v>206</v>
          </cell>
          <cell r="B236" t="str">
            <v>SUB</v>
          </cell>
          <cell r="E236" t="str">
            <v>D</v>
          </cell>
          <cell r="G236" t="str">
            <v>REGINALDO PAULO DE MIRANDA</v>
          </cell>
          <cell r="H236" t="str">
            <v>MONTADOR ELETROM.</v>
          </cell>
          <cell r="J236">
            <v>1</v>
          </cell>
        </row>
        <row r="237">
          <cell r="A237">
            <v>207</v>
          </cell>
          <cell r="C237" t="str">
            <v>DEM</v>
          </cell>
          <cell r="D237" t="str">
            <v>DEM</v>
          </cell>
          <cell r="E237" t="str">
            <v>DEM</v>
          </cell>
          <cell r="F237" t="str">
            <v>DEM</v>
          </cell>
          <cell r="G237" t="str">
            <v>CLÁUDIO SOUZA GASPAR</v>
          </cell>
          <cell r="H237" t="str">
            <v>MONTADOR ELETROM.</v>
          </cell>
          <cell r="J237">
            <v>1</v>
          </cell>
        </row>
        <row r="238">
          <cell r="A238">
            <v>208</v>
          </cell>
          <cell r="C238" t="str">
            <v>DEM</v>
          </cell>
          <cell r="D238" t="str">
            <v>DEM</v>
          </cell>
          <cell r="E238" t="str">
            <v>DEM</v>
          </cell>
          <cell r="F238" t="str">
            <v>DEM</v>
          </cell>
          <cell r="G238" t="str">
            <v>VANDERLEI JOSÉ SOARES BOTELHO</v>
          </cell>
          <cell r="H238" t="str">
            <v>MONTADOR ELETROM.</v>
          </cell>
          <cell r="J238">
            <v>1</v>
          </cell>
        </row>
        <row r="239">
          <cell r="A239">
            <v>209</v>
          </cell>
          <cell r="B239" t="str">
            <v>SUB</v>
          </cell>
          <cell r="E239" t="str">
            <v>D</v>
          </cell>
          <cell r="G239" t="str">
            <v>MÁRIO PAULO DE MIRANDA</v>
          </cell>
          <cell r="H239" t="str">
            <v>MONTADOR ELETROM.</v>
          </cell>
          <cell r="J239">
            <v>1</v>
          </cell>
        </row>
        <row r="240">
          <cell r="A240">
            <v>210</v>
          </cell>
          <cell r="C240" t="str">
            <v>DEM</v>
          </cell>
          <cell r="D240" t="str">
            <v>DEM</v>
          </cell>
          <cell r="E240" t="str">
            <v>DEM</v>
          </cell>
          <cell r="F240" t="str">
            <v>DEM</v>
          </cell>
          <cell r="G240" t="str">
            <v>ANTÔNIO OLIVEIRA DA SILVA</v>
          </cell>
          <cell r="H240" t="str">
            <v>MECANICO MONTADOR</v>
          </cell>
          <cell r="J240">
            <v>1</v>
          </cell>
        </row>
        <row r="241">
          <cell r="A241">
            <v>211</v>
          </cell>
          <cell r="B241" t="str">
            <v>EDR</v>
          </cell>
          <cell r="C241" t="str">
            <v>HRSG</v>
          </cell>
          <cell r="D241" t="str">
            <v>RF</v>
          </cell>
          <cell r="E241" t="str">
            <v>CCO</v>
          </cell>
          <cell r="F241" t="str">
            <v>MONTAGEM</v>
          </cell>
          <cell r="G241" t="str">
            <v>CERIACO FERNANDES BASTOS</v>
          </cell>
          <cell r="H241" t="str">
            <v>MECANICO MONTADOR</v>
          </cell>
          <cell r="I241" t="str">
            <v>BRISA DA COSTA</v>
          </cell>
          <cell r="J241">
            <v>1</v>
          </cell>
        </row>
        <row r="242">
          <cell r="A242">
            <v>212</v>
          </cell>
          <cell r="C242" t="str">
            <v>DEM</v>
          </cell>
          <cell r="D242" t="str">
            <v>DEM</v>
          </cell>
          <cell r="E242" t="str">
            <v>DEM</v>
          </cell>
          <cell r="F242" t="str">
            <v>DEM</v>
          </cell>
          <cell r="G242" t="str">
            <v>JOSÉ FERNANDES DE CARVALHO</v>
          </cell>
          <cell r="H242" t="str">
            <v>CONTRA MESTRE</v>
          </cell>
          <cell r="I242" t="str">
            <v>COND. GREEN PEACE</v>
          </cell>
          <cell r="J242">
            <v>1</v>
          </cell>
        </row>
        <row r="243">
          <cell r="A243">
            <v>213</v>
          </cell>
          <cell r="B243" t="str">
            <v>CQ</v>
          </cell>
          <cell r="D243" t="str">
            <v>-</v>
          </cell>
          <cell r="E243" t="str">
            <v>ALDO</v>
          </cell>
          <cell r="G243" t="str">
            <v>ANA MÁRCIA SANTOS FRANCISCO</v>
          </cell>
          <cell r="H243" t="str">
            <v>INSP.ELETR./ INSTRUM.</v>
          </cell>
          <cell r="I243" t="str">
            <v>RIO DAS OSTRAS</v>
          </cell>
          <cell r="J243">
            <v>1</v>
          </cell>
        </row>
        <row r="244">
          <cell r="A244">
            <v>214</v>
          </cell>
          <cell r="B244" t="str">
            <v>CQ</v>
          </cell>
          <cell r="D244" t="str">
            <v>-</v>
          </cell>
          <cell r="E244" t="str">
            <v>ALDO</v>
          </cell>
          <cell r="G244" t="str">
            <v>WELLINGTON PAULO BARBOSA</v>
          </cell>
          <cell r="H244" t="str">
            <v>TECNICO DOCUMENTACAO</v>
          </cell>
          <cell r="I244" t="str">
            <v>POSTO TIC TAC</v>
          </cell>
          <cell r="J244">
            <v>1</v>
          </cell>
        </row>
        <row r="245">
          <cell r="A245">
            <v>215</v>
          </cell>
          <cell r="B245" t="str">
            <v>CQ</v>
          </cell>
          <cell r="C245" t="str">
            <v>-</v>
          </cell>
          <cell r="D245" t="str">
            <v>-</v>
          </cell>
          <cell r="E245" t="str">
            <v>-</v>
          </cell>
          <cell r="F245" t="str">
            <v>-</v>
          </cell>
          <cell r="G245" t="str">
            <v>BOGDAN CHRISTIAN WLUDARSKI</v>
          </cell>
          <cell r="H245" t="str">
            <v>INSP.ELETR./ INSTRUM.</v>
          </cell>
          <cell r="J245">
            <v>1</v>
          </cell>
        </row>
        <row r="246">
          <cell r="A246">
            <v>216</v>
          </cell>
          <cell r="B246" t="str">
            <v>ASA</v>
          </cell>
          <cell r="C246" t="str">
            <v>HRSG</v>
          </cell>
          <cell r="D246" t="str">
            <v>RF</v>
          </cell>
          <cell r="E246" t="str">
            <v>-</v>
          </cell>
          <cell r="F246" t="str">
            <v>SUP</v>
          </cell>
          <cell r="G246" t="str">
            <v>ROMÃO FERREIRA DOS SANTOS</v>
          </cell>
          <cell r="H246" t="str">
            <v>SUPERVISOR I</v>
          </cell>
          <cell r="I246" t="str">
            <v>BARRA</v>
          </cell>
          <cell r="J246">
            <v>1</v>
          </cell>
        </row>
        <row r="247">
          <cell r="A247">
            <v>217</v>
          </cell>
          <cell r="B247" t="str">
            <v>AFC</v>
          </cell>
          <cell r="C247" t="str">
            <v>CT</v>
          </cell>
          <cell r="D247" t="str">
            <v>VT</v>
          </cell>
          <cell r="E247" t="str">
            <v>JTC</v>
          </cell>
          <cell r="F247" t="str">
            <v>ELÉTRICA</v>
          </cell>
          <cell r="G247" t="str">
            <v>JOSÉ TADEU CUSTÓDIO</v>
          </cell>
          <cell r="H247" t="str">
            <v>ENCARREGADO</v>
          </cell>
          <cell r="I247" t="str">
            <v>AEROPORTO</v>
          </cell>
          <cell r="J247">
            <v>1</v>
          </cell>
        </row>
        <row r="248">
          <cell r="A248">
            <v>218</v>
          </cell>
          <cell r="C248" t="str">
            <v>DEM</v>
          </cell>
          <cell r="D248" t="str">
            <v>DEM</v>
          </cell>
          <cell r="E248" t="str">
            <v>DEM</v>
          </cell>
          <cell r="F248" t="str">
            <v>DEM</v>
          </cell>
          <cell r="G248" t="str">
            <v>NILTON XAVIER DE MORAIS</v>
          </cell>
          <cell r="H248" t="str">
            <v>SOLDADOR TIG</v>
          </cell>
          <cell r="I248" t="str">
            <v>COND. GREEN PEACE</v>
          </cell>
          <cell r="J248">
            <v>1</v>
          </cell>
        </row>
        <row r="249">
          <cell r="A249">
            <v>219</v>
          </cell>
          <cell r="B249" t="str">
            <v>ILDEM</v>
          </cell>
          <cell r="C249" t="str">
            <v>HRSG</v>
          </cell>
          <cell r="D249" t="str">
            <v>ALVIM</v>
          </cell>
          <cell r="E249" t="str">
            <v>LCB</v>
          </cell>
          <cell r="F249" t="str">
            <v>SOLDA</v>
          </cell>
          <cell r="G249" t="str">
            <v>RUBENS MÁRCIO DOMINGOS</v>
          </cell>
          <cell r="H249" t="str">
            <v>SOLDADOR TIG</v>
          </cell>
          <cell r="I249" t="str">
            <v>BRISA DA COSTA</v>
          </cell>
          <cell r="J249">
            <v>1</v>
          </cell>
        </row>
        <row r="250">
          <cell r="A250">
            <v>220</v>
          </cell>
          <cell r="B250" t="str">
            <v>ILDEM</v>
          </cell>
          <cell r="C250" t="str">
            <v>HRSG</v>
          </cell>
          <cell r="D250" t="str">
            <v>ALVIM</v>
          </cell>
          <cell r="E250" t="str">
            <v>VRC</v>
          </cell>
          <cell r="F250" t="str">
            <v>SOLDA</v>
          </cell>
          <cell r="G250" t="str">
            <v>ADENILSON MARTINS DA COSTA</v>
          </cell>
          <cell r="H250" t="str">
            <v>SOLDADOR TIG</v>
          </cell>
          <cell r="I250" t="str">
            <v>COND. GREEN PEACE</v>
          </cell>
          <cell r="J250">
            <v>1</v>
          </cell>
        </row>
        <row r="251">
          <cell r="A251">
            <v>221</v>
          </cell>
          <cell r="E251" t="str">
            <v>D</v>
          </cell>
          <cell r="G251" t="str">
            <v>MARCO ANTÔNIO FERREIRA</v>
          </cell>
          <cell r="H251" t="str">
            <v>MECANICO MONTADOR</v>
          </cell>
          <cell r="J251">
            <v>1</v>
          </cell>
        </row>
        <row r="252">
          <cell r="A252">
            <v>222</v>
          </cell>
          <cell r="B252" t="str">
            <v>MAT</v>
          </cell>
          <cell r="C252" t="str">
            <v>MAT</v>
          </cell>
          <cell r="D252" t="str">
            <v>-</v>
          </cell>
          <cell r="E252" t="str">
            <v>BUONO</v>
          </cell>
          <cell r="F252" t="str">
            <v>MAT</v>
          </cell>
          <cell r="G252" t="str">
            <v>CÍCERO GONZAGA DA SILVA</v>
          </cell>
          <cell r="H252" t="str">
            <v>ENCARREGADO MATERIAIS</v>
          </cell>
          <cell r="I252" t="str">
            <v>BRISA DA COSTA</v>
          </cell>
          <cell r="J252">
            <v>1</v>
          </cell>
        </row>
        <row r="253">
          <cell r="A253">
            <v>223</v>
          </cell>
          <cell r="B253" t="str">
            <v>DP</v>
          </cell>
          <cell r="D253" t="str">
            <v>-</v>
          </cell>
          <cell r="E253" t="str">
            <v>GGS</v>
          </cell>
          <cell r="G253" t="str">
            <v>PEDRO HENRIQUE CÂNDIDO SANTANA</v>
          </cell>
          <cell r="H253" t="str">
            <v>AUXILIAR DE ESCRITÓRIO 1</v>
          </cell>
          <cell r="I253" t="str">
            <v>AROEIRA</v>
          </cell>
          <cell r="J253">
            <v>1</v>
          </cell>
        </row>
        <row r="254">
          <cell r="A254">
            <v>224</v>
          </cell>
          <cell r="B254" t="str">
            <v>DP</v>
          </cell>
          <cell r="D254" t="str">
            <v>-</v>
          </cell>
          <cell r="E254" t="str">
            <v>GGS</v>
          </cell>
          <cell r="G254" t="str">
            <v>FÁBIO VIRGILIO DA FONTE PEREIRA</v>
          </cell>
          <cell r="H254" t="str">
            <v>ASSIST.ADM/DP</v>
          </cell>
          <cell r="I254" t="str">
            <v>RIO DAS OSTRAS</v>
          </cell>
          <cell r="J254">
            <v>1</v>
          </cell>
        </row>
        <row r="255">
          <cell r="A255">
            <v>225</v>
          </cell>
          <cell r="C255" t="str">
            <v>DEM</v>
          </cell>
          <cell r="D255" t="str">
            <v>DEM</v>
          </cell>
          <cell r="E255" t="str">
            <v>DEM</v>
          </cell>
          <cell r="F255" t="str">
            <v>DEM</v>
          </cell>
          <cell r="G255" t="str">
            <v>OSVALDO SABINO SIQUEIRA</v>
          </cell>
          <cell r="H255" t="str">
            <v>MONTADOR ELETROM.</v>
          </cell>
          <cell r="J255">
            <v>1</v>
          </cell>
        </row>
        <row r="256">
          <cell r="A256">
            <v>226</v>
          </cell>
          <cell r="B256" t="str">
            <v>SUB</v>
          </cell>
          <cell r="E256" t="str">
            <v>D</v>
          </cell>
          <cell r="G256" t="str">
            <v>EDSON JOSÉ SANTANA</v>
          </cell>
          <cell r="H256" t="str">
            <v>MONTADOR ELETROM.</v>
          </cell>
          <cell r="J256">
            <v>1</v>
          </cell>
        </row>
        <row r="257">
          <cell r="A257">
            <v>227</v>
          </cell>
          <cell r="B257" t="str">
            <v>DORG</v>
          </cell>
          <cell r="C257" t="str">
            <v>BOP</v>
          </cell>
          <cell r="D257" t="str">
            <v>NJ</v>
          </cell>
          <cell r="E257" t="str">
            <v>PSV</v>
          </cell>
          <cell r="F257" t="str">
            <v>SOLDA</v>
          </cell>
          <cell r="G257" t="str">
            <v>RODRIGO RIBEIRO DA SILVA</v>
          </cell>
          <cell r="H257" t="str">
            <v>SOLDADOR RX</v>
          </cell>
          <cell r="I257" t="str">
            <v>BRISA DA COSTA</v>
          </cell>
          <cell r="J257">
            <v>1</v>
          </cell>
        </row>
        <row r="258">
          <cell r="A258">
            <v>228</v>
          </cell>
          <cell r="C258" t="str">
            <v>DEM</v>
          </cell>
          <cell r="D258" t="str">
            <v>DEM</v>
          </cell>
          <cell r="E258" t="str">
            <v>DEM</v>
          </cell>
          <cell r="F258" t="str">
            <v>DEM</v>
          </cell>
          <cell r="G258" t="str">
            <v>JUCEMAR OLIVEIRA DA SILVA</v>
          </cell>
          <cell r="H258" t="str">
            <v>MONTADOR ELETROM.</v>
          </cell>
          <cell r="J258">
            <v>1</v>
          </cell>
        </row>
        <row r="259">
          <cell r="A259">
            <v>229</v>
          </cell>
          <cell r="B259" t="str">
            <v>SUB</v>
          </cell>
          <cell r="E259" t="str">
            <v>D</v>
          </cell>
          <cell r="G259" t="str">
            <v>VALDEIR PEREIRA DA SILVA</v>
          </cell>
          <cell r="H259" t="str">
            <v>MONTADOR ELETROM.</v>
          </cell>
          <cell r="J259">
            <v>1</v>
          </cell>
        </row>
        <row r="260">
          <cell r="A260">
            <v>230</v>
          </cell>
          <cell r="C260" t="str">
            <v>DEM</v>
          </cell>
          <cell r="D260" t="str">
            <v>DEM</v>
          </cell>
          <cell r="E260" t="str">
            <v>DEM</v>
          </cell>
          <cell r="F260" t="str">
            <v>DEM</v>
          </cell>
          <cell r="G260" t="str">
            <v>DEMETRIO DA SILVA FERNANDES</v>
          </cell>
          <cell r="H260" t="str">
            <v>AJUDANTE</v>
          </cell>
          <cell r="I260" t="str">
            <v>COND. GREEN PEACE</v>
          </cell>
          <cell r="J260">
            <v>1</v>
          </cell>
        </row>
        <row r="261">
          <cell r="A261">
            <v>231</v>
          </cell>
          <cell r="C261" t="str">
            <v>DEM</v>
          </cell>
          <cell r="D261" t="str">
            <v>DEM</v>
          </cell>
          <cell r="E261" t="str">
            <v>DEM</v>
          </cell>
          <cell r="F261" t="str">
            <v>DEM</v>
          </cell>
          <cell r="G261" t="str">
            <v>WALLACI DE ANDRADE COSTA</v>
          </cell>
          <cell r="H261" t="str">
            <v>AJUDANTE</v>
          </cell>
          <cell r="I261" t="str">
            <v>COND. GREEN PEACE</v>
          </cell>
          <cell r="J261">
            <v>1</v>
          </cell>
        </row>
        <row r="262">
          <cell r="A262">
            <v>232</v>
          </cell>
          <cell r="E262" t="str">
            <v>D</v>
          </cell>
          <cell r="G262" t="str">
            <v>JOSÉ DE PAULO DOS REIS</v>
          </cell>
          <cell r="H262" t="str">
            <v>MECANICO MONTADOR</v>
          </cell>
          <cell r="J262">
            <v>1</v>
          </cell>
        </row>
        <row r="263">
          <cell r="A263">
            <v>233</v>
          </cell>
          <cell r="C263" t="str">
            <v>DEM</v>
          </cell>
          <cell r="D263" t="str">
            <v>DEM</v>
          </cell>
          <cell r="E263" t="str">
            <v>DEM</v>
          </cell>
          <cell r="F263" t="str">
            <v>DEM</v>
          </cell>
          <cell r="G263" t="str">
            <v>JOSÉ ROBERTO DE JESUS DANTAS</v>
          </cell>
          <cell r="H263" t="str">
            <v>AJUDANTE</v>
          </cell>
          <cell r="J263">
            <v>1</v>
          </cell>
        </row>
        <row r="264">
          <cell r="A264">
            <v>234</v>
          </cell>
          <cell r="B264" t="str">
            <v>EDR</v>
          </cell>
          <cell r="C264" t="str">
            <v>HRSG</v>
          </cell>
          <cell r="D264" t="str">
            <v>RF</v>
          </cell>
          <cell r="E264" t="str">
            <v>JVS</v>
          </cell>
          <cell r="F264" t="str">
            <v>MONTAGEM</v>
          </cell>
          <cell r="G264" t="str">
            <v>JOSÉ VALTER DOS SANTOS</v>
          </cell>
          <cell r="H264" t="str">
            <v>ENCARREGADO</v>
          </cell>
          <cell r="I264" t="str">
            <v>BARRA</v>
          </cell>
          <cell r="J264">
            <v>1</v>
          </cell>
        </row>
        <row r="265">
          <cell r="A265">
            <v>235</v>
          </cell>
          <cell r="B265" t="str">
            <v>CQ</v>
          </cell>
          <cell r="D265" t="str">
            <v>-</v>
          </cell>
          <cell r="E265" t="str">
            <v>ALDO</v>
          </cell>
          <cell r="G265" t="str">
            <v>RICARDO SCHROEDER PAGANO</v>
          </cell>
          <cell r="H265" t="str">
            <v>INSP.DIMENSIONAL</v>
          </cell>
          <cell r="I265" t="str">
            <v>RIO DAS OSTRAS</v>
          </cell>
          <cell r="J265">
            <v>1</v>
          </cell>
        </row>
        <row r="266">
          <cell r="A266">
            <v>236</v>
          </cell>
          <cell r="C266" t="str">
            <v>DEM</v>
          </cell>
          <cell r="D266" t="str">
            <v>DEM</v>
          </cell>
          <cell r="E266" t="str">
            <v>DEM</v>
          </cell>
          <cell r="F266" t="str">
            <v>DEM</v>
          </cell>
          <cell r="G266" t="str">
            <v>JOSÉ CRISOSTOMO</v>
          </cell>
          <cell r="H266" t="str">
            <v>MONTADOR ELETROM.</v>
          </cell>
          <cell r="J266">
            <v>1</v>
          </cell>
        </row>
        <row r="267">
          <cell r="A267">
            <v>237</v>
          </cell>
          <cell r="B267" t="str">
            <v>SUB</v>
          </cell>
          <cell r="E267" t="str">
            <v>D</v>
          </cell>
          <cell r="G267" t="str">
            <v>JOÃO CARVALHO</v>
          </cell>
          <cell r="H267" t="str">
            <v>AJUDANTE</v>
          </cell>
          <cell r="J267">
            <v>1</v>
          </cell>
        </row>
        <row r="268">
          <cell r="A268">
            <v>238</v>
          </cell>
          <cell r="B268" t="str">
            <v>SUB</v>
          </cell>
          <cell r="E268" t="str">
            <v>D</v>
          </cell>
          <cell r="G268" t="str">
            <v>ARNALDO CARDOSO</v>
          </cell>
          <cell r="H268" t="str">
            <v>AJUDANTE</v>
          </cell>
          <cell r="J268">
            <v>1</v>
          </cell>
        </row>
        <row r="269">
          <cell r="A269">
            <v>239</v>
          </cell>
          <cell r="C269" t="str">
            <v>DEM</v>
          </cell>
          <cell r="D269" t="str">
            <v>DEM</v>
          </cell>
          <cell r="E269" t="str">
            <v>DEM</v>
          </cell>
          <cell r="F269" t="str">
            <v>DEM</v>
          </cell>
          <cell r="G269" t="str">
            <v>NILDO DOS SANTOS CRUZ</v>
          </cell>
          <cell r="H269" t="str">
            <v>AJUDANTE</v>
          </cell>
          <cell r="J269">
            <v>1</v>
          </cell>
        </row>
        <row r="270">
          <cell r="A270">
            <v>240</v>
          </cell>
          <cell r="C270" t="str">
            <v>DEM</v>
          </cell>
          <cell r="D270" t="str">
            <v>DEM</v>
          </cell>
          <cell r="E270" t="str">
            <v>DEM</v>
          </cell>
          <cell r="F270" t="str">
            <v>DEM</v>
          </cell>
          <cell r="G270" t="str">
            <v>ALEX DE ALMEIDA GABRIEL</v>
          </cell>
          <cell r="H270" t="str">
            <v>AJUDANTE</v>
          </cell>
          <cell r="J270">
            <v>1</v>
          </cell>
        </row>
        <row r="271">
          <cell r="A271">
            <v>241</v>
          </cell>
          <cell r="B271" t="str">
            <v>AFC</v>
          </cell>
          <cell r="C271" t="str">
            <v>BOP</v>
          </cell>
          <cell r="D271" t="str">
            <v>PAO</v>
          </cell>
          <cell r="E271" t="str">
            <v>-</v>
          </cell>
          <cell r="F271" t="str">
            <v>FABRICAÇÃO</v>
          </cell>
          <cell r="G271" t="str">
            <v>RAILSON DE JESUS</v>
          </cell>
          <cell r="H271" t="str">
            <v>MONTADOR ELETROM.</v>
          </cell>
          <cell r="I271" t="str">
            <v>PARGOS</v>
          </cell>
          <cell r="J271">
            <v>1</v>
          </cell>
        </row>
        <row r="272">
          <cell r="A272">
            <v>242</v>
          </cell>
          <cell r="B272" t="str">
            <v>SUB</v>
          </cell>
          <cell r="E272" t="str">
            <v>D</v>
          </cell>
          <cell r="G272" t="str">
            <v>JOSÉ CARLOS BISPO DOS SANTOS</v>
          </cell>
          <cell r="H272" t="str">
            <v>AJUDANTE</v>
          </cell>
          <cell r="J272">
            <v>1</v>
          </cell>
        </row>
        <row r="273">
          <cell r="A273">
            <v>243</v>
          </cell>
          <cell r="D273" t="str">
            <v>NJ</v>
          </cell>
          <cell r="F273" t="str">
            <v>SOLDA</v>
          </cell>
          <cell r="G273" t="str">
            <v>ALEX BRAZ SANTANA</v>
          </cell>
          <cell r="H273" t="str">
            <v>SOLDADOR RX</v>
          </cell>
          <cell r="J273">
            <v>1</v>
          </cell>
        </row>
        <row r="274">
          <cell r="A274">
            <v>244</v>
          </cell>
          <cell r="C274" t="str">
            <v>DEM</v>
          </cell>
          <cell r="D274" t="str">
            <v>DEM</v>
          </cell>
          <cell r="E274" t="str">
            <v>DEM</v>
          </cell>
          <cell r="F274" t="str">
            <v>DEM</v>
          </cell>
          <cell r="G274" t="str">
            <v>JAIME DA ANUNCIAÇÃO</v>
          </cell>
          <cell r="H274" t="str">
            <v>AJUDANTE</v>
          </cell>
          <cell r="J274">
            <v>1</v>
          </cell>
        </row>
        <row r="275">
          <cell r="A275">
            <v>245</v>
          </cell>
          <cell r="C275" t="str">
            <v>DEM</v>
          </cell>
          <cell r="D275" t="str">
            <v>DEM</v>
          </cell>
          <cell r="E275" t="str">
            <v>DEM</v>
          </cell>
          <cell r="F275" t="str">
            <v>LIG. DE CABOS</v>
          </cell>
          <cell r="G275" t="str">
            <v>JACILVÂNIO DO SOCORRO</v>
          </cell>
          <cell r="H275" t="str">
            <v>ENCARREGADO</v>
          </cell>
          <cell r="I275" t="str">
            <v>RIO DAS OSTRAS</v>
          </cell>
          <cell r="J275">
            <v>1</v>
          </cell>
        </row>
        <row r="276">
          <cell r="A276">
            <v>246</v>
          </cell>
          <cell r="C276" t="str">
            <v>DEM</v>
          </cell>
          <cell r="D276" t="str">
            <v>DEM</v>
          </cell>
          <cell r="E276" t="str">
            <v>DEM</v>
          </cell>
          <cell r="F276" t="str">
            <v>DEM</v>
          </cell>
          <cell r="G276" t="str">
            <v>ALESSANDRO OZÓRIO SOARES</v>
          </cell>
          <cell r="H276" t="str">
            <v>AUX.PRODUCAO</v>
          </cell>
          <cell r="J276">
            <v>1</v>
          </cell>
        </row>
        <row r="277">
          <cell r="A277">
            <v>247</v>
          </cell>
          <cell r="C277" t="str">
            <v>DEM</v>
          </cell>
          <cell r="D277" t="str">
            <v>DEM</v>
          </cell>
          <cell r="E277" t="str">
            <v>DEM</v>
          </cell>
          <cell r="F277" t="str">
            <v>DEM</v>
          </cell>
          <cell r="G277" t="str">
            <v>RAIMUNDO DE JESUS FERNANDES BRITO</v>
          </cell>
          <cell r="H277" t="str">
            <v>AUX.TOPOGRAFIA</v>
          </cell>
          <cell r="J277">
            <v>1</v>
          </cell>
        </row>
        <row r="278">
          <cell r="A278">
            <v>248</v>
          </cell>
          <cell r="C278" t="str">
            <v>DEM</v>
          </cell>
          <cell r="D278" t="str">
            <v>DEM</v>
          </cell>
          <cell r="E278" t="str">
            <v>DEM</v>
          </cell>
          <cell r="F278" t="str">
            <v>DEM</v>
          </cell>
          <cell r="G278" t="str">
            <v>LAFAIETE TEODORO PEIXOTO</v>
          </cell>
          <cell r="H278" t="str">
            <v>MECANICO MONTADOR</v>
          </cell>
          <cell r="J278">
            <v>1</v>
          </cell>
        </row>
        <row r="279">
          <cell r="A279">
            <v>249</v>
          </cell>
          <cell r="E279" t="str">
            <v>D</v>
          </cell>
          <cell r="G279" t="str">
            <v>SILVANO FERNANDES DE ASSIS</v>
          </cell>
          <cell r="H279" t="str">
            <v>MONTADOR ELETROM.</v>
          </cell>
          <cell r="J279">
            <v>1</v>
          </cell>
        </row>
        <row r="280">
          <cell r="A280">
            <v>250</v>
          </cell>
          <cell r="B280" t="str">
            <v>-</v>
          </cell>
          <cell r="D280" t="str">
            <v>-</v>
          </cell>
          <cell r="E280" t="str">
            <v>-</v>
          </cell>
          <cell r="F280" t="str">
            <v>-</v>
          </cell>
          <cell r="G280" t="str">
            <v>ADENIR DO PRADO</v>
          </cell>
          <cell r="H280" t="str">
            <v>AUX.TEC.DE PLANEJAMENTO</v>
          </cell>
          <cell r="I280" t="str">
            <v>PARGOS</v>
          </cell>
          <cell r="J280">
            <v>1</v>
          </cell>
        </row>
        <row r="281">
          <cell r="A281">
            <v>251</v>
          </cell>
          <cell r="C281" t="str">
            <v>DEM</v>
          </cell>
          <cell r="D281" t="str">
            <v>DEM</v>
          </cell>
          <cell r="E281" t="str">
            <v>DEM</v>
          </cell>
          <cell r="F281" t="str">
            <v>DEM</v>
          </cell>
          <cell r="G281" t="str">
            <v>LUIZ CARLOS DA SILVA</v>
          </cell>
          <cell r="H281" t="str">
            <v>ELETRICISTA F / C</v>
          </cell>
          <cell r="I281" t="str">
            <v>RIO DAS OSTRAS</v>
          </cell>
          <cell r="J281">
            <v>1</v>
          </cell>
        </row>
        <row r="282">
          <cell r="A282">
            <v>252</v>
          </cell>
          <cell r="C282" t="str">
            <v>DEM</v>
          </cell>
          <cell r="D282" t="str">
            <v>DEM</v>
          </cell>
          <cell r="E282" t="str">
            <v>DEM</v>
          </cell>
          <cell r="F282" t="str">
            <v>DEM</v>
          </cell>
          <cell r="G282" t="str">
            <v>RAFAEL CANTIDIANO DE SOUSA</v>
          </cell>
          <cell r="H282" t="str">
            <v>ELETRICISTA F / C</v>
          </cell>
          <cell r="I282" t="str">
            <v>BRISA DA COSTA</v>
          </cell>
          <cell r="J282">
            <v>1</v>
          </cell>
        </row>
        <row r="283">
          <cell r="A283">
            <v>253</v>
          </cell>
          <cell r="C283" t="str">
            <v>DEM</v>
          </cell>
          <cell r="D283" t="str">
            <v>DEM</v>
          </cell>
          <cell r="E283" t="str">
            <v>DEM</v>
          </cell>
          <cell r="F283" t="str">
            <v>DEM</v>
          </cell>
          <cell r="G283" t="str">
            <v>UILSON SANTOS SILVA</v>
          </cell>
          <cell r="H283" t="str">
            <v>MONTADOR ELETROM.</v>
          </cell>
          <cell r="J283">
            <v>1</v>
          </cell>
        </row>
        <row r="284">
          <cell r="A284">
            <v>254</v>
          </cell>
          <cell r="B284" t="str">
            <v>SUB</v>
          </cell>
          <cell r="E284" t="str">
            <v>D</v>
          </cell>
          <cell r="G284" t="str">
            <v>DENILSON DOS SANTOS CRUZ</v>
          </cell>
          <cell r="H284" t="str">
            <v>AJUDANTE</v>
          </cell>
          <cell r="J284">
            <v>1</v>
          </cell>
        </row>
        <row r="285">
          <cell r="A285">
            <v>255</v>
          </cell>
          <cell r="C285" t="str">
            <v>DEM</v>
          </cell>
          <cell r="D285" t="str">
            <v>DEM</v>
          </cell>
          <cell r="E285" t="str">
            <v>DEM</v>
          </cell>
          <cell r="F285" t="str">
            <v>DEM</v>
          </cell>
          <cell r="G285" t="str">
            <v>JAMAIQUE TAVARES DA SILVA</v>
          </cell>
          <cell r="H285" t="str">
            <v>ELETRICISTA MONTADOR</v>
          </cell>
          <cell r="J285">
            <v>1</v>
          </cell>
        </row>
        <row r="286">
          <cell r="A286">
            <v>256</v>
          </cell>
          <cell r="B286" t="str">
            <v>AFC</v>
          </cell>
          <cell r="C286" t="str">
            <v>BOP</v>
          </cell>
          <cell r="D286" t="str">
            <v>PAO</v>
          </cell>
          <cell r="E286" t="str">
            <v>-</v>
          </cell>
          <cell r="F286" t="str">
            <v>FABRICAÇÃO</v>
          </cell>
          <cell r="G286" t="str">
            <v>PAULO ADILSON DE OLIVEIRA</v>
          </cell>
          <cell r="H286" t="str">
            <v>SUPERVISOR DE</v>
          </cell>
          <cell r="I286" t="str">
            <v>RIO DAS OSTRAS</v>
          </cell>
          <cell r="J286">
            <v>1</v>
          </cell>
        </row>
        <row r="287">
          <cell r="A287">
            <v>257</v>
          </cell>
          <cell r="C287" t="str">
            <v>PLAN</v>
          </cell>
          <cell r="D287" t="str">
            <v>SÉRGIO</v>
          </cell>
          <cell r="G287" t="str">
            <v>WASHINGTON RAMOS DA SILVA</v>
          </cell>
          <cell r="H287" t="str">
            <v>AUX.TEC.DE PLANEJAMENTO</v>
          </cell>
          <cell r="I287" t="str">
            <v>ILHA TROPICAL</v>
          </cell>
          <cell r="J287">
            <v>1</v>
          </cell>
        </row>
        <row r="288">
          <cell r="A288">
            <v>258</v>
          </cell>
          <cell r="C288" t="str">
            <v>DEM</v>
          </cell>
          <cell r="D288" t="str">
            <v>DEM</v>
          </cell>
          <cell r="E288" t="str">
            <v>DEM</v>
          </cell>
          <cell r="F288" t="str">
            <v>DEM</v>
          </cell>
          <cell r="G288" t="str">
            <v>JANAINA RANGEL BICHARA</v>
          </cell>
          <cell r="H288" t="str">
            <v>AUX.COMPRAS</v>
          </cell>
          <cell r="J288">
            <v>1</v>
          </cell>
        </row>
        <row r="289">
          <cell r="A289">
            <v>259</v>
          </cell>
          <cell r="C289" t="str">
            <v>DEM</v>
          </cell>
          <cell r="D289" t="str">
            <v>DEM</v>
          </cell>
          <cell r="E289" t="str">
            <v>DEM</v>
          </cell>
          <cell r="F289" t="str">
            <v>DEM</v>
          </cell>
          <cell r="G289" t="str">
            <v>ELIÉSIO DO CARMO DINIZ COSTA</v>
          </cell>
          <cell r="H289" t="str">
            <v>AJUDANTE</v>
          </cell>
          <cell r="I289" t="str">
            <v>BARRA</v>
          </cell>
          <cell r="J289">
            <v>1</v>
          </cell>
        </row>
        <row r="290">
          <cell r="A290">
            <v>260</v>
          </cell>
          <cell r="C290" t="str">
            <v>DEM</v>
          </cell>
          <cell r="D290" t="str">
            <v>DEM</v>
          </cell>
          <cell r="E290" t="str">
            <v>DEM</v>
          </cell>
          <cell r="F290" t="str">
            <v>DEM</v>
          </cell>
          <cell r="G290" t="str">
            <v xml:space="preserve">JORGE DOREA DE SANTANA </v>
          </cell>
          <cell r="H290" t="str">
            <v>ELETRICISTA MONTADOR</v>
          </cell>
          <cell r="J290">
            <v>1</v>
          </cell>
        </row>
        <row r="291">
          <cell r="A291">
            <v>261</v>
          </cell>
          <cell r="C291" t="str">
            <v>DEM</v>
          </cell>
          <cell r="D291" t="str">
            <v>DEM</v>
          </cell>
          <cell r="E291" t="str">
            <v>DEM</v>
          </cell>
          <cell r="F291" t="str">
            <v>DEM</v>
          </cell>
          <cell r="G291" t="str">
            <v>SALVADOR DE JESUS GAMA</v>
          </cell>
          <cell r="H291" t="str">
            <v>ELETRICISTA F / C</v>
          </cell>
          <cell r="J291">
            <v>1</v>
          </cell>
        </row>
        <row r="292">
          <cell r="A292">
            <v>262</v>
          </cell>
          <cell r="C292" t="str">
            <v>DEM</v>
          </cell>
          <cell r="D292" t="str">
            <v>DEM</v>
          </cell>
          <cell r="E292" t="str">
            <v>DEM</v>
          </cell>
          <cell r="F292" t="str">
            <v>DEM</v>
          </cell>
          <cell r="G292" t="str">
            <v>ANTÔNIO ALVES DE SOUZA</v>
          </cell>
          <cell r="H292" t="str">
            <v>ELETRICISTA F / C</v>
          </cell>
          <cell r="J292">
            <v>1</v>
          </cell>
        </row>
        <row r="293">
          <cell r="A293">
            <v>263</v>
          </cell>
          <cell r="B293" t="str">
            <v>SUB</v>
          </cell>
          <cell r="E293" t="str">
            <v>D</v>
          </cell>
          <cell r="G293" t="str">
            <v>JOSÉ RIBAMAR SILVA</v>
          </cell>
          <cell r="H293" t="str">
            <v>ELETRICISTA F / C</v>
          </cell>
          <cell r="J293">
            <v>1</v>
          </cell>
        </row>
        <row r="294">
          <cell r="A294">
            <v>264</v>
          </cell>
          <cell r="E294" t="str">
            <v>D</v>
          </cell>
          <cell r="G294" t="str">
            <v>JOSÉ ANTÔNIO DE CARVALHO</v>
          </cell>
          <cell r="H294" t="str">
            <v>ENCARREGADO</v>
          </cell>
          <cell r="J294">
            <v>1</v>
          </cell>
        </row>
        <row r="295">
          <cell r="A295">
            <v>265</v>
          </cell>
          <cell r="C295" t="str">
            <v>DEM</v>
          </cell>
          <cell r="D295" t="str">
            <v>DEM</v>
          </cell>
          <cell r="E295" t="str">
            <v>DEM</v>
          </cell>
          <cell r="F295" t="str">
            <v>DEM</v>
          </cell>
          <cell r="G295" t="str">
            <v>JOSÉ MARTINS DE FÁTIMA</v>
          </cell>
          <cell r="H295" t="str">
            <v>ENCARREGADO</v>
          </cell>
          <cell r="J295">
            <v>1</v>
          </cell>
        </row>
        <row r="296">
          <cell r="A296">
            <v>266</v>
          </cell>
          <cell r="B296" t="str">
            <v>SUB</v>
          </cell>
          <cell r="E296" t="str">
            <v>D</v>
          </cell>
          <cell r="G296" t="str">
            <v>CICERO GOES DO NASCIMENTO</v>
          </cell>
          <cell r="H296" t="str">
            <v>MOTORISTA MUNCK</v>
          </cell>
          <cell r="J296">
            <v>1</v>
          </cell>
        </row>
        <row r="297">
          <cell r="A297">
            <v>267</v>
          </cell>
          <cell r="B297" t="str">
            <v>ILDEM</v>
          </cell>
          <cell r="C297" t="str">
            <v>HRSG</v>
          </cell>
          <cell r="D297" t="str">
            <v>NJ</v>
          </cell>
          <cell r="E297" t="str">
            <v>PSV</v>
          </cell>
          <cell r="F297" t="str">
            <v>SOLDA</v>
          </cell>
          <cell r="G297" t="str">
            <v>JOSÉ GINALDO DOS SANTOS</v>
          </cell>
          <cell r="H297" t="str">
            <v>SOLDADOR MIG EL + AC +A I</v>
          </cell>
          <cell r="I297" t="str">
            <v>COND. GREEN PEACE</v>
          </cell>
          <cell r="J297">
            <v>1</v>
          </cell>
        </row>
        <row r="298">
          <cell r="A298">
            <v>268</v>
          </cell>
          <cell r="B298" t="str">
            <v>SEG</v>
          </cell>
          <cell r="D298" t="str">
            <v>-</v>
          </cell>
          <cell r="E298" t="str">
            <v>-</v>
          </cell>
          <cell r="G298" t="str">
            <v>WALTER MARTINS DE OLIVEIRA</v>
          </cell>
          <cell r="H298" t="str">
            <v>TEC.SEGURANÇA TRAB.</v>
          </cell>
          <cell r="I298" t="str">
            <v>RIO DAS OSTRAS</v>
          </cell>
          <cell r="J298">
            <v>1</v>
          </cell>
        </row>
        <row r="299">
          <cell r="A299">
            <v>269</v>
          </cell>
          <cell r="E299" t="str">
            <v>D</v>
          </cell>
          <cell r="G299" t="str">
            <v>CARLOS ALBERTO RIBEIRO REZENDE</v>
          </cell>
          <cell r="H299" t="str">
            <v>ALMOXARIFE</v>
          </cell>
          <cell r="J299">
            <v>1</v>
          </cell>
        </row>
        <row r="300">
          <cell r="A300">
            <v>270</v>
          </cell>
          <cell r="E300" t="str">
            <v>D</v>
          </cell>
          <cell r="G300" t="str">
            <v>LUIZ MEDEIROS DA SILVA</v>
          </cell>
          <cell r="H300" t="str">
            <v>TECNICO SEGURANCA</v>
          </cell>
          <cell r="J300">
            <v>1</v>
          </cell>
        </row>
        <row r="301">
          <cell r="A301">
            <v>271</v>
          </cell>
          <cell r="C301" t="str">
            <v>DEM</v>
          </cell>
          <cell r="D301" t="str">
            <v>DEM</v>
          </cell>
          <cell r="E301" t="str">
            <v>DEM</v>
          </cell>
          <cell r="F301" t="str">
            <v>DEM</v>
          </cell>
          <cell r="G301" t="str">
            <v>ANTÔNIO GILMAR DE SOUZA NEVES</v>
          </cell>
          <cell r="H301" t="str">
            <v>MECANICO MONTADOR</v>
          </cell>
          <cell r="J301">
            <v>1</v>
          </cell>
        </row>
        <row r="302">
          <cell r="A302">
            <v>272</v>
          </cell>
          <cell r="C302" t="str">
            <v>DEM</v>
          </cell>
          <cell r="D302" t="str">
            <v>DEM</v>
          </cell>
          <cell r="E302" t="str">
            <v>DEM</v>
          </cell>
          <cell r="F302" t="str">
            <v>DEM</v>
          </cell>
          <cell r="G302" t="str">
            <v>DANILO TAVARES DE SOUZA</v>
          </cell>
          <cell r="H302" t="str">
            <v>APONTADOR</v>
          </cell>
          <cell r="J302">
            <v>1</v>
          </cell>
        </row>
        <row r="303">
          <cell r="A303">
            <v>273</v>
          </cell>
          <cell r="B303" t="str">
            <v>ALM</v>
          </cell>
          <cell r="C303" t="str">
            <v>-</v>
          </cell>
          <cell r="D303" t="str">
            <v>-</v>
          </cell>
          <cell r="E303" t="str">
            <v>ODAIL</v>
          </cell>
          <cell r="F303" t="str">
            <v>-</v>
          </cell>
          <cell r="G303" t="str">
            <v>RENATO FERNANDES BARRETO</v>
          </cell>
          <cell r="H303" t="str">
            <v>AUXILIAR DE ESCRITÓRIO</v>
          </cell>
          <cell r="I303" t="str">
            <v>RIO DAS OSTRAS</v>
          </cell>
          <cell r="J303">
            <v>1</v>
          </cell>
        </row>
        <row r="304">
          <cell r="A304">
            <v>274</v>
          </cell>
          <cell r="B304" t="str">
            <v>MAT</v>
          </cell>
          <cell r="C304" t="str">
            <v>MAT</v>
          </cell>
          <cell r="D304" t="str">
            <v>-</v>
          </cell>
          <cell r="E304" t="str">
            <v>BUONO</v>
          </cell>
          <cell r="F304" t="str">
            <v>MAT</v>
          </cell>
          <cell r="G304" t="str">
            <v>GELCIMAR DE ANDRADE BARRETO JUNIOR</v>
          </cell>
          <cell r="H304" t="str">
            <v>AUX. TÉCNICO MATERIAIS</v>
          </cell>
          <cell r="I304" t="str">
            <v>POSTO TIC TAC</v>
          </cell>
          <cell r="J304">
            <v>1</v>
          </cell>
        </row>
        <row r="305">
          <cell r="A305">
            <v>275</v>
          </cell>
          <cell r="C305" t="str">
            <v>DEM</v>
          </cell>
          <cell r="D305" t="str">
            <v>DEM</v>
          </cell>
          <cell r="E305" t="str">
            <v>DEM</v>
          </cell>
          <cell r="F305" t="str">
            <v>DEM</v>
          </cell>
          <cell r="G305" t="str">
            <v>JUAREZ LOPES SANTOS</v>
          </cell>
          <cell r="H305" t="str">
            <v>AJUDANTE</v>
          </cell>
          <cell r="J305">
            <v>1</v>
          </cell>
        </row>
        <row r="306">
          <cell r="A306">
            <v>276</v>
          </cell>
          <cell r="E306" t="str">
            <v>D</v>
          </cell>
          <cell r="G306" t="str">
            <v>WALTER MARTINS DE OLIVEIRA JUNIOR</v>
          </cell>
          <cell r="H306" t="str">
            <v>MOTORISTA</v>
          </cell>
          <cell r="J306">
            <v>1</v>
          </cell>
        </row>
        <row r="307">
          <cell r="A307">
            <v>277</v>
          </cell>
          <cell r="B307" t="str">
            <v>AFC</v>
          </cell>
          <cell r="C307" t="str">
            <v>GERAL</v>
          </cell>
          <cell r="D307" t="str">
            <v>VT</v>
          </cell>
          <cell r="E307" t="str">
            <v>AAM</v>
          </cell>
          <cell r="F307" t="str">
            <v>MANUT. ELÉT.</v>
          </cell>
          <cell r="G307" t="str">
            <v>ALEXANDRE ANTÔNIO MELO DE ARAÚJO</v>
          </cell>
          <cell r="H307" t="str">
            <v>ENCARREGADO DE ELÉTRICA</v>
          </cell>
          <cell r="I307" t="str">
            <v>RIO DAS OSTRAS</v>
          </cell>
          <cell r="J307">
            <v>1</v>
          </cell>
        </row>
        <row r="308">
          <cell r="A308">
            <v>278</v>
          </cell>
          <cell r="C308" t="str">
            <v>DEM</v>
          </cell>
          <cell r="D308" t="str">
            <v>DEM</v>
          </cell>
          <cell r="E308" t="str">
            <v>DEM</v>
          </cell>
          <cell r="F308" t="str">
            <v>DEM</v>
          </cell>
          <cell r="G308" t="str">
            <v>CLAUDIO SANTOS DA SILVA</v>
          </cell>
          <cell r="H308" t="str">
            <v>MONTADOR ELETROM.</v>
          </cell>
          <cell r="J308">
            <v>1</v>
          </cell>
        </row>
        <row r="309">
          <cell r="A309">
            <v>279</v>
          </cell>
          <cell r="C309" t="str">
            <v>DEM</v>
          </cell>
          <cell r="D309" t="str">
            <v>DEM</v>
          </cell>
          <cell r="E309" t="str">
            <v>DEM</v>
          </cell>
          <cell r="F309" t="str">
            <v>DEM</v>
          </cell>
          <cell r="G309" t="str">
            <v>MANOEL FIRMINO DA SILVA</v>
          </cell>
          <cell r="H309" t="str">
            <v>MONTADOR ELETROM.</v>
          </cell>
          <cell r="J309">
            <v>1</v>
          </cell>
        </row>
        <row r="310">
          <cell r="A310">
            <v>280</v>
          </cell>
          <cell r="B310" t="str">
            <v>SUB</v>
          </cell>
          <cell r="E310" t="str">
            <v>D</v>
          </cell>
          <cell r="G310" t="str">
            <v>FIDELIS ALVES</v>
          </cell>
          <cell r="H310" t="str">
            <v>MONTADOR ELETROM.</v>
          </cell>
          <cell r="J310">
            <v>1</v>
          </cell>
        </row>
        <row r="311">
          <cell r="A311">
            <v>281</v>
          </cell>
          <cell r="C311" t="str">
            <v>DEM</v>
          </cell>
          <cell r="D311" t="str">
            <v>DEM</v>
          </cell>
          <cell r="E311" t="str">
            <v>DEM</v>
          </cell>
          <cell r="F311" t="str">
            <v>DEM</v>
          </cell>
          <cell r="G311" t="str">
            <v>JOSÉ SUDÁRIO BENTO</v>
          </cell>
          <cell r="H311" t="str">
            <v>MONTADOR ELETROM.</v>
          </cell>
          <cell r="J311">
            <v>1</v>
          </cell>
        </row>
        <row r="312">
          <cell r="A312">
            <v>282</v>
          </cell>
          <cell r="E312" t="str">
            <v>D</v>
          </cell>
          <cell r="G312" t="str">
            <v>ALDEMAR GOMES DA CONCEIÇÃO</v>
          </cell>
          <cell r="H312" t="str">
            <v>MEIO OFICIAL</v>
          </cell>
          <cell r="J312">
            <v>1</v>
          </cell>
        </row>
        <row r="313">
          <cell r="A313">
            <v>283</v>
          </cell>
          <cell r="C313" t="str">
            <v>DEM</v>
          </cell>
          <cell r="D313" t="str">
            <v>DEM</v>
          </cell>
          <cell r="E313" t="str">
            <v>DEM</v>
          </cell>
          <cell r="F313" t="str">
            <v>DEM</v>
          </cell>
          <cell r="G313" t="str">
            <v>VALDINEI FERREIRA DE SOUZA</v>
          </cell>
          <cell r="H313" t="str">
            <v>MONTADOR ELETROM.</v>
          </cell>
          <cell r="J313">
            <v>1</v>
          </cell>
        </row>
        <row r="314">
          <cell r="A314">
            <v>284</v>
          </cell>
          <cell r="B314" t="str">
            <v>SUB</v>
          </cell>
          <cell r="E314" t="str">
            <v>D</v>
          </cell>
          <cell r="G314" t="str">
            <v>WILLIAN JEAN DA SILVA JUNIOR</v>
          </cell>
          <cell r="H314" t="str">
            <v>MEIO OFICIAL</v>
          </cell>
          <cell r="J314">
            <v>1</v>
          </cell>
        </row>
        <row r="315">
          <cell r="A315">
            <v>285</v>
          </cell>
          <cell r="C315" t="str">
            <v>DEM</v>
          </cell>
          <cell r="D315" t="str">
            <v>DEM</v>
          </cell>
          <cell r="E315" t="str">
            <v>DEM</v>
          </cell>
          <cell r="F315" t="str">
            <v>DEM</v>
          </cell>
          <cell r="G315" t="str">
            <v>MARCIO VASCONCELOS VILELA</v>
          </cell>
          <cell r="H315" t="str">
            <v>ELETRICISTA MONTADOR</v>
          </cell>
          <cell r="J315">
            <v>1</v>
          </cell>
        </row>
        <row r="316">
          <cell r="A316">
            <v>286</v>
          </cell>
          <cell r="B316" t="str">
            <v>SUB</v>
          </cell>
          <cell r="E316" t="str">
            <v>D</v>
          </cell>
          <cell r="G316" t="str">
            <v>DENILSON HENRIQUES BARROSO</v>
          </cell>
          <cell r="H316" t="str">
            <v>MEIO OFICIAL</v>
          </cell>
          <cell r="J316">
            <v>1</v>
          </cell>
        </row>
        <row r="317">
          <cell r="A317">
            <v>287</v>
          </cell>
          <cell r="B317" t="str">
            <v>AFC</v>
          </cell>
          <cell r="C317" t="str">
            <v>BOP</v>
          </cell>
          <cell r="D317" t="str">
            <v>PAO</v>
          </cell>
          <cell r="E317" t="str">
            <v>-</v>
          </cell>
          <cell r="F317" t="str">
            <v>FAB. SUP.</v>
          </cell>
          <cell r="G317" t="str">
            <v>FREDERICO HENRIQUES GONÇALVES</v>
          </cell>
          <cell r="H317" t="str">
            <v>MONTADOR ELETROM.</v>
          </cell>
          <cell r="I317" t="str">
            <v>PARGOS</v>
          </cell>
          <cell r="J317">
            <v>1</v>
          </cell>
        </row>
        <row r="318">
          <cell r="A318">
            <v>288</v>
          </cell>
          <cell r="B318" t="str">
            <v>ILDEM</v>
          </cell>
          <cell r="C318" t="str">
            <v>HRSG</v>
          </cell>
          <cell r="D318" t="str">
            <v>ALVIM</v>
          </cell>
          <cell r="E318" t="str">
            <v>VRC</v>
          </cell>
          <cell r="F318" t="str">
            <v>SOLDA</v>
          </cell>
          <cell r="G318" t="str">
            <v>DOMINGOS BARBOSA CAMPOS</v>
          </cell>
          <cell r="H318" t="str">
            <v>SOLDADOR RX</v>
          </cell>
          <cell r="I318" t="str">
            <v>BRISA DA COSTA</v>
          </cell>
          <cell r="J318">
            <v>1</v>
          </cell>
        </row>
        <row r="319">
          <cell r="A319">
            <v>289</v>
          </cell>
          <cell r="B319" t="str">
            <v>ILDEM</v>
          </cell>
          <cell r="C319" t="str">
            <v>HRSG</v>
          </cell>
          <cell r="D319" t="str">
            <v>NJ</v>
          </cell>
          <cell r="E319" t="str">
            <v>PSV</v>
          </cell>
          <cell r="F319" t="str">
            <v>SOLDA</v>
          </cell>
          <cell r="G319" t="str">
            <v>IVAN PEREIRA DE SOUZA</v>
          </cell>
          <cell r="H319" t="str">
            <v>SOLDADOR MIG</v>
          </cell>
          <cell r="I319" t="str">
            <v>BRISA DA COSTA</v>
          </cell>
          <cell r="J319">
            <v>1</v>
          </cell>
        </row>
        <row r="320">
          <cell r="A320">
            <v>290</v>
          </cell>
          <cell r="G320" t="str">
            <v>ANTÔNIO MARCOS CASTOR DA SILVA</v>
          </cell>
          <cell r="H320" t="str">
            <v>SOLDADOR MIG EL + AC +A I</v>
          </cell>
          <cell r="I320" t="str">
            <v>BRISA DA COSTA</v>
          </cell>
          <cell r="J320">
            <v>1</v>
          </cell>
        </row>
        <row r="321">
          <cell r="A321">
            <v>291</v>
          </cell>
          <cell r="C321" t="str">
            <v>DEM</v>
          </cell>
          <cell r="D321" t="str">
            <v>DEM</v>
          </cell>
          <cell r="E321" t="str">
            <v>DEM</v>
          </cell>
          <cell r="F321" t="str">
            <v>DEM</v>
          </cell>
          <cell r="G321" t="str">
            <v>IVALTER BOTELHO DOS SANTOS</v>
          </cell>
          <cell r="H321" t="str">
            <v>MONTADOR ELETROM.</v>
          </cell>
          <cell r="J321">
            <v>1</v>
          </cell>
        </row>
        <row r="322">
          <cell r="A322">
            <v>292</v>
          </cell>
          <cell r="C322" t="str">
            <v>DEM</v>
          </cell>
          <cell r="D322" t="str">
            <v>DEM</v>
          </cell>
          <cell r="E322" t="str">
            <v>DEM</v>
          </cell>
          <cell r="F322" t="str">
            <v>DEM</v>
          </cell>
          <cell r="G322" t="str">
            <v>JOSÉ VALDECIR EVANGELISTA</v>
          </cell>
          <cell r="H322" t="str">
            <v>MONTADOR ELETROM.</v>
          </cell>
          <cell r="J322">
            <v>1</v>
          </cell>
        </row>
        <row r="323">
          <cell r="A323">
            <v>293</v>
          </cell>
          <cell r="B323" t="str">
            <v>SUB</v>
          </cell>
          <cell r="E323" t="str">
            <v>D</v>
          </cell>
          <cell r="G323" t="str">
            <v>JOSÉ FERNANDES SOBRINHO</v>
          </cell>
          <cell r="H323" t="str">
            <v>ENCARREGADO</v>
          </cell>
          <cell r="J323">
            <v>1</v>
          </cell>
        </row>
        <row r="324">
          <cell r="A324">
            <v>294</v>
          </cell>
          <cell r="B324" t="str">
            <v>SUB</v>
          </cell>
          <cell r="E324" t="str">
            <v>D</v>
          </cell>
          <cell r="G324" t="str">
            <v>MILTON BISPO DA SILVA</v>
          </cell>
          <cell r="H324" t="str">
            <v>ENCARREGADO</v>
          </cell>
          <cell r="J324">
            <v>1</v>
          </cell>
        </row>
        <row r="325">
          <cell r="A325">
            <v>295</v>
          </cell>
          <cell r="C325" t="str">
            <v>DEM</v>
          </cell>
          <cell r="D325" t="str">
            <v>DEM</v>
          </cell>
          <cell r="E325" t="str">
            <v>DEM</v>
          </cell>
          <cell r="F325" t="str">
            <v>DEM</v>
          </cell>
          <cell r="G325" t="str">
            <v>JEAN BARBOSA DOS SANTOS</v>
          </cell>
          <cell r="H325" t="str">
            <v>MECANICO MONTADOR</v>
          </cell>
          <cell r="I325" t="str">
            <v>COND. GREEN PEACE</v>
          </cell>
          <cell r="J325">
            <v>1</v>
          </cell>
        </row>
        <row r="326">
          <cell r="A326">
            <v>296</v>
          </cell>
          <cell r="C326" t="str">
            <v>DEM</v>
          </cell>
          <cell r="D326" t="str">
            <v>DEM</v>
          </cell>
          <cell r="E326" t="str">
            <v>DEM</v>
          </cell>
          <cell r="F326" t="str">
            <v>DEM</v>
          </cell>
          <cell r="G326" t="str">
            <v>AGACIL DOS SANTOS MELO</v>
          </cell>
          <cell r="H326" t="str">
            <v>MECANICO MONTADOR</v>
          </cell>
          <cell r="I326" t="str">
            <v>COND. GREEN PEACE</v>
          </cell>
          <cell r="J326">
            <v>1</v>
          </cell>
        </row>
        <row r="327">
          <cell r="A327">
            <v>297</v>
          </cell>
          <cell r="B327" t="str">
            <v>EDR</v>
          </cell>
          <cell r="C327" t="str">
            <v>HRSG</v>
          </cell>
          <cell r="D327" t="str">
            <v>RF</v>
          </cell>
          <cell r="E327" t="str">
            <v>JVS</v>
          </cell>
          <cell r="F327" t="str">
            <v>MONTAGEM</v>
          </cell>
          <cell r="G327" t="str">
            <v>DAMIÃO ALVES PEREIRA</v>
          </cell>
          <cell r="H327" t="str">
            <v>MECANICO MONTADOR</v>
          </cell>
          <cell r="I327" t="str">
            <v>RIO DAS OSTRAS</v>
          </cell>
          <cell r="J327">
            <v>1</v>
          </cell>
        </row>
        <row r="328">
          <cell r="A328">
            <v>298</v>
          </cell>
          <cell r="E328" t="str">
            <v>D</v>
          </cell>
          <cell r="G328" t="str">
            <v>JOSÉ AMARO JAQUES FILHO</v>
          </cell>
          <cell r="H328" t="str">
            <v>SUPERVISOR DE</v>
          </cell>
          <cell r="J328">
            <v>1</v>
          </cell>
        </row>
        <row r="329">
          <cell r="A329">
            <v>299</v>
          </cell>
          <cell r="C329" t="str">
            <v>DEM</v>
          </cell>
          <cell r="D329" t="str">
            <v>DEM</v>
          </cell>
          <cell r="E329" t="str">
            <v>DEM</v>
          </cell>
          <cell r="F329" t="str">
            <v>DEM</v>
          </cell>
          <cell r="G329" t="str">
            <v>ALEX MAURICIO VICENTE</v>
          </cell>
          <cell r="H329" t="str">
            <v>AJUDANTE</v>
          </cell>
          <cell r="I329" t="str">
            <v>BARRA</v>
          </cell>
          <cell r="J329">
            <v>1</v>
          </cell>
        </row>
        <row r="330">
          <cell r="A330">
            <v>300</v>
          </cell>
          <cell r="C330" t="str">
            <v>DEM</v>
          </cell>
          <cell r="D330" t="str">
            <v>DEM</v>
          </cell>
          <cell r="E330" t="str">
            <v>DEM</v>
          </cell>
          <cell r="F330" t="str">
            <v>DEM</v>
          </cell>
          <cell r="G330" t="str">
            <v>MIGUEL FRANCISCO PAIVA DE JESUS</v>
          </cell>
          <cell r="H330" t="str">
            <v>AJUDANTE</v>
          </cell>
          <cell r="J330">
            <v>1</v>
          </cell>
        </row>
        <row r="331">
          <cell r="A331">
            <v>301</v>
          </cell>
          <cell r="C331" t="str">
            <v>DEM</v>
          </cell>
          <cell r="D331" t="str">
            <v>DEM</v>
          </cell>
          <cell r="E331" t="str">
            <v>DEM</v>
          </cell>
          <cell r="F331" t="str">
            <v>DEM</v>
          </cell>
          <cell r="G331" t="str">
            <v>JOSÉ ROBERTO ALVES PEREIRA</v>
          </cell>
          <cell r="H331" t="str">
            <v>AJUDANTE</v>
          </cell>
          <cell r="J331">
            <v>1</v>
          </cell>
        </row>
        <row r="332">
          <cell r="A332">
            <v>302</v>
          </cell>
          <cell r="C332" t="str">
            <v>DEM</v>
          </cell>
          <cell r="D332" t="str">
            <v>DEM</v>
          </cell>
          <cell r="E332" t="str">
            <v>DEM</v>
          </cell>
          <cell r="F332" t="str">
            <v>DEM</v>
          </cell>
          <cell r="G332" t="str">
            <v>ADEILDO SANTANA PEREIRA</v>
          </cell>
          <cell r="H332" t="str">
            <v>MECANICO MONTADOR</v>
          </cell>
          <cell r="I332" t="str">
            <v>RIO DAS OSTRAS</v>
          </cell>
          <cell r="J332">
            <v>1</v>
          </cell>
        </row>
        <row r="333">
          <cell r="A333">
            <v>303</v>
          </cell>
          <cell r="B333" t="str">
            <v>MAT</v>
          </cell>
          <cell r="C333" t="str">
            <v>MAT</v>
          </cell>
          <cell r="D333" t="str">
            <v>-</v>
          </cell>
          <cell r="E333" t="str">
            <v>BUONO</v>
          </cell>
          <cell r="F333" t="str">
            <v>MAT</v>
          </cell>
          <cell r="G333" t="str">
            <v>ANSELMO VALENTIM TOREZANI</v>
          </cell>
          <cell r="H333" t="str">
            <v>ENCARREGADO MATERIAIS</v>
          </cell>
          <cell r="I333" t="str">
            <v>RIO DAS OSTRAS</v>
          </cell>
          <cell r="J333">
            <v>1</v>
          </cell>
        </row>
        <row r="334">
          <cell r="A334">
            <v>304</v>
          </cell>
          <cell r="B334" t="str">
            <v>MML</v>
          </cell>
          <cell r="C334" t="str">
            <v>BOP</v>
          </cell>
          <cell r="D334" t="str">
            <v>GIL</v>
          </cell>
          <cell r="E334" t="str">
            <v>-</v>
          </cell>
          <cell r="F334" t="str">
            <v>TESTE/PRESERV.</v>
          </cell>
          <cell r="G334" t="str">
            <v>JERFESSON HUMBERTO BARBOSA</v>
          </cell>
          <cell r="H334" t="str">
            <v>ELETRICISTA F / C</v>
          </cell>
          <cell r="I334" t="str">
            <v>PARGOS</v>
          </cell>
          <cell r="J334">
            <v>1</v>
          </cell>
        </row>
        <row r="335">
          <cell r="A335">
            <v>305</v>
          </cell>
          <cell r="E335" t="str">
            <v>D</v>
          </cell>
          <cell r="G335" t="str">
            <v>MARCELO DA CUNHA MARTINS</v>
          </cell>
          <cell r="H335" t="str">
            <v>MECANICO MONTADOR</v>
          </cell>
          <cell r="J335">
            <v>1</v>
          </cell>
        </row>
        <row r="336">
          <cell r="A336">
            <v>306</v>
          </cell>
          <cell r="B336" t="str">
            <v>AFC</v>
          </cell>
          <cell r="C336" t="str">
            <v>HRSG</v>
          </cell>
          <cell r="D336" t="str">
            <v>-</v>
          </cell>
          <cell r="E336" t="str">
            <v>CJS</v>
          </cell>
          <cell r="F336" t="str">
            <v>GRAUT</v>
          </cell>
          <cell r="G336" t="str">
            <v>ADRIANO DA COSTA</v>
          </cell>
          <cell r="H336" t="str">
            <v>PEDREIRO</v>
          </cell>
          <cell r="I336" t="str">
            <v>RIO DAS OSTRAS</v>
          </cell>
          <cell r="J336">
            <v>1</v>
          </cell>
        </row>
        <row r="337">
          <cell r="A337">
            <v>307</v>
          </cell>
          <cell r="B337" t="str">
            <v>EDR</v>
          </cell>
          <cell r="C337" t="str">
            <v>HRSG</v>
          </cell>
          <cell r="D337" t="str">
            <v>RF</v>
          </cell>
          <cell r="E337" t="str">
            <v>CCO</v>
          </cell>
          <cell r="F337" t="str">
            <v>MONTAGEM</v>
          </cell>
          <cell r="G337" t="str">
            <v>VALMIR PEREIRA SANTANA</v>
          </cell>
          <cell r="H337" t="str">
            <v>MESTRE</v>
          </cell>
          <cell r="I337" t="str">
            <v>RIO DAS OSTRAS</v>
          </cell>
          <cell r="J337">
            <v>1</v>
          </cell>
        </row>
        <row r="338">
          <cell r="A338">
            <v>308</v>
          </cell>
          <cell r="E338" t="str">
            <v>D</v>
          </cell>
          <cell r="G338" t="str">
            <v>FRANCISCO JOÃO BLOCK</v>
          </cell>
          <cell r="H338" t="str">
            <v>ENCAR.SERVIÇOS GERAIS</v>
          </cell>
          <cell r="J338">
            <v>1</v>
          </cell>
        </row>
        <row r="339">
          <cell r="A339">
            <v>309</v>
          </cell>
          <cell r="B339" t="str">
            <v>EDR</v>
          </cell>
          <cell r="C339" t="str">
            <v>HRSG</v>
          </cell>
          <cell r="D339" t="str">
            <v>RF</v>
          </cell>
          <cell r="E339" t="str">
            <v>JVS</v>
          </cell>
          <cell r="F339" t="str">
            <v>MONTAGEM</v>
          </cell>
          <cell r="G339" t="str">
            <v>AGNALDO PEDRO DA SILVA</v>
          </cell>
          <cell r="H339" t="str">
            <v>MECANICO MONTADOR</v>
          </cell>
          <cell r="I339" t="str">
            <v>BARRA</v>
          </cell>
          <cell r="J339">
            <v>1</v>
          </cell>
        </row>
        <row r="340">
          <cell r="A340">
            <v>310</v>
          </cell>
          <cell r="C340" t="str">
            <v>DEM</v>
          </cell>
          <cell r="D340" t="str">
            <v>DEM</v>
          </cell>
          <cell r="E340" t="str">
            <v>DEM</v>
          </cell>
          <cell r="F340" t="str">
            <v>DEM</v>
          </cell>
          <cell r="G340" t="str">
            <v>ARNALDO DA SILVA</v>
          </cell>
          <cell r="H340" t="str">
            <v>SOLDADOR TIG</v>
          </cell>
          <cell r="I340" t="str">
            <v>BRISA DA COSTA</v>
          </cell>
          <cell r="J340">
            <v>1</v>
          </cell>
        </row>
        <row r="341">
          <cell r="A341">
            <v>311</v>
          </cell>
          <cell r="B341" t="str">
            <v>EDR</v>
          </cell>
          <cell r="C341" t="str">
            <v>HRSG</v>
          </cell>
          <cell r="D341" t="str">
            <v>RF</v>
          </cell>
          <cell r="E341" t="str">
            <v>CCO</v>
          </cell>
          <cell r="F341" t="str">
            <v>MONTAGEM</v>
          </cell>
          <cell r="G341" t="str">
            <v>SEBASTIÃO PEREIRA DE SANTANA</v>
          </cell>
          <cell r="H341" t="str">
            <v>CONTRA MESTRE</v>
          </cell>
          <cell r="I341" t="str">
            <v>RIO DAS OSTRAS</v>
          </cell>
          <cell r="J341">
            <v>1</v>
          </cell>
        </row>
        <row r="342">
          <cell r="A342">
            <v>312</v>
          </cell>
          <cell r="B342" t="str">
            <v>EDR</v>
          </cell>
          <cell r="C342" t="str">
            <v>HRSG</v>
          </cell>
          <cell r="D342" t="str">
            <v>RF</v>
          </cell>
          <cell r="E342" t="str">
            <v>CCO</v>
          </cell>
          <cell r="F342" t="str">
            <v>MONTAGEM</v>
          </cell>
          <cell r="G342" t="str">
            <v>WELLINGTON DOS SANTOS CONCEIÇÃO</v>
          </cell>
          <cell r="H342" t="str">
            <v>MONTADOR ELETROM.</v>
          </cell>
          <cell r="I342" t="str">
            <v>BRISA DA COSTA</v>
          </cell>
          <cell r="J342">
            <v>1</v>
          </cell>
        </row>
        <row r="343">
          <cell r="A343">
            <v>313</v>
          </cell>
          <cell r="C343" t="str">
            <v>DEM</v>
          </cell>
          <cell r="D343" t="str">
            <v>DEM</v>
          </cell>
          <cell r="E343" t="str">
            <v>DEM</v>
          </cell>
          <cell r="F343" t="str">
            <v>DEM</v>
          </cell>
          <cell r="G343" t="str">
            <v>FERNANDO SOUZA SANTOS</v>
          </cell>
          <cell r="H343" t="str">
            <v>MEIO OFICIAL</v>
          </cell>
          <cell r="I343" t="str">
            <v>BARRA</v>
          </cell>
          <cell r="J343">
            <v>1</v>
          </cell>
        </row>
        <row r="344">
          <cell r="A344">
            <v>314</v>
          </cell>
          <cell r="F344" t="str">
            <v>DORG</v>
          </cell>
          <cell r="G344" t="str">
            <v>OLAVO DE SOUZA SILVA</v>
          </cell>
          <cell r="H344" t="str">
            <v>AJUDANTE</v>
          </cell>
          <cell r="I344" t="str">
            <v>BARRA</v>
          </cell>
          <cell r="J344">
            <v>1</v>
          </cell>
        </row>
        <row r="345">
          <cell r="A345">
            <v>315</v>
          </cell>
          <cell r="C345" t="str">
            <v>DEM</v>
          </cell>
          <cell r="D345" t="str">
            <v>DEM</v>
          </cell>
          <cell r="E345" t="str">
            <v>DEM</v>
          </cell>
          <cell r="F345" t="str">
            <v>DEM</v>
          </cell>
          <cell r="G345" t="str">
            <v>GERALDO MOISES DE ALMEIDA</v>
          </cell>
          <cell r="H345" t="str">
            <v>SOLDADOR TIG</v>
          </cell>
          <cell r="I345" t="str">
            <v>RIO DAS OSTRAS</v>
          </cell>
          <cell r="J345">
            <v>1</v>
          </cell>
        </row>
        <row r="346">
          <cell r="A346">
            <v>316</v>
          </cell>
          <cell r="G346" t="str">
            <v>DEUSIVAL BARBOSA CAMPOS</v>
          </cell>
          <cell r="H346" t="str">
            <v>SOLDADOR RX</v>
          </cell>
          <cell r="I346" t="str">
            <v>BRISA DA COSTA</v>
          </cell>
          <cell r="J346">
            <v>1</v>
          </cell>
        </row>
        <row r="347">
          <cell r="A347">
            <v>317</v>
          </cell>
          <cell r="B347" t="str">
            <v>AFC</v>
          </cell>
          <cell r="C347" t="str">
            <v>HRSG</v>
          </cell>
          <cell r="D347" t="str">
            <v>-</v>
          </cell>
          <cell r="E347" t="str">
            <v>CJS</v>
          </cell>
          <cell r="F347" t="str">
            <v>GRAUT</v>
          </cell>
          <cell r="G347" t="str">
            <v>RAFAEL TEIXEIRA DE JESUS</v>
          </cell>
          <cell r="H347" t="str">
            <v>AJUDANTE</v>
          </cell>
          <cell r="I347" t="str">
            <v>BARRA</v>
          </cell>
          <cell r="J347">
            <v>1</v>
          </cell>
        </row>
        <row r="348">
          <cell r="A348">
            <v>318</v>
          </cell>
          <cell r="C348" t="str">
            <v>DEM</v>
          </cell>
          <cell r="D348" t="str">
            <v>DEM</v>
          </cell>
          <cell r="E348" t="str">
            <v>DEM</v>
          </cell>
          <cell r="F348" t="str">
            <v>DEM</v>
          </cell>
          <cell r="G348" t="str">
            <v>MARCOS AURÉLIO PIRES MEIRELES</v>
          </cell>
          <cell r="H348" t="str">
            <v>AJUDANTE</v>
          </cell>
          <cell r="J348">
            <v>1</v>
          </cell>
        </row>
        <row r="349">
          <cell r="A349">
            <v>319</v>
          </cell>
          <cell r="B349" t="str">
            <v>ILDEM</v>
          </cell>
          <cell r="C349" t="str">
            <v>HRSG</v>
          </cell>
          <cell r="D349" t="str">
            <v>NJ</v>
          </cell>
          <cell r="E349" t="str">
            <v>PSV</v>
          </cell>
          <cell r="F349" t="str">
            <v>SOLDA</v>
          </cell>
          <cell r="G349" t="str">
            <v>FAGNER DOS SANTOS FREITAS</v>
          </cell>
          <cell r="H349" t="str">
            <v>AJUDANTE</v>
          </cell>
          <cell r="I349" t="str">
            <v>COND. GREEN PEACE</v>
          </cell>
          <cell r="J349">
            <v>1</v>
          </cell>
        </row>
        <row r="350">
          <cell r="A350">
            <v>320</v>
          </cell>
          <cell r="C350" t="str">
            <v>DEM</v>
          </cell>
          <cell r="D350" t="str">
            <v>DEM</v>
          </cell>
          <cell r="E350" t="str">
            <v>DEM</v>
          </cell>
          <cell r="F350" t="str">
            <v>DEM</v>
          </cell>
          <cell r="G350" t="str">
            <v>PAULO CESAR DA SILVA TAVARES</v>
          </cell>
          <cell r="H350" t="str">
            <v>MECANICO MONTADOR</v>
          </cell>
          <cell r="I350" t="str">
            <v>RIO DAS OSTRAS</v>
          </cell>
          <cell r="J350">
            <v>1</v>
          </cell>
        </row>
        <row r="351">
          <cell r="A351">
            <v>321</v>
          </cell>
          <cell r="B351" t="str">
            <v>AFC</v>
          </cell>
          <cell r="C351" t="str">
            <v>ST</v>
          </cell>
          <cell r="D351" t="str">
            <v>DARIO</v>
          </cell>
          <cell r="E351" t="str">
            <v>AMS</v>
          </cell>
          <cell r="F351" t="str">
            <v>ANDAIME</v>
          </cell>
          <cell r="G351" t="str">
            <v>JOÃO LOPES DO BONFIM</v>
          </cell>
          <cell r="H351" t="str">
            <v>MONTADOR ANDAIME</v>
          </cell>
          <cell r="I351" t="str">
            <v>RIO DAS OSTRAS</v>
          </cell>
          <cell r="J351">
            <v>1</v>
          </cell>
        </row>
        <row r="352">
          <cell r="A352">
            <v>322</v>
          </cell>
          <cell r="B352" t="str">
            <v>AFC</v>
          </cell>
          <cell r="C352" t="str">
            <v>ST</v>
          </cell>
          <cell r="D352" t="str">
            <v>DARIO</v>
          </cell>
          <cell r="E352" t="str">
            <v>AMS</v>
          </cell>
          <cell r="F352" t="str">
            <v>ANDAIME</v>
          </cell>
          <cell r="G352" t="str">
            <v>AVANILDO SANTOS DA SILVA</v>
          </cell>
          <cell r="H352" t="str">
            <v>CONTRA MESTRE</v>
          </cell>
          <cell r="I352" t="str">
            <v>BRISA DA COSTA</v>
          </cell>
          <cell r="J352">
            <v>1</v>
          </cell>
        </row>
        <row r="353">
          <cell r="A353">
            <v>323</v>
          </cell>
          <cell r="B353" t="str">
            <v>EDR</v>
          </cell>
          <cell r="C353" t="str">
            <v>HRSG</v>
          </cell>
          <cell r="D353" t="str">
            <v>RF</v>
          </cell>
          <cell r="E353" t="str">
            <v>JVS</v>
          </cell>
          <cell r="F353" t="str">
            <v>MONTAGEM</v>
          </cell>
          <cell r="G353" t="str">
            <v>JOSÉ LUIZ LOPES OLIVEIRA</v>
          </cell>
          <cell r="H353" t="str">
            <v>AJUDANTE</v>
          </cell>
          <cell r="I353" t="str">
            <v>AEROPORTO</v>
          </cell>
          <cell r="J353">
            <v>1</v>
          </cell>
        </row>
        <row r="354">
          <cell r="A354">
            <v>324</v>
          </cell>
          <cell r="B354" t="str">
            <v>ASA</v>
          </cell>
          <cell r="C354" t="str">
            <v>HRSG</v>
          </cell>
          <cell r="D354" t="str">
            <v>ANT</v>
          </cell>
          <cell r="E354" t="str">
            <v>NNC</v>
          </cell>
          <cell r="F354" t="str">
            <v>MONTAGEM</v>
          </cell>
          <cell r="G354" t="str">
            <v>ANTÔNIO DE JESUS BARROS SAMPAIO</v>
          </cell>
          <cell r="H354" t="str">
            <v>MEIO OFICIAL</v>
          </cell>
          <cell r="I354" t="str">
            <v>AEROPORTO</v>
          </cell>
          <cell r="J354">
            <v>1</v>
          </cell>
        </row>
        <row r="355">
          <cell r="A355">
            <v>325</v>
          </cell>
          <cell r="B355" t="str">
            <v>DEM</v>
          </cell>
          <cell r="C355" t="str">
            <v>DEM</v>
          </cell>
          <cell r="D355" t="str">
            <v>DEM</v>
          </cell>
          <cell r="E355" t="str">
            <v>DEM</v>
          </cell>
          <cell r="F355" t="str">
            <v>DEM</v>
          </cell>
          <cell r="G355" t="str">
            <v>CASSIUS MARCELUS DA SILVA CARVALHO</v>
          </cell>
          <cell r="H355" t="str">
            <v>MECANICO MONTADOR</v>
          </cell>
          <cell r="J355">
            <v>1</v>
          </cell>
        </row>
        <row r="356">
          <cell r="A356">
            <v>326</v>
          </cell>
          <cell r="C356" t="str">
            <v>DEM</v>
          </cell>
          <cell r="D356" t="str">
            <v>DEM</v>
          </cell>
          <cell r="E356" t="str">
            <v>DEM</v>
          </cell>
          <cell r="F356" t="str">
            <v>DEM</v>
          </cell>
          <cell r="G356" t="str">
            <v>ANDERSON CHAVES SOUSA</v>
          </cell>
          <cell r="H356" t="str">
            <v>AJUDANTE</v>
          </cell>
          <cell r="I356" t="str">
            <v>BARRA</v>
          </cell>
          <cell r="J356">
            <v>1</v>
          </cell>
        </row>
        <row r="357">
          <cell r="A357">
            <v>327</v>
          </cell>
          <cell r="G357" t="str">
            <v>DORGIVAL DA SILVA</v>
          </cell>
          <cell r="H357" t="str">
            <v>APROPRIADOR</v>
          </cell>
          <cell r="J357">
            <v>1</v>
          </cell>
        </row>
        <row r="358">
          <cell r="A358">
            <v>328</v>
          </cell>
          <cell r="B358" t="str">
            <v>EDR</v>
          </cell>
          <cell r="C358" t="str">
            <v>HRSG</v>
          </cell>
          <cell r="D358" t="str">
            <v>RF</v>
          </cell>
          <cell r="E358" t="str">
            <v>JVS</v>
          </cell>
          <cell r="F358" t="str">
            <v>MONTAGEM</v>
          </cell>
          <cell r="G358" t="str">
            <v xml:space="preserve">HAMILTON FERNANDES </v>
          </cell>
          <cell r="H358" t="str">
            <v>AJUDANTE</v>
          </cell>
          <cell r="I358" t="str">
            <v>AEROPORTO</v>
          </cell>
          <cell r="J358">
            <v>1</v>
          </cell>
        </row>
        <row r="359">
          <cell r="A359">
            <v>329</v>
          </cell>
          <cell r="B359" t="str">
            <v>MML</v>
          </cell>
          <cell r="C359" t="str">
            <v>BOP</v>
          </cell>
          <cell r="D359" t="str">
            <v>DARIO</v>
          </cell>
          <cell r="E359" t="str">
            <v>EFS</v>
          </cell>
          <cell r="F359" t="str">
            <v>ANDAIME</v>
          </cell>
          <cell r="G359" t="str">
            <v>IVAN SILVA SAMPAIO</v>
          </cell>
          <cell r="H359" t="str">
            <v>CONTRA MESTRE</v>
          </cell>
          <cell r="I359" t="str">
            <v>BRISA DA COSTA</v>
          </cell>
          <cell r="J359">
            <v>1</v>
          </cell>
        </row>
        <row r="360">
          <cell r="A360">
            <v>330</v>
          </cell>
          <cell r="C360" t="str">
            <v>DEM</v>
          </cell>
          <cell r="D360" t="str">
            <v>DEM</v>
          </cell>
          <cell r="E360" t="str">
            <v>DEM</v>
          </cell>
          <cell r="F360" t="str">
            <v>DEM</v>
          </cell>
          <cell r="G360" t="str">
            <v>SEBASTIÃO ARRUDA FILHO</v>
          </cell>
          <cell r="H360" t="str">
            <v>SOLDADOR TIG</v>
          </cell>
          <cell r="I360" t="str">
            <v>RIO DAS OSTRAS</v>
          </cell>
          <cell r="J360">
            <v>1</v>
          </cell>
        </row>
        <row r="361">
          <cell r="A361">
            <v>331</v>
          </cell>
          <cell r="B361" t="str">
            <v>ILDEM</v>
          </cell>
          <cell r="C361" t="str">
            <v>HRSG</v>
          </cell>
          <cell r="D361" t="str">
            <v>ALVIM</v>
          </cell>
          <cell r="E361" t="str">
            <v>LCB</v>
          </cell>
          <cell r="F361" t="str">
            <v>SOLDA</v>
          </cell>
          <cell r="G361" t="str">
            <v>JOSÉ DOS SANTOS SOUSA</v>
          </cell>
          <cell r="H361" t="str">
            <v>SOLDADOR RX</v>
          </cell>
          <cell r="I361" t="str">
            <v>RIO DAS OSTRAS</v>
          </cell>
          <cell r="J361">
            <v>1</v>
          </cell>
        </row>
        <row r="362">
          <cell r="A362">
            <v>332</v>
          </cell>
          <cell r="B362" t="str">
            <v>MAT</v>
          </cell>
          <cell r="C362" t="str">
            <v>MAT</v>
          </cell>
          <cell r="D362" t="str">
            <v>-</v>
          </cell>
          <cell r="E362" t="str">
            <v>BUONO</v>
          </cell>
          <cell r="F362" t="str">
            <v>MAT</v>
          </cell>
          <cell r="G362" t="str">
            <v>LEONARDO RANGEL NEVES</v>
          </cell>
          <cell r="H362" t="str">
            <v>MONTADOR</v>
          </cell>
          <cell r="I362" t="str">
            <v>POSTO TIC TAC</v>
          </cell>
          <cell r="J362">
            <v>1</v>
          </cell>
        </row>
        <row r="363">
          <cell r="A363">
            <v>333</v>
          </cell>
          <cell r="B363" t="str">
            <v>ILDEM</v>
          </cell>
          <cell r="C363" t="str">
            <v>HRSG</v>
          </cell>
          <cell r="D363" t="str">
            <v>ALVIM</v>
          </cell>
          <cell r="E363" t="str">
            <v>VRC</v>
          </cell>
          <cell r="F363" t="str">
            <v>SOLDA</v>
          </cell>
          <cell r="G363" t="str">
            <v>WARLEI AMARO SERGIO</v>
          </cell>
          <cell r="H363" t="str">
            <v>AJUDANTE</v>
          </cell>
          <cell r="I363" t="str">
            <v>COND. GREEN PEACE</v>
          </cell>
          <cell r="J363">
            <v>1</v>
          </cell>
        </row>
        <row r="364">
          <cell r="A364">
            <v>334</v>
          </cell>
          <cell r="C364" t="str">
            <v>PLAN</v>
          </cell>
          <cell r="D364" t="str">
            <v>SÉRGIO</v>
          </cell>
          <cell r="G364" t="str">
            <v>ORLANDO GOMES SALES FILHO</v>
          </cell>
          <cell r="H364" t="str">
            <v>AUX.TEC.DE PLANEJAMENTO</v>
          </cell>
          <cell r="I364" t="str">
            <v>BARRA</v>
          </cell>
          <cell r="J364">
            <v>1</v>
          </cell>
        </row>
        <row r="365">
          <cell r="A365">
            <v>335</v>
          </cell>
          <cell r="C365" t="str">
            <v>DEM</v>
          </cell>
          <cell r="D365" t="str">
            <v>DEM</v>
          </cell>
          <cell r="E365" t="str">
            <v>DEM</v>
          </cell>
          <cell r="F365" t="str">
            <v>DEM</v>
          </cell>
          <cell r="G365" t="str">
            <v>GECIVAL DA SILVA MUNIZ</v>
          </cell>
          <cell r="H365" t="str">
            <v>MECANICO MONTADOR</v>
          </cell>
          <cell r="I365" t="str">
            <v>BRISA DA COSTA</v>
          </cell>
          <cell r="J365">
            <v>1</v>
          </cell>
        </row>
        <row r="366">
          <cell r="A366">
            <v>336</v>
          </cell>
          <cell r="B366" t="str">
            <v>CQ</v>
          </cell>
          <cell r="D366" t="str">
            <v>-</v>
          </cell>
          <cell r="E366" t="str">
            <v>ALDO</v>
          </cell>
          <cell r="G366" t="str">
            <v>ERLON GOMES RODRIGUES</v>
          </cell>
          <cell r="H366" t="str">
            <v>INSPETOR DE SOLDA</v>
          </cell>
          <cell r="I366" t="str">
            <v>RIO DAS OSTRAS</v>
          </cell>
          <cell r="J366">
            <v>1</v>
          </cell>
        </row>
        <row r="367">
          <cell r="A367">
            <v>337</v>
          </cell>
          <cell r="G367" t="str">
            <v>VAGNO BENEDITO TOSTA</v>
          </cell>
          <cell r="H367" t="str">
            <v>ENCARREGADO</v>
          </cell>
          <cell r="I367" t="str">
            <v>RIO DAS OSTRAS</v>
          </cell>
          <cell r="J367">
            <v>1</v>
          </cell>
        </row>
        <row r="368">
          <cell r="A368">
            <v>338</v>
          </cell>
          <cell r="B368" t="str">
            <v>ASA</v>
          </cell>
          <cell r="C368" t="str">
            <v>HRSG</v>
          </cell>
          <cell r="D368" t="str">
            <v>ANT</v>
          </cell>
          <cell r="E368" t="str">
            <v>JRG</v>
          </cell>
          <cell r="F368" t="str">
            <v>TUBULAÇÃO</v>
          </cell>
          <cell r="G368" t="str">
            <v>JOSÉ RENATO DA GLÓRIA SANTOS</v>
          </cell>
          <cell r="H368" t="str">
            <v>ENCARREGADO</v>
          </cell>
          <cell r="I368" t="str">
            <v>BARRA</v>
          </cell>
          <cell r="J368">
            <v>1</v>
          </cell>
        </row>
        <row r="369">
          <cell r="A369">
            <v>339</v>
          </cell>
          <cell r="C369" t="str">
            <v>DEM</v>
          </cell>
          <cell r="D369" t="str">
            <v>DEM</v>
          </cell>
          <cell r="E369" t="str">
            <v>DEM</v>
          </cell>
          <cell r="F369" t="str">
            <v>MONTAGEM</v>
          </cell>
          <cell r="G369" t="str">
            <v>UARTELEOR MARQUES CORREIA</v>
          </cell>
          <cell r="H369" t="str">
            <v>ENCANADOR</v>
          </cell>
          <cell r="I369" t="str">
            <v>BRISA DA COSTA</v>
          </cell>
          <cell r="J369">
            <v>1</v>
          </cell>
        </row>
        <row r="370">
          <cell r="A370">
            <v>340</v>
          </cell>
          <cell r="C370" t="str">
            <v>DEM</v>
          </cell>
          <cell r="D370" t="str">
            <v>DEM</v>
          </cell>
          <cell r="E370" t="str">
            <v>DEM</v>
          </cell>
          <cell r="F370" t="str">
            <v>DEM</v>
          </cell>
          <cell r="G370" t="str">
            <v>V A G O</v>
          </cell>
          <cell r="J370">
            <v>1</v>
          </cell>
        </row>
        <row r="371">
          <cell r="A371">
            <v>341</v>
          </cell>
          <cell r="B371" t="str">
            <v>ILDEM</v>
          </cell>
          <cell r="C371" t="str">
            <v>HRSG</v>
          </cell>
          <cell r="D371" t="str">
            <v>NJ</v>
          </cell>
          <cell r="E371" t="str">
            <v>PSV</v>
          </cell>
          <cell r="F371" t="str">
            <v>SOLDA</v>
          </cell>
          <cell r="G371" t="str">
            <v>JOSÉ ARAÚJO JÚNIOR</v>
          </cell>
          <cell r="H371" t="str">
            <v>SOLDADOR MIG</v>
          </cell>
          <cell r="I371" t="str">
            <v>BRISA DA COSTA</v>
          </cell>
          <cell r="J371">
            <v>1</v>
          </cell>
        </row>
        <row r="372">
          <cell r="A372">
            <v>342</v>
          </cell>
          <cell r="B372" t="str">
            <v>ASA</v>
          </cell>
          <cell r="C372" t="str">
            <v>HRSG</v>
          </cell>
          <cell r="D372" t="str">
            <v>ANT</v>
          </cell>
          <cell r="E372" t="str">
            <v>JRG</v>
          </cell>
          <cell r="F372" t="str">
            <v>TUBULAÇÃO</v>
          </cell>
          <cell r="G372" t="str">
            <v>PAULO ROBERTO DA SILVA PITA</v>
          </cell>
          <cell r="H372" t="str">
            <v>ENCANADOR</v>
          </cell>
          <cell r="I372" t="str">
            <v>RIO DAS OSTRAS</v>
          </cell>
          <cell r="J372">
            <v>1</v>
          </cell>
        </row>
        <row r="373">
          <cell r="A373">
            <v>343</v>
          </cell>
          <cell r="C373" t="str">
            <v>DEM</v>
          </cell>
          <cell r="D373" t="str">
            <v>DEM</v>
          </cell>
          <cell r="E373" t="str">
            <v>DEM</v>
          </cell>
          <cell r="F373" t="str">
            <v>DEM</v>
          </cell>
          <cell r="G373" t="str">
            <v>CESAR DOS SANTOS SILVA</v>
          </cell>
          <cell r="H373" t="str">
            <v>MEIO OFICIAL</v>
          </cell>
          <cell r="I373" t="str">
            <v>BARRA</v>
          </cell>
          <cell r="J373">
            <v>1</v>
          </cell>
        </row>
        <row r="374">
          <cell r="A374">
            <v>344</v>
          </cell>
          <cell r="C374" t="str">
            <v>DEM</v>
          </cell>
          <cell r="D374" t="str">
            <v>DEM</v>
          </cell>
          <cell r="E374" t="str">
            <v>DEM</v>
          </cell>
          <cell r="F374" t="str">
            <v>DEM</v>
          </cell>
          <cell r="G374" t="str">
            <v>SANDRO LOPES</v>
          </cell>
          <cell r="H374" t="str">
            <v>MECANICO MONTADOR</v>
          </cell>
          <cell r="I374" t="str">
            <v>RIO DAS OSTRAS</v>
          </cell>
          <cell r="J374">
            <v>1</v>
          </cell>
        </row>
        <row r="375">
          <cell r="A375">
            <v>345</v>
          </cell>
          <cell r="C375" t="str">
            <v>DEM</v>
          </cell>
          <cell r="D375" t="str">
            <v>DEM</v>
          </cell>
          <cell r="E375" t="str">
            <v>DEM</v>
          </cell>
          <cell r="F375" t="str">
            <v>DEM</v>
          </cell>
          <cell r="G375" t="str">
            <v>MARCELO TAROUQUELA MACIEL</v>
          </cell>
          <cell r="H375" t="str">
            <v>AJUDANTE</v>
          </cell>
          <cell r="J375">
            <v>1</v>
          </cell>
        </row>
        <row r="376">
          <cell r="A376">
            <v>346</v>
          </cell>
          <cell r="E376" t="str">
            <v>D</v>
          </cell>
          <cell r="G376" t="str">
            <v>JOSÉ PINHEIRO DE QUEIROZ</v>
          </cell>
          <cell r="H376" t="str">
            <v>ASSISTENTE DE CONTROLE</v>
          </cell>
          <cell r="J376">
            <v>1</v>
          </cell>
        </row>
        <row r="377">
          <cell r="A377">
            <v>347</v>
          </cell>
          <cell r="C377" t="str">
            <v>DEM</v>
          </cell>
          <cell r="D377" t="str">
            <v>DEM</v>
          </cell>
          <cell r="E377" t="str">
            <v>DEM</v>
          </cell>
          <cell r="F377" t="str">
            <v>DEM</v>
          </cell>
          <cell r="G377" t="str">
            <v>DERLI DOS SANTOS DA FONSECA</v>
          </cell>
          <cell r="H377" t="str">
            <v>MECANICO MONTADOR</v>
          </cell>
          <cell r="J377">
            <v>1</v>
          </cell>
        </row>
        <row r="378">
          <cell r="A378">
            <v>348</v>
          </cell>
          <cell r="G378" t="str">
            <v>ALISSON SOUZA BELISARIO</v>
          </cell>
          <cell r="H378" t="str">
            <v>AJUDANTE</v>
          </cell>
          <cell r="I378" t="str">
            <v>BARRA</v>
          </cell>
          <cell r="J378">
            <v>1</v>
          </cell>
        </row>
        <row r="379">
          <cell r="A379">
            <v>349</v>
          </cell>
          <cell r="B379" t="str">
            <v>JORGE</v>
          </cell>
          <cell r="C379" t="str">
            <v>CT</v>
          </cell>
          <cell r="D379" t="str">
            <v>ANT</v>
          </cell>
          <cell r="E379" t="str">
            <v>JLC</v>
          </cell>
          <cell r="F379" t="str">
            <v>COMIS TUB</v>
          </cell>
          <cell r="G379" t="str">
            <v>JOSÉ LUIZ COLOMBO SOUSA</v>
          </cell>
          <cell r="H379" t="str">
            <v>MESTRE</v>
          </cell>
          <cell r="I379" t="str">
            <v>RIO DAS OSTRAS</v>
          </cell>
          <cell r="J379">
            <v>1</v>
          </cell>
        </row>
        <row r="380">
          <cell r="A380">
            <v>350</v>
          </cell>
          <cell r="B380" t="str">
            <v>JORGE</v>
          </cell>
          <cell r="C380" t="str">
            <v>CT</v>
          </cell>
          <cell r="D380" t="str">
            <v>ANT</v>
          </cell>
          <cell r="E380" t="str">
            <v>JLC</v>
          </cell>
          <cell r="F380" t="str">
            <v>COMIS TUB</v>
          </cell>
          <cell r="G380" t="str">
            <v>ADEILTON DO CARMO GARROS SOUSA</v>
          </cell>
          <cell r="H380" t="str">
            <v>MECANICO MONTADOR</v>
          </cell>
          <cell r="I380" t="str">
            <v>BARRA</v>
          </cell>
          <cell r="J380">
            <v>1</v>
          </cell>
        </row>
        <row r="381">
          <cell r="A381">
            <v>351</v>
          </cell>
          <cell r="B381" t="str">
            <v>AFC</v>
          </cell>
          <cell r="C381" t="str">
            <v>GERAL</v>
          </cell>
          <cell r="D381" t="str">
            <v>VT</v>
          </cell>
          <cell r="E381" t="str">
            <v>AAM</v>
          </cell>
          <cell r="F381" t="str">
            <v>MANUT. ELÉT.</v>
          </cell>
          <cell r="G381" t="str">
            <v>EDGAR SOUZA DE SENA</v>
          </cell>
          <cell r="H381" t="str">
            <v>ELETRICISTA MONTADOR</v>
          </cell>
          <cell r="I381" t="str">
            <v>PARGOS</v>
          </cell>
          <cell r="J381">
            <v>1</v>
          </cell>
        </row>
        <row r="382">
          <cell r="A382">
            <v>352</v>
          </cell>
          <cell r="B382" t="str">
            <v>AFC</v>
          </cell>
          <cell r="C382" t="str">
            <v>BOP</v>
          </cell>
          <cell r="D382" t="str">
            <v>JS</v>
          </cell>
          <cell r="E382" t="str">
            <v>-</v>
          </cell>
          <cell r="F382" t="str">
            <v>ISOL/PINT</v>
          </cell>
          <cell r="G382" t="str">
            <v>ANTÔNIO JOSÉ DE OLIVEIRA</v>
          </cell>
          <cell r="H382" t="str">
            <v>PINTOR</v>
          </cell>
          <cell r="I382" t="str">
            <v>PARGOS</v>
          </cell>
          <cell r="J382">
            <v>1</v>
          </cell>
        </row>
        <row r="383">
          <cell r="A383">
            <v>353</v>
          </cell>
          <cell r="B383" t="str">
            <v>SUB</v>
          </cell>
          <cell r="E383" t="str">
            <v>D</v>
          </cell>
          <cell r="G383" t="str">
            <v>VANDERLEI REZENDE DE SOUZA ALVES</v>
          </cell>
          <cell r="H383" t="str">
            <v>MEIO OFICIAL</v>
          </cell>
          <cell r="J383">
            <v>1</v>
          </cell>
        </row>
        <row r="384">
          <cell r="A384">
            <v>354</v>
          </cell>
          <cell r="B384" t="str">
            <v>SUB</v>
          </cell>
          <cell r="E384" t="str">
            <v>D</v>
          </cell>
          <cell r="G384" t="str">
            <v>ANTÔNIO MANOEL DE JESUS</v>
          </cell>
          <cell r="H384" t="str">
            <v>ENCARREGADO ELETRICA</v>
          </cell>
          <cell r="J384">
            <v>1</v>
          </cell>
        </row>
        <row r="385">
          <cell r="A385">
            <v>355</v>
          </cell>
          <cell r="B385" t="str">
            <v>ASA</v>
          </cell>
          <cell r="C385" t="str">
            <v>HRSG</v>
          </cell>
          <cell r="D385" t="str">
            <v>ANT</v>
          </cell>
          <cell r="E385" t="str">
            <v>NNC</v>
          </cell>
          <cell r="F385" t="str">
            <v>MONTAGEM</v>
          </cell>
          <cell r="G385" t="str">
            <v>FLÁVIO SANTOS CRUZ</v>
          </cell>
          <cell r="H385" t="str">
            <v>MECANICO MONTADOR</v>
          </cell>
          <cell r="I385" t="str">
            <v>RIO DAS OSTRAS</v>
          </cell>
          <cell r="J385">
            <v>1</v>
          </cell>
        </row>
        <row r="386">
          <cell r="A386">
            <v>356</v>
          </cell>
          <cell r="B386" t="str">
            <v>AFC</v>
          </cell>
          <cell r="C386" t="str">
            <v>ST</v>
          </cell>
          <cell r="D386" t="str">
            <v>-</v>
          </cell>
          <cell r="E386" t="str">
            <v>PSV</v>
          </cell>
          <cell r="F386" t="str">
            <v>SOLDA</v>
          </cell>
          <cell r="G386" t="str">
            <v>LAUDINO PEDRO DA ROCHA</v>
          </cell>
          <cell r="H386" t="str">
            <v>SOLDADOR TIG</v>
          </cell>
          <cell r="I386" t="str">
            <v>RIO DAS OSTRAS</v>
          </cell>
          <cell r="J386">
            <v>1</v>
          </cell>
        </row>
        <row r="387">
          <cell r="A387">
            <v>357</v>
          </cell>
          <cell r="B387" t="str">
            <v>-</v>
          </cell>
          <cell r="C387" t="str">
            <v>JORGE</v>
          </cell>
          <cell r="D387" t="str">
            <v>ANT</v>
          </cell>
          <cell r="E387" t="str">
            <v>-</v>
          </cell>
          <cell r="F387" t="str">
            <v>JORGE</v>
          </cell>
          <cell r="G387" t="str">
            <v>JORGE LUIZ TAVARES DA SILVA</v>
          </cell>
          <cell r="H387" t="str">
            <v>MEIO OFICIAL</v>
          </cell>
          <cell r="I387" t="str">
            <v>BARRA</v>
          </cell>
          <cell r="J387">
            <v>1</v>
          </cell>
        </row>
        <row r="388">
          <cell r="A388">
            <v>358</v>
          </cell>
          <cell r="C388" t="str">
            <v>DEM</v>
          </cell>
          <cell r="D388" t="str">
            <v>DEM</v>
          </cell>
          <cell r="E388" t="str">
            <v>DEM</v>
          </cell>
          <cell r="F388" t="str">
            <v>DEM</v>
          </cell>
          <cell r="G388" t="str">
            <v>JORGE DA SILVA</v>
          </cell>
          <cell r="H388" t="str">
            <v>SOLDADOR MIG EL + AC +A I</v>
          </cell>
          <cell r="I388" t="str">
            <v>RIO DAS OSTRAS</v>
          </cell>
          <cell r="J388">
            <v>1</v>
          </cell>
        </row>
        <row r="389">
          <cell r="A389">
            <v>359</v>
          </cell>
          <cell r="C389" t="str">
            <v>DEM</v>
          </cell>
          <cell r="D389" t="str">
            <v>DEM</v>
          </cell>
          <cell r="E389" t="str">
            <v>DEM</v>
          </cell>
          <cell r="F389" t="str">
            <v>DEM</v>
          </cell>
          <cell r="G389" t="str">
            <v>EDSON CESAR DELFINO</v>
          </cell>
          <cell r="H389" t="str">
            <v>ELETRICISTA F / C</v>
          </cell>
          <cell r="I389" t="str">
            <v>RIO DAS OSTRAS</v>
          </cell>
          <cell r="J389">
            <v>1</v>
          </cell>
        </row>
        <row r="390">
          <cell r="A390">
            <v>360</v>
          </cell>
          <cell r="B390" t="str">
            <v>AFC</v>
          </cell>
          <cell r="C390" t="str">
            <v>ST</v>
          </cell>
          <cell r="D390" t="str">
            <v>PM</v>
          </cell>
          <cell r="E390" t="str">
            <v>JLSO</v>
          </cell>
          <cell r="F390" t="str">
            <v>TUBULAÇÃO</v>
          </cell>
          <cell r="G390" t="str">
            <v>SIDNALDO SANTOS DE JESUS</v>
          </cell>
          <cell r="H390" t="str">
            <v>ENCANADOR</v>
          </cell>
          <cell r="I390" t="str">
            <v>RIO DAS OSTRAS</v>
          </cell>
          <cell r="J390">
            <v>1</v>
          </cell>
        </row>
        <row r="391">
          <cell r="A391">
            <v>361</v>
          </cell>
          <cell r="B391" t="str">
            <v>DEM</v>
          </cell>
          <cell r="C391" t="str">
            <v>DEM</v>
          </cell>
          <cell r="D391" t="str">
            <v>DEM</v>
          </cell>
          <cell r="E391" t="str">
            <v>DEM</v>
          </cell>
          <cell r="F391" t="str">
            <v>DEM</v>
          </cell>
          <cell r="G391" t="str">
            <v>JÚLIO CESAR SANTOS DUARTE</v>
          </cell>
          <cell r="H391" t="str">
            <v>ELETRICISTA F / C</v>
          </cell>
          <cell r="I391" t="str">
            <v>PARGOS</v>
          </cell>
          <cell r="J391">
            <v>1</v>
          </cell>
        </row>
        <row r="392">
          <cell r="A392">
            <v>362</v>
          </cell>
          <cell r="C392" t="str">
            <v>DEM</v>
          </cell>
          <cell r="D392" t="str">
            <v>DEM</v>
          </cell>
          <cell r="E392" t="str">
            <v>DEM</v>
          </cell>
          <cell r="F392" t="str">
            <v>DEM</v>
          </cell>
          <cell r="G392" t="str">
            <v>JOSÉ GILMAR NASCIMENTO NICÁCIO</v>
          </cell>
          <cell r="H392" t="str">
            <v>ELETRICISTA F / C</v>
          </cell>
          <cell r="J392">
            <v>1</v>
          </cell>
        </row>
        <row r="393">
          <cell r="A393">
            <v>363</v>
          </cell>
          <cell r="B393" t="str">
            <v>SUB</v>
          </cell>
          <cell r="E393" t="str">
            <v>D</v>
          </cell>
          <cell r="G393" t="str">
            <v>FRANCISCO BOTELHO DA SILVA</v>
          </cell>
          <cell r="H393" t="str">
            <v>ENCARREGADO ELETRICA</v>
          </cell>
          <cell r="J393">
            <v>1</v>
          </cell>
        </row>
        <row r="394">
          <cell r="A394">
            <v>364</v>
          </cell>
          <cell r="B394" t="str">
            <v>AFC</v>
          </cell>
          <cell r="C394" t="str">
            <v>ST</v>
          </cell>
          <cell r="D394" t="str">
            <v>JMC</v>
          </cell>
          <cell r="E394" t="str">
            <v>AMA</v>
          </cell>
          <cell r="F394" t="str">
            <v>MONTAGEM</v>
          </cell>
          <cell r="G394" t="str">
            <v>ADEMI FERREIRA MATOS</v>
          </cell>
          <cell r="H394" t="str">
            <v>CONTRA MESTRE</v>
          </cell>
          <cell r="I394" t="str">
            <v>RIO DAS OSTRAS</v>
          </cell>
          <cell r="J394">
            <v>1</v>
          </cell>
        </row>
        <row r="395">
          <cell r="A395">
            <v>365</v>
          </cell>
          <cell r="C395" t="str">
            <v>DEM</v>
          </cell>
          <cell r="D395" t="str">
            <v>DEM</v>
          </cell>
          <cell r="E395" t="str">
            <v>DEM</v>
          </cell>
          <cell r="F395" t="str">
            <v>DEM</v>
          </cell>
          <cell r="G395" t="str">
            <v>ANTÔNIO ADIELSON SANTANA PEREIRA</v>
          </cell>
          <cell r="H395" t="str">
            <v>ENCANADOR</v>
          </cell>
          <cell r="I395" t="str">
            <v>RIO DAS OSTRAS</v>
          </cell>
          <cell r="J395">
            <v>1</v>
          </cell>
        </row>
        <row r="396">
          <cell r="A396">
            <v>366</v>
          </cell>
          <cell r="C396" t="str">
            <v>DEM</v>
          </cell>
          <cell r="D396" t="str">
            <v>DEM</v>
          </cell>
          <cell r="E396" t="str">
            <v>DEM</v>
          </cell>
          <cell r="F396" t="str">
            <v>DEM</v>
          </cell>
          <cell r="G396" t="str">
            <v>JOSÉ CARLOS FRANCISCO DOS SANTOS</v>
          </cell>
          <cell r="H396" t="str">
            <v>MONTADOR ANDAIME</v>
          </cell>
          <cell r="I396" t="str">
            <v>RIO DAS OSTRAS</v>
          </cell>
          <cell r="J396">
            <v>1</v>
          </cell>
        </row>
        <row r="397">
          <cell r="A397">
            <v>367</v>
          </cell>
          <cell r="G397" t="str">
            <v>EDSON RENATO DE MORAES</v>
          </cell>
          <cell r="H397" t="str">
            <v>MECANICO MONTADOR</v>
          </cell>
          <cell r="I397" t="str">
            <v>RIO DAS OSTRAS</v>
          </cell>
          <cell r="J397">
            <v>1</v>
          </cell>
        </row>
        <row r="398">
          <cell r="A398">
            <v>368</v>
          </cell>
          <cell r="B398" t="str">
            <v>ASA</v>
          </cell>
          <cell r="C398" t="str">
            <v>HRSG</v>
          </cell>
          <cell r="D398" t="str">
            <v>ANT</v>
          </cell>
          <cell r="F398" t="str">
            <v>TUBULAÇÃO</v>
          </cell>
          <cell r="G398" t="str">
            <v>GILTON LIMA SANTOS CORRÊA</v>
          </cell>
          <cell r="H398" t="str">
            <v>ENCANADOR</v>
          </cell>
          <cell r="I398" t="str">
            <v>RIO DAS OSTRAS</v>
          </cell>
          <cell r="J398">
            <v>1</v>
          </cell>
        </row>
        <row r="399">
          <cell r="A399">
            <v>369</v>
          </cell>
          <cell r="C399" t="str">
            <v>DEM</v>
          </cell>
          <cell r="D399" t="str">
            <v>DEM</v>
          </cell>
          <cell r="E399" t="str">
            <v>DEM</v>
          </cell>
          <cell r="F399" t="str">
            <v>DEM</v>
          </cell>
          <cell r="G399" t="str">
            <v>ALEXANDRE CARVALHO RODRIGUES</v>
          </cell>
          <cell r="H399" t="str">
            <v>AJUDANTE</v>
          </cell>
          <cell r="J399">
            <v>1</v>
          </cell>
        </row>
        <row r="400">
          <cell r="A400">
            <v>370</v>
          </cell>
          <cell r="B400" t="str">
            <v>AFC</v>
          </cell>
          <cell r="C400" t="str">
            <v>HRSG</v>
          </cell>
          <cell r="D400" t="str">
            <v>-</v>
          </cell>
          <cell r="E400" t="str">
            <v>CJS</v>
          </cell>
          <cell r="F400" t="str">
            <v>GRAUT(encostado)</v>
          </cell>
          <cell r="G400" t="str">
            <v>MANOEL JOSÉ BASTOS MACHADO</v>
          </cell>
          <cell r="H400" t="str">
            <v>CARPINTEIRO</v>
          </cell>
          <cell r="I400" t="str">
            <v>RIO DAS OSTRAS</v>
          </cell>
          <cell r="J400">
            <v>1</v>
          </cell>
        </row>
        <row r="401">
          <cell r="A401">
            <v>371</v>
          </cell>
          <cell r="C401" t="str">
            <v>DEM</v>
          </cell>
          <cell r="D401" t="str">
            <v>DEM</v>
          </cell>
          <cell r="E401" t="str">
            <v>DEM</v>
          </cell>
          <cell r="F401" t="str">
            <v>DEM</v>
          </cell>
          <cell r="G401" t="str">
            <v>JOÃO VIEIRA DE SOUZA</v>
          </cell>
          <cell r="H401" t="str">
            <v>MONTADOR ELETROM.</v>
          </cell>
          <cell r="J401">
            <v>1</v>
          </cell>
        </row>
        <row r="402">
          <cell r="A402">
            <v>372</v>
          </cell>
          <cell r="G402" t="str">
            <v>EDNEY BARRETO SOUZA</v>
          </cell>
          <cell r="H402" t="str">
            <v>MOTORISTA MUNCK</v>
          </cell>
          <cell r="I402" t="str">
            <v>BRISA DA COSTA</v>
          </cell>
          <cell r="J402">
            <v>1</v>
          </cell>
        </row>
        <row r="403">
          <cell r="A403">
            <v>373</v>
          </cell>
          <cell r="C403" t="str">
            <v>DEM</v>
          </cell>
          <cell r="D403" t="str">
            <v>DEM</v>
          </cell>
          <cell r="E403" t="str">
            <v>DEM</v>
          </cell>
          <cell r="F403" t="str">
            <v>DEM</v>
          </cell>
          <cell r="G403" t="str">
            <v>ERIVAN DE FRANÇA DOS SANTOS</v>
          </cell>
          <cell r="H403" t="str">
            <v>AJUDANTE</v>
          </cell>
          <cell r="I403" t="str">
            <v>AEROPORTO</v>
          </cell>
          <cell r="J403">
            <v>1</v>
          </cell>
        </row>
        <row r="404">
          <cell r="A404">
            <v>374</v>
          </cell>
          <cell r="C404" t="str">
            <v>DEM</v>
          </cell>
          <cell r="D404" t="str">
            <v>DEM</v>
          </cell>
          <cell r="E404" t="str">
            <v>DEM</v>
          </cell>
          <cell r="F404" t="str">
            <v>DEM</v>
          </cell>
          <cell r="G404" t="str">
            <v>JONES ROBERTO DA SILVA</v>
          </cell>
          <cell r="H404" t="str">
            <v>MONTADOR ANDAIME</v>
          </cell>
          <cell r="I404" t="str">
            <v>RIO DAS OSTRAS</v>
          </cell>
          <cell r="J404">
            <v>1</v>
          </cell>
        </row>
        <row r="405">
          <cell r="A405">
            <v>375</v>
          </cell>
          <cell r="C405" t="str">
            <v>DEM</v>
          </cell>
          <cell r="D405" t="str">
            <v>DEM</v>
          </cell>
          <cell r="E405" t="str">
            <v>DEM</v>
          </cell>
          <cell r="F405" t="str">
            <v>DEM</v>
          </cell>
          <cell r="G405" t="str">
            <v>MÁRCIO ANDRÉ BITTENCOURT BARBOZA</v>
          </cell>
          <cell r="H405" t="str">
            <v>MONTADOR ANDAIME</v>
          </cell>
          <cell r="I405" t="str">
            <v>RIO DAS OSTRAS</v>
          </cell>
          <cell r="J405">
            <v>1</v>
          </cell>
        </row>
        <row r="406">
          <cell r="A406">
            <v>376</v>
          </cell>
          <cell r="C406" t="str">
            <v>DEM</v>
          </cell>
          <cell r="D406" t="str">
            <v>DEM</v>
          </cell>
          <cell r="E406" t="str">
            <v>DEM</v>
          </cell>
          <cell r="F406" t="str">
            <v>DEM</v>
          </cell>
          <cell r="G406" t="str">
            <v>ADENIR MARTINS JARDIM</v>
          </cell>
          <cell r="H406" t="str">
            <v>ENCANADOR</v>
          </cell>
          <cell r="I406" t="str">
            <v>RIO DAS OSTRAS</v>
          </cell>
          <cell r="J406">
            <v>1</v>
          </cell>
        </row>
        <row r="407">
          <cell r="A407">
            <v>377</v>
          </cell>
          <cell r="B407" t="str">
            <v>AFC</v>
          </cell>
          <cell r="C407" t="str">
            <v>GERAL</v>
          </cell>
          <cell r="D407" t="str">
            <v>PAO</v>
          </cell>
          <cell r="E407" t="str">
            <v>-</v>
          </cell>
          <cell r="F407" t="str">
            <v>FAB. SUP.</v>
          </cell>
          <cell r="G407" t="str">
            <v>ROBERTO BITENCOURT</v>
          </cell>
          <cell r="H407" t="str">
            <v>CARPINTEIRO</v>
          </cell>
          <cell r="I407" t="str">
            <v>RIO DAS OSTRAS</v>
          </cell>
          <cell r="J407">
            <v>1</v>
          </cell>
        </row>
        <row r="408">
          <cell r="A408">
            <v>378</v>
          </cell>
          <cell r="C408" t="str">
            <v>DEM</v>
          </cell>
          <cell r="D408" t="str">
            <v>DEM</v>
          </cell>
          <cell r="E408" t="str">
            <v>DEM</v>
          </cell>
          <cell r="F408" t="str">
            <v>DEM</v>
          </cell>
          <cell r="G408" t="str">
            <v>ISRAEL ELIAS DE TOLEDO</v>
          </cell>
          <cell r="H408" t="str">
            <v>ELETRICISTA MONTADOR</v>
          </cell>
          <cell r="I408" t="str">
            <v>RIO DAS OSTRAS</v>
          </cell>
          <cell r="J408">
            <v>1</v>
          </cell>
        </row>
        <row r="409">
          <cell r="A409">
            <v>379</v>
          </cell>
          <cell r="C409" t="str">
            <v>DEM</v>
          </cell>
          <cell r="D409" t="str">
            <v>DEM</v>
          </cell>
          <cell r="E409" t="str">
            <v>DEM</v>
          </cell>
          <cell r="F409" t="str">
            <v>DEM</v>
          </cell>
          <cell r="G409" t="str">
            <v>LUIZ VICENTE DO PRADO</v>
          </cell>
          <cell r="H409" t="str">
            <v>ELETRICISTA MONTADOR</v>
          </cell>
          <cell r="I409" t="str">
            <v>RIO DAS OSTRAS</v>
          </cell>
          <cell r="J409">
            <v>1</v>
          </cell>
        </row>
        <row r="410">
          <cell r="A410">
            <v>380</v>
          </cell>
          <cell r="E410" t="str">
            <v>D</v>
          </cell>
          <cell r="G410" t="str">
            <v>OSNEVE RIBEIRO FILHO</v>
          </cell>
          <cell r="H410" t="str">
            <v>AUXILIAR ALMOXARIFE</v>
          </cell>
          <cell r="J410">
            <v>1</v>
          </cell>
        </row>
        <row r="411">
          <cell r="A411">
            <v>381</v>
          </cell>
          <cell r="B411" t="str">
            <v>ALM</v>
          </cell>
          <cell r="C411" t="str">
            <v>-</v>
          </cell>
          <cell r="D411" t="str">
            <v>-</v>
          </cell>
          <cell r="E411" t="str">
            <v>ODAIL</v>
          </cell>
          <cell r="F411" t="str">
            <v>-</v>
          </cell>
          <cell r="G411" t="str">
            <v>MÁRCIO GOMES VIANA</v>
          </cell>
          <cell r="H411" t="str">
            <v>ELETRICISTA MONTADOR</v>
          </cell>
          <cell r="I411" t="str">
            <v>RIO DAS OSTRAS</v>
          </cell>
          <cell r="J411">
            <v>1</v>
          </cell>
        </row>
        <row r="412">
          <cell r="A412">
            <v>382</v>
          </cell>
          <cell r="B412" t="str">
            <v>MML</v>
          </cell>
          <cell r="C412" t="str">
            <v>HRSG</v>
          </cell>
          <cell r="D412" t="str">
            <v>VT</v>
          </cell>
          <cell r="E412" t="str">
            <v>JAS</v>
          </cell>
          <cell r="F412" t="str">
            <v>ELÉTRICA</v>
          </cell>
          <cell r="G412" t="str">
            <v>JOSÉ ALVES DE SOUZA</v>
          </cell>
          <cell r="H412" t="str">
            <v>ENCARREGADO ELETRICA</v>
          </cell>
          <cell r="I412" t="str">
            <v>RIO DAS OSTRAS</v>
          </cell>
          <cell r="J412">
            <v>1</v>
          </cell>
        </row>
        <row r="413">
          <cell r="A413">
            <v>383</v>
          </cell>
          <cell r="C413" t="str">
            <v>DEM</v>
          </cell>
          <cell r="D413" t="str">
            <v>DEM</v>
          </cell>
          <cell r="E413" t="str">
            <v>DEM</v>
          </cell>
          <cell r="F413" t="str">
            <v>DEM</v>
          </cell>
          <cell r="G413" t="str">
            <v>CLAUDIONOR DA CONCEIÇÃO FILHO</v>
          </cell>
          <cell r="H413" t="str">
            <v>ELETRICISTA F / C</v>
          </cell>
          <cell r="I413" t="str">
            <v>RIO DAS OSTRAS</v>
          </cell>
          <cell r="J413">
            <v>1</v>
          </cell>
        </row>
        <row r="414">
          <cell r="A414">
            <v>384</v>
          </cell>
          <cell r="C414" t="str">
            <v>DEM</v>
          </cell>
          <cell r="D414" t="str">
            <v>DEM</v>
          </cell>
          <cell r="E414" t="str">
            <v>DEM</v>
          </cell>
          <cell r="F414" t="str">
            <v>DEM</v>
          </cell>
          <cell r="G414" t="str">
            <v>VALDIR ALVES</v>
          </cell>
          <cell r="H414" t="str">
            <v>CONTRA MESTRE</v>
          </cell>
          <cell r="I414" t="str">
            <v>RIO DAS OSTRAS</v>
          </cell>
          <cell r="J414">
            <v>1</v>
          </cell>
        </row>
        <row r="415">
          <cell r="A415">
            <v>385</v>
          </cell>
          <cell r="B415" t="str">
            <v>MML</v>
          </cell>
          <cell r="C415" t="str">
            <v>HRSG</v>
          </cell>
          <cell r="D415" t="str">
            <v>CMM</v>
          </cell>
          <cell r="E415" t="str">
            <v>ON</v>
          </cell>
          <cell r="F415" t="str">
            <v>INSTRUMENT.</v>
          </cell>
          <cell r="G415" t="str">
            <v>ODAIR JOSÉ SOUZA DA PAIXÃO</v>
          </cell>
          <cell r="H415" t="str">
            <v>ELETRICISTA MONTADOR</v>
          </cell>
          <cell r="I415" t="str">
            <v>PARGOS</v>
          </cell>
          <cell r="J415">
            <v>1</v>
          </cell>
        </row>
        <row r="416">
          <cell r="A416">
            <v>386</v>
          </cell>
          <cell r="B416" t="str">
            <v>SUP</v>
          </cell>
          <cell r="C416" t="str">
            <v>JORGE/CT</v>
          </cell>
          <cell r="D416" t="str">
            <v>RR</v>
          </cell>
          <cell r="E416" t="str">
            <v>VL</v>
          </cell>
          <cell r="F416" t="str">
            <v>JORGE/CT</v>
          </cell>
          <cell r="G416" t="str">
            <v>VILSON LOURENÇO</v>
          </cell>
          <cell r="H416" t="str">
            <v>ENCARREGADO MECANICA</v>
          </cell>
          <cell r="I416" t="str">
            <v>RIO DAS OSTRAS</v>
          </cell>
          <cell r="J416">
            <v>1</v>
          </cell>
        </row>
        <row r="417">
          <cell r="A417">
            <v>387</v>
          </cell>
          <cell r="B417" t="str">
            <v>DP</v>
          </cell>
          <cell r="D417" t="str">
            <v>-</v>
          </cell>
          <cell r="E417" t="str">
            <v>GGS</v>
          </cell>
          <cell r="G417" t="str">
            <v>PEDRO CARLOS DUARTE DE CASTRO</v>
          </cell>
          <cell r="H417" t="str">
            <v>ASSISTENTE DE DP</v>
          </cell>
          <cell r="I417" t="str">
            <v>RIO DAS OSTRAS</v>
          </cell>
          <cell r="J417">
            <v>1</v>
          </cell>
        </row>
        <row r="418">
          <cell r="A418">
            <v>388</v>
          </cell>
          <cell r="E418" t="str">
            <v>D</v>
          </cell>
          <cell r="G418" t="str">
            <v>MARIA LUCIANE BALONECKER</v>
          </cell>
          <cell r="H418" t="str">
            <v>AUXILIAR ADM</v>
          </cell>
          <cell r="I418" t="str">
            <v>RIO DAS OSTRAS</v>
          </cell>
          <cell r="J418">
            <v>1</v>
          </cell>
        </row>
        <row r="419">
          <cell r="A419">
            <v>389</v>
          </cell>
          <cell r="E419" t="str">
            <v>D</v>
          </cell>
          <cell r="G419" t="str">
            <v>LUIZ ANTÔNIO DOS SANTOS COELHO</v>
          </cell>
          <cell r="H419" t="str">
            <v>FERRAMENTEIRO</v>
          </cell>
          <cell r="J419">
            <v>1</v>
          </cell>
        </row>
        <row r="420">
          <cell r="A420">
            <v>391</v>
          </cell>
          <cell r="B420" t="str">
            <v>SUB</v>
          </cell>
          <cell r="E420" t="str">
            <v>D</v>
          </cell>
          <cell r="G420" t="str">
            <v>ROBSON BRAZ SANTANA</v>
          </cell>
          <cell r="H420" t="str">
            <v>MECANICO MONTADOR</v>
          </cell>
          <cell r="J420">
            <v>1</v>
          </cell>
        </row>
        <row r="421">
          <cell r="A421">
            <v>392</v>
          </cell>
          <cell r="B421" t="str">
            <v>ASA</v>
          </cell>
          <cell r="C421" t="str">
            <v>HRSG</v>
          </cell>
          <cell r="D421" t="str">
            <v>ANT</v>
          </cell>
          <cell r="E421" t="str">
            <v>NNC</v>
          </cell>
          <cell r="F421" t="str">
            <v>MONTAGEM</v>
          </cell>
          <cell r="G421" t="str">
            <v>VOLNI DE ANDRADE</v>
          </cell>
          <cell r="H421" t="str">
            <v>CONTRA MESTRE</v>
          </cell>
          <cell r="I421" t="str">
            <v>RIO DAS OSTRAS</v>
          </cell>
          <cell r="J421">
            <v>1</v>
          </cell>
        </row>
        <row r="422">
          <cell r="A422">
            <v>393</v>
          </cell>
          <cell r="B422" t="str">
            <v>SUB</v>
          </cell>
          <cell r="E422" t="str">
            <v>D</v>
          </cell>
          <cell r="G422" t="str">
            <v>GIVALDO PINHEIRO DE ARRUDA</v>
          </cell>
          <cell r="H422" t="str">
            <v>AJUDANTE</v>
          </cell>
          <cell r="J422">
            <v>1</v>
          </cell>
        </row>
        <row r="423">
          <cell r="A423">
            <v>394</v>
          </cell>
          <cell r="B423" t="str">
            <v>SUB</v>
          </cell>
          <cell r="E423" t="str">
            <v>D</v>
          </cell>
          <cell r="G423" t="str">
            <v>OZIEL DA SILVA</v>
          </cell>
          <cell r="H423" t="str">
            <v>MECANICO MONTADOR</v>
          </cell>
          <cell r="J423">
            <v>1</v>
          </cell>
        </row>
        <row r="424">
          <cell r="A424">
            <v>395</v>
          </cell>
          <cell r="B424" t="str">
            <v>SUB</v>
          </cell>
          <cell r="E424" t="str">
            <v>D</v>
          </cell>
          <cell r="G424" t="str">
            <v>LAECIO DA FONSECA</v>
          </cell>
          <cell r="H424" t="str">
            <v>MONTADOR ELETROM.</v>
          </cell>
          <cell r="J424">
            <v>1</v>
          </cell>
        </row>
        <row r="425">
          <cell r="A425">
            <v>396</v>
          </cell>
          <cell r="B425" t="str">
            <v>SUB</v>
          </cell>
          <cell r="E425" t="str">
            <v>D</v>
          </cell>
          <cell r="G425" t="str">
            <v>LUCIMAR SOARES DA FONSECA</v>
          </cell>
          <cell r="H425" t="str">
            <v>MONTADOR ELETROM.</v>
          </cell>
          <cell r="J425">
            <v>1</v>
          </cell>
        </row>
        <row r="426">
          <cell r="A426">
            <v>397</v>
          </cell>
          <cell r="E426" t="str">
            <v>D</v>
          </cell>
          <cell r="G426" t="str">
            <v>AILTON AGOSTINHO CAMPOS</v>
          </cell>
          <cell r="H426" t="str">
            <v>ELETRICISTA F / C</v>
          </cell>
          <cell r="J426">
            <v>1</v>
          </cell>
        </row>
        <row r="427">
          <cell r="A427">
            <v>398</v>
          </cell>
          <cell r="C427" t="str">
            <v>DEM</v>
          </cell>
          <cell r="D427" t="str">
            <v>DEM</v>
          </cell>
          <cell r="E427" t="str">
            <v>DEM</v>
          </cell>
          <cell r="F427" t="str">
            <v>DEM</v>
          </cell>
          <cell r="G427" t="str">
            <v>NELITO JESUS DOS SANTOS</v>
          </cell>
          <cell r="H427" t="str">
            <v>ELETRICISTA F / C</v>
          </cell>
          <cell r="I427" t="str">
            <v>CENTRO</v>
          </cell>
          <cell r="J427">
            <v>1</v>
          </cell>
        </row>
        <row r="428">
          <cell r="A428">
            <v>399</v>
          </cell>
          <cell r="B428" t="str">
            <v>SUB</v>
          </cell>
          <cell r="E428" t="str">
            <v>D</v>
          </cell>
          <cell r="G428" t="str">
            <v>ANTÔNIO MARCELINO DE ARAÚJO</v>
          </cell>
          <cell r="H428" t="str">
            <v>ELETRICISTA MONTADOR</v>
          </cell>
          <cell r="J428">
            <v>1</v>
          </cell>
        </row>
        <row r="429">
          <cell r="A429">
            <v>400</v>
          </cell>
          <cell r="B429" t="str">
            <v>SUB</v>
          </cell>
          <cell r="E429" t="str">
            <v>D</v>
          </cell>
          <cell r="G429" t="str">
            <v>FRANCISCO MANOEL MARINHO</v>
          </cell>
          <cell r="H429" t="str">
            <v>MONTADOR ELETROM.</v>
          </cell>
          <cell r="J429">
            <v>1</v>
          </cell>
        </row>
        <row r="430">
          <cell r="A430">
            <v>401</v>
          </cell>
          <cell r="C430" t="str">
            <v>DEM</v>
          </cell>
          <cell r="D430" t="str">
            <v>DEM</v>
          </cell>
          <cell r="E430" t="str">
            <v>DEM</v>
          </cell>
          <cell r="F430" t="str">
            <v>DEM</v>
          </cell>
          <cell r="G430" t="str">
            <v>JUSCELINO ALVES DA SILVA</v>
          </cell>
          <cell r="H430" t="str">
            <v>ELETRICISTA MONTADOR</v>
          </cell>
          <cell r="J430">
            <v>1</v>
          </cell>
        </row>
        <row r="431">
          <cell r="A431">
            <v>402</v>
          </cell>
          <cell r="G431" t="str">
            <v>ADEMILSON DUARTE DE OLIVEIRA</v>
          </cell>
          <cell r="H431" t="str">
            <v>ELETRICISTA F / C</v>
          </cell>
          <cell r="I431" t="str">
            <v>RIO DAS OSTRAS</v>
          </cell>
          <cell r="J431">
            <v>1</v>
          </cell>
        </row>
        <row r="432">
          <cell r="A432">
            <v>403</v>
          </cell>
          <cell r="C432" t="str">
            <v>DEM</v>
          </cell>
          <cell r="D432" t="str">
            <v>DEM</v>
          </cell>
          <cell r="E432" t="str">
            <v>DEM</v>
          </cell>
          <cell r="F432" t="str">
            <v>DEM</v>
          </cell>
          <cell r="G432" t="str">
            <v>JOSÉ RANGEL JUSTINO</v>
          </cell>
          <cell r="H432" t="str">
            <v>ELETRICISTA MONTADOR</v>
          </cell>
          <cell r="I432" t="str">
            <v>RIO DAS OSTRAS</v>
          </cell>
          <cell r="J432">
            <v>1</v>
          </cell>
        </row>
        <row r="433">
          <cell r="A433">
            <v>404</v>
          </cell>
          <cell r="C433" t="str">
            <v>DEM</v>
          </cell>
          <cell r="D433" t="str">
            <v>DEM</v>
          </cell>
          <cell r="E433" t="str">
            <v>DEM</v>
          </cell>
          <cell r="F433" t="str">
            <v>DEM</v>
          </cell>
          <cell r="G433" t="str">
            <v>FRANCISCO FERREIRA LIMA</v>
          </cell>
          <cell r="H433" t="str">
            <v>CONTRA MESTRE</v>
          </cell>
          <cell r="I433" t="str">
            <v>RIO DAS OSTRAS</v>
          </cell>
          <cell r="J433">
            <v>1</v>
          </cell>
        </row>
        <row r="434">
          <cell r="A434">
            <v>405</v>
          </cell>
          <cell r="B434" t="str">
            <v>SUB</v>
          </cell>
          <cell r="E434" t="str">
            <v>D</v>
          </cell>
          <cell r="G434" t="str">
            <v>ROBERTO NUNES DO AMARAL</v>
          </cell>
          <cell r="H434" t="str">
            <v>ELETRICISTA MONTADOR</v>
          </cell>
          <cell r="J434">
            <v>1</v>
          </cell>
        </row>
        <row r="435">
          <cell r="A435">
            <v>406</v>
          </cell>
          <cell r="C435" t="str">
            <v>DEM</v>
          </cell>
          <cell r="D435" t="str">
            <v>DEM</v>
          </cell>
          <cell r="E435" t="str">
            <v>DEM</v>
          </cell>
          <cell r="F435" t="str">
            <v>DEM</v>
          </cell>
          <cell r="G435" t="str">
            <v>PAULO ALVES BARBOSA</v>
          </cell>
          <cell r="H435" t="str">
            <v>ELETRICISTA F / C</v>
          </cell>
          <cell r="J435">
            <v>1</v>
          </cell>
        </row>
        <row r="436">
          <cell r="A436">
            <v>407</v>
          </cell>
          <cell r="B436" t="str">
            <v>BOP</v>
          </cell>
          <cell r="C436" t="str">
            <v>DORG</v>
          </cell>
          <cell r="D436" t="str">
            <v>RVV</v>
          </cell>
          <cell r="E436" t="str">
            <v>JA S</v>
          </cell>
          <cell r="F436" t="str">
            <v>DORG</v>
          </cell>
          <cell r="G436" t="str">
            <v>ELIAS RODRIGUES</v>
          </cell>
          <cell r="H436" t="str">
            <v>AJUDANTE</v>
          </cell>
          <cell r="I436" t="str">
            <v>BARRA</v>
          </cell>
          <cell r="J436">
            <v>1</v>
          </cell>
        </row>
        <row r="437">
          <cell r="A437">
            <v>408</v>
          </cell>
          <cell r="C437" t="str">
            <v>DEM</v>
          </cell>
          <cell r="D437" t="str">
            <v>DEM</v>
          </cell>
          <cell r="E437" t="str">
            <v>DEM</v>
          </cell>
          <cell r="F437" t="str">
            <v>DEM</v>
          </cell>
          <cell r="G437" t="str">
            <v>LUIZ BRAZ DE MOURA</v>
          </cell>
          <cell r="H437" t="str">
            <v>ELETRICISTA MONTADOR</v>
          </cell>
          <cell r="J437">
            <v>1</v>
          </cell>
        </row>
        <row r="438">
          <cell r="A438">
            <v>409</v>
          </cell>
          <cell r="C438" t="str">
            <v>DEM</v>
          </cell>
          <cell r="D438" t="str">
            <v>DEM</v>
          </cell>
          <cell r="E438" t="str">
            <v>DEM</v>
          </cell>
          <cell r="F438" t="str">
            <v>DEM</v>
          </cell>
          <cell r="G438" t="str">
            <v>HARDMAN ALBUQUERQUE SOUZA E SILVA</v>
          </cell>
          <cell r="H438" t="str">
            <v>AJUDANTE</v>
          </cell>
          <cell r="I438" t="str">
            <v>COND. GREEN PEACE</v>
          </cell>
          <cell r="J438">
            <v>1</v>
          </cell>
        </row>
        <row r="439">
          <cell r="A439">
            <v>410</v>
          </cell>
          <cell r="C439" t="str">
            <v>DEM</v>
          </cell>
          <cell r="D439" t="str">
            <v>DEM</v>
          </cell>
          <cell r="E439" t="str">
            <v>DEM</v>
          </cell>
          <cell r="F439" t="str">
            <v>DEM</v>
          </cell>
          <cell r="G439" t="str">
            <v>NILSON XAVIER DE MORAIS</v>
          </cell>
          <cell r="H439" t="str">
            <v>ELETRICISTA MONTADOR</v>
          </cell>
          <cell r="J439">
            <v>1</v>
          </cell>
        </row>
        <row r="440">
          <cell r="A440">
            <v>411</v>
          </cell>
          <cell r="C440" t="str">
            <v>DEM</v>
          </cell>
          <cell r="D440" t="str">
            <v>DEM</v>
          </cell>
          <cell r="E440" t="str">
            <v>DEM</v>
          </cell>
          <cell r="F440" t="str">
            <v>DEM</v>
          </cell>
          <cell r="G440" t="str">
            <v>SILVAN VIEIRA CIPRIANO</v>
          </cell>
          <cell r="H440" t="str">
            <v>MESTRE DE ELETRICA</v>
          </cell>
          <cell r="J440">
            <v>1</v>
          </cell>
        </row>
        <row r="441">
          <cell r="A441">
            <v>412</v>
          </cell>
          <cell r="C441" t="str">
            <v>DEM</v>
          </cell>
          <cell r="D441" t="str">
            <v>DEM</v>
          </cell>
          <cell r="E441" t="str">
            <v>DEM</v>
          </cell>
          <cell r="F441" t="str">
            <v>DEM</v>
          </cell>
          <cell r="G441" t="str">
            <v>AURINO DOS REIS SANTANTA</v>
          </cell>
          <cell r="H441" t="str">
            <v>ELETRICISTA MONTADOR</v>
          </cell>
          <cell r="J441">
            <v>1</v>
          </cell>
        </row>
        <row r="442">
          <cell r="A442">
            <v>413</v>
          </cell>
          <cell r="C442" t="str">
            <v>DEM</v>
          </cell>
          <cell r="D442" t="str">
            <v>DEM</v>
          </cell>
          <cell r="E442" t="str">
            <v>DEM</v>
          </cell>
          <cell r="F442" t="str">
            <v>DEM</v>
          </cell>
          <cell r="G442" t="str">
            <v>ERCILIO COSTA DA SILVA</v>
          </cell>
          <cell r="H442" t="str">
            <v>ELETRICISTA F / C</v>
          </cell>
          <cell r="J442">
            <v>1</v>
          </cell>
        </row>
        <row r="443">
          <cell r="A443">
            <v>414</v>
          </cell>
          <cell r="C443" t="str">
            <v>DEM</v>
          </cell>
          <cell r="D443" t="str">
            <v>DEM</v>
          </cell>
          <cell r="E443" t="str">
            <v>DEM</v>
          </cell>
          <cell r="F443" t="str">
            <v>DEM</v>
          </cell>
          <cell r="G443" t="str">
            <v>DELBER SANTOS TIMOTEO</v>
          </cell>
          <cell r="H443" t="str">
            <v>ELETRICISTA MONTADOR</v>
          </cell>
          <cell r="J443">
            <v>1</v>
          </cell>
        </row>
        <row r="444">
          <cell r="A444">
            <v>415</v>
          </cell>
          <cell r="B444" t="str">
            <v>SUB</v>
          </cell>
          <cell r="E444" t="str">
            <v>D</v>
          </cell>
          <cell r="G444" t="str">
            <v>JORGE MARQUES TIMOTEO</v>
          </cell>
          <cell r="H444" t="str">
            <v>ELETRICISTA MONTADOR</v>
          </cell>
          <cell r="J444">
            <v>1</v>
          </cell>
        </row>
        <row r="445">
          <cell r="A445">
            <v>416</v>
          </cell>
          <cell r="E445" t="str">
            <v>D</v>
          </cell>
          <cell r="G445" t="str">
            <v>SEBASTIÃO DE SOUZA ANDRADE</v>
          </cell>
          <cell r="H445" t="str">
            <v>ELETRICISTA MONTADOR</v>
          </cell>
          <cell r="J445">
            <v>1</v>
          </cell>
        </row>
        <row r="446">
          <cell r="A446">
            <v>417</v>
          </cell>
          <cell r="C446" t="str">
            <v>DEM</v>
          </cell>
          <cell r="D446" t="str">
            <v>DEM</v>
          </cell>
          <cell r="E446" t="str">
            <v>DEM</v>
          </cell>
          <cell r="F446" t="str">
            <v>DEM</v>
          </cell>
          <cell r="G446" t="str">
            <v>SILVONEI ROBERGSON MARQUES</v>
          </cell>
          <cell r="H446" t="str">
            <v>ELETRICISTA MONTADOR</v>
          </cell>
          <cell r="J446">
            <v>1</v>
          </cell>
        </row>
        <row r="447">
          <cell r="A447">
            <v>418</v>
          </cell>
          <cell r="C447" t="str">
            <v>DEM</v>
          </cell>
          <cell r="D447" t="str">
            <v>DEM</v>
          </cell>
          <cell r="E447" t="str">
            <v>DEM</v>
          </cell>
          <cell r="F447" t="str">
            <v>DEM</v>
          </cell>
          <cell r="G447" t="str">
            <v>JUCELI ROCHA DOS SANTOS</v>
          </cell>
          <cell r="H447" t="str">
            <v>AJUDANTE</v>
          </cell>
          <cell r="I447" t="str">
            <v>C. DE MACABÚ</v>
          </cell>
          <cell r="J447">
            <v>1</v>
          </cell>
        </row>
        <row r="448">
          <cell r="A448">
            <v>419</v>
          </cell>
          <cell r="C448" t="str">
            <v>DEM</v>
          </cell>
          <cell r="D448" t="str">
            <v>DEM</v>
          </cell>
          <cell r="E448" t="str">
            <v>DEM</v>
          </cell>
          <cell r="F448" t="str">
            <v>DEM</v>
          </cell>
          <cell r="G448" t="str">
            <v>ALLAN DE AZEVEDO MOREIRA</v>
          </cell>
          <cell r="H448" t="str">
            <v>ELETRICISTA MONTADOR</v>
          </cell>
          <cell r="I448" t="str">
            <v>RIO DAS OSTRAS</v>
          </cell>
          <cell r="J448">
            <v>1</v>
          </cell>
        </row>
        <row r="449">
          <cell r="A449">
            <v>420</v>
          </cell>
          <cell r="C449" t="str">
            <v>DEM</v>
          </cell>
          <cell r="D449" t="str">
            <v>DEM</v>
          </cell>
          <cell r="E449" t="str">
            <v>DEM</v>
          </cell>
          <cell r="F449" t="str">
            <v>DEM</v>
          </cell>
          <cell r="G449" t="str">
            <v>GEOVANE MARIANO DA SILVA</v>
          </cell>
          <cell r="H449" t="str">
            <v>MEIO OFICIAL</v>
          </cell>
          <cell r="I449" t="str">
            <v>CARAPEBUS</v>
          </cell>
          <cell r="J449">
            <v>1</v>
          </cell>
        </row>
        <row r="450">
          <cell r="A450">
            <v>421</v>
          </cell>
          <cell r="C450" t="str">
            <v>DEM</v>
          </cell>
          <cell r="D450" t="str">
            <v>DEM</v>
          </cell>
          <cell r="E450" t="str">
            <v>DEM</v>
          </cell>
          <cell r="F450" t="str">
            <v>DEM</v>
          </cell>
          <cell r="G450" t="str">
            <v>EDVALDO ANUNCIAÇÃO DA CRUZ</v>
          </cell>
          <cell r="H450" t="str">
            <v>MEIO OFICIAL</v>
          </cell>
          <cell r="J450">
            <v>1</v>
          </cell>
        </row>
        <row r="451">
          <cell r="A451">
            <v>422</v>
          </cell>
          <cell r="C451" t="str">
            <v>DEM</v>
          </cell>
          <cell r="D451" t="str">
            <v>DEM</v>
          </cell>
          <cell r="E451" t="str">
            <v>DEM</v>
          </cell>
          <cell r="F451" t="str">
            <v>DEM</v>
          </cell>
          <cell r="G451" t="str">
            <v>EDSON DUARTE RODRIGUES</v>
          </cell>
          <cell r="H451" t="str">
            <v>AJUDANTE</v>
          </cell>
          <cell r="I451" t="str">
            <v>BARRA</v>
          </cell>
          <cell r="J451">
            <v>1</v>
          </cell>
        </row>
        <row r="452">
          <cell r="A452">
            <v>423</v>
          </cell>
          <cell r="C452" t="str">
            <v>DEM</v>
          </cell>
          <cell r="D452" t="str">
            <v>DEM</v>
          </cell>
          <cell r="E452" t="str">
            <v>DEM</v>
          </cell>
          <cell r="F452" t="str">
            <v>DEM</v>
          </cell>
          <cell r="G452" t="str">
            <v>PAULO RAMOS FERRAZ</v>
          </cell>
          <cell r="H452" t="str">
            <v>ELETRICISTA MONTADOR</v>
          </cell>
          <cell r="I452" t="str">
            <v>RIO DAS OSTRAS</v>
          </cell>
          <cell r="J452">
            <v>1</v>
          </cell>
        </row>
        <row r="453">
          <cell r="A453">
            <v>424</v>
          </cell>
          <cell r="C453" t="str">
            <v>DEM</v>
          </cell>
          <cell r="D453" t="str">
            <v>DEM</v>
          </cell>
          <cell r="E453" t="str">
            <v>DEM</v>
          </cell>
          <cell r="F453" t="str">
            <v>DEM</v>
          </cell>
          <cell r="G453" t="str">
            <v>JUNIOR ANDRADE BARBOSA</v>
          </cell>
          <cell r="H453" t="str">
            <v>MONTADOR ANDAIME</v>
          </cell>
          <cell r="I453" t="str">
            <v>BARRA</v>
          </cell>
          <cell r="J453">
            <v>1</v>
          </cell>
        </row>
        <row r="454">
          <cell r="A454">
            <v>425</v>
          </cell>
          <cell r="B454" t="str">
            <v>SUB</v>
          </cell>
          <cell r="E454" t="str">
            <v>D</v>
          </cell>
          <cell r="G454" t="str">
            <v>PAULO CESAR DA CUNHA COSTA</v>
          </cell>
          <cell r="H454" t="str">
            <v>MECANICO MONTADOR</v>
          </cell>
          <cell r="J454">
            <v>1</v>
          </cell>
        </row>
        <row r="455">
          <cell r="A455">
            <v>426</v>
          </cell>
          <cell r="E455" t="str">
            <v>D</v>
          </cell>
          <cell r="G455" t="str">
            <v>FRANCISCO SANTOS SAMPAIO</v>
          </cell>
          <cell r="H455" t="str">
            <v>MECANICO MONTADOR</v>
          </cell>
          <cell r="J455">
            <v>1</v>
          </cell>
        </row>
        <row r="456">
          <cell r="A456">
            <v>427</v>
          </cell>
          <cell r="B456" t="str">
            <v>SUB</v>
          </cell>
          <cell r="E456" t="str">
            <v>D</v>
          </cell>
          <cell r="G456" t="str">
            <v>DAVID DOS SANTOS LIMA</v>
          </cell>
          <cell r="H456" t="str">
            <v>MECANICO MONTADOR</v>
          </cell>
          <cell r="J456">
            <v>1</v>
          </cell>
        </row>
        <row r="457">
          <cell r="A457">
            <v>428</v>
          </cell>
          <cell r="C457" t="str">
            <v>DEM</v>
          </cell>
          <cell r="D457" t="str">
            <v>DEM</v>
          </cell>
          <cell r="E457" t="str">
            <v>DEM</v>
          </cell>
          <cell r="F457" t="str">
            <v>DEM</v>
          </cell>
          <cell r="G457" t="str">
            <v>WANDER MIRANDA</v>
          </cell>
          <cell r="H457" t="str">
            <v>SUPERVISOR DE</v>
          </cell>
          <cell r="I457" t="str">
            <v>RIO DAS OSTRAS</v>
          </cell>
          <cell r="J457">
            <v>1</v>
          </cell>
        </row>
        <row r="458">
          <cell r="A458">
            <v>429</v>
          </cell>
          <cell r="B458" t="str">
            <v>DORG</v>
          </cell>
          <cell r="C458" t="str">
            <v>BOP</v>
          </cell>
          <cell r="D458" t="str">
            <v>-</v>
          </cell>
          <cell r="F458" t="str">
            <v>SUP</v>
          </cell>
          <cell r="G458" t="str">
            <v>VILSON TCHAICK</v>
          </cell>
          <cell r="H458" t="str">
            <v>SUPERVISOR DE</v>
          </cell>
          <cell r="I458" t="str">
            <v>RIO DAS OSTRAS</v>
          </cell>
          <cell r="J458">
            <v>1</v>
          </cell>
        </row>
        <row r="459">
          <cell r="A459">
            <v>430</v>
          </cell>
          <cell r="B459" t="str">
            <v>CQ</v>
          </cell>
          <cell r="D459" t="str">
            <v>-</v>
          </cell>
          <cell r="E459" t="str">
            <v>ALDO</v>
          </cell>
          <cell r="G459" t="str">
            <v>WAGNER RODRIGUES DA SILVA</v>
          </cell>
          <cell r="H459" t="str">
            <v>INSP.QUALIDADE</v>
          </cell>
          <cell r="I459" t="str">
            <v>RIO DAS OSTRAS</v>
          </cell>
          <cell r="J459">
            <v>1</v>
          </cell>
        </row>
        <row r="460">
          <cell r="A460">
            <v>437</v>
          </cell>
          <cell r="B460" t="str">
            <v>SUB</v>
          </cell>
          <cell r="E460" t="str">
            <v>D</v>
          </cell>
          <cell r="G460" t="str">
            <v>VALDEMIR SOUSA</v>
          </cell>
          <cell r="H460" t="str">
            <v>MONTADOR ELETROM.</v>
          </cell>
          <cell r="J460">
            <v>1</v>
          </cell>
        </row>
        <row r="461">
          <cell r="A461">
            <v>438</v>
          </cell>
          <cell r="E461" t="str">
            <v>D</v>
          </cell>
          <cell r="G461" t="str">
            <v>EDUARDO DE LIMA DOS REIS SILVA</v>
          </cell>
          <cell r="H461" t="str">
            <v>MONTADOR ELETROM.</v>
          </cell>
          <cell r="J461">
            <v>1</v>
          </cell>
        </row>
        <row r="462">
          <cell r="A462">
            <v>439</v>
          </cell>
          <cell r="E462" t="str">
            <v>D</v>
          </cell>
          <cell r="G462" t="str">
            <v>REVERSON DE MELLO HENRIQUE</v>
          </cell>
          <cell r="H462" t="str">
            <v>AJUDANTE</v>
          </cell>
          <cell r="J462">
            <v>1</v>
          </cell>
        </row>
        <row r="463">
          <cell r="A463">
            <v>440</v>
          </cell>
          <cell r="B463" t="str">
            <v>SUB</v>
          </cell>
          <cell r="E463" t="str">
            <v>D</v>
          </cell>
          <cell r="G463" t="str">
            <v>JOSÉ ASSIS DE JESUS</v>
          </cell>
          <cell r="H463" t="str">
            <v>ELETRICISTA MONTADOR</v>
          </cell>
          <cell r="J463">
            <v>1</v>
          </cell>
        </row>
        <row r="464">
          <cell r="A464">
            <v>441</v>
          </cell>
          <cell r="C464" t="str">
            <v>DEM</v>
          </cell>
          <cell r="D464" t="str">
            <v>DEM</v>
          </cell>
          <cell r="E464" t="str">
            <v>DEM</v>
          </cell>
          <cell r="F464" t="str">
            <v>DEM</v>
          </cell>
          <cell r="G464" t="str">
            <v>ATAIDE SCHOTT DIAS FILHO</v>
          </cell>
          <cell r="H464" t="str">
            <v>AJUDANTE</v>
          </cell>
          <cell r="J464">
            <v>1</v>
          </cell>
        </row>
        <row r="465">
          <cell r="A465">
            <v>442</v>
          </cell>
          <cell r="C465" t="str">
            <v>DEM</v>
          </cell>
          <cell r="D465" t="str">
            <v>DEM</v>
          </cell>
          <cell r="E465" t="str">
            <v>DEM</v>
          </cell>
          <cell r="F465" t="str">
            <v>DEM</v>
          </cell>
          <cell r="G465" t="str">
            <v>ADAILTON CORREIA DA SILVA</v>
          </cell>
          <cell r="H465" t="str">
            <v>AJUDANTE</v>
          </cell>
          <cell r="J465">
            <v>1</v>
          </cell>
        </row>
        <row r="466">
          <cell r="A466">
            <v>443</v>
          </cell>
          <cell r="C466" t="str">
            <v>DEM</v>
          </cell>
          <cell r="D466" t="str">
            <v>DEM</v>
          </cell>
          <cell r="E466" t="str">
            <v>DEM</v>
          </cell>
          <cell r="F466" t="str">
            <v>DEM</v>
          </cell>
          <cell r="G466" t="str">
            <v>LUIZ CARLOS JESUS DE MIRANDA</v>
          </cell>
          <cell r="H466" t="str">
            <v>AJUDANTE</v>
          </cell>
          <cell r="J466">
            <v>1</v>
          </cell>
        </row>
        <row r="467">
          <cell r="A467">
            <v>444</v>
          </cell>
          <cell r="B467" t="str">
            <v>SUB</v>
          </cell>
          <cell r="E467" t="str">
            <v>D</v>
          </cell>
          <cell r="G467" t="str">
            <v>ODAIR JOSE DA SILVA</v>
          </cell>
          <cell r="H467" t="str">
            <v>ELETRICISTA MONTADOR</v>
          </cell>
          <cell r="J467">
            <v>1</v>
          </cell>
        </row>
        <row r="468">
          <cell r="A468">
            <v>445</v>
          </cell>
          <cell r="B468" t="str">
            <v>SUB</v>
          </cell>
          <cell r="E468" t="str">
            <v>D</v>
          </cell>
          <cell r="G468" t="str">
            <v>JAILTON ASSIS DE JESUS</v>
          </cell>
          <cell r="H468" t="str">
            <v>ELETRICISTA MONTADOR</v>
          </cell>
          <cell r="J468">
            <v>1</v>
          </cell>
        </row>
        <row r="469">
          <cell r="A469">
            <v>446</v>
          </cell>
          <cell r="B469" t="str">
            <v>SUB</v>
          </cell>
          <cell r="E469" t="str">
            <v>D</v>
          </cell>
          <cell r="G469" t="str">
            <v>DOURIVAL AUGUSTO DO ROSÁRIO</v>
          </cell>
          <cell r="H469" t="str">
            <v>ELETRICISTA F / C</v>
          </cell>
          <cell r="J469">
            <v>1</v>
          </cell>
        </row>
        <row r="470">
          <cell r="A470">
            <v>447</v>
          </cell>
          <cell r="B470" t="str">
            <v>SUB</v>
          </cell>
          <cell r="E470" t="str">
            <v>D</v>
          </cell>
          <cell r="G470" t="str">
            <v>MIGUEL FERRAZ DE AZEVEDO</v>
          </cell>
          <cell r="H470" t="str">
            <v>ELETRICISTA MONTADOR</v>
          </cell>
          <cell r="J470">
            <v>1</v>
          </cell>
        </row>
        <row r="471">
          <cell r="A471">
            <v>448</v>
          </cell>
          <cell r="C471" t="str">
            <v>DEM</v>
          </cell>
          <cell r="D471" t="str">
            <v>DEM</v>
          </cell>
          <cell r="E471" t="str">
            <v>DEM</v>
          </cell>
          <cell r="F471" t="str">
            <v>DEM</v>
          </cell>
          <cell r="G471" t="str">
            <v>FRANCINALDO DE JESUS BOGEA DINIZ</v>
          </cell>
          <cell r="H471" t="str">
            <v>AJUDANTE</v>
          </cell>
          <cell r="I471" t="str">
            <v>AEROPORTO</v>
          </cell>
          <cell r="J471">
            <v>1</v>
          </cell>
        </row>
        <row r="472">
          <cell r="A472">
            <v>449</v>
          </cell>
          <cell r="E472" t="str">
            <v>D</v>
          </cell>
          <cell r="G472" t="str">
            <v>JOÃO DE JESUS DINIZ</v>
          </cell>
          <cell r="H472" t="str">
            <v>AJUDANTE</v>
          </cell>
          <cell r="J472">
            <v>1</v>
          </cell>
        </row>
        <row r="473">
          <cell r="A473">
            <v>450</v>
          </cell>
          <cell r="B473" t="str">
            <v>COMIS.</v>
          </cell>
          <cell r="E473" t="str">
            <v>D</v>
          </cell>
          <cell r="G473" t="str">
            <v>SÉRGIO OLIVEIRA SOUZA</v>
          </cell>
          <cell r="H473" t="str">
            <v>ELETRICISTA F / C</v>
          </cell>
          <cell r="J473">
            <v>1</v>
          </cell>
        </row>
        <row r="474">
          <cell r="A474">
            <v>451</v>
          </cell>
          <cell r="C474" t="str">
            <v>DEM</v>
          </cell>
          <cell r="D474" t="str">
            <v>DEM</v>
          </cell>
          <cell r="E474" t="str">
            <v>DEM</v>
          </cell>
          <cell r="F474" t="str">
            <v>DEM</v>
          </cell>
          <cell r="G474" t="str">
            <v>JOÃO DOS SANTOS FERREIRA</v>
          </cell>
          <cell r="H474" t="str">
            <v>ELETRICISTA F / C</v>
          </cell>
          <cell r="J474">
            <v>1</v>
          </cell>
        </row>
        <row r="475">
          <cell r="A475">
            <v>452</v>
          </cell>
          <cell r="C475" t="str">
            <v>DEM</v>
          </cell>
          <cell r="D475" t="str">
            <v>DEM</v>
          </cell>
          <cell r="E475" t="str">
            <v>DEM</v>
          </cell>
          <cell r="F475" t="str">
            <v>DEM</v>
          </cell>
          <cell r="G475" t="str">
            <v>EDIVAN RODRIGUES OLIVEIRA</v>
          </cell>
          <cell r="H475" t="str">
            <v>ELETRICISTA MONTADOR</v>
          </cell>
          <cell r="J475">
            <v>1</v>
          </cell>
        </row>
        <row r="476">
          <cell r="A476">
            <v>453</v>
          </cell>
          <cell r="G476" t="str">
            <v>JOSÉ DE LIMA FERNANDES</v>
          </cell>
          <cell r="H476" t="str">
            <v>ELETRICISTA MONTADOR</v>
          </cell>
          <cell r="J476">
            <v>1</v>
          </cell>
        </row>
        <row r="477">
          <cell r="A477">
            <v>454</v>
          </cell>
          <cell r="B477" t="str">
            <v>SUB</v>
          </cell>
          <cell r="E477" t="str">
            <v>D</v>
          </cell>
          <cell r="G477" t="str">
            <v>EDESIO SÉRGIO DE OLIVEIRA</v>
          </cell>
          <cell r="H477" t="str">
            <v>ENCARREGADO ELETRICA</v>
          </cell>
          <cell r="J477">
            <v>1</v>
          </cell>
        </row>
        <row r="478">
          <cell r="A478">
            <v>455</v>
          </cell>
          <cell r="B478" t="str">
            <v>SUB</v>
          </cell>
          <cell r="E478" t="str">
            <v>D</v>
          </cell>
          <cell r="G478" t="str">
            <v>VALTER RODRIGUES ARAÚJO</v>
          </cell>
          <cell r="H478" t="str">
            <v>MECANICO MONTADOR</v>
          </cell>
          <cell r="J478">
            <v>1</v>
          </cell>
        </row>
        <row r="479">
          <cell r="A479">
            <v>456</v>
          </cell>
          <cell r="B479" t="str">
            <v>AFC</v>
          </cell>
          <cell r="C479" t="str">
            <v>CT</v>
          </cell>
          <cell r="D479" t="str">
            <v>VT</v>
          </cell>
          <cell r="E479" t="str">
            <v>JTC</v>
          </cell>
          <cell r="F479" t="str">
            <v>ELÉTRICA</v>
          </cell>
          <cell r="G479" t="str">
            <v>DOMINGOS DA CRUZ PEREIRA</v>
          </cell>
          <cell r="H479" t="str">
            <v>ELETRICISTA F / C</v>
          </cell>
          <cell r="I479" t="str">
            <v>LAGOMAR</v>
          </cell>
          <cell r="J479">
            <v>1</v>
          </cell>
        </row>
        <row r="480">
          <cell r="A480">
            <v>457</v>
          </cell>
          <cell r="B480" t="str">
            <v>SUB</v>
          </cell>
          <cell r="E480" t="str">
            <v>D</v>
          </cell>
          <cell r="G480" t="str">
            <v>WILIAN LEITE LOPES</v>
          </cell>
          <cell r="H480" t="str">
            <v>MEIO OFICIAL</v>
          </cell>
          <cell r="I480" t="str">
            <v>?</v>
          </cell>
          <cell r="J480">
            <v>1</v>
          </cell>
        </row>
        <row r="481">
          <cell r="A481">
            <v>458</v>
          </cell>
          <cell r="B481" t="str">
            <v>SUB</v>
          </cell>
          <cell r="E481" t="str">
            <v>D</v>
          </cell>
          <cell r="G481" t="str">
            <v>WARLY BAUDSON ROSA</v>
          </cell>
          <cell r="H481" t="str">
            <v>AJUDANTE</v>
          </cell>
          <cell r="I481" t="str">
            <v>?</v>
          </cell>
          <cell r="J481">
            <v>1</v>
          </cell>
        </row>
        <row r="482">
          <cell r="A482">
            <v>459</v>
          </cell>
          <cell r="C482" t="str">
            <v>DEM</v>
          </cell>
          <cell r="D482" t="str">
            <v>DEM</v>
          </cell>
          <cell r="E482" t="str">
            <v>DEM</v>
          </cell>
          <cell r="F482" t="str">
            <v>DEM</v>
          </cell>
          <cell r="G482" t="str">
            <v>GUTEMBERGUE MARQUES CORREIA</v>
          </cell>
          <cell r="H482" t="str">
            <v>AJUDANTE</v>
          </cell>
          <cell r="I482" t="str">
            <v>CARAPEBUS</v>
          </cell>
          <cell r="J482">
            <v>1</v>
          </cell>
        </row>
        <row r="483">
          <cell r="A483">
            <v>460</v>
          </cell>
          <cell r="B483" t="str">
            <v>ASA</v>
          </cell>
          <cell r="C483" t="str">
            <v>HRSG</v>
          </cell>
          <cell r="D483" t="str">
            <v>-</v>
          </cell>
          <cell r="E483" t="str">
            <v>OJC</v>
          </cell>
          <cell r="F483" t="str">
            <v>TOPOGR.</v>
          </cell>
          <cell r="G483" t="str">
            <v>MAURO CESAR SOUSA</v>
          </cell>
          <cell r="H483" t="str">
            <v>AJUDANTE</v>
          </cell>
          <cell r="I483" t="str">
            <v>BARRA</v>
          </cell>
          <cell r="J483">
            <v>1</v>
          </cell>
        </row>
        <row r="484">
          <cell r="A484">
            <v>461</v>
          </cell>
          <cell r="C484" t="str">
            <v>DEM</v>
          </cell>
          <cell r="D484" t="str">
            <v>DEM</v>
          </cell>
          <cell r="E484" t="str">
            <v>DEM</v>
          </cell>
          <cell r="F484" t="str">
            <v>DEM</v>
          </cell>
          <cell r="G484" t="str">
            <v>RENATO FERREIRA DOS SANTOS</v>
          </cell>
          <cell r="H484" t="str">
            <v>AJUDANTE</v>
          </cell>
          <cell r="J484">
            <v>1</v>
          </cell>
        </row>
        <row r="485">
          <cell r="A485">
            <v>462</v>
          </cell>
          <cell r="C485" t="str">
            <v>DEM</v>
          </cell>
          <cell r="D485" t="str">
            <v>DEM</v>
          </cell>
          <cell r="E485" t="str">
            <v>DEM</v>
          </cell>
          <cell r="F485" t="str">
            <v>DEM</v>
          </cell>
          <cell r="G485" t="str">
            <v>ED WILSON QUEIROZ DA SILVA SALLES</v>
          </cell>
          <cell r="H485" t="str">
            <v>AJUDANTE</v>
          </cell>
          <cell r="J485">
            <v>1</v>
          </cell>
        </row>
        <row r="486">
          <cell r="A486">
            <v>463</v>
          </cell>
          <cell r="C486" t="str">
            <v>DEM</v>
          </cell>
          <cell r="D486" t="str">
            <v>DEM</v>
          </cell>
          <cell r="E486" t="str">
            <v>DEM</v>
          </cell>
          <cell r="F486" t="str">
            <v>DEM</v>
          </cell>
          <cell r="G486" t="str">
            <v>JORGE TEIXEIRA GOMES</v>
          </cell>
          <cell r="H486" t="str">
            <v>AJUDANTE</v>
          </cell>
          <cell r="J486">
            <v>1</v>
          </cell>
        </row>
        <row r="487">
          <cell r="A487">
            <v>464</v>
          </cell>
          <cell r="E487" t="str">
            <v>D</v>
          </cell>
          <cell r="G487" t="str">
            <v>EVERTON MÁCIO DE FREITAS</v>
          </cell>
          <cell r="H487" t="str">
            <v>AJUDANTE</v>
          </cell>
          <cell r="J487">
            <v>1</v>
          </cell>
        </row>
        <row r="488">
          <cell r="A488">
            <v>465</v>
          </cell>
          <cell r="C488" t="str">
            <v>DEM</v>
          </cell>
          <cell r="D488" t="str">
            <v>DEM</v>
          </cell>
          <cell r="E488" t="str">
            <v>DEM</v>
          </cell>
          <cell r="F488" t="str">
            <v>DEM</v>
          </cell>
          <cell r="G488" t="str">
            <v>LUIZ ADRIANO DE JESUS CERQUEIRA</v>
          </cell>
          <cell r="H488" t="str">
            <v>AJUDANTE</v>
          </cell>
          <cell r="J488">
            <v>1</v>
          </cell>
        </row>
        <row r="489">
          <cell r="A489">
            <v>466</v>
          </cell>
          <cell r="B489" t="str">
            <v>SUB</v>
          </cell>
          <cell r="E489" t="str">
            <v>D</v>
          </cell>
          <cell r="G489" t="str">
            <v>GERMANO JOSÉ MONTEIRO</v>
          </cell>
          <cell r="H489" t="str">
            <v>ELETRICISTA F / C</v>
          </cell>
          <cell r="J489">
            <v>1</v>
          </cell>
        </row>
        <row r="490">
          <cell r="A490">
            <v>467</v>
          </cell>
          <cell r="B490" t="str">
            <v>EDR</v>
          </cell>
          <cell r="C490" t="str">
            <v>HRSG</v>
          </cell>
          <cell r="D490" t="str">
            <v>RF</v>
          </cell>
          <cell r="E490" t="str">
            <v>JVS</v>
          </cell>
          <cell r="F490" t="str">
            <v>MONTAGEM</v>
          </cell>
          <cell r="G490" t="str">
            <v>RONEI ADRIANO DE SÁ</v>
          </cell>
          <cell r="H490" t="str">
            <v>CONTRA MESTRE</v>
          </cell>
          <cell r="I490" t="str">
            <v>BARRA</v>
          </cell>
          <cell r="J490">
            <v>1</v>
          </cell>
        </row>
        <row r="491">
          <cell r="A491">
            <v>468</v>
          </cell>
          <cell r="C491" t="str">
            <v>DEM</v>
          </cell>
          <cell r="D491" t="str">
            <v>DEM</v>
          </cell>
          <cell r="E491" t="str">
            <v>DEM</v>
          </cell>
          <cell r="F491" t="str">
            <v>DEM</v>
          </cell>
          <cell r="G491" t="str">
            <v>RONALDO VILELA ILÍDIO</v>
          </cell>
          <cell r="H491" t="str">
            <v>ELETRICISTA MONTADOR</v>
          </cell>
          <cell r="I491" t="str">
            <v>RIO DAS OSTRAS</v>
          </cell>
          <cell r="J491">
            <v>1</v>
          </cell>
        </row>
        <row r="492">
          <cell r="A492">
            <v>469</v>
          </cell>
          <cell r="C492" t="str">
            <v>DEM</v>
          </cell>
          <cell r="D492" t="str">
            <v>DEM</v>
          </cell>
          <cell r="E492" t="str">
            <v>DEM</v>
          </cell>
          <cell r="F492" t="str">
            <v>DEM</v>
          </cell>
          <cell r="G492" t="str">
            <v>ROMULO TORRES MARQUES DE ASSIS</v>
          </cell>
          <cell r="H492" t="str">
            <v>AJUDANTE</v>
          </cell>
          <cell r="J492">
            <v>1</v>
          </cell>
        </row>
        <row r="493">
          <cell r="A493">
            <v>470</v>
          </cell>
          <cell r="C493" t="str">
            <v>DEM</v>
          </cell>
          <cell r="D493" t="str">
            <v>DEM</v>
          </cell>
          <cell r="E493" t="str">
            <v>DEM</v>
          </cell>
          <cell r="F493" t="str">
            <v>DEM</v>
          </cell>
          <cell r="G493" t="str">
            <v>ANTÔNIO JORGE CRESPO DE LIMA</v>
          </cell>
          <cell r="H493" t="str">
            <v>AJUDANTE</v>
          </cell>
          <cell r="J493">
            <v>1</v>
          </cell>
        </row>
        <row r="494">
          <cell r="A494">
            <v>471</v>
          </cell>
          <cell r="C494" t="str">
            <v>DEM</v>
          </cell>
          <cell r="D494" t="str">
            <v>DEM</v>
          </cell>
          <cell r="E494" t="str">
            <v>DEM</v>
          </cell>
          <cell r="F494" t="str">
            <v>DEM</v>
          </cell>
          <cell r="G494" t="str">
            <v>CLAUDIO DE CARVALHO</v>
          </cell>
          <cell r="H494" t="str">
            <v>ENCARREGADO DE ELÉTRICA</v>
          </cell>
          <cell r="I494" t="str">
            <v>RIO DAS OSTRAS</v>
          </cell>
          <cell r="J494">
            <v>1</v>
          </cell>
        </row>
        <row r="495">
          <cell r="A495">
            <v>472</v>
          </cell>
          <cell r="C495" t="str">
            <v>DEM</v>
          </cell>
          <cell r="D495" t="str">
            <v>DEM</v>
          </cell>
          <cell r="E495" t="str">
            <v>DEM</v>
          </cell>
          <cell r="F495" t="str">
            <v>DEM</v>
          </cell>
          <cell r="G495" t="str">
            <v>JOÃO MARIA CONEGUNDES PEREIRA</v>
          </cell>
          <cell r="H495" t="str">
            <v>ELETRICISTA MONTADOR</v>
          </cell>
          <cell r="I495" t="str">
            <v>RIO DAS OSTRAS</v>
          </cell>
          <cell r="J495">
            <v>1</v>
          </cell>
        </row>
        <row r="496">
          <cell r="A496">
            <v>473</v>
          </cell>
          <cell r="C496" t="str">
            <v>DEM</v>
          </cell>
          <cell r="D496" t="str">
            <v>DEM</v>
          </cell>
          <cell r="E496" t="str">
            <v>DEM</v>
          </cell>
          <cell r="F496" t="str">
            <v>DEM</v>
          </cell>
          <cell r="G496" t="str">
            <v>COSME NUNES DA SILVA SOUZA</v>
          </cell>
          <cell r="H496" t="str">
            <v>AJUDANTE</v>
          </cell>
          <cell r="J496">
            <v>1</v>
          </cell>
        </row>
        <row r="497">
          <cell r="A497">
            <v>474</v>
          </cell>
          <cell r="C497" t="str">
            <v>DEM</v>
          </cell>
          <cell r="D497" t="str">
            <v>DEM</v>
          </cell>
          <cell r="E497" t="str">
            <v>DEM</v>
          </cell>
          <cell r="F497" t="str">
            <v>DEM</v>
          </cell>
          <cell r="G497" t="str">
            <v>SÉRGIO LUIZ DE SOUZA TEIXEIRA</v>
          </cell>
          <cell r="H497" t="str">
            <v>AJUDANTE</v>
          </cell>
          <cell r="I497" t="str">
            <v>BARRA</v>
          </cell>
          <cell r="J497">
            <v>1</v>
          </cell>
        </row>
        <row r="498">
          <cell r="A498">
            <v>475</v>
          </cell>
          <cell r="B498" t="str">
            <v>SEG</v>
          </cell>
          <cell r="D498" t="str">
            <v>-</v>
          </cell>
          <cell r="E498" t="str">
            <v>WS</v>
          </cell>
          <cell r="G498" t="str">
            <v>ALEXANDRO PEREIRA FREITAS</v>
          </cell>
          <cell r="H498" t="str">
            <v>AJUDANTE</v>
          </cell>
          <cell r="I498" t="str">
            <v>BARRA</v>
          </cell>
          <cell r="J498">
            <v>1</v>
          </cell>
        </row>
        <row r="499">
          <cell r="A499">
            <v>477</v>
          </cell>
          <cell r="B499" t="str">
            <v>LIMP</v>
          </cell>
          <cell r="D499" t="str">
            <v>-</v>
          </cell>
          <cell r="E499" t="str">
            <v>GGS</v>
          </cell>
          <cell r="G499" t="str">
            <v>RISALDO REGES DA SILVA</v>
          </cell>
          <cell r="H499" t="str">
            <v>AJUDANTE</v>
          </cell>
          <cell r="I499" t="str">
            <v>BARRA</v>
          </cell>
          <cell r="J499">
            <v>1</v>
          </cell>
        </row>
        <row r="500">
          <cell r="A500">
            <v>478</v>
          </cell>
          <cell r="B500" t="str">
            <v>SUB</v>
          </cell>
          <cell r="G500" t="str">
            <v>EDILSON FARIAS MACHADO</v>
          </cell>
          <cell r="H500" t="str">
            <v>AJUDANTE</v>
          </cell>
          <cell r="J500">
            <v>1</v>
          </cell>
        </row>
        <row r="501">
          <cell r="A501">
            <v>479</v>
          </cell>
          <cell r="B501" t="str">
            <v>SUB</v>
          </cell>
          <cell r="E501" t="str">
            <v>D</v>
          </cell>
          <cell r="G501" t="str">
            <v>GENIVALDO ANTÔNIO DA SILVA</v>
          </cell>
          <cell r="H501" t="str">
            <v>AJUDANTE</v>
          </cell>
          <cell r="J501">
            <v>1</v>
          </cell>
        </row>
        <row r="502">
          <cell r="A502">
            <v>480</v>
          </cell>
          <cell r="B502" t="str">
            <v>VITOR</v>
          </cell>
          <cell r="C502" t="str">
            <v>-</v>
          </cell>
          <cell r="E502" t="str">
            <v>D</v>
          </cell>
          <cell r="G502" t="str">
            <v>IVEN DRUMOND ROCHA</v>
          </cell>
          <cell r="H502" t="str">
            <v>ELETRICISTA F / C</v>
          </cell>
          <cell r="J502">
            <v>1</v>
          </cell>
        </row>
        <row r="503">
          <cell r="A503">
            <v>481</v>
          </cell>
          <cell r="B503" t="str">
            <v>SUB</v>
          </cell>
          <cell r="E503" t="str">
            <v>D</v>
          </cell>
          <cell r="G503" t="str">
            <v>SEBASTIÃO RAMOS ANACLETO</v>
          </cell>
          <cell r="H503" t="str">
            <v>ELETRICISTA F / C</v>
          </cell>
          <cell r="J503">
            <v>1</v>
          </cell>
        </row>
        <row r="504">
          <cell r="A504">
            <v>482</v>
          </cell>
          <cell r="C504" t="str">
            <v>DEM</v>
          </cell>
          <cell r="D504" t="str">
            <v>DEM</v>
          </cell>
          <cell r="E504" t="str">
            <v>DEM</v>
          </cell>
          <cell r="F504" t="str">
            <v>DEM</v>
          </cell>
          <cell r="G504" t="str">
            <v>JOSÉ GERALDO BENTO</v>
          </cell>
          <cell r="H504" t="str">
            <v>ELETRICISTA F / C</v>
          </cell>
          <cell r="I504" t="str">
            <v>BRISA DA COSTA</v>
          </cell>
          <cell r="J504">
            <v>1</v>
          </cell>
        </row>
        <row r="505">
          <cell r="A505">
            <v>483</v>
          </cell>
          <cell r="B505" t="str">
            <v>SUB</v>
          </cell>
          <cell r="E505" t="str">
            <v>D</v>
          </cell>
          <cell r="G505" t="str">
            <v>MARCELO DEMOCRITO BARBOSA</v>
          </cell>
          <cell r="H505" t="str">
            <v>ELETRICISTA F / C</v>
          </cell>
          <cell r="J505">
            <v>1</v>
          </cell>
        </row>
        <row r="506">
          <cell r="A506">
            <v>484</v>
          </cell>
          <cell r="C506" t="str">
            <v>DEM</v>
          </cell>
          <cell r="D506" t="str">
            <v>DEM</v>
          </cell>
          <cell r="E506" t="str">
            <v>DEM</v>
          </cell>
          <cell r="F506" t="str">
            <v>LIG. DE CABOS</v>
          </cell>
          <cell r="G506" t="str">
            <v>JOSÉ BATISTA</v>
          </cell>
          <cell r="H506" t="str">
            <v>ELETRICISTA F / C</v>
          </cell>
          <cell r="I506" t="str">
            <v>RIO DAS OSTRAS</v>
          </cell>
          <cell r="J506">
            <v>1</v>
          </cell>
        </row>
        <row r="507">
          <cell r="A507">
            <v>485</v>
          </cell>
          <cell r="B507" t="str">
            <v>SUB</v>
          </cell>
          <cell r="E507" t="str">
            <v>D</v>
          </cell>
          <cell r="G507" t="str">
            <v>ENIO DE SOUZA</v>
          </cell>
          <cell r="H507" t="str">
            <v>ELETRICISTA F / C</v>
          </cell>
          <cell r="J507">
            <v>1</v>
          </cell>
        </row>
        <row r="508">
          <cell r="A508">
            <v>486</v>
          </cell>
          <cell r="B508" t="str">
            <v>AFC</v>
          </cell>
          <cell r="C508" t="str">
            <v>BOP</v>
          </cell>
          <cell r="D508" t="str">
            <v>PAO</v>
          </cell>
          <cell r="E508" t="str">
            <v>-</v>
          </cell>
          <cell r="F508" t="str">
            <v>FABRICAÇÃO</v>
          </cell>
          <cell r="G508" t="str">
            <v>ALAN SILVA SAMPAIO</v>
          </cell>
          <cell r="H508" t="str">
            <v>AJUDANTE</v>
          </cell>
          <cell r="I508" t="str">
            <v>BARRA</v>
          </cell>
          <cell r="J508">
            <v>1</v>
          </cell>
        </row>
        <row r="509">
          <cell r="A509">
            <v>487</v>
          </cell>
          <cell r="B509" t="str">
            <v>-</v>
          </cell>
          <cell r="C509" t="str">
            <v>CONT. MAT.</v>
          </cell>
          <cell r="D509" t="str">
            <v>VT</v>
          </cell>
          <cell r="E509" t="str">
            <v>BDA</v>
          </cell>
          <cell r="F509" t="str">
            <v>APOIO</v>
          </cell>
          <cell r="G509" t="str">
            <v>REILE COUTINHO DO NASCIMENTO</v>
          </cell>
          <cell r="H509" t="str">
            <v>AUXILIAR ALMOXARIFE 1</v>
          </cell>
          <cell r="I509" t="str">
            <v>POSTO TIC TAC</v>
          </cell>
          <cell r="J509">
            <v>1</v>
          </cell>
        </row>
        <row r="510">
          <cell r="A510">
            <v>488</v>
          </cell>
          <cell r="C510" t="str">
            <v>DEM</v>
          </cell>
          <cell r="D510" t="str">
            <v>DEM</v>
          </cell>
          <cell r="E510" t="str">
            <v>DEM</v>
          </cell>
          <cell r="F510" t="str">
            <v>DEM</v>
          </cell>
          <cell r="G510" t="str">
            <v>PEDRO RODRIGUES VICENTE NETO</v>
          </cell>
          <cell r="H510" t="str">
            <v>INSTRUMENTISTA</v>
          </cell>
          <cell r="I510" t="str">
            <v>RIO DAS OSTRAS</v>
          </cell>
          <cell r="J510">
            <v>1</v>
          </cell>
        </row>
        <row r="511">
          <cell r="A511">
            <v>489</v>
          </cell>
          <cell r="C511" t="str">
            <v>DEM</v>
          </cell>
          <cell r="D511" t="str">
            <v>DEM</v>
          </cell>
          <cell r="E511" t="str">
            <v>DEM</v>
          </cell>
          <cell r="F511" t="str">
            <v>DEM</v>
          </cell>
          <cell r="G511" t="str">
            <v>ROGÉRIO DOS SANTOS OLIVEIRA</v>
          </cell>
          <cell r="H511" t="str">
            <v>AJUDANTE</v>
          </cell>
          <cell r="I511" t="str">
            <v>BARRA</v>
          </cell>
          <cell r="J511">
            <v>1</v>
          </cell>
        </row>
        <row r="512">
          <cell r="A512">
            <v>490</v>
          </cell>
          <cell r="B512" t="str">
            <v>SUB</v>
          </cell>
          <cell r="E512" t="str">
            <v>D</v>
          </cell>
          <cell r="G512" t="str">
            <v>JOSÉ CESAR LIMA DE OLIVEIRA</v>
          </cell>
          <cell r="H512" t="str">
            <v>ELETRICISTA MONTADOR</v>
          </cell>
          <cell r="J512">
            <v>1</v>
          </cell>
        </row>
        <row r="513">
          <cell r="A513">
            <v>491</v>
          </cell>
          <cell r="C513" t="str">
            <v>DEM</v>
          </cell>
          <cell r="D513" t="str">
            <v>DEM</v>
          </cell>
          <cell r="E513" t="str">
            <v>DEM</v>
          </cell>
          <cell r="F513" t="str">
            <v>LIG. DE CABOS</v>
          </cell>
          <cell r="G513" t="str">
            <v>ANTÔNIO ALVES RAMOS</v>
          </cell>
          <cell r="H513" t="str">
            <v>ELETRICISTA F / C</v>
          </cell>
          <cell r="I513" t="str">
            <v>RIO DAS OSTRAS</v>
          </cell>
          <cell r="J513">
            <v>1</v>
          </cell>
        </row>
        <row r="514">
          <cell r="A514">
            <v>492</v>
          </cell>
          <cell r="B514" t="str">
            <v>MML</v>
          </cell>
          <cell r="C514" t="str">
            <v>BOP</v>
          </cell>
          <cell r="D514" t="str">
            <v>GIL</v>
          </cell>
          <cell r="E514" t="str">
            <v>JSS</v>
          </cell>
          <cell r="F514" t="str">
            <v>LIG. DE CABOS</v>
          </cell>
          <cell r="G514" t="str">
            <v>JOÃO SINCERO DA SILVA</v>
          </cell>
          <cell r="H514" t="str">
            <v>ENCARREGADO</v>
          </cell>
          <cell r="I514" t="str">
            <v>RIO DAS OSTRAS</v>
          </cell>
          <cell r="J514">
            <v>1</v>
          </cell>
        </row>
        <row r="515">
          <cell r="A515">
            <v>493</v>
          </cell>
          <cell r="G515" t="str">
            <v>CANCELADO</v>
          </cell>
          <cell r="J515">
            <v>1</v>
          </cell>
        </row>
        <row r="516">
          <cell r="A516">
            <v>494</v>
          </cell>
          <cell r="B516" t="str">
            <v>SUB</v>
          </cell>
          <cell r="E516" t="str">
            <v>D</v>
          </cell>
          <cell r="G516" t="str">
            <v>ANEDINO SIMÃO JUSTO</v>
          </cell>
          <cell r="H516" t="str">
            <v>ELETRICISTA F / C</v>
          </cell>
          <cell r="J516">
            <v>1</v>
          </cell>
        </row>
        <row r="517">
          <cell r="A517">
            <v>495</v>
          </cell>
          <cell r="C517" t="str">
            <v>DEM</v>
          </cell>
          <cell r="D517" t="str">
            <v>DEM</v>
          </cell>
          <cell r="E517" t="str">
            <v>DEM</v>
          </cell>
          <cell r="F517" t="str">
            <v>DEM</v>
          </cell>
          <cell r="G517" t="str">
            <v>LUIZ SIMÃO LIMA</v>
          </cell>
          <cell r="H517" t="str">
            <v>INSTRUMENTISTA</v>
          </cell>
          <cell r="I517" t="str">
            <v>RIO DAS OSTRAS</v>
          </cell>
          <cell r="J517">
            <v>1</v>
          </cell>
        </row>
        <row r="518">
          <cell r="A518">
            <v>496</v>
          </cell>
          <cell r="B518" t="str">
            <v>DORG</v>
          </cell>
          <cell r="C518" t="str">
            <v>CT</v>
          </cell>
          <cell r="D518" t="str">
            <v>CMM</v>
          </cell>
          <cell r="F518" t="str">
            <v>SUP</v>
          </cell>
          <cell r="G518" t="str">
            <v>CLEVES MIGUEL MOURA DOS SANTOS</v>
          </cell>
          <cell r="H518" t="str">
            <v>SUPERVISOR INSTRUMENTISTA</v>
          </cell>
          <cell r="I518" t="str">
            <v>RIO DAS OSTRAS</v>
          </cell>
          <cell r="J518">
            <v>1</v>
          </cell>
        </row>
        <row r="519">
          <cell r="A519">
            <v>497</v>
          </cell>
          <cell r="B519" t="str">
            <v>AFC</v>
          </cell>
          <cell r="C519" t="str">
            <v>GERAL</v>
          </cell>
          <cell r="D519" t="str">
            <v>JS</v>
          </cell>
          <cell r="E519" t="str">
            <v>-</v>
          </cell>
          <cell r="F519" t="str">
            <v>ISOL/PINT</v>
          </cell>
          <cell r="G519" t="str">
            <v>JOSÉ GUEVERTON BARBOSA SANTOS</v>
          </cell>
          <cell r="H519" t="str">
            <v>PINTOR</v>
          </cell>
          <cell r="I519" t="str">
            <v>RIO DAS OSTRAS</v>
          </cell>
          <cell r="J519">
            <v>1</v>
          </cell>
        </row>
        <row r="520">
          <cell r="A520">
            <v>498</v>
          </cell>
          <cell r="C520" t="str">
            <v>DEM</v>
          </cell>
          <cell r="D520" t="str">
            <v>DEM</v>
          </cell>
          <cell r="E520" t="str">
            <v>DEM</v>
          </cell>
          <cell r="F520" t="str">
            <v>DEM</v>
          </cell>
          <cell r="G520" t="str">
            <v>GILBERTO MENESES DOS SANTOS</v>
          </cell>
          <cell r="H520" t="str">
            <v>PINTOR</v>
          </cell>
          <cell r="I520" t="str">
            <v>RIO DAS OSTRAS</v>
          </cell>
          <cell r="J520">
            <v>1</v>
          </cell>
        </row>
        <row r="521">
          <cell r="A521">
            <v>499</v>
          </cell>
          <cell r="B521" t="str">
            <v>SUB</v>
          </cell>
          <cell r="E521" t="str">
            <v>D</v>
          </cell>
          <cell r="G521" t="str">
            <v>JOSÉ MARTINS DOS SANTOS</v>
          </cell>
          <cell r="H521" t="str">
            <v>AJUDANTE</v>
          </cell>
          <cell r="J521">
            <v>1</v>
          </cell>
        </row>
        <row r="522">
          <cell r="A522">
            <v>500</v>
          </cell>
          <cell r="C522" t="str">
            <v>DEM</v>
          </cell>
          <cell r="D522" t="str">
            <v>DEM</v>
          </cell>
          <cell r="E522" t="str">
            <v>DEM</v>
          </cell>
          <cell r="F522" t="str">
            <v>DEM</v>
          </cell>
          <cell r="G522" t="str">
            <v>HELCIO FERNANDO BAIA</v>
          </cell>
          <cell r="H522" t="str">
            <v>AJUDANTE</v>
          </cell>
          <cell r="I522" t="str">
            <v>COND. GREEN PEACE</v>
          </cell>
          <cell r="J522">
            <v>1</v>
          </cell>
        </row>
        <row r="523">
          <cell r="A523">
            <v>501</v>
          </cell>
          <cell r="E523" t="str">
            <v>D</v>
          </cell>
          <cell r="G523" t="str">
            <v>ANTÔNIO FERREIRA DE MELO</v>
          </cell>
          <cell r="H523" t="str">
            <v>AJUDANTE</v>
          </cell>
          <cell r="J523">
            <v>1</v>
          </cell>
        </row>
        <row r="524">
          <cell r="A524">
            <v>502</v>
          </cell>
          <cell r="E524" t="str">
            <v>D</v>
          </cell>
          <cell r="G524" t="str">
            <v>PEDRO ROCHA DE OLIVEIRA</v>
          </cell>
          <cell r="H524" t="str">
            <v>MECANICO MONTADOR</v>
          </cell>
          <cell r="J524">
            <v>1</v>
          </cell>
        </row>
        <row r="525">
          <cell r="A525">
            <v>503</v>
          </cell>
          <cell r="E525" t="str">
            <v>-</v>
          </cell>
          <cell r="G525" t="str">
            <v>JEFERSON BARBOSA FARIAS</v>
          </cell>
          <cell r="H525" t="str">
            <v>AJUDANTE</v>
          </cell>
          <cell r="I525" t="str">
            <v>BARRA</v>
          </cell>
          <cell r="J525">
            <v>1</v>
          </cell>
        </row>
        <row r="526">
          <cell r="A526">
            <v>504</v>
          </cell>
          <cell r="E526" t="str">
            <v>D</v>
          </cell>
          <cell r="G526" t="str">
            <v>JOÉLCIO DA COSTA</v>
          </cell>
          <cell r="H526" t="str">
            <v>ELETRICISTA MONTADOR</v>
          </cell>
          <cell r="J526">
            <v>1</v>
          </cell>
        </row>
        <row r="527">
          <cell r="A527">
            <v>505</v>
          </cell>
          <cell r="B527" t="str">
            <v>SUB</v>
          </cell>
          <cell r="E527" t="str">
            <v>D</v>
          </cell>
          <cell r="G527" t="str">
            <v>WALDIR ARAÚJO DA SILVA</v>
          </cell>
          <cell r="H527" t="str">
            <v>ELETRICISTA MONTADOR</v>
          </cell>
          <cell r="J527">
            <v>1</v>
          </cell>
        </row>
        <row r="528">
          <cell r="A528">
            <v>506</v>
          </cell>
          <cell r="E528" t="str">
            <v>D</v>
          </cell>
          <cell r="G528" t="str">
            <v>MOIZÉS SENA DE MATOS</v>
          </cell>
          <cell r="H528" t="str">
            <v>ELETRICISTA MONTADOR</v>
          </cell>
          <cell r="J528">
            <v>1</v>
          </cell>
        </row>
        <row r="529">
          <cell r="A529">
            <v>507</v>
          </cell>
          <cell r="C529" t="str">
            <v>DEM</v>
          </cell>
          <cell r="D529" t="str">
            <v>DEM</v>
          </cell>
          <cell r="E529" t="str">
            <v>DEM</v>
          </cell>
          <cell r="F529" t="str">
            <v>DEM</v>
          </cell>
          <cell r="G529" t="str">
            <v>VANDERLEI VALADARES DOS SANTOS</v>
          </cell>
          <cell r="H529" t="str">
            <v>ELETRICISTA MONTADOR</v>
          </cell>
          <cell r="J529">
            <v>1</v>
          </cell>
        </row>
        <row r="530">
          <cell r="A530">
            <v>508</v>
          </cell>
          <cell r="G530" t="str">
            <v>JOSÉ ESTEVÃO</v>
          </cell>
          <cell r="H530" t="str">
            <v>MECANICO MONTADOR</v>
          </cell>
          <cell r="J530">
            <v>1</v>
          </cell>
        </row>
        <row r="531">
          <cell r="A531">
            <v>509</v>
          </cell>
          <cell r="B531" t="str">
            <v>DP</v>
          </cell>
          <cell r="D531" t="str">
            <v>-</v>
          </cell>
          <cell r="E531" t="str">
            <v>GGS</v>
          </cell>
          <cell r="G531" t="str">
            <v>PAULO ROBERTO PEREIRA</v>
          </cell>
          <cell r="H531" t="str">
            <v>ASSISTENTE DE DP</v>
          </cell>
          <cell r="I531" t="str">
            <v>RIO DAS OSTRAS</v>
          </cell>
          <cell r="J531">
            <v>1</v>
          </cell>
        </row>
        <row r="532">
          <cell r="A532">
            <v>510</v>
          </cell>
          <cell r="C532" t="str">
            <v>DEM</v>
          </cell>
          <cell r="D532" t="str">
            <v>DEM</v>
          </cell>
          <cell r="E532" t="str">
            <v>DEM</v>
          </cell>
          <cell r="F532" t="str">
            <v>DEM</v>
          </cell>
          <cell r="G532" t="str">
            <v>OLIMPIO DO NASCIMENTO DEGEL</v>
          </cell>
          <cell r="H532" t="str">
            <v>ELETRICISTA DE MANUTENÇÃO</v>
          </cell>
          <cell r="I532" t="str">
            <v>PARGOS</v>
          </cell>
          <cell r="J532">
            <v>1</v>
          </cell>
        </row>
        <row r="533">
          <cell r="A533">
            <v>511</v>
          </cell>
          <cell r="E533" t="str">
            <v>D</v>
          </cell>
          <cell r="G533" t="str">
            <v>ERIBALDO VIEIRA DA SILVA</v>
          </cell>
          <cell r="H533" t="str">
            <v>MECANICO MONTADOR</v>
          </cell>
          <cell r="J533">
            <v>1</v>
          </cell>
        </row>
        <row r="534">
          <cell r="A534">
            <v>512</v>
          </cell>
          <cell r="C534" t="str">
            <v>DEM</v>
          </cell>
          <cell r="D534" t="str">
            <v>DEM</v>
          </cell>
          <cell r="E534" t="str">
            <v>DEM</v>
          </cell>
          <cell r="F534" t="str">
            <v>DEM</v>
          </cell>
          <cell r="G534" t="str">
            <v>MARCOS JACINTO MARIO</v>
          </cell>
          <cell r="H534" t="str">
            <v>ELETRICISTA MONTADOR</v>
          </cell>
          <cell r="I534" t="str">
            <v>RIO DAS OSTRAS</v>
          </cell>
          <cell r="J534">
            <v>1</v>
          </cell>
        </row>
        <row r="535">
          <cell r="A535">
            <v>513</v>
          </cell>
          <cell r="B535" t="str">
            <v>SUB</v>
          </cell>
          <cell r="E535" t="str">
            <v>D</v>
          </cell>
          <cell r="G535" t="str">
            <v>EDELSON CONRADO DE OLIVEIRA</v>
          </cell>
          <cell r="H535" t="str">
            <v>ELETRICISTA MONTADOR</v>
          </cell>
          <cell r="J535">
            <v>1</v>
          </cell>
        </row>
        <row r="536">
          <cell r="A536">
            <v>514</v>
          </cell>
          <cell r="B536" t="str">
            <v>MML</v>
          </cell>
          <cell r="C536" t="str">
            <v>BOP</v>
          </cell>
          <cell r="D536" t="str">
            <v>GIL</v>
          </cell>
          <cell r="E536" t="str">
            <v>JSS</v>
          </cell>
          <cell r="F536" t="str">
            <v>LIG. DE CABOS</v>
          </cell>
          <cell r="G536" t="str">
            <v>JADIEL CONRADO DE OLIVEIRA</v>
          </cell>
          <cell r="H536" t="str">
            <v>ELETRICISTA F / C</v>
          </cell>
          <cell r="I536" t="str">
            <v>PARGOS</v>
          </cell>
          <cell r="J536">
            <v>1</v>
          </cell>
        </row>
        <row r="537">
          <cell r="A537">
            <v>515</v>
          </cell>
          <cell r="B537" t="str">
            <v>MML</v>
          </cell>
          <cell r="C537" t="str">
            <v>HRSG</v>
          </cell>
          <cell r="D537" t="str">
            <v>CMM</v>
          </cell>
          <cell r="E537" t="str">
            <v>ON</v>
          </cell>
          <cell r="F537" t="str">
            <v>INSTRUMENT.</v>
          </cell>
          <cell r="G537" t="str">
            <v>EDUARDO JOSÉ ARAÚJO DE SOUZA</v>
          </cell>
          <cell r="H537" t="str">
            <v>INSTRUMENTISTA</v>
          </cell>
          <cell r="I537" t="str">
            <v>RIO DAS OSTRAS</v>
          </cell>
          <cell r="J537">
            <v>1</v>
          </cell>
        </row>
        <row r="538">
          <cell r="A538">
            <v>516</v>
          </cell>
          <cell r="G538" t="str">
            <v>JOSÉ FERREIRA DOS SANTOS</v>
          </cell>
          <cell r="H538" t="str">
            <v>AJUDANTE</v>
          </cell>
          <cell r="I538" t="str">
            <v>BARRA</v>
          </cell>
          <cell r="J538">
            <v>1</v>
          </cell>
        </row>
        <row r="539">
          <cell r="A539">
            <v>517</v>
          </cell>
          <cell r="B539" t="str">
            <v>EDR</v>
          </cell>
          <cell r="C539" t="str">
            <v>HRSG</v>
          </cell>
          <cell r="D539" t="str">
            <v>VENDOL.</v>
          </cell>
          <cell r="E539" t="str">
            <v>MJO</v>
          </cell>
          <cell r="F539" t="str">
            <v>MONTAGEM</v>
          </cell>
          <cell r="G539" t="str">
            <v>CARLOS ANDRÉ CONCEIÇÃO</v>
          </cell>
          <cell r="H539" t="str">
            <v>MECANICO MONTADOR</v>
          </cell>
          <cell r="J539">
            <v>1</v>
          </cell>
        </row>
        <row r="540">
          <cell r="A540">
            <v>518</v>
          </cell>
          <cell r="E540" t="str">
            <v>D</v>
          </cell>
          <cell r="G540" t="str">
            <v>VITOR LUIZ DE SOUZA VIANA</v>
          </cell>
          <cell r="H540" t="str">
            <v>AUXILIAR ELETRO TÉCNICO</v>
          </cell>
          <cell r="J540">
            <v>1</v>
          </cell>
        </row>
        <row r="541">
          <cell r="A541">
            <v>519</v>
          </cell>
          <cell r="B541" t="str">
            <v>SUB</v>
          </cell>
          <cell r="E541" t="str">
            <v>D</v>
          </cell>
          <cell r="G541" t="str">
            <v>ALEX SANDRO HENRIQUE</v>
          </cell>
          <cell r="H541" t="str">
            <v>AUXILIAR ELETRO TÉCNICO</v>
          </cell>
          <cell r="J541">
            <v>1</v>
          </cell>
        </row>
        <row r="542">
          <cell r="A542">
            <v>520</v>
          </cell>
          <cell r="C542" t="str">
            <v>DEM</v>
          </cell>
          <cell r="D542" t="str">
            <v>DEM</v>
          </cell>
          <cell r="E542" t="str">
            <v>DEM</v>
          </cell>
          <cell r="F542" t="str">
            <v>DEM</v>
          </cell>
          <cell r="G542" t="str">
            <v>ADEMIR FIRME DA SILVA</v>
          </cell>
          <cell r="H542" t="str">
            <v>ELETRICISTA MONTADOR</v>
          </cell>
          <cell r="I542" t="str">
            <v>RIO DAS OSTRAS</v>
          </cell>
          <cell r="J542">
            <v>1</v>
          </cell>
        </row>
        <row r="543">
          <cell r="A543">
            <v>521</v>
          </cell>
          <cell r="G543" t="str">
            <v>EVERTON MAICON DE SOUZA VICENTE</v>
          </cell>
          <cell r="H543" t="str">
            <v>AJUDANTE</v>
          </cell>
          <cell r="I543" t="str">
            <v>BARRA</v>
          </cell>
          <cell r="J543">
            <v>1</v>
          </cell>
        </row>
        <row r="544">
          <cell r="A544">
            <v>522</v>
          </cell>
          <cell r="C544" t="str">
            <v>DEM</v>
          </cell>
          <cell r="D544" t="str">
            <v>DEM</v>
          </cell>
          <cell r="E544" t="str">
            <v>DEM</v>
          </cell>
          <cell r="F544" t="str">
            <v>DEM</v>
          </cell>
          <cell r="G544" t="str">
            <v>ALESSANDRO PEDRO DA SILVA</v>
          </cell>
          <cell r="H544" t="str">
            <v>ELETRICISTA MONTADOR</v>
          </cell>
          <cell r="J544">
            <v>1</v>
          </cell>
        </row>
        <row r="545">
          <cell r="A545">
            <v>523</v>
          </cell>
          <cell r="B545" t="str">
            <v>AFC</v>
          </cell>
          <cell r="C545" t="str">
            <v>CT</v>
          </cell>
          <cell r="D545" t="str">
            <v>VT</v>
          </cell>
          <cell r="E545" t="str">
            <v>JTC</v>
          </cell>
          <cell r="F545" t="str">
            <v>ELÉTRICA</v>
          </cell>
          <cell r="G545" t="str">
            <v>ARNALDO BISPO DOS ANJOS</v>
          </cell>
          <cell r="H545" t="str">
            <v>ELETRICISTA MONTADOR</v>
          </cell>
          <cell r="I545" t="str">
            <v>NOVA HOLANDA</v>
          </cell>
          <cell r="J545">
            <v>1</v>
          </cell>
        </row>
        <row r="546">
          <cell r="A546">
            <v>524</v>
          </cell>
          <cell r="C546" t="str">
            <v>DEM</v>
          </cell>
          <cell r="D546" t="str">
            <v>DEM</v>
          </cell>
          <cell r="E546" t="str">
            <v>DEM</v>
          </cell>
          <cell r="F546" t="str">
            <v>DEM</v>
          </cell>
          <cell r="G546" t="str">
            <v>IRANI SANCHO BERNARDO</v>
          </cell>
          <cell r="H546" t="str">
            <v>AJUDANTE</v>
          </cell>
          <cell r="J546">
            <v>1</v>
          </cell>
        </row>
        <row r="547">
          <cell r="A547">
            <v>525</v>
          </cell>
          <cell r="C547" t="str">
            <v>DEM</v>
          </cell>
          <cell r="D547" t="str">
            <v>DEM</v>
          </cell>
          <cell r="E547" t="str">
            <v>DEM</v>
          </cell>
          <cell r="F547" t="str">
            <v>DEM</v>
          </cell>
          <cell r="G547" t="str">
            <v>GILVAN DOS SANTOS SANTIAGO</v>
          </cell>
          <cell r="H547" t="str">
            <v>AJUDANTE</v>
          </cell>
          <cell r="J547">
            <v>1</v>
          </cell>
        </row>
        <row r="548">
          <cell r="A548">
            <v>526</v>
          </cell>
          <cell r="B548" t="str">
            <v>MML</v>
          </cell>
          <cell r="C548" t="str">
            <v>BOP</v>
          </cell>
          <cell r="D548" t="str">
            <v>CMM</v>
          </cell>
          <cell r="E548" t="str">
            <v>PCC</v>
          </cell>
          <cell r="F548" t="str">
            <v>INSTRUMENT.</v>
          </cell>
          <cell r="G548" t="str">
            <v>MAURICIO LUIZ SATYRO</v>
          </cell>
          <cell r="H548" t="str">
            <v>CONTRA MESTRE</v>
          </cell>
          <cell r="I548" t="str">
            <v>PARGOS</v>
          </cell>
          <cell r="J548">
            <v>1</v>
          </cell>
        </row>
        <row r="549">
          <cell r="A549">
            <v>527</v>
          </cell>
          <cell r="B549" t="str">
            <v>MML</v>
          </cell>
          <cell r="C549" t="str">
            <v>BOP</v>
          </cell>
          <cell r="D549" t="str">
            <v>CMM</v>
          </cell>
          <cell r="E549" t="str">
            <v>PCC</v>
          </cell>
          <cell r="F549" t="str">
            <v>INSTRUMENT.</v>
          </cell>
          <cell r="G549" t="str">
            <v>UZIAS JOSÉ DOS SANTOS</v>
          </cell>
          <cell r="H549" t="str">
            <v>INSTRUMENTISTA</v>
          </cell>
          <cell r="I549" t="str">
            <v>PARGOS</v>
          </cell>
          <cell r="J549">
            <v>1</v>
          </cell>
        </row>
        <row r="550">
          <cell r="A550">
            <v>528</v>
          </cell>
          <cell r="C550" t="str">
            <v>DEM</v>
          </cell>
          <cell r="D550" t="str">
            <v>DEM</v>
          </cell>
          <cell r="E550" t="str">
            <v>DEM</v>
          </cell>
          <cell r="F550" t="str">
            <v>DEM</v>
          </cell>
          <cell r="G550" t="str">
            <v>ALOIZIO GONZAGA PEREIRA ABRANTES</v>
          </cell>
          <cell r="H550" t="str">
            <v>CONTRA MESTRE</v>
          </cell>
          <cell r="I550" t="str">
            <v>RIO DAS OSTRAS</v>
          </cell>
          <cell r="J550">
            <v>1</v>
          </cell>
        </row>
        <row r="551">
          <cell r="A551">
            <v>529</v>
          </cell>
          <cell r="G551" t="str">
            <v>CANCELADO</v>
          </cell>
          <cell r="J551">
            <v>1</v>
          </cell>
        </row>
        <row r="552">
          <cell r="A552">
            <v>530</v>
          </cell>
          <cell r="B552" t="str">
            <v>DP</v>
          </cell>
          <cell r="C552" t="str">
            <v>-</v>
          </cell>
          <cell r="D552" t="str">
            <v>-</v>
          </cell>
          <cell r="E552" t="str">
            <v>-</v>
          </cell>
          <cell r="F552" t="str">
            <v>-</v>
          </cell>
          <cell r="G552" t="str">
            <v>JOSÉ DE ALENCAR BARBOSA DE SOUZA JUNIOR</v>
          </cell>
          <cell r="H552" t="str">
            <v>AUX. DE MANUT COMPUTADOR</v>
          </cell>
          <cell r="J552">
            <v>1</v>
          </cell>
        </row>
        <row r="553">
          <cell r="A553">
            <v>531</v>
          </cell>
          <cell r="B553" t="str">
            <v>ALM</v>
          </cell>
          <cell r="C553" t="str">
            <v>-</v>
          </cell>
          <cell r="D553" t="str">
            <v>-</v>
          </cell>
          <cell r="E553" t="str">
            <v>ODAIL</v>
          </cell>
          <cell r="F553" t="str">
            <v>-</v>
          </cell>
          <cell r="G553" t="str">
            <v>FLAVIANO RIBEIRO DA SILVA</v>
          </cell>
          <cell r="H553" t="str">
            <v>AUXILIAR ALMOXARIFE 1</v>
          </cell>
          <cell r="I553" t="str">
            <v>RIO DAS OSTRAS</v>
          </cell>
          <cell r="J553">
            <v>1</v>
          </cell>
        </row>
        <row r="554">
          <cell r="A554">
            <v>532</v>
          </cell>
          <cell r="G554" t="str">
            <v>CESAR BARBOSA PREDES</v>
          </cell>
          <cell r="H554" t="str">
            <v>SOLDADOR MIG AL</v>
          </cell>
          <cell r="I554" t="str">
            <v>RIO DAS OSTRAS</v>
          </cell>
          <cell r="J554">
            <v>1</v>
          </cell>
        </row>
        <row r="555">
          <cell r="A555">
            <v>533</v>
          </cell>
          <cell r="B555" t="str">
            <v>COMIS.</v>
          </cell>
          <cell r="G555" t="str">
            <v>JOSÉ RAMOS DE SOUZA</v>
          </cell>
          <cell r="H555" t="str">
            <v>ELETRICISTA F / C</v>
          </cell>
          <cell r="I555" t="str">
            <v>RIO DAS OSTRAS</v>
          </cell>
          <cell r="J555">
            <v>1</v>
          </cell>
        </row>
        <row r="556">
          <cell r="A556">
            <v>534</v>
          </cell>
          <cell r="C556" t="str">
            <v>DEM</v>
          </cell>
          <cell r="D556" t="str">
            <v>DEM</v>
          </cell>
          <cell r="E556" t="str">
            <v>DEM</v>
          </cell>
          <cell r="F556" t="str">
            <v>DEM</v>
          </cell>
          <cell r="G556" t="str">
            <v>ANTÔNIO PAIXÃO DE ABREU NETO</v>
          </cell>
          <cell r="H556" t="str">
            <v>MECANICO AJUSTADOR</v>
          </cell>
          <cell r="I556" t="str">
            <v>RIO DAS OSTRAS</v>
          </cell>
          <cell r="J556">
            <v>1</v>
          </cell>
        </row>
        <row r="557">
          <cell r="A557">
            <v>535</v>
          </cell>
          <cell r="G557" t="str">
            <v>SEBASTIÃO SERAFIM DOS SANTOS</v>
          </cell>
          <cell r="H557" t="str">
            <v>ELETRICISTA F / C</v>
          </cell>
          <cell r="I557" t="str">
            <v>RIO DAS OSTRAS</v>
          </cell>
          <cell r="J557">
            <v>1</v>
          </cell>
        </row>
        <row r="558">
          <cell r="A558">
            <v>536</v>
          </cell>
          <cell r="B558" t="str">
            <v>MML</v>
          </cell>
          <cell r="C558" t="str">
            <v>BOP</v>
          </cell>
          <cell r="D558" t="str">
            <v>AVELEZ</v>
          </cell>
          <cell r="E558" t="str">
            <v>CAM</v>
          </cell>
          <cell r="F558" t="str">
            <v>LANC. DE CABOS</v>
          </cell>
          <cell r="G558" t="str">
            <v xml:space="preserve">CICERO LIMA DE CALDAS </v>
          </cell>
          <cell r="H558" t="str">
            <v>MESTRE</v>
          </cell>
          <cell r="I558" t="str">
            <v>RIO DAS OSTRAS</v>
          </cell>
          <cell r="J558">
            <v>1</v>
          </cell>
        </row>
        <row r="559">
          <cell r="A559">
            <v>537</v>
          </cell>
          <cell r="B559" t="str">
            <v>AFC</v>
          </cell>
          <cell r="C559" t="str">
            <v>GERAL</v>
          </cell>
          <cell r="D559" t="str">
            <v>VT</v>
          </cell>
          <cell r="E559" t="str">
            <v>-</v>
          </cell>
          <cell r="F559" t="str">
            <v>COM ELET/INST</v>
          </cell>
          <cell r="G559" t="str">
            <v>SAMUEL TORRES DE LIRA</v>
          </cell>
          <cell r="H559" t="str">
            <v>MESTRE</v>
          </cell>
          <cell r="I559" t="str">
            <v>RIO DAS OSTRAS</v>
          </cell>
          <cell r="J559">
            <v>1</v>
          </cell>
        </row>
        <row r="560">
          <cell r="A560">
            <v>538</v>
          </cell>
          <cell r="B560" t="str">
            <v>MOI</v>
          </cell>
          <cell r="G560" t="str">
            <v>ARISSON DUBAL DA SILVA</v>
          </cell>
          <cell r="H560" t="str">
            <v>MOTORISTA</v>
          </cell>
          <cell r="I560" t="str">
            <v>RIO DAS OSTRAS</v>
          </cell>
          <cell r="J560">
            <v>1</v>
          </cell>
        </row>
        <row r="561">
          <cell r="A561">
            <v>539</v>
          </cell>
          <cell r="C561" t="str">
            <v>DEM</v>
          </cell>
          <cell r="D561" t="str">
            <v>DEM</v>
          </cell>
          <cell r="E561" t="str">
            <v>DEM</v>
          </cell>
          <cell r="F561" t="str">
            <v>DEM</v>
          </cell>
          <cell r="G561" t="str">
            <v>EDENILSON NASCIMENTO DOS SANTOS</v>
          </cell>
          <cell r="H561" t="str">
            <v>MONTADOR ELETROM.</v>
          </cell>
          <cell r="I561" t="str">
            <v>RIO DAS OSTRAS</v>
          </cell>
          <cell r="J561">
            <v>1</v>
          </cell>
        </row>
        <row r="562">
          <cell r="A562">
            <v>540</v>
          </cell>
          <cell r="B562" t="str">
            <v>DEM</v>
          </cell>
          <cell r="C562" t="str">
            <v>DEM</v>
          </cell>
          <cell r="D562" t="str">
            <v>DEM</v>
          </cell>
          <cell r="E562" t="str">
            <v>DEM</v>
          </cell>
          <cell r="F562" t="str">
            <v>DEM</v>
          </cell>
          <cell r="G562" t="str">
            <v>NIVALDO CONCEIÇÃO SANTOS</v>
          </cell>
          <cell r="H562" t="str">
            <v>ISOLADOR</v>
          </cell>
          <cell r="I562" t="str">
            <v>RIO DAS OSTRAS</v>
          </cell>
          <cell r="J562">
            <v>1</v>
          </cell>
        </row>
        <row r="563">
          <cell r="A563">
            <v>541</v>
          </cell>
          <cell r="B563" t="str">
            <v>MML</v>
          </cell>
          <cell r="C563" t="str">
            <v>BOP</v>
          </cell>
          <cell r="D563" t="str">
            <v>CMM</v>
          </cell>
          <cell r="E563" t="str">
            <v>PCC</v>
          </cell>
          <cell r="F563" t="str">
            <v>INSTRUMENT.</v>
          </cell>
          <cell r="G563" t="str">
            <v>SEBASTIÃO CAJUEIRO DE BARROS</v>
          </cell>
          <cell r="H563" t="str">
            <v>INSTRUMENTISTA</v>
          </cell>
          <cell r="I563" t="str">
            <v>MACAÉ</v>
          </cell>
          <cell r="J563">
            <v>1</v>
          </cell>
        </row>
        <row r="564">
          <cell r="A564">
            <v>542</v>
          </cell>
          <cell r="B564" t="str">
            <v>SUB</v>
          </cell>
          <cell r="G564" t="str">
            <v>JÚLIO CESAR CARDOSO VIVONE FILHO</v>
          </cell>
          <cell r="H564" t="str">
            <v>MEIO OFICIAL</v>
          </cell>
          <cell r="J564">
            <v>1</v>
          </cell>
        </row>
        <row r="565">
          <cell r="A565">
            <v>543</v>
          </cell>
          <cell r="B565" t="str">
            <v>CHEFIA</v>
          </cell>
          <cell r="G565" t="str">
            <v>SILVÉRIO EUSTÁQUIO DIAS FERRAZ</v>
          </cell>
          <cell r="H565" t="str">
            <v>ENGENHEIRO</v>
          </cell>
          <cell r="J565">
            <v>1</v>
          </cell>
        </row>
        <row r="566">
          <cell r="A566">
            <v>544</v>
          </cell>
          <cell r="B566" t="str">
            <v>MOI</v>
          </cell>
          <cell r="G566" t="str">
            <v>FÁBIO AZEVEDO DA SILVA</v>
          </cell>
          <cell r="H566" t="str">
            <v>TRADUTOR</v>
          </cell>
          <cell r="J566">
            <v>1</v>
          </cell>
        </row>
        <row r="567">
          <cell r="A567">
            <v>545</v>
          </cell>
          <cell r="B567" t="str">
            <v>MML</v>
          </cell>
          <cell r="C567" t="str">
            <v>BOP</v>
          </cell>
          <cell r="D567" t="str">
            <v>GIL</v>
          </cell>
          <cell r="E567" t="str">
            <v>JSS</v>
          </cell>
          <cell r="F567" t="str">
            <v>LIG. DE CABOS</v>
          </cell>
          <cell r="G567" t="str">
            <v>FRANCISCO NAZARIO FERREIRA</v>
          </cell>
          <cell r="H567" t="str">
            <v>ELETRICISTA F / C</v>
          </cell>
          <cell r="I567" t="str">
            <v>RIO DAS OSTRAS</v>
          </cell>
          <cell r="J567">
            <v>1</v>
          </cell>
        </row>
        <row r="568">
          <cell r="A568">
            <v>546</v>
          </cell>
          <cell r="B568" t="str">
            <v>ASA</v>
          </cell>
          <cell r="C568" t="str">
            <v>HRSG</v>
          </cell>
          <cell r="E568" t="str">
            <v>-</v>
          </cell>
          <cell r="F568" t="str">
            <v>ISOL/PINT</v>
          </cell>
          <cell r="G568" t="str">
            <v>ENALDO DA SILVA TAVARES</v>
          </cell>
          <cell r="H568" t="str">
            <v>ISOLADOR</v>
          </cell>
          <cell r="I568" t="str">
            <v>RIO DAS OSTRAS</v>
          </cell>
          <cell r="J568">
            <v>1</v>
          </cell>
        </row>
        <row r="569">
          <cell r="A569">
            <v>547</v>
          </cell>
          <cell r="C569" t="str">
            <v>DEM</v>
          </cell>
          <cell r="D569" t="str">
            <v>DEM</v>
          </cell>
          <cell r="E569" t="str">
            <v>DEM</v>
          </cell>
          <cell r="F569" t="str">
            <v>DEM</v>
          </cell>
          <cell r="G569" t="str">
            <v xml:space="preserve">EDMILSON ROQUE DA SILVA </v>
          </cell>
          <cell r="H569" t="str">
            <v>MONTADOR ELETROM.</v>
          </cell>
          <cell r="I569" t="str">
            <v>RIO DAS OSTRAS</v>
          </cell>
          <cell r="J569">
            <v>1</v>
          </cell>
        </row>
        <row r="570">
          <cell r="A570">
            <v>548</v>
          </cell>
          <cell r="C570" t="str">
            <v>DEM</v>
          </cell>
          <cell r="D570" t="str">
            <v>DEM</v>
          </cell>
          <cell r="E570" t="str">
            <v>DEM</v>
          </cell>
          <cell r="F570" t="str">
            <v>DEM</v>
          </cell>
          <cell r="G570" t="str">
            <v>VALDEMAR DIAS DE MORAIS</v>
          </cell>
          <cell r="H570" t="str">
            <v>ELETRICISTA F / C</v>
          </cell>
          <cell r="I570" t="str">
            <v>RIO DAS OSTRAS</v>
          </cell>
          <cell r="J570">
            <v>1</v>
          </cell>
        </row>
        <row r="571">
          <cell r="A571">
            <v>549</v>
          </cell>
          <cell r="B571" t="str">
            <v>DEM</v>
          </cell>
          <cell r="C571" t="str">
            <v>DEM</v>
          </cell>
          <cell r="D571" t="str">
            <v>DEM</v>
          </cell>
          <cell r="E571" t="str">
            <v>DEM</v>
          </cell>
          <cell r="F571" t="str">
            <v>DEM</v>
          </cell>
          <cell r="G571" t="str">
            <v>JOÃO DE FREITAS SOUZA</v>
          </cell>
          <cell r="H571" t="str">
            <v>ELETRICISTA F / C</v>
          </cell>
          <cell r="I571" t="str">
            <v>RIO DAS OSTRAS</v>
          </cell>
          <cell r="J571">
            <v>1</v>
          </cell>
        </row>
        <row r="572">
          <cell r="A572">
            <v>550</v>
          </cell>
          <cell r="G572" t="str">
            <v>JOSÉ BERNARDINO TEIXEIRA MARTINS</v>
          </cell>
          <cell r="H572" t="str">
            <v>ELETRICISTA F / C</v>
          </cell>
          <cell r="I572" t="str">
            <v>RIO DAS OSTRAS</v>
          </cell>
          <cell r="J572">
            <v>1</v>
          </cell>
        </row>
        <row r="573">
          <cell r="A573">
            <v>551</v>
          </cell>
          <cell r="B573" t="str">
            <v>AFC</v>
          </cell>
          <cell r="C573" t="str">
            <v>GERAL</v>
          </cell>
          <cell r="D573" t="str">
            <v>JS</v>
          </cell>
          <cell r="E573" t="str">
            <v>-</v>
          </cell>
          <cell r="F573" t="str">
            <v>ISOL/PINT</v>
          </cell>
          <cell r="G573" t="str">
            <v>CARLOS ALBERTO DA SILVA JUNIOR</v>
          </cell>
          <cell r="H573" t="str">
            <v>ISOLADOR</v>
          </cell>
          <cell r="I573" t="str">
            <v>RIO DAS OSTRAS</v>
          </cell>
          <cell r="J573">
            <v>1</v>
          </cell>
        </row>
        <row r="574">
          <cell r="A574">
            <v>552</v>
          </cell>
          <cell r="G574" t="str">
            <v>JOSE DAS GRAÇAS PIRES DOS SANTOS</v>
          </cell>
          <cell r="H574" t="str">
            <v>MECANICO MONTADOR</v>
          </cell>
          <cell r="I574" t="str">
            <v>RIO DAS OSTRAS</v>
          </cell>
          <cell r="J574">
            <v>1</v>
          </cell>
        </row>
        <row r="575">
          <cell r="A575">
            <v>553</v>
          </cell>
          <cell r="B575" t="str">
            <v>JORGE</v>
          </cell>
          <cell r="C575" t="str">
            <v>CT</v>
          </cell>
          <cell r="D575" t="str">
            <v>ANT</v>
          </cell>
          <cell r="E575" t="str">
            <v>JLC</v>
          </cell>
          <cell r="F575" t="str">
            <v>COMIS TUB</v>
          </cell>
          <cell r="G575" t="str">
            <v>CRISTIANO DUARTE DE ASSIS</v>
          </cell>
          <cell r="H575" t="str">
            <v>ENCANADOR</v>
          </cell>
          <cell r="I575" t="str">
            <v>BRISA DA COSTA</v>
          </cell>
          <cell r="J575">
            <v>1</v>
          </cell>
        </row>
        <row r="576">
          <cell r="A576">
            <v>554</v>
          </cell>
          <cell r="C576" t="str">
            <v>DEM</v>
          </cell>
          <cell r="D576" t="str">
            <v>DEM</v>
          </cell>
          <cell r="E576" t="str">
            <v>DEM</v>
          </cell>
          <cell r="F576" t="str">
            <v>DEM</v>
          </cell>
          <cell r="G576" t="str">
            <v>MONIQUE FERNANDES VARGAS GOMES</v>
          </cell>
          <cell r="H576" t="str">
            <v>DIGITADORA</v>
          </cell>
          <cell r="J576">
            <v>1</v>
          </cell>
        </row>
        <row r="577">
          <cell r="A577">
            <v>555</v>
          </cell>
          <cell r="G577" t="str">
            <v>JOSÉ LUIZ DE ANDRADE</v>
          </cell>
          <cell r="H577" t="str">
            <v>MONTADOR ELETROM.</v>
          </cell>
          <cell r="I577" t="str">
            <v>RIO DAS OSTRAS</v>
          </cell>
          <cell r="J577">
            <v>1</v>
          </cell>
        </row>
        <row r="578">
          <cell r="A578">
            <v>556</v>
          </cell>
          <cell r="B578" t="str">
            <v>SUB</v>
          </cell>
          <cell r="G578" t="str">
            <v xml:space="preserve">FRANCISLEI JOSÉ BARBOSA DOS SANTOS </v>
          </cell>
          <cell r="H578" t="str">
            <v>MONTADOR ELETROM.</v>
          </cell>
          <cell r="I578" t="str">
            <v>RIO DAS OSTRAS</v>
          </cell>
          <cell r="J578">
            <v>1</v>
          </cell>
        </row>
        <row r="579">
          <cell r="A579">
            <v>557</v>
          </cell>
          <cell r="B579" t="str">
            <v>ASA</v>
          </cell>
          <cell r="C579" t="str">
            <v>HRSG</v>
          </cell>
          <cell r="D579" t="str">
            <v>ANT</v>
          </cell>
          <cell r="E579" t="str">
            <v>NNC</v>
          </cell>
          <cell r="F579" t="str">
            <v>MONTAGEM</v>
          </cell>
          <cell r="G579" t="str">
            <v>JOSÉ PEREIRA SANTANA</v>
          </cell>
          <cell r="H579" t="str">
            <v>MONTADOR</v>
          </cell>
          <cell r="I579" t="str">
            <v>RIO DAS OSTRAS</v>
          </cell>
          <cell r="J579">
            <v>1</v>
          </cell>
        </row>
        <row r="580">
          <cell r="A580">
            <v>558</v>
          </cell>
          <cell r="C580" t="str">
            <v>DEM</v>
          </cell>
          <cell r="D580" t="str">
            <v>DEM</v>
          </cell>
          <cell r="E580" t="str">
            <v>DEM</v>
          </cell>
          <cell r="F580" t="str">
            <v>DEM</v>
          </cell>
          <cell r="G580" t="str">
            <v xml:space="preserve">EDELEY HELENO CLEMENTE </v>
          </cell>
          <cell r="H580" t="str">
            <v>ELETRICISTA MONTADOR</v>
          </cell>
          <cell r="I580" t="str">
            <v>RIO DAS OSTRAS</v>
          </cell>
          <cell r="J580">
            <v>1</v>
          </cell>
        </row>
        <row r="581">
          <cell r="A581">
            <v>559</v>
          </cell>
          <cell r="B581" t="str">
            <v>MOD</v>
          </cell>
          <cell r="C581" t="str">
            <v>DORG</v>
          </cell>
          <cell r="D581" t="str">
            <v>RVV</v>
          </cell>
          <cell r="E581" t="str">
            <v>JA S</v>
          </cell>
          <cell r="F581" t="str">
            <v>DORG</v>
          </cell>
          <cell r="G581" t="str">
            <v>JOSÉ RAIMUNDO GONÇALVES HONTA</v>
          </cell>
          <cell r="H581" t="str">
            <v>ELETRICISTA MONTADOR</v>
          </cell>
          <cell r="I581" t="str">
            <v>RIO DAS OSTRAS</v>
          </cell>
          <cell r="J581">
            <v>1</v>
          </cell>
        </row>
        <row r="582">
          <cell r="A582">
            <v>560</v>
          </cell>
          <cell r="G582" t="str">
            <v>ELMO CHACHA OLIVEIRA</v>
          </cell>
          <cell r="H582" t="str">
            <v>AJUDANTE</v>
          </cell>
          <cell r="J582">
            <v>1</v>
          </cell>
        </row>
        <row r="583">
          <cell r="A583">
            <v>561</v>
          </cell>
          <cell r="C583" t="str">
            <v>DEM</v>
          </cell>
          <cell r="D583" t="str">
            <v>DEM</v>
          </cell>
          <cell r="E583" t="str">
            <v>DEM</v>
          </cell>
          <cell r="F583" t="str">
            <v>DEM</v>
          </cell>
          <cell r="G583" t="str">
            <v>EDENILSON ANTÔNIO DOS SANTOS</v>
          </cell>
          <cell r="H583" t="str">
            <v>MEIO OFICIAL</v>
          </cell>
          <cell r="I583" t="str">
            <v>BARRA</v>
          </cell>
          <cell r="J583">
            <v>1</v>
          </cell>
        </row>
        <row r="584">
          <cell r="A584">
            <v>562</v>
          </cell>
          <cell r="G584" t="str">
            <v>NARLISON SANTOS DA SILVA</v>
          </cell>
          <cell r="H584" t="str">
            <v>AJUDANTE</v>
          </cell>
          <cell r="J584">
            <v>1</v>
          </cell>
        </row>
        <row r="585">
          <cell r="A585">
            <v>563</v>
          </cell>
          <cell r="B585" t="str">
            <v>MML</v>
          </cell>
          <cell r="C585" t="str">
            <v>BOP</v>
          </cell>
          <cell r="D585" t="str">
            <v>AVELEZ</v>
          </cell>
          <cell r="E585" t="str">
            <v>CAM</v>
          </cell>
          <cell r="F585" t="str">
            <v>LANC. DE CABOS</v>
          </cell>
          <cell r="G585" t="str">
            <v>CARLOS ALBERTO MOTA</v>
          </cell>
          <cell r="H585" t="str">
            <v>ENCARREGADO ELETRICA</v>
          </cell>
          <cell r="I585" t="str">
            <v>RIO DAS OSTRAS</v>
          </cell>
          <cell r="J585">
            <v>1</v>
          </cell>
        </row>
        <row r="586">
          <cell r="A586">
            <v>564</v>
          </cell>
          <cell r="G586" t="str">
            <v>JOECI DIAS DA SILVA</v>
          </cell>
          <cell r="H586" t="str">
            <v>AJUDANTE</v>
          </cell>
          <cell r="J586">
            <v>1</v>
          </cell>
        </row>
        <row r="587">
          <cell r="A587">
            <v>565</v>
          </cell>
          <cell r="B587" t="str">
            <v>EDG</v>
          </cell>
          <cell r="C587" t="str">
            <v>HRSG</v>
          </cell>
          <cell r="D587" t="str">
            <v>DARIO</v>
          </cell>
          <cell r="E587" t="str">
            <v>ELIEZER</v>
          </cell>
          <cell r="F587" t="str">
            <v>ANDAIME</v>
          </cell>
          <cell r="G587" t="str">
            <v>WILSON RAILDES SOUZA DE JESUS</v>
          </cell>
          <cell r="H587" t="str">
            <v>MONTADOR ANDAIME</v>
          </cell>
          <cell r="I587" t="str">
            <v>RIO DAS OSTRAS</v>
          </cell>
          <cell r="J587">
            <v>1</v>
          </cell>
        </row>
        <row r="588">
          <cell r="A588">
            <v>566</v>
          </cell>
          <cell r="B588" t="str">
            <v>DEM</v>
          </cell>
          <cell r="C588" t="str">
            <v>DEM</v>
          </cell>
          <cell r="D588" t="str">
            <v>DEM</v>
          </cell>
          <cell r="E588" t="str">
            <v>DEM</v>
          </cell>
          <cell r="F588" t="str">
            <v>DEM</v>
          </cell>
          <cell r="G588" t="str">
            <v>GERSON VILETE DA SILVA</v>
          </cell>
          <cell r="H588" t="str">
            <v>ELETRICISTA MONTADOR</v>
          </cell>
          <cell r="I588" t="str">
            <v>BRISA DA COSTA</v>
          </cell>
          <cell r="J588">
            <v>1</v>
          </cell>
        </row>
        <row r="589">
          <cell r="A589">
            <v>567</v>
          </cell>
          <cell r="B589" t="str">
            <v>MML</v>
          </cell>
          <cell r="G589" t="str">
            <v>JOÃO EVARISTO VALENTE</v>
          </cell>
          <cell r="H589" t="str">
            <v>AJUDANTE</v>
          </cell>
          <cell r="I589" t="str">
            <v>BARRA</v>
          </cell>
          <cell r="J589">
            <v>1</v>
          </cell>
        </row>
        <row r="590">
          <cell r="A590">
            <v>568</v>
          </cell>
          <cell r="B590" t="str">
            <v>CQ</v>
          </cell>
          <cell r="C590" t="str">
            <v>-</v>
          </cell>
          <cell r="D590" t="str">
            <v>-</v>
          </cell>
          <cell r="E590" t="str">
            <v>-</v>
          </cell>
          <cell r="F590" t="str">
            <v>-</v>
          </cell>
          <cell r="G590" t="str">
            <v>SERGIO MASSAO TAKATSUJI</v>
          </cell>
          <cell r="H590" t="str">
            <v>ENGENHEIRO CQ</v>
          </cell>
          <cell r="J590">
            <v>1</v>
          </cell>
        </row>
        <row r="591">
          <cell r="A591">
            <v>569</v>
          </cell>
          <cell r="G591" t="str">
            <v>PAULO CESAR TAVARES</v>
          </cell>
          <cell r="H591" t="str">
            <v>AJUDANTE</v>
          </cell>
          <cell r="J591">
            <v>1</v>
          </cell>
        </row>
        <row r="592">
          <cell r="A592">
            <v>570</v>
          </cell>
          <cell r="B592" t="str">
            <v>MML</v>
          </cell>
          <cell r="C592" t="str">
            <v>BOP</v>
          </cell>
          <cell r="D592" t="str">
            <v>CMM</v>
          </cell>
          <cell r="E592" t="str">
            <v>EF</v>
          </cell>
          <cell r="F592" t="str">
            <v>MONTAGEM</v>
          </cell>
          <cell r="G592" t="str">
            <v>EDMAR ALVES SAMORA</v>
          </cell>
          <cell r="H592" t="str">
            <v>AJUDANTE</v>
          </cell>
          <cell r="I592" t="str">
            <v>RIO DAS OSTRAS</v>
          </cell>
          <cell r="J592">
            <v>1</v>
          </cell>
        </row>
        <row r="593">
          <cell r="A593">
            <v>571</v>
          </cell>
          <cell r="B593" t="str">
            <v>MML</v>
          </cell>
          <cell r="C593" t="str">
            <v>BOP</v>
          </cell>
          <cell r="D593" t="str">
            <v>GIL</v>
          </cell>
          <cell r="E593" t="str">
            <v>JFL</v>
          </cell>
          <cell r="F593" t="str">
            <v>LIG. DE CABOS</v>
          </cell>
          <cell r="G593" t="str">
            <v>EDER APARECIDO SAMORA</v>
          </cell>
          <cell r="H593" t="str">
            <v>ELETRICISTA MONTADOR</v>
          </cell>
          <cell r="I593" t="str">
            <v>RIO DAS OSTRAS</v>
          </cell>
          <cell r="J593">
            <v>1</v>
          </cell>
        </row>
        <row r="594">
          <cell r="A594">
            <v>572</v>
          </cell>
          <cell r="B594" t="str">
            <v>DEM</v>
          </cell>
          <cell r="C594" t="str">
            <v>DEM</v>
          </cell>
          <cell r="D594" t="str">
            <v>DEM</v>
          </cell>
          <cell r="E594" t="str">
            <v>DEM</v>
          </cell>
          <cell r="F594" t="str">
            <v>DEM</v>
          </cell>
          <cell r="G594" t="str">
            <v>GERALDO EVANGELISTA TEIXEIRA MARTINS</v>
          </cell>
          <cell r="H594" t="str">
            <v>CONTRA MESTRE</v>
          </cell>
          <cell r="I594" t="str">
            <v>BRISA DA COSTA</v>
          </cell>
          <cell r="J594">
            <v>1</v>
          </cell>
        </row>
        <row r="595">
          <cell r="A595">
            <v>573</v>
          </cell>
          <cell r="C595" t="str">
            <v>DEM</v>
          </cell>
          <cell r="D595" t="str">
            <v>DEM</v>
          </cell>
          <cell r="E595" t="str">
            <v>DEM</v>
          </cell>
          <cell r="F595" t="str">
            <v>DEM</v>
          </cell>
          <cell r="G595" t="str">
            <v>LUIS CARLOS DE OLIVEIRA</v>
          </cell>
          <cell r="H595" t="str">
            <v>ELETRICISTA MONTADOR</v>
          </cell>
          <cell r="I595" t="str">
            <v>BRISA DA COSTA</v>
          </cell>
          <cell r="J595">
            <v>1</v>
          </cell>
        </row>
        <row r="596">
          <cell r="A596">
            <v>574</v>
          </cell>
          <cell r="B596" t="str">
            <v>ASA</v>
          </cell>
          <cell r="C596" t="str">
            <v>HRSG</v>
          </cell>
          <cell r="D596" t="str">
            <v>ANT</v>
          </cell>
          <cell r="E596" t="str">
            <v>NNC</v>
          </cell>
          <cell r="F596" t="str">
            <v>MONTAGEM</v>
          </cell>
          <cell r="G596" t="str">
            <v>JOÃO PAULO ALMEIDA SAMPAIO</v>
          </cell>
          <cell r="H596" t="str">
            <v>MEIO OFICIAL</v>
          </cell>
          <cell r="I596" t="str">
            <v>BARRA</v>
          </cell>
          <cell r="J596">
            <v>1</v>
          </cell>
        </row>
        <row r="597">
          <cell r="A597">
            <v>575</v>
          </cell>
          <cell r="G597" t="str">
            <v>EUDEILSON SILVA BRITO</v>
          </cell>
          <cell r="H597" t="str">
            <v>AJUDANTE</v>
          </cell>
          <cell r="I597" t="str">
            <v>BARRA</v>
          </cell>
          <cell r="J597">
            <v>1</v>
          </cell>
        </row>
        <row r="598">
          <cell r="A598">
            <v>576</v>
          </cell>
          <cell r="B598" t="str">
            <v>MML</v>
          </cell>
          <cell r="C598" t="str">
            <v>BOP</v>
          </cell>
          <cell r="D598" t="str">
            <v>CAM</v>
          </cell>
          <cell r="E598" t="str">
            <v>AVELEZ</v>
          </cell>
          <cell r="F598" t="str">
            <v>LANC. DE CABOS</v>
          </cell>
          <cell r="G598" t="str">
            <v>EDVAN DE JESUS LOPES</v>
          </cell>
          <cell r="H598" t="str">
            <v>AJUDANTE</v>
          </cell>
          <cell r="I598" t="str">
            <v>RIO DAS OSTRAS</v>
          </cell>
          <cell r="J598">
            <v>1</v>
          </cell>
        </row>
        <row r="599">
          <cell r="A599">
            <v>577</v>
          </cell>
          <cell r="B599" t="str">
            <v>MML</v>
          </cell>
          <cell r="C599" t="str">
            <v>BOP</v>
          </cell>
          <cell r="D599" t="str">
            <v>JFL</v>
          </cell>
          <cell r="E599" t="str">
            <v>GIL</v>
          </cell>
          <cell r="F599" t="str">
            <v>LIG. DE CABOS</v>
          </cell>
          <cell r="G599" t="str">
            <v>ERNANDO DE SENA BARROS FILHO</v>
          </cell>
          <cell r="H599" t="str">
            <v>AJUDANTE</v>
          </cell>
          <cell r="I599" t="str">
            <v>BARRA</v>
          </cell>
          <cell r="J599">
            <v>1</v>
          </cell>
        </row>
        <row r="600">
          <cell r="A600">
            <v>578</v>
          </cell>
          <cell r="B600" t="str">
            <v>MML</v>
          </cell>
          <cell r="C600" t="str">
            <v>BOP</v>
          </cell>
          <cell r="D600" t="str">
            <v>DAPN</v>
          </cell>
          <cell r="E600" t="str">
            <v>AVELEZ</v>
          </cell>
          <cell r="F600" t="str">
            <v>MONTAGEM</v>
          </cell>
          <cell r="G600" t="str">
            <v>DALMIR JOSÉ SANTANA RODRIGUES</v>
          </cell>
          <cell r="H600" t="str">
            <v>AJUDANTE</v>
          </cell>
          <cell r="I600" t="str">
            <v>BARRA</v>
          </cell>
          <cell r="J600">
            <v>1</v>
          </cell>
        </row>
        <row r="601">
          <cell r="A601">
            <v>579</v>
          </cell>
          <cell r="G601" t="str">
            <v>JOFRAN DE JESUS MACHADO PIRES</v>
          </cell>
          <cell r="H601" t="str">
            <v>AJUDANTE</v>
          </cell>
          <cell r="I601" t="str">
            <v>BARRA</v>
          </cell>
          <cell r="J601">
            <v>1</v>
          </cell>
        </row>
        <row r="602">
          <cell r="A602">
            <v>581</v>
          </cell>
          <cell r="C602" t="str">
            <v>DEM</v>
          </cell>
          <cell r="D602" t="str">
            <v>DEM</v>
          </cell>
          <cell r="E602" t="str">
            <v>DEM</v>
          </cell>
          <cell r="F602" t="str">
            <v>DEM</v>
          </cell>
          <cell r="G602" t="str">
            <v>ANTONIO MESSIAS DE JESUS</v>
          </cell>
          <cell r="H602" t="str">
            <v>AJUDANTE</v>
          </cell>
          <cell r="I602" t="str">
            <v>BARRA</v>
          </cell>
          <cell r="J602">
            <v>1</v>
          </cell>
        </row>
        <row r="603">
          <cell r="A603">
            <v>582</v>
          </cell>
          <cell r="B603" t="str">
            <v>AFC</v>
          </cell>
          <cell r="C603" t="str">
            <v>HRSG</v>
          </cell>
          <cell r="D603" t="str">
            <v>JS</v>
          </cell>
          <cell r="E603" t="str">
            <v>-</v>
          </cell>
          <cell r="F603" t="str">
            <v>PINTURA</v>
          </cell>
          <cell r="G603" t="str">
            <v>SILVESTRE GONÇALVES DOS SANTOS</v>
          </cell>
          <cell r="H603" t="str">
            <v>PINTOR</v>
          </cell>
          <cell r="I603" t="str">
            <v>BRISA DA COSTA</v>
          </cell>
          <cell r="J603">
            <v>1</v>
          </cell>
        </row>
        <row r="604">
          <cell r="A604">
            <v>583</v>
          </cell>
          <cell r="B604" t="str">
            <v>ASA</v>
          </cell>
          <cell r="C604" t="str">
            <v>HRSG</v>
          </cell>
          <cell r="E604" t="str">
            <v>-</v>
          </cell>
          <cell r="F604" t="str">
            <v>ISOL/PINT</v>
          </cell>
          <cell r="G604" t="str">
            <v>AROLDO BERNARDO DOS SANTOS</v>
          </cell>
          <cell r="H604" t="str">
            <v>ISOLADOR</v>
          </cell>
          <cell r="I604" t="str">
            <v>BRISA DA COSTA</v>
          </cell>
          <cell r="J604">
            <v>1</v>
          </cell>
        </row>
        <row r="605">
          <cell r="A605">
            <v>584</v>
          </cell>
          <cell r="B605" t="str">
            <v>ASA</v>
          </cell>
          <cell r="C605" t="str">
            <v>HRSG</v>
          </cell>
          <cell r="D605" t="str">
            <v>PEDRO</v>
          </cell>
          <cell r="E605" t="str">
            <v>GF</v>
          </cell>
          <cell r="F605" t="str">
            <v>ISOLAMENTO</v>
          </cell>
          <cell r="G605" t="str">
            <v>GLACINEI FERREIRA DA SILVA</v>
          </cell>
          <cell r="H605" t="str">
            <v>MESTRE</v>
          </cell>
          <cell r="I605" t="str">
            <v>BRISA DA COSTA</v>
          </cell>
          <cell r="J605">
            <v>1</v>
          </cell>
        </row>
        <row r="606">
          <cell r="A606">
            <v>585</v>
          </cell>
          <cell r="C606" t="str">
            <v>DEM</v>
          </cell>
          <cell r="D606" t="str">
            <v>DEM</v>
          </cell>
          <cell r="E606" t="str">
            <v>DEM</v>
          </cell>
          <cell r="F606" t="str">
            <v>DEM</v>
          </cell>
          <cell r="G606" t="str">
            <v>VAGNER ALVES NOGUEIRA</v>
          </cell>
          <cell r="H606" t="str">
            <v>ELETRICISTA MONTADOR</v>
          </cell>
          <cell r="I606" t="str">
            <v>BRISA DA COSTA</v>
          </cell>
          <cell r="J606">
            <v>1</v>
          </cell>
        </row>
        <row r="607">
          <cell r="A607">
            <v>586</v>
          </cell>
          <cell r="B607" t="str">
            <v>MOI</v>
          </cell>
          <cell r="C607" t="str">
            <v>-</v>
          </cell>
          <cell r="D607" t="str">
            <v>-</v>
          </cell>
          <cell r="E607" t="str">
            <v>-</v>
          </cell>
          <cell r="F607" t="str">
            <v>-</v>
          </cell>
          <cell r="G607" t="str">
            <v>ROSÍ GOMES DE CAMPOS</v>
          </cell>
          <cell r="H607" t="str">
            <v>COMPRADORA</v>
          </cell>
          <cell r="J607">
            <v>1</v>
          </cell>
        </row>
        <row r="608">
          <cell r="A608">
            <v>587</v>
          </cell>
          <cell r="B608" t="str">
            <v>COMP</v>
          </cell>
          <cell r="C608" t="str">
            <v>DORG</v>
          </cell>
          <cell r="D608" t="str">
            <v>RVV</v>
          </cell>
          <cell r="E608" t="str">
            <v>JA S</v>
          </cell>
          <cell r="F608" t="str">
            <v>DORG</v>
          </cell>
          <cell r="G608" t="str">
            <v>MARCELO DE OLIVEIRA</v>
          </cell>
          <cell r="H608" t="str">
            <v>ELETRICISTA MONTADOR</v>
          </cell>
          <cell r="I608" t="str">
            <v>BRISA DA COSTA</v>
          </cell>
          <cell r="J608">
            <v>1</v>
          </cell>
        </row>
        <row r="609">
          <cell r="A609">
            <v>588</v>
          </cell>
          <cell r="B609" t="str">
            <v>???</v>
          </cell>
          <cell r="C609" t="str">
            <v>???</v>
          </cell>
          <cell r="D609" t="str">
            <v>???</v>
          </cell>
          <cell r="E609" t="str">
            <v>???</v>
          </cell>
          <cell r="F609" t="str">
            <v>???</v>
          </cell>
          <cell r="G609" t="str">
            <v>JEFFERSON ALVES DOS SANTOS</v>
          </cell>
          <cell r="H609" t="str">
            <v>AJUDANTE</v>
          </cell>
          <cell r="I609" t="str">
            <v>BARRA</v>
          </cell>
          <cell r="J609">
            <v>1</v>
          </cell>
        </row>
        <row r="610">
          <cell r="A610">
            <v>589</v>
          </cell>
          <cell r="B610" t="str">
            <v>AFC</v>
          </cell>
          <cell r="C610" t="str">
            <v>ST</v>
          </cell>
          <cell r="D610" t="str">
            <v>CMM</v>
          </cell>
          <cell r="E610" t="str">
            <v>JWC</v>
          </cell>
          <cell r="F610" t="str">
            <v>ELÉT. INST.</v>
          </cell>
          <cell r="G610" t="str">
            <v>MOISÉS FERREIRA NETO</v>
          </cell>
          <cell r="H610" t="str">
            <v>AJUDANTE</v>
          </cell>
          <cell r="I610" t="str">
            <v>BARRA</v>
          </cell>
          <cell r="J610">
            <v>1</v>
          </cell>
        </row>
        <row r="611">
          <cell r="A611">
            <v>590</v>
          </cell>
          <cell r="G611" t="str">
            <v>JOSIAS DE ANDRADE</v>
          </cell>
          <cell r="H611" t="str">
            <v>ELETRICISTA MONTADOR</v>
          </cell>
          <cell r="I611" t="str">
            <v>BRISA DA COSTA</v>
          </cell>
          <cell r="J611">
            <v>1</v>
          </cell>
        </row>
        <row r="612">
          <cell r="A612">
            <v>591</v>
          </cell>
          <cell r="B612" t="str">
            <v>ASA</v>
          </cell>
          <cell r="C612" t="str">
            <v>HRSG</v>
          </cell>
          <cell r="D612" t="str">
            <v>PEDRO</v>
          </cell>
          <cell r="E612" t="str">
            <v>AAS</v>
          </cell>
          <cell r="F612" t="str">
            <v>MONTAGEM</v>
          </cell>
          <cell r="G612" t="str">
            <v>ANTONIO DE ASSIS SOBRINHO</v>
          </cell>
          <cell r="H612" t="str">
            <v>ENCARREGADO</v>
          </cell>
          <cell r="I612" t="str">
            <v>BRISA DA COSTA</v>
          </cell>
          <cell r="J612">
            <v>1</v>
          </cell>
        </row>
        <row r="613">
          <cell r="A613">
            <v>592</v>
          </cell>
          <cell r="B613" t="str">
            <v>MML</v>
          </cell>
          <cell r="C613" t="str">
            <v>BOP</v>
          </cell>
          <cell r="D613" t="str">
            <v>GIL</v>
          </cell>
          <cell r="E613" t="str">
            <v>JFL</v>
          </cell>
          <cell r="F613" t="str">
            <v>LIG. DE CABOS</v>
          </cell>
          <cell r="G613" t="str">
            <v>ALUISIO DE SANTANA</v>
          </cell>
          <cell r="H613" t="str">
            <v>ELETRICISTA F / C</v>
          </cell>
          <cell r="I613" t="str">
            <v>BRISA DA COSTA</v>
          </cell>
          <cell r="J613">
            <v>1</v>
          </cell>
        </row>
        <row r="614">
          <cell r="A614">
            <v>593</v>
          </cell>
          <cell r="C614" t="str">
            <v>DEM</v>
          </cell>
          <cell r="D614" t="str">
            <v>DEM</v>
          </cell>
          <cell r="E614" t="str">
            <v>DEM</v>
          </cell>
          <cell r="F614" t="str">
            <v>DEM</v>
          </cell>
          <cell r="G614" t="str">
            <v>MOISES NUNES PULGAS FILHO</v>
          </cell>
          <cell r="H614" t="str">
            <v>ELETRICISTA F / C</v>
          </cell>
          <cell r="I614" t="str">
            <v>BRISA DA COSTA</v>
          </cell>
          <cell r="J614">
            <v>1</v>
          </cell>
        </row>
        <row r="615">
          <cell r="A615">
            <v>594</v>
          </cell>
          <cell r="B615" t="str">
            <v>???</v>
          </cell>
          <cell r="C615" t="str">
            <v>???</v>
          </cell>
          <cell r="D615" t="str">
            <v>???</v>
          </cell>
          <cell r="E615" t="str">
            <v>???</v>
          </cell>
          <cell r="F615" t="str">
            <v>???</v>
          </cell>
          <cell r="G615" t="str">
            <v>UILSON EVANGELISTA SOUZA</v>
          </cell>
          <cell r="H615" t="str">
            <v>ELETRICISTA MONTADOR</v>
          </cell>
          <cell r="I615" t="str">
            <v>BRISA DA COSTA</v>
          </cell>
          <cell r="J615">
            <v>1</v>
          </cell>
        </row>
        <row r="616">
          <cell r="A616">
            <v>595</v>
          </cell>
          <cell r="C616" t="str">
            <v>DEM</v>
          </cell>
          <cell r="D616" t="str">
            <v>DEM</v>
          </cell>
          <cell r="E616" t="str">
            <v>DEM</v>
          </cell>
          <cell r="F616" t="str">
            <v>DEM</v>
          </cell>
          <cell r="G616" t="str">
            <v>ARIS DA SILVA</v>
          </cell>
          <cell r="H616" t="str">
            <v>ELETRICISTA F / C</v>
          </cell>
          <cell r="I616" t="str">
            <v>BRISA DA COSTA</v>
          </cell>
          <cell r="J616">
            <v>1</v>
          </cell>
        </row>
        <row r="617">
          <cell r="A617">
            <v>596</v>
          </cell>
          <cell r="B617" t="str">
            <v>MML</v>
          </cell>
          <cell r="C617" t="str">
            <v>BOP</v>
          </cell>
          <cell r="D617" t="str">
            <v>GIL</v>
          </cell>
          <cell r="E617" t="str">
            <v>-</v>
          </cell>
          <cell r="F617" t="str">
            <v>TESTE/PRESERV.</v>
          </cell>
          <cell r="G617" t="str">
            <v>ANTONIO CARLOS DA SILVA</v>
          </cell>
          <cell r="H617" t="str">
            <v>ELETRICISTA F / C</v>
          </cell>
          <cell r="I617" t="str">
            <v>BRISA DA COSTA</v>
          </cell>
          <cell r="J617">
            <v>1</v>
          </cell>
        </row>
        <row r="618">
          <cell r="A618">
            <v>597</v>
          </cell>
          <cell r="B618" t="str">
            <v>MOI</v>
          </cell>
          <cell r="C618" t="str">
            <v>-</v>
          </cell>
          <cell r="D618" t="str">
            <v>-</v>
          </cell>
          <cell r="E618" t="str">
            <v>-</v>
          </cell>
          <cell r="F618" t="str">
            <v>-</v>
          </cell>
          <cell r="G618" t="str">
            <v>ALEXANDRA CALDAS VAZ</v>
          </cell>
          <cell r="H618" t="str">
            <v>INSP.ELETR./ INSTRUM.</v>
          </cell>
          <cell r="J618">
            <v>1</v>
          </cell>
        </row>
        <row r="619">
          <cell r="A619">
            <v>598</v>
          </cell>
          <cell r="B619" t="str">
            <v>CQ</v>
          </cell>
          <cell r="D619" t="str">
            <v>-</v>
          </cell>
          <cell r="E619" t="str">
            <v>ALDO</v>
          </cell>
          <cell r="G619" t="str">
            <v>SÉRGIO KENJI INOUE</v>
          </cell>
          <cell r="H619" t="str">
            <v>TÉCNICO DE TOPOGRAFIA</v>
          </cell>
          <cell r="J619">
            <v>1</v>
          </cell>
        </row>
        <row r="620">
          <cell r="A620">
            <v>599</v>
          </cell>
          <cell r="G620" t="str">
            <v>ANDERSON JOSÉ PEREIRA</v>
          </cell>
          <cell r="H620" t="str">
            <v>ENCANADOR</v>
          </cell>
          <cell r="I620" t="str">
            <v>BRISA DA COSTA</v>
          </cell>
          <cell r="J620">
            <v>1</v>
          </cell>
        </row>
        <row r="621">
          <cell r="A621">
            <v>600</v>
          </cell>
          <cell r="B621" t="str">
            <v>MOD</v>
          </cell>
          <cell r="C621" t="str">
            <v>MAT</v>
          </cell>
          <cell r="D621" t="str">
            <v>-</v>
          </cell>
          <cell r="E621" t="str">
            <v>BUONO</v>
          </cell>
          <cell r="F621" t="str">
            <v>MAT</v>
          </cell>
          <cell r="G621" t="str">
            <v>ROMILDO BANDEIRA PRIMO</v>
          </cell>
          <cell r="H621" t="str">
            <v>MONTADOR</v>
          </cell>
          <cell r="I621" t="str">
            <v>BRISA DA COSTA</v>
          </cell>
          <cell r="J621">
            <v>1</v>
          </cell>
        </row>
        <row r="622">
          <cell r="A622">
            <v>601</v>
          </cell>
          <cell r="G622" t="str">
            <v>EDMAR DA PAIXÃO FERREIRA</v>
          </cell>
          <cell r="H622" t="str">
            <v>AJUDANTE</v>
          </cell>
          <cell r="J622">
            <v>1</v>
          </cell>
        </row>
        <row r="623">
          <cell r="A623">
            <v>602</v>
          </cell>
          <cell r="B623" t="str">
            <v>MML</v>
          </cell>
          <cell r="C623" t="str">
            <v>BOP</v>
          </cell>
          <cell r="D623" t="str">
            <v>GIL</v>
          </cell>
          <cell r="E623" t="str">
            <v>JFL</v>
          </cell>
          <cell r="F623" t="str">
            <v>LIG. DE CABOS</v>
          </cell>
          <cell r="G623" t="str">
            <v>JOSÉ DE FATIMA LACERDA</v>
          </cell>
          <cell r="H623" t="str">
            <v>ENCARREGADO ELETRICA</v>
          </cell>
          <cell r="I623" t="str">
            <v>BRISA DA COSTA</v>
          </cell>
          <cell r="J623">
            <v>1</v>
          </cell>
        </row>
        <row r="624">
          <cell r="A624">
            <v>603</v>
          </cell>
          <cell r="G624" t="str">
            <v>CHARLES HENRIQUE DRUMOND</v>
          </cell>
          <cell r="H624" t="str">
            <v>ELETRICISTA F / C</v>
          </cell>
          <cell r="I624" t="str">
            <v>BRISA DA COSTA</v>
          </cell>
          <cell r="J624">
            <v>1</v>
          </cell>
        </row>
        <row r="625">
          <cell r="A625">
            <v>604</v>
          </cell>
          <cell r="C625" t="str">
            <v>DEM</v>
          </cell>
          <cell r="D625" t="str">
            <v>DEM</v>
          </cell>
          <cell r="E625" t="str">
            <v>DEM</v>
          </cell>
          <cell r="F625" t="str">
            <v>DEM</v>
          </cell>
          <cell r="G625" t="str">
            <v>IVART EVANGELHISTA COSTA</v>
          </cell>
          <cell r="H625" t="str">
            <v>ELETRICISTA F / C</v>
          </cell>
          <cell r="I625" t="str">
            <v>BRISA DA COSTA</v>
          </cell>
          <cell r="J625">
            <v>1</v>
          </cell>
        </row>
        <row r="626">
          <cell r="A626">
            <v>605</v>
          </cell>
          <cell r="C626" t="str">
            <v>DEM</v>
          </cell>
          <cell r="D626" t="str">
            <v>DEM</v>
          </cell>
          <cell r="E626" t="str">
            <v>DEM</v>
          </cell>
          <cell r="F626" t="str">
            <v>DEM</v>
          </cell>
          <cell r="G626" t="str">
            <v>ALEXSANDRO DIAS SILVA</v>
          </cell>
          <cell r="H626" t="str">
            <v>ELETRICISTA F / C</v>
          </cell>
          <cell r="I626" t="str">
            <v>BRISA DA COSTA</v>
          </cell>
          <cell r="J626">
            <v>1</v>
          </cell>
        </row>
        <row r="627">
          <cell r="A627">
            <v>606</v>
          </cell>
          <cell r="C627" t="str">
            <v>DEM</v>
          </cell>
          <cell r="D627" t="str">
            <v>DEM</v>
          </cell>
          <cell r="E627" t="str">
            <v>DEM</v>
          </cell>
          <cell r="F627" t="str">
            <v>DEM</v>
          </cell>
          <cell r="G627" t="str">
            <v>JOSÉ ITAMAR CABRAL</v>
          </cell>
          <cell r="H627" t="str">
            <v>ELETRICISTA F / C</v>
          </cell>
          <cell r="I627" t="str">
            <v>BRISA DA COSTA</v>
          </cell>
          <cell r="J627">
            <v>1</v>
          </cell>
        </row>
        <row r="628">
          <cell r="A628">
            <v>607</v>
          </cell>
          <cell r="B628" t="str">
            <v>MML</v>
          </cell>
          <cell r="C628" t="str">
            <v>HRSG</v>
          </cell>
          <cell r="D628" t="str">
            <v>VT</v>
          </cell>
          <cell r="E628" t="str">
            <v>JAS</v>
          </cell>
          <cell r="F628" t="str">
            <v>ELÉTRICA</v>
          </cell>
          <cell r="G628" t="str">
            <v>GLEISON DE SOUZA SILVA</v>
          </cell>
          <cell r="H628" t="str">
            <v>ELETRICISTA MONTADOR</v>
          </cell>
          <cell r="I628" t="str">
            <v>PARGOS</v>
          </cell>
          <cell r="J628">
            <v>1</v>
          </cell>
        </row>
        <row r="629">
          <cell r="A629">
            <v>608</v>
          </cell>
          <cell r="C629" t="str">
            <v>DEM</v>
          </cell>
          <cell r="D629" t="str">
            <v>DEM</v>
          </cell>
          <cell r="E629" t="str">
            <v>DEM</v>
          </cell>
          <cell r="F629" t="str">
            <v>DEM</v>
          </cell>
          <cell r="G629" t="str">
            <v>WALACE GUSMAN DE LIRA SOARES</v>
          </cell>
          <cell r="H629" t="str">
            <v>ELETRICISTA MONTADOR</v>
          </cell>
          <cell r="I629" t="str">
            <v>BRISA DA COSTA</v>
          </cell>
          <cell r="J629">
            <v>1</v>
          </cell>
        </row>
        <row r="630">
          <cell r="A630">
            <v>609</v>
          </cell>
          <cell r="F630" t="str">
            <v>DORG</v>
          </cell>
          <cell r="G630" t="str">
            <v>ANTONIO LIMA DOS SANTOS</v>
          </cell>
          <cell r="H630" t="str">
            <v>ELETRICISTA MONTADOR</v>
          </cell>
          <cell r="I630" t="str">
            <v>BRISA DA COSTA</v>
          </cell>
          <cell r="J630">
            <v>1</v>
          </cell>
        </row>
        <row r="631">
          <cell r="A631">
            <v>610</v>
          </cell>
          <cell r="B631" t="str">
            <v>MOD</v>
          </cell>
          <cell r="C631" t="str">
            <v>DORG</v>
          </cell>
          <cell r="F631" t="str">
            <v>DORG</v>
          </cell>
          <cell r="G631" t="str">
            <v>ROBERTO BITENCOURT ESTANHE</v>
          </cell>
          <cell r="H631" t="str">
            <v>AJUDANTE</v>
          </cell>
          <cell r="I631" t="str">
            <v>BRISA DA COSTA</v>
          </cell>
          <cell r="J631">
            <v>1</v>
          </cell>
        </row>
        <row r="632">
          <cell r="A632">
            <v>611</v>
          </cell>
          <cell r="C632" t="str">
            <v>DEM</v>
          </cell>
          <cell r="D632" t="str">
            <v>DEM</v>
          </cell>
          <cell r="E632" t="str">
            <v>DEM</v>
          </cell>
          <cell r="F632" t="str">
            <v>DEM</v>
          </cell>
          <cell r="G632" t="str">
            <v>NILTON MORAES BATISTA</v>
          </cell>
          <cell r="H632" t="str">
            <v>ELETRICISTA MONTADOR</v>
          </cell>
          <cell r="I632" t="str">
            <v>BRISA DA COSTA</v>
          </cell>
          <cell r="J632">
            <v>1</v>
          </cell>
        </row>
        <row r="633">
          <cell r="A633">
            <v>612</v>
          </cell>
          <cell r="B633" t="str">
            <v>DORG</v>
          </cell>
          <cell r="C633" t="str">
            <v>DORG</v>
          </cell>
          <cell r="F633" t="str">
            <v>DORG</v>
          </cell>
          <cell r="G633" t="str">
            <v>JAMILTON NUNES DA SILVA</v>
          </cell>
          <cell r="H633" t="str">
            <v>ELETRICISTA MONTADOR</v>
          </cell>
          <cell r="I633" t="str">
            <v>BRISA DA COSTA</v>
          </cell>
          <cell r="J633">
            <v>1</v>
          </cell>
        </row>
        <row r="634">
          <cell r="A634">
            <v>613</v>
          </cell>
          <cell r="G634" t="str">
            <v>RODRIGO WALLACE GONÇALVES CAMPOS</v>
          </cell>
          <cell r="H634" t="str">
            <v>ELETRICISTA MONTADOR</v>
          </cell>
          <cell r="I634" t="str">
            <v>BRISA DA COSTA</v>
          </cell>
          <cell r="J634">
            <v>1</v>
          </cell>
        </row>
        <row r="635">
          <cell r="A635">
            <v>614</v>
          </cell>
          <cell r="B635" t="str">
            <v>MOD</v>
          </cell>
          <cell r="C635" t="str">
            <v>DORG</v>
          </cell>
          <cell r="F635" t="str">
            <v>DORG</v>
          </cell>
          <cell r="G635" t="str">
            <v>ADRIANO LIMA DE SOUZA</v>
          </cell>
          <cell r="H635" t="str">
            <v>ELETRICISTA MONTADOR</v>
          </cell>
          <cell r="I635" t="str">
            <v>BRISA DA COSTA</v>
          </cell>
          <cell r="J635">
            <v>1</v>
          </cell>
        </row>
        <row r="636">
          <cell r="A636">
            <v>615</v>
          </cell>
          <cell r="C636" t="str">
            <v>DEM</v>
          </cell>
          <cell r="D636" t="str">
            <v>DEM</v>
          </cell>
          <cell r="E636" t="str">
            <v>DEM</v>
          </cell>
          <cell r="F636" t="str">
            <v>DEM</v>
          </cell>
          <cell r="G636" t="str">
            <v>WILSON ALVES DE OLIVEIRA</v>
          </cell>
          <cell r="H636" t="str">
            <v>ELETRICISTA F / C</v>
          </cell>
          <cell r="I636" t="str">
            <v>BRISA DA COSTA</v>
          </cell>
          <cell r="J636">
            <v>1</v>
          </cell>
        </row>
        <row r="637">
          <cell r="A637">
            <v>616</v>
          </cell>
          <cell r="B637" t="str">
            <v>ASA</v>
          </cell>
          <cell r="C637" t="str">
            <v>HRSG</v>
          </cell>
          <cell r="D637" t="str">
            <v>PEDRO</v>
          </cell>
          <cell r="E637" t="str">
            <v>SES</v>
          </cell>
          <cell r="F637" t="str">
            <v>ASA/CALD</v>
          </cell>
          <cell r="G637" t="str">
            <v>ANTONIO SERGIO MALINOSKI SOARES</v>
          </cell>
          <cell r="H637" t="str">
            <v>CONTRA MESTRE</v>
          </cell>
          <cell r="I637" t="str">
            <v>BRISA DA COSTA</v>
          </cell>
          <cell r="J637">
            <v>1</v>
          </cell>
        </row>
        <row r="638">
          <cell r="A638">
            <v>617</v>
          </cell>
          <cell r="B638" t="str">
            <v>ASA</v>
          </cell>
          <cell r="C638" t="str">
            <v>HRSG</v>
          </cell>
          <cell r="D638" t="str">
            <v>PEDRO</v>
          </cell>
          <cell r="E638" t="str">
            <v>GF</v>
          </cell>
          <cell r="F638" t="str">
            <v>ISOLAMENTO</v>
          </cell>
          <cell r="G638" t="str">
            <v>DEOCLIDES DE MOURA</v>
          </cell>
          <cell r="H638" t="str">
            <v>ENCANADOR</v>
          </cell>
          <cell r="I638" t="str">
            <v>BRISA DA COSTA</v>
          </cell>
          <cell r="J638">
            <v>1</v>
          </cell>
        </row>
        <row r="639">
          <cell r="A639">
            <v>618</v>
          </cell>
          <cell r="C639" t="str">
            <v>DEM</v>
          </cell>
          <cell r="D639" t="str">
            <v>DEM</v>
          </cell>
          <cell r="E639" t="str">
            <v>DEM</v>
          </cell>
          <cell r="F639" t="str">
            <v>DEM</v>
          </cell>
          <cell r="G639" t="str">
            <v>JOSÉ CARLOS DE SOUZA</v>
          </cell>
          <cell r="H639" t="str">
            <v>ELETRICISTA F / C</v>
          </cell>
          <cell r="I639" t="str">
            <v>BRISA DA COSTA</v>
          </cell>
          <cell r="J639">
            <v>1</v>
          </cell>
        </row>
        <row r="640">
          <cell r="A640">
            <v>619</v>
          </cell>
          <cell r="B640" t="str">
            <v>AFC</v>
          </cell>
          <cell r="C640" t="str">
            <v>ST</v>
          </cell>
          <cell r="D640" t="str">
            <v>CMM</v>
          </cell>
          <cell r="E640" t="str">
            <v>JWC</v>
          </cell>
          <cell r="F640" t="str">
            <v>ELÉT. INST.</v>
          </cell>
          <cell r="G640" t="str">
            <v>FÁBIO CÉSAR OLIVEIRA MOTA</v>
          </cell>
          <cell r="H640" t="str">
            <v>ELETRICISTA MONTADOR</v>
          </cell>
          <cell r="I640" t="str">
            <v>BRISA DA COSTA</v>
          </cell>
          <cell r="J640">
            <v>1</v>
          </cell>
        </row>
        <row r="641">
          <cell r="A641">
            <v>620</v>
          </cell>
          <cell r="B641" t="str">
            <v>AFC</v>
          </cell>
          <cell r="C641" t="str">
            <v>CT</v>
          </cell>
          <cell r="D641" t="str">
            <v>VT</v>
          </cell>
          <cell r="E641" t="str">
            <v>JTC</v>
          </cell>
          <cell r="F641" t="str">
            <v>ELÉTRICA</v>
          </cell>
          <cell r="G641" t="str">
            <v>JOSÉ RAIMUNDO DOS SANTOS</v>
          </cell>
          <cell r="H641" t="str">
            <v>ELETRICISTA F / C</v>
          </cell>
          <cell r="I641" t="str">
            <v>BRISA DA COSTA</v>
          </cell>
          <cell r="J641">
            <v>1</v>
          </cell>
        </row>
        <row r="642">
          <cell r="A642">
            <v>621</v>
          </cell>
          <cell r="G642" t="str">
            <v>LUIZ FERNANDO RAMOS</v>
          </cell>
          <cell r="H642" t="str">
            <v>SOLDADOR DE CHAPARIA</v>
          </cell>
          <cell r="I642" t="str">
            <v>BRISA DA COSTA</v>
          </cell>
          <cell r="J642">
            <v>1</v>
          </cell>
        </row>
        <row r="643">
          <cell r="A643">
            <v>622</v>
          </cell>
          <cell r="B643" t="str">
            <v>MML</v>
          </cell>
          <cell r="C643" t="str">
            <v>HRSG</v>
          </cell>
          <cell r="D643" t="str">
            <v>VT</v>
          </cell>
          <cell r="E643" t="str">
            <v>VAS</v>
          </cell>
          <cell r="F643" t="str">
            <v>ELÉTRICA</v>
          </cell>
          <cell r="G643" t="str">
            <v>JOSÉ CLAUDIO VIEIRA</v>
          </cell>
          <cell r="H643" t="str">
            <v>ELETRICISTA MONTADOR</v>
          </cell>
          <cell r="I643" t="str">
            <v>BRISA DA COSTA</v>
          </cell>
          <cell r="J643">
            <v>1</v>
          </cell>
        </row>
        <row r="644">
          <cell r="A644">
            <v>623</v>
          </cell>
          <cell r="C644" t="str">
            <v>DEM</v>
          </cell>
          <cell r="D644" t="str">
            <v>DEM</v>
          </cell>
          <cell r="E644" t="str">
            <v>DEM</v>
          </cell>
          <cell r="F644" t="str">
            <v>DEM</v>
          </cell>
          <cell r="G644" t="str">
            <v>VICENTE SOARES VIEIRA</v>
          </cell>
          <cell r="H644" t="str">
            <v>ELETRICISTA MONTADOR</v>
          </cell>
          <cell r="I644" t="str">
            <v>BRISA DA COSTA</v>
          </cell>
          <cell r="J644">
            <v>1</v>
          </cell>
        </row>
        <row r="645">
          <cell r="A645">
            <v>624</v>
          </cell>
          <cell r="C645" t="str">
            <v>DEM</v>
          </cell>
          <cell r="D645" t="str">
            <v>DEM</v>
          </cell>
          <cell r="E645" t="str">
            <v>DEM</v>
          </cell>
          <cell r="F645" t="str">
            <v>DEM</v>
          </cell>
          <cell r="G645" t="str">
            <v>JOSÉ MARTINS</v>
          </cell>
          <cell r="H645" t="str">
            <v>ELETRICISTA MONTADOR</v>
          </cell>
          <cell r="I645" t="str">
            <v>BRISA DA COSTA</v>
          </cell>
          <cell r="J645">
            <v>1</v>
          </cell>
        </row>
        <row r="646">
          <cell r="A646">
            <v>625</v>
          </cell>
          <cell r="B646" t="str">
            <v>DORG</v>
          </cell>
          <cell r="C646" t="str">
            <v>ASA/CALD</v>
          </cell>
          <cell r="D646" t="str">
            <v>PEDRO</v>
          </cell>
          <cell r="E646" t="str">
            <v>-</v>
          </cell>
          <cell r="F646" t="str">
            <v>ASA/CALD</v>
          </cell>
          <cell r="G646" t="str">
            <v>REYNALDO FAVERO FILHO</v>
          </cell>
          <cell r="H646" t="str">
            <v>AUXILIAR TÉCNICO</v>
          </cell>
          <cell r="I646" t="str">
            <v>BRISA DA COSTA</v>
          </cell>
          <cell r="J646">
            <v>1</v>
          </cell>
        </row>
        <row r="647">
          <cell r="A647">
            <v>626</v>
          </cell>
          <cell r="B647" t="str">
            <v>ASA</v>
          </cell>
          <cell r="C647" t="str">
            <v>HRSG</v>
          </cell>
          <cell r="D647" t="str">
            <v>PEDRO</v>
          </cell>
          <cell r="E647" t="str">
            <v>SES</v>
          </cell>
          <cell r="F647" t="str">
            <v>ASA/CALD</v>
          </cell>
          <cell r="G647" t="str">
            <v>SERGIO ELI DA SILVA</v>
          </cell>
          <cell r="H647" t="str">
            <v>ENCARREGADO</v>
          </cell>
          <cell r="I647" t="str">
            <v>BRISA DA COSTA</v>
          </cell>
          <cell r="J647">
            <v>1</v>
          </cell>
        </row>
        <row r="648">
          <cell r="A648">
            <v>627</v>
          </cell>
          <cell r="C648" t="str">
            <v>DEM</v>
          </cell>
          <cell r="D648" t="str">
            <v>DEM</v>
          </cell>
          <cell r="E648" t="str">
            <v>DEM</v>
          </cell>
          <cell r="F648" t="str">
            <v>DEM</v>
          </cell>
          <cell r="G648" t="str">
            <v>ROMEU ROCHA</v>
          </cell>
          <cell r="H648" t="str">
            <v>ASSISTENTE TÉCNICO</v>
          </cell>
          <cell r="I648" t="str">
            <v>RIO DAS OSTRAS</v>
          </cell>
          <cell r="J648">
            <v>1</v>
          </cell>
        </row>
        <row r="649">
          <cell r="A649">
            <v>628</v>
          </cell>
          <cell r="B649" t="str">
            <v>MOI</v>
          </cell>
          <cell r="C649" t="str">
            <v>-</v>
          </cell>
          <cell r="D649" t="str">
            <v>-</v>
          </cell>
          <cell r="E649" t="str">
            <v>ODAIL</v>
          </cell>
          <cell r="F649" t="str">
            <v>-</v>
          </cell>
          <cell r="G649" t="str">
            <v>ODAIL MARQUES DE OLIVEIRA</v>
          </cell>
          <cell r="H649" t="str">
            <v>ENCARREGADO</v>
          </cell>
          <cell r="I649" t="str">
            <v>RIO DAS OSTRAS</v>
          </cell>
          <cell r="J649">
            <v>1</v>
          </cell>
        </row>
        <row r="650">
          <cell r="A650">
            <v>629</v>
          </cell>
          <cell r="B650" t="str">
            <v>ALM</v>
          </cell>
          <cell r="G650" t="str">
            <v>VALTER TATUO KUBOTA</v>
          </cell>
          <cell r="H650" t="str">
            <v>TÉCNICO DE MATERIAIS</v>
          </cell>
          <cell r="J650">
            <v>1</v>
          </cell>
        </row>
        <row r="651">
          <cell r="A651">
            <v>630</v>
          </cell>
          <cell r="B651" t="str">
            <v>ASA</v>
          </cell>
          <cell r="C651" t="str">
            <v>HRSG</v>
          </cell>
          <cell r="D651" t="str">
            <v>ANT</v>
          </cell>
          <cell r="E651" t="str">
            <v>CS</v>
          </cell>
          <cell r="F651" t="str">
            <v>TUBULAÇÃO</v>
          </cell>
          <cell r="G651" t="str">
            <v>CARIVALDO DOS SANTOS</v>
          </cell>
          <cell r="H651" t="str">
            <v>ENCANADOR</v>
          </cell>
          <cell r="J651">
            <v>1</v>
          </cell>
        </row>
        <row r="652">
          <cell r="A652">
            <v>631</v>
          </cell>
          <cell r="B652" t="str">
            <v>MML</v>
          </cell>
          <cell r="C652" t="str">
            <v>BOP</v>
          </cell>
          <cell r="D652" t="str">
            <v>AVELEZ</v>
          </cell>
          <cell r="E652" t="str">
            <v>CAM</v>
          </cell>
          <cell r="F652" t="str">
            <v>LANC. DE CABOS</v>
          </cell>
          <cell r="G652" t="str">
            <v>IVAN RODRIGUES DA SILVA</v>
          </cell>
          <cell r="H652" t="str">
            <v>ELETRICISTA MONTADOR</v>
          </cell>
          <cell r="I652" t="str">
            <v>BRISA DA COSTA</v>
          </cell>
          <cell r="J652">
            <v>1</v>
          </cell>
        </row>
        <row r="653">
          <cell r="A653">
            <v>632</v>
          </cell>
          <cell r="G653" t="str">
            <v>GENECI ALVES DOS SANTOS</v>
          </cell>
          <cell r="H653" t="str">
            <v>ELETRICISTA MONTADOR</v>
          </cell>
          <cell r="I653" t="str">
            <v>BRISA DA COSTA</v>
          </cell>
          <cell r="J653">
            <v>1</v>
          </cell>
        </row>
        <row r="654">
          <cell r="A654">
            <v>633</v>
          </cell>
          <cell r="B654" t="str">
            <v>MML</v>
          </cell>
          <cell r="C654" t="str">
            <v>BOP</v>
          </cell>
          <cell r="D654" t="str">
            <v>AVELEZ</v>
          </cell>
          <cell r="E654" t="str">
            <v>DAPN</v>
          </cell>
          <cell r="F654" t="str">
            <v>MONTAGEM</v>
          </cell>
          <cell r="G654" t="str">
            <v>HÉLIO LUIZ FREIRE</v>
          </cell>
          <cell r="H654" t="str">
            <v>ELETRICISTA MONTADOR</v>
          </cell>
          <cell r="I654" t="str">
            <v>BRISA DA COSTA</v>
          </cell>
          <cell r="J654">
            <v>1</v>
          </cell>
        </row>
        <row r="655">
          <cell r="A655">
            <v>634</v>
          </cell>
          <cell r="B655" t="str">
            <v>MML</v>
          </cell>
          <cell r="C655" t="str">
            <v>HRSG</v>
          </cell>
          <cell r="D655" t="str">
            <v>CMM</v>
          </cell>
          <cell r="E655" t="str">
            <v>ON</v>
          </cell>
          <cell r="F655" t="str">
            <v>INSTRUMENT.</v>
          </cell>
          <cell r="G655" t="str">
            <v>MÁRCIO CÉLIO DOS SANTOS</v>
          </cell>
          <cell r="H655" t="str">
            <v>ELETRICISTA F / C</v>
          </cell>
          <cell r="I655" t="str">
            <v>BRISA DA COSTA</v>
          </cell>
          <cell r="J655">
            <v>1</v>
          </cell>
        </row>
        <row r="656">
          <cell r="A656">
            <v>635</v>
          </cell>
          <cell r="B656" t="str">
            <v>MML</v>
          </cell>
          <cell r="C656" t="str">
            <v>HRSG</v>
          </cell>
          <cell r="D656" t="str">
            <v>VT</v>
          </cell>
          <cell r="E656" t="str">
            <v>VAS</v>
          </cell>
          <cell r="F656" t="str">
            <v>ELÉTRICA</v>
          </cell>
          <cell r="G656" t="str">
            <v>JOSÉ DOMINGOS DOS ANJOS</v>
          </cell>
          <cell r="H656" t="str">
            <v>ELETRICISTA F / C</v>
          </cell>
          <cell r="I656" t="str">
            <v>BRISA DA COSTA</v>
          </cell>
          <cell r="J656">
            <v>1</v>
          </cell>
        </row>
        <row r="657">
          <cell r="A657">
            <v>636</v>
          </cell>
          <cell r="B657" t="str">
            <v>MML</v>
          </cell>
          <cell r="C657" t="str">
            <v>HRSG</v>
          </cell>
          <cell r="D657" t="str">
            <v>VT</v>
          </cell>
          <cell r="E657" t="str">
            <v>VAS</v>
          </cell>
          <cell r="F657" t="str">
            <v>ELÉTRICA</v>
          </cell>
          <cell r="G657" t="str">
            <v>JORGE GOMES ( ROSQUEADEIRA )</v>
          </cell>
          <cell r="H657" t="str">
            <v>ELETRICISTA MONTADOR</v>
          </cell>
          <cell r="I657" t="str">
            <v>BRISA DA COSTA</v>
          </cell>
          <cell r="J657">
            <v>1</v>
          </cell>
        </row>
        <row r="658">
          <cell r="A658">
            <v>637</v>
          </cell>
          <cell r="G658" t="str">
            <v>ANTONIO FLAVIO VIANA DE SANTANA</v>
          </cell>
          <cell r="H658" t="str">
            <v>ENCANADOR</v>
          </cell>
          <cell r="J658">
            <v>1</v>
          </cell>
        </row>
        <row r="659">
          <cell r="A659">
            <v>638</v>
          </cell>
          <cell r="B659" t="str">
            <v>EDG</v>
          </cell>
          <cell r="C659" t="str">
            <v>HRSG</v>
          </cell>
          <cell r="D659" t="str">
            <v>VENDOL.</v>
          </cell>
          <cell r="E659" t="str">
            <v>RNVS</v>
          </cell>
          <cell r="F659" t="str">
            <v>MONTAGEM</v>
          </cell>
          <cell r="G659" t="str">
            <v>ANTONIO ALVES MATOS</v>
          </cell>
          <cell r="H659" t="str">
            <v>ENCANADOR</v>
          </cell>
          <cell r="I659" t="str">
            <v>BRISA DA COSTA</v>
          </cell>
          <cell r="J659">
            <v>1</v>
          </cell>
        </row>
        <row r="660">
          <cell r="A660">
            <v>639</v>
          </cell>
          <cell r="G660" t="str">
            <v>RONDINELY KELLE FIDEL</v>
          </cell>
          <cell r="H660" t="str">
            <v>MECANICO MONTADOR</v>
          </cell>
          <cell r="I660" t="str">
            <v>BRISA DA COSTA</v>
          </cell>
          <cell r="J660">
            <v>1</v>
          </cell>
        </row>
        <row r="661">
          <cell r="A661">
            <v>640</v>
          </cell>
          <cell r="B661" t="str">
            <v>ASA</v>
          </cell>
          <cell r="C661" t="str">
            <v>HRSG</v>
          </cell>
          <cell r="D661" t="str">
            <v>PEDRO</v>
          </cell>
          <cell r="E661" t="str">
            <v>SES</v>
          </cell>
          <cell r="F661" t="str">
            <v>ASA/CALD</v>
          </cell>
          <cell r="G661" t="str">
            <v>ERBTI EUDOXIO FILHO</v>
          </cell>
          <cell r="H661" t="str">
            <v>MECANICO MONTADOR</v>
          </cell>
          <cell r="I661" t="str">
            <v>BRISA DA COSTA</v>
          </cell>
          <cell r="J661">
            <v>1</v>
          </cell>
        </row>
        <row r="662">
          <cell r="A662">
            <v>641</v>
          </cell>
          <cell r="B662" t="str">
            <v>ASA</v>
          </cell>
          <cell r="C662" t="str">
            <v>HRSG</v>
          </cell>
          <cell r="D662" t="str">
            <v>ANT</v>
          </cell>
          <cell r="E662" t="str">
            <v>CS</v>
          </cell>
          <cell r="F662" t="str">
            <v>TUBULAÇÃO</v>
          </cell>
          <cell r="G662" t="str">
            <v>CÍCERO DA SILVA</v>
          </cell>
          <cell r="H662" t="str">
            <v>ENCARREGADO</v>
          </cell>
          <cell r="I662" t="str">
            <v>BRISA DA COSTA</v>
          </cell>
          <cell r="J662">
            <v>1</v>
          </cell>
        </row>
        <row r="663">
          <cell r="A663">
            <v>642</v>
          </cell>
          <cell r="B663" t="str">
            <v>ASA</v>
          </cell>
          <cell r="C663" t="str">
            <v>HRSG</v>
          </cell>
          <cell r="D663" t="str">
            <v>ANT</v>
          </cell>
          <cell r="E663" t="str">
            <v>CS</v>
          </cell>
          <cell r="F663" t="str">
            <v>TUBULAÇÃO</v>
          </cell>
          <cell r="G663" t="str">
            <v>MANUEL JOSÉ DA SILVA</v>
          </cell>
          <cell r="H663" t="str">
            <v>ENCANADOR</v>
          </cell>
          <cell r="I663" t="str">
            <v>BRISA DA COSTA</v>
          </cell>
          <cell r="J663">
            <v>1</v>
          </cell>
        </row>
        <row r="664">
          <cell r="A664">
            <v>643</v>
          </cell>
          <cell r="B664" t="str">
            <v>ASA</v>
          </cell>
          <cell r="C664" t="str">
            <v>HRSG</v>
          </cell>
          <cell r="D664" t="str">
            <v>ANT</v>
          </cell>
          <cell r="E664" t="str">
            <v>CS</v>
          </cell>
          <cell r="F664" t="str">
            <v>TUBULAÇÃO</v>
          </cell>
          <cell r="G664" t="str">
            <v>JOSÉ ROBERTO DOS SANTOS</v>
          </cell>
          <cell r="H664" t="str">
            <v>ENCANADOR</v>
          </cell>
          <cell r="I664" t="str">
            <v>BRISA DA COSTA</v>
          </cell>
          <cell r="J664">
            <v>1</v>
          </cell>
        </row>
        <row r="665">
          <cell r="A665">
            <v>644</v>
          </cell>
          <cell r="B665" t="str">
            <v>ASA</v>
          </cell>
          <cell r="C665" t="str">
            <v>HRSG</v>
          </cell>
          <cell r="D665" t="str">
            <v>ANT</v>
          </cell>
          <cell r="E665" t="str">
            <v>CS</v>
          </cell>
          <cell r="F665" t="str">
            <v>TUBULAÇÃO</v>
          </cell>
          <cell r="G665" t="str">
            <v>CLEISSON ALVES BARRETO</v>
          </cell>
          <cell r="H665" t="str">
            <v>ENCANADOR</v>
          </cell>
          <cell r="I665" t="str">
            <v>BRISA DA COSTA</v>
          </cell>
          <cell r="J665">
            <v>1</v>
          </cell>
        </row>
        <row r="666">
          <cell r="A666">
            <v>645</v>
          </cell>
          <cell r="B666" t="str">
            <v>EDG</v>
          </cell>
          <cell r="C666" t="str">
            <v>HRSG</v>
          </cell>
          <cell r="D666" t="str">
            <v>DARIO</v>
          </cell>
          <cell r="E666" t="str">
            <v>J S S</v>
          </cell>
          <cell r="F666" t="str">
            <v>ANDAIME</v>
          </cell>
          <cell r="G666" t="str">
            <v>EMERSON JOSE DOS SANTOS</v>
          </cell>
          <cell r="H666" t="str">
            <v>MONTADOR ANDAIME</v>
          </cell>
          <cell r="I666" t="str">
            <v>BRISA DA COSTA</v>
          </cell>
          <cell r="J666">
            <v>1</v>
          </cell>
        </row>
        <row r="667">
          <cell r="A667">
            <v>646</v>
          </cell>
          <cell r="C667" t="str">
            <v>DEM</v>
          </cell>
          <cell r="D667" t="str">
            <v>DEM</v>
          </cell>
          <cell r="E667" t="str">
            <v>DEM</v>
          </cell>
          <cell r="F667" t="str">
            <v>DEM</v>
          </cell>
          <cell r="G667" t="str">
            <v>IRAILDO SANTOS DE AMORIM</v>
          </cell>
          <cell r="H667" t="str">
            <v>ENCARREGADO ELETRICA</v>
          </cell>
          <cell r="I667" t="str">
            <v>BRISA DA COSTA</v>
          </cell>
          <cell r="J667">
            <v>1</v>
          </cell>
        </row>
        <row r="668">
          <cell r="A668">
            <v>647</v>
          </cell>
          <cell r="G668" t="str">
            <v>JOSÉ JAIRO DOS SANTOS OLIVEIRA</v>
          </cell>
          <cell r="H668" t="str">
            <v>ENCANADOR</v>
          </cell>
          <cell r="I668" t="str">
            <v>BRISA DA COSTA</v>
          </cell>
          <cell r="J668">
            <v>1</v>
          </cell>
        </row>
        <row r="669">
          <cell r="A669">
            <v>648</v>
          </cell>
          <cell r="B669" t="str">
            <v>ASA</v>
          </cell>
          <cell r="C669" t="str">
            <v>HRSG</v>
          </cell>
          <cell r="D669" t="str">
            <v>PEDRO</v>
          </cell>
          <cell r="E669" t="str">
            <v>AAS</v>
          </cell>
          <cell r="F669" t="str">
            <v>MONTAGEM</v>
          </cell>
          <cell r="G669" t="str">
            <v xml:space="preserve">CLOVIS RIBEIRO DA SILVA </v>
          </cell>
          <cell r="H669" t="str">
            <v>MECANICO MONTADOR</v>
          </cell>
          <cell r="I669" t="str">
            <v>BRISA DA COSTA</v>
          </cell>
          <cell r="J669">
            <v>1</v>
          </cell>
        </row>
        <row r="670">
          <cell r="A670">
            <v>649</v>
          </cell>
          <cell r="B670" t="str">
            <v>JORGE</v>
          </cell>
          <cell r="C670" t="str">
            <v>CT</v>
          </cell>
          <cell r="D670" t="str">
            <v>ANT</v>
          </cell>
          <cell r="E670" t="str">
            <v>JLC</v>
          </cell>
          <cell r="F670" t="str">
            <v>COMIS TUB</v>
          </cell>
          <cell r="G670" t="str">
            <v>WILSON SEVERINO DA SILVA</v>
          </cell>
          <cell r="H670" t="str">
            <v>ENCANADOR</v>
          </cell>
          <cell r="I670" t="str">
            <v>BRISA DA COSTA</v>
          </cell>
          <cell r="J670">
            <v>1</v>
          </cell>
        </row>
        <row r="671">
          <cell r="A671">
            <v>650</v>
          </cell>
          <cell r="C671" t="str">
            <v>DEM</v>
          </cell>
          <cell r="D671" t="str">
            <v>DEM</v>
          </cell>
          <cell r="E671" t="str">
            <v>DEM</v>
          </cell>
          <cell r="F671" t="str">
            <v>DEM</v>
          </cell>
          <cell r="G671" t="str">
            <v>ISAIAS JOSE LAURINDO FILHO</v>
          </cell>
          <cell r="H671" t="str">
            <v>MECANICO AJUSTADOR</v>
          </cell>
          <cell r="I671" t="str">
            <v>BRISA DA COSTA</v>
          </cell>
          <cell r="J671">
            <v>1</v>
          </cell>
        </row>
        <row r="672">
          <cell r="A672">
            <v>651</v>
          </cell>
          <cell r="C672" t="str">
            <v>DEM</v>
          </cell>
          <cell r="D672" t="str">
            <v>DEM</v>
          </cell>
          <cell r="E672" t="str">
            <v>DEM</v>
          </cell>
          <cell r="F672" t="str">
            <v>DEM</v>
          </cell>
          <cell r="G672" t="str">
            <v>ILMAR MARTINS LAURINDO</v>
          </cell>
          <cell r="H672" t="str">
            <v>MECANICO AJUSTADOR</v>
          </cell>
          <cell r="I672" t="str">
            <v>BRISA DA COSTA</v>
          </cell>
          <cell r="J672">
            <v>1</v>
          </cell>
        </row>
        <row r="673">
          <cell r="A673">
            <v>652</v>
          </cell>
          <cell r="B673" t="str">
            <v>ASA</v>
          </cell>
          <cell r="C673" t="str">
            <v>HRSG</v>
          </cell>
          <cell r="D673" t="str">
            <v>ANT</v>
          </cell>
          <cell r="E673" t="str">
            <v>NNC</v>
          </cell>
          <cell r="F673" t="str">
            <v>MONTAGEM</v>
          </cell>
          <cell r="G673" t="str">
            <v>ADILSON SCHUKES MARTINS</v>
          </cell>
          <cell r="H673" t="str">
            <v>MESTRE</v>
          </cell>
          <cell r="I673" t="str">
            <v>BRISA DA COSTA</v>
          </cell>
          <cell r="J673">
            <v>1</v>
          </cell>
        </row>
        <row r="674">
          <cell r="A674">
            <v>653</v>
          </cell>
          <cell r="B674" t="str">
            <v>ASA</v>
          </cell>
          <cell r="C674" t="str">
            <v>HRSG</v>
          </cell>
          <cell r="D674" t="str">
            <v>PEDRO</v>
          </cell>
          <cell r="E674" t="str">
            <v>AAS</v>
          </cell>
          <cell r="F674" t="str">
            <v>MONTAGEM</v>
          </cell>
          <cell r="G674" t="str">
            <v>NERIVALDO SANTOS DE JESUS</v>
          </cell>
          <cell r="H674" t="str">
            <v>MECANICO MONTADOR</v>
          </cell>
          <cell r="I674" t="str">
            <v>BRISA DA COSTA</v>
          </cell>
          <cell r="J674">
            <v>1</v>
          </cell>
        </row>
        <row r="675">
          <cell r="A675">
            <v>654</v>
          </cell>
          <cell r="B675" t="str">
            <v>ASA</v>
          </cell>
          <cell r="C675" t="str">
            <v>HRSG</v>
          </cell>
          <cell r="D675" t="str">
            <v>PEDRO</v>
          </cell>
          <cell r="E675" t="str">
            <v>SES</v>
          </cell>
          <cell r="F675" t="str">
            <v>ASA/CALD</v>
          </cell>
          <cell r="G675" t="str">
            <v>FLORÊNCIO MOTA</v>
          </cell>
          <cell r="H675" t="str">
            <v>MECANICO MONTADOR</v>
          </cell>
          <cell r="I675" t="str">
            <v>BRISA DA COSTA</v>
          </cell>
          <cell r="J675">
            <v>1</v>
          </cell>
        </row>
        <row r="676">
          <cell r="A676">
            <v>655</v>
          </cell>
          <cell r="B676" t="str">
            <v>ASA</v>
          </cell>
          <cell r="C676" t="str">
            <v>HRSG</v>
          </cell>
          <cell r="D676" t="str">
            <v>PEDRO</v>
          </cell>
          <cell r="E676" t="str">
            <v>SES</v>
          </cell>
          <cell r="F676" t="str">
            <v>ASA/CALD</v>
          </cell>
          <cell r="G676" t="str">
            <v>PAULO CESAR DA SILVA OLIVEIRA</v>
          </cell>
          <cell r="H676" t="str">
            <v>ENCANADOR</v>
          </cell>
          <cell r="I676" t="str">
            <v>BRISA DA COSTA</v>
          </cell>
          <cell r="J676">
            <v>1</v>
          </cell>
        </row>
        <row r="677">
          <cell r="A677">
            <v>656</v>
          </cell>
          <cell r="B677" t="str">
            <v>ASA</v>
          </cell>
          <cell r="C677" t="str">
            <v>HRSG</v>
          </cell>
          <cell r="D677" t="str">
            <v>PEDRO</v>
          </cell>
          <cell r="E677" t="str">
            <v>SES</v>
          </cell>
          <cell r="F677" t="str">
            <v>ASA/CALD</v>
          </cell>
          <cell r="G677" t="str">
            <v>ALEXANDRO SOUSA FONSECA</v>
          </cell>
          <cell r="H677" t="str">
            <v>AJUDANTE</v>
          </cell>
          <cell r="I677" t="str">
            <v>BARRA</v>
          </cell>
          <cell r="J677">
            <v>1</v>
          </cell>
        </row>
        <row r="678">
          <cell r="A678">
            <v>657</v>
          </cell>
          <cell r="C678" t="str">
            <v>DEM</v>
          </cell>
          <cell r="D678" t="str">
            <v>DEM</v>
          </cell>
          <cell r="E678" t="str">
            <v>DEM</v>
          </cell>
          <cell r="F678" t="str">
            <v>DEM</v>
          </cell>
          <cell r="G678" t="str">
            <v>EDSON DOS SANTOS</v>
          </cell>
          <cell r="H678" t="str">
            <v>ENCARREGADO ELETRICA</v>
          </cell>
          <cell r="I678" t="str">
            <v>BRISA DA COSTA</v>
          </cell>
          <cell r="J678">
            <v>1</v>
          </cell>
        </row>
        <row r="679">
          <cell r="A679">
            <v>658</v>
          </cell>
          <cell r="C679" t="str">
            <v>DEM</v>
          </cell>
          <cell r="D679" t="str">
            <v>DEM</v>
          </cell>
          <cell r="E679" t="str">
            <v>DEM</v>
          </cell>
          <cell r="F679" t="str">
            <v>DEM</v>
          </cell>
          <cell r="G679" t="str">
            <v>HENRIQUE MARCELINO DE MESQUITA</v>
          </cell>
          <cell r="H679" t="str">
            <v>ENCARREGADO</v>
          </cell>
          <cell r="I679" t="str">
            <v>BRISA DA COSTA</v>
          </cell>
          <cell r="J679">
            <v>1</v>
          </cell>
        </row>
        <row r="680">
          <cell r="A680">
            <v>659</v>
          </cell>
          <cell r="B680" t="str">
            <v>AFC</v>
          </cell>
          <cell r="C680" t="str">
            <v>ST</v>
          </cell>
          <cell r="D680" t="str">
            <v>CMM</v>
          </cell>
          <cell r="E680" t="str">
            <v>JWC</v>
          </cell>
          <cell r="F680" t="str">
            <v>ELÉT. INST.</v>
          </cell>
          <cell r="G680" t="str">
            <v>JOSE WASHINGTON CAETANO CARVALHO</v>
          </cell>
          <cell r="H680" t="str">
            <v>ENCARREGADO</v>
          </cell>
          <cell r="I680" t="str">
            <v>BRISA DA COSTA</v>
          </cell>
          <cell r="J680">
            <v>1</v>
          </cell>
        </row>
        <row r="681">
          <cell r="A681">
            <v>660</v>
          </cell>
          <cell r="C681" t="str">
            <v>DEM</v>
          </cell>
          <cell r="D681" t="str">
            <v>DEM</v>
          </cell>
          <cell r="E681" t="str">
            <v>DEM</v>
          </cell>
          <cell r="F681" t="str">
            <v>DEM</v>
          </cell>
          <cell r="G681" t="str">
            <v>PAULO CESAR DOS SANTOS SILVA</v>
          </cell>
          <cell r="H681" t="str">
            <v>ELETRICISTA F / C</v>
          </cell>
          <cell r="I681" t="str">
            <v>BRISA DA COSTA</v>
          </cell>
          <cell r="J681">
            <v>1</v>
          </cell>
        </row>
        <row r="682">
          <cell r="A682">
            <v>661</v>
          </cell>
          <cell r="C682" t="str">
            <v>HRSG</v>
          </cell>
          <cell r="D682" t="str">
            <v>NJ</v>
          </cell>
          <cell r="E682" t="str">
            <v>PSV</v>
          </cell>
          <cell r="F682" t="str">
            <v>SOLDA</v>
          </cell>
          <cell r="G682" t="str">
            <v>EDILSON FRANÇA DA SILVA</v>
          </cell>
          <cell r="H682" t="str">
            <v>MECANICO MONTADOR</v>
          </cell>
          <cell r="I682" t="str">
            <v>BRISA DA COSTA</v>
          </cell>
          <cell r="J682">
            <v>1</v>
          </cell>
        </row>
        <row r="683">
          <cell r="A683">
            <v>662</v>
          </cell>
          <cell r="B683" t="str">
            <v>AFC</v>
          </cell>
          <cell r="C683" t="str">
            <v>ST</v>
          </cell>
          <cell r="D683" t="str">
            <v>PM</v>
          </cell>
          <cell r="E683" t="str">
            <v>JLSO</v>
          </cell>
          <cell r="F683" t="str">
            <v>TUBULAÇÃO</v>
          </cell>
          <cell r="G683" t="str">
            <v>EDIVALDO SANTOS CORRÊA</v>
          </cell>
          <cell r="H683" t="str">
            <v>ENCANADOR</v>
          </cell>
          <cell r="I683" t="str">
            <v>BRISA DA COSTA</v>
          </cell>
          <cell r="J683">
            <v>1</v>
          </cell>
        </row>
        <row r="684">
          <cell r="A684">
            <v>663</v>
          </cell>
          <cell r="B684" t="str">
            <v>EDG</v>
          </cell>
          <cell r="C684" t="str">
            <v>HRSG</v>
          </cell>
          <cell r="D684" t="str">
            <v>DARIO</v>
          </cell>
          <cell r="E684" t="str">
            <v>J S S</v>
          </cell>
          <cell r="F684" t="str">
            <v>ANDAIME</v>
          </cell>
          <cell r="G684" t="str">
            <v>MANOEL JOSÉ ALVES</v>
          </cell>
          <cell r="H684" t="str">
            <v>MONTADOR ANDAIME</v>
          </cell>
          <cell r="I684" t="str">
            <v>BRISA DA COSTA</v>
          </cell>
          <cell r="J684">
            <v>1</v>
          </cell>
        </row>
        <row r="685">
          <cell r="A685">
            <v>664</v>
          </cell>
          <cell r="B685" t="str">
            <v>EDG</v>
          </cell>
          <cell r="C685" t="str">
            <v>HRSG</v>
          </cell>
          <cell r="D685" t="str">
            <v>DARIO</v>
          </cell>
          <cell r="E685" t="str">
            <v>J S S</v>
          </cell>
          <cell r="F685" t="str">
            <v>ANDAIME</v>
          </cell>
          <cell r="G685" t="str">
            <v>NORMANO LIMA DO NASCIMENTO</v>
          </cell>
          <cell r="H685" t="str">
            <v>MONTADOR ANDAIME</v>
          </cell>
          <cell r="I685" t="str">
            <v>BRISA DA COSTA</v>
          </cell>
          <cell r="J685">
            <v>1</v>
          </cell>
        </row>
        <row r="686">
          <cell r="A686">
            <v>665</v>
          </cell>
          <cell r="C686" t="str">
            <v>DEM</v>
          </cell>
          <cell r="D686" t="str">
            <v>DEM</v>
          </cell>
          <cell r="E686" t="str">
            <v>DEM</v>
          </cell>
          <cell r="F686" t="str">
            <v>DEM</v>
          </cell>
          <cell r="G686" t="str">
            <v>JOSÉ CARLOS FERNANDES DA ROSA</v>
          </cell>
          <cell r="H686" t="str">
            <v>ELETRICISTA MONTADOR</v>
          </cell>
          <cell r="I686" t="str">
            <v>BRISA DA COSTA</v>
          </cell>
          <cell r="J686">
            <v>1</v>
          </cell>
        </row>
        <row r="687">
          <cell r="A687">
            <v>666</v>
          </cell>
          <cell r="B687" t="str">
            <v>ASA</v>
          </cell>
          <cell r="C687" t="str">
            <v>HRSG</v>
          </cell>
          <cell r="D687" t="str">
            <v>PEDRO</v>
          </cell>
          <cell r="E687" t="str">
            <v>AAS</v>
          </cell>
          <cell r="F687" t="str">
            <v>MONTAGEM</v>
          </cell>
          <cell r="G687" t="str">
            <v>JOSÉ RIBAMAR LOPES DE OLIVEIRA</v>
          </cell>
          <cell r="H687" t="str">
            <v>AJUDANTE</v>
          </cell>
          <cell r="J687">
            <v>1</v>
          </cell>
        </row>
        <row r="688">
          <cell r="A688">
            <v>667</v>
          </cell>
          <cell r="B688" t="str">
            <v>MOD</v>
          </cell>
          <cell r="C688" t="str">
            <v>-</v>
          </cell>
          <cell r="D688" t="str">
            <v>-</v>
          </cell>
          <cell r="E688" t="str">
            <v>DUCA</v>
          </cell>
          <cell r="F688" t="str">
            <v>-</v>
          </cell>
          <cell r="G688" t="str">
            <v>HILDEBERTO ANTONIO MARQUES DE BARROS</v>
          </cell>
          <cell r="H688" t="str">
            <v>ENCARREGADO RIGGER</v>
          </cell>
          <cell r="I688" t="str">
            <v>BRISA DA COSTA</v>
          </cell>
          <cell r="J688">
            <v>1</v>
          </cell>
        </row>
        <row r="689">
          <cell r="A689">
            <v>668</v>
          </cell>
          <cell r="B689" t="str">
            <v>TRS</v>
          </cell>
          <cell r="C689" t="str">
            <v>-</v>
          </cell>
          <cell r="D689" t="str">
            <v>-</v>
          </cell>
          <cell r="E689" t="str">
            <v>DUCA</v>
          </cell>
          <cell r="F689" t="str">
            <v>-</v>
          </cell>
          <cell r="G689" t="str">
            <v>EDVAR NUNES DA SILVA</v>
          </cell>
          <cell r="H689" t="str">
            <v>RIGGER</v>
          </cell>
          <cell r="I689" t="str">
            <v>BRISA DA COSTA</v>
          </cell>
          <cell r="J689">
            <v>1</v>
          </cell>
        </row>
        <row r="690">
          <cell r="A690">
            <v>669</v>
          </cell>
          <cell r="B690" t="str">
            <v>TRS</v>
          </cell>
          <cell r="G690" t="str">
            <v>CLEBER CRUZ DA SILVA</v>
          </cell>
          <cell r="H690" t="str">
            <v>RIGGER</v>
          </cell>
          <cell r="I690" t="str">
            <v>BRISA DA COSTA</v>
          </cell>
          <cell r="J690">
            <v>1</v>
          </cell>
        </row>
        <row r="691">
          <cell r="A691">
            <v>670</v>
          </cell>
          <cell r="C691" t="str">
            <v>DEM</v>
          </cell>
          <cell r="D691" t="str">
            <v>DEM</v>
          </cell>
          <cell r="E691" t="str">
            <v>DEM</v>
          </cell>
          <cell r="F691" t="str">
            <v>DEM</v>
          </cell>
          <cell r="G691" t="str">
            <v>RENAN FERREIRA DE ANDRADE</v>
          </cell>
          <cell r="H691" t="str">
            <v>AJUDANTE</v>
          </cell>
          <cell r="I691" t="str">
            <v>RIO DAS OSTRAS</v>
          </cell>
          <cell r="J691">
            <v>1</v>
          </cell>
        </row>
        <row r="692">
          <cell r="A692">
            <v>671</v>
          </cell>
          <cell r="B692" t="str">
            <v>DEM</v>
          </cell>
          <cell r="C692" t="str">
            <v>DEM</v>
          </cell>
          <cell r="D692" t="str">
            <v>DEM</v>
          </cell>
          <cell r="E692" t="str">
            <v>DEM</v>
          </cell>
          <cell r="F692" t="str">
            <v>DEM</v>
          </cell>
          <cell r="G692" t="str">
            <v>TIAGO DE SOUZA HONORATO</v>
          </cell>
          <cell r="H692" t="str">
            <v>AUXILIAR ALMOXARIFE 1</v>
          </cell>
          <cell r="I692" t="str">
            <v>RIO DAS OSTRAS</v>
          </cell>
          <cell r="J692">
            <v>1</v>
          </cell>
        </row>
        <row r="693">
          <cell r="A693">
            <v>672</v>
          </cell>
          <cell r="G693" t="str">
            <v>UELTON MARCILIO LEMOS</v>
          </cell>
          <cell r="H693" t="str">
            <v>AJUDANTE</v>
          </cell>
          <cell r="J693">
            <v>1</v>
          </cell>
        </row>
        <row r="694">
          <cell r="A694">
            <v>673</v>
          </cell>
          <cell r="B694" t="str">
            <v>EDG</v>
          </cell>
          <cell r="C694" t="str">
            <v>HRSG</v>
          </cell>
          <cell r="D694" t="str">
            <v>DARIO</v>
          </cell>
          <cell r="E694" t="str">
            <v>FC</v>
          </cell>
          <cell r="F694" t="str">
            <v>ANDAIME</v>
          </cell>
          <cell r="G694" t="str">
            <v>FRANCISCO CHAGAS</v>
          </cell>
          <cell r="H694" t="str">
            <v>CONTRA MESTRE</v>
          </cell>
          <cell r="I694" t="str">
            <v>BRISA DA COSTA</v>
          </cell>
          <cell r="J694">
            <v>1</v>
          </cell>
        </row>
        <row r="695">
          <cell r="A695">
            <v>674</v>
          </cell>
          <cell r="B695" t="str">
            <v>ASA</v>
          </cell>
          <cell r="C695" t="str">
            <v>HRSG</v>
          </cell>
          <cell r="D695" t="str">
            <v>ANT</v>
          </cell>
          <cell r="E695" t="str">
            <v>CS</v>
          </cell>
          <cell r="F695" t="str">
            <v>TUBULAÇÃO</v>
          </cell>
          <cell r="G695" t="str">
            <v>JOSÉ ROBERTO VIEIRA DOS SANTOS</v>
          </cell>
          <cell r="H695" t="str">
            <v>ENCANADOR</v>
          </cell>
          <cell r="I695" t="str">
            <v>BRISA DA COSTA</v>
          </cell>
          <cell r="J695">
            <v>1</v>
          </cell>
        </row>
        <row r="696">
          <cell r="A696">
            <v>675</v>
          </cell>
          <cell r="E696" t="str">
            <v>PSV</v>
          </cell>
          <cell r="G696" t="str">
            <v xml:space="preserve">NATALINO DE ALMEIDA SANTANA </v>
          </cell>
          <cell r="H696" t="str">
            <v>SOLDADOR RX</v>
          </cell>
          <cell r="I696" t="str">
            <v>BRISA DA COSTA</v>
          </cell>
          <cell r="J696">
            <v>1</v>
          </cell>
        </row>
        <row r="697">
          <cell r="A697">
            <v>676</v>
          </cell>
          <cell r="B697" t="str">
            <v>EDG</v>
          </cell>
          <cell r="C697" t="str">
            <v>HRSG</v>
          </cell>
          <cell r="D697" t="str">
            <v>DARIO</v>
          </cell>
          <cell r="E697" t="str">
            <v>ELIEZER</v>
          </cell>
          <cell r="F697" t="str">
            <v>ANDAIME</v>
          </cell>
          <cell r="G697" t="str">
            <v>ELIEZER NASCIMENTO</v>
          </cell>
          <cell r="H697" t="str">
            <v>ENCARREGADO</v>
          </cell>
          <cell r="I697" t="str">
            <v>BRISA DA COSTA</v>
          </cell>
          <cell r="J697">
            <v>1</v>
          </cell>
        </row>
        <row r="698">
          <cell r="A698">
            <v>677</v>
          </cell>
          <cell r="B698" t="str">
            <v>MML</v>
          </cell>
          <cell r="C698" t="str">
            <v>HRSG</v>
          </cell>
          <cell r="D698" t="str">
            <v>CMM</v>
          </cell>
          <cell r="E698" t="str">
            <v>ON</v>
          </cell>
          <cell r="F698" t="str">
            <v>INSTRUMENT.</v>
          </cell>
          <cell r="G698" t="str">
            <v>RONALDO FRANÇA DE SOUZA</v>
          </cell>
          <cell r="H698" t="str">
            <v>ELETRICISTA MONTADOR</v>
          </cell>
          <cell r="I698" t="str">
            <v>BRISA DA COSTA</v>
          </cell>
          <cell r="J698">
            <v>1</v>
          </cell>
        </row>
        <row r="699">
          <cell r="A699">
            <v>678</v>
          </cell>
          <cell r="B699" t="str">
            <v>ILDEM</v>
          </cell>
          <cell r="C699" t="str">
            <v>HRSG</v>
          </cell>
          <cell r="D699" t="str">
            <v>ALVIM</v>
          </cell>
          <cell r="E699" t="str">
            <v>LCB</v>
          </cell>
          <cell r="F699" t="str">
            <v>SOLDA</v>
          </cell>
          <cell r="G699" t="str">
            <v>ANTONIO MARCOS DA SILVA</v>
          </cell>
          <cell r="H699" t="str">
            <v>SOLDADOR RX</v>
          </cell>
          <cell r="I699" t="str">
            <v>BRISA DA COSTA</v>
          </cell>
          <cell r="J699">
            <v>1</v>
          </cell>
        </row>
        <row r="700">
          <cell r="A700">
            <v>679</v>
          </cell>
          <cell r="B700" t="str">
            <v>MML</v>
          </cell>
          <cell r="C700" t="str">
            <v>BOP</v>
          </cell>
          <cell r="D700" t="str">
            <v>DAPN</v>
          </cell>
          <cell r="E700" t="str">
            <v>AVELEZ</v>
          </cell>
          <cell r="F700" t="str">
            <v>MONTAGEM</v>
          </cell>
          <cell r="G700" t="str">
            <v>ELINALDO DOS SANTOS RODRIGUES</v>
          </cell>
          <cell r="H700" t="str">
            <v>AJUDANTE</v>
          </cell>
          <cell r="I700" t="str">
            <v>BARRA</v>
          </cell>
          <cell r="J700">
            <v>1</v>
          </cell>
        </row>
        <row r="701">
          <cell r="A701">
            <v>680</v>
          </cell>
          <cell r="C701" t="str">
            <v>DEM</v>
          </cell>
          <cell r="D701" t="str">
            <v>DEM</v>
          </cell>
          <cell r="E701" t="str">
            <v>DEM</v>
          </cell>
          <cell r="F701" t="str">
            <v>DEM</v>
          </cell>
          <cell r="G701" t="str">
            <v>RICARDO FERNANDO ALVES DE SANTANA</v>
          </cell>
          <cell r="H701" t="str">
            <v>SOLDADOR DE CHAPARIA</v>
          </cell>
          <cell r="I701" t="str">
            <v>BRISA DA COSTA</v>
          </cell>
          <cell r="J701">
            <v>1</v>
          </cell>
        </row>
        <row r="702">
          <cell r="A702">
            <v>681</v>
          </cell>
          <cell r="B702" t="str">
            <v>JORGE</v>
          </cell>
          <cell r="C702" t="str">
            <v>CT</v>
          </cell>
          <cell r="D702" t="str">
            <v>ANT</v>
          </cell>
          <cell r="E702" t="str">
            <v>JLC</v>
          </cell>
          <cell r="F702" t="str">
            <v>COMIS TUB</v>
          </cell>
          <cell r="G702" t="str">
            <v>LEILTON CARVALHO PINHEIRO</v>
          </cell>
          <cell r="H702" t="str">
            <v>MECANICO MONTADOR</v>
          </cell>
          <cell r="I702" t="str">
            <v>BRISA DA COSTA</v>
          </cell>
          <cell r="J702">
            <v>1</v>
          </cell>
        </row>
        <row r="703">
          <cell r="A703">
            <v>682</v>
          </cell>
          <cell r="C703" t="str">
            <v>DEM</v>
          </cell>
          <cell r="D703" t="str">
            <v>DEM</v>
          </cell>
          <cell r="E703" t="str">
            <v>DEM</v>
          </cell>
          <cell r="F703" t="str">
            <v>DEM</v>
          </cell>
          <cell r="G703" t="str">
            <v>CLOVIS FELIPE SOARES MUNIZ</v>
          </cell>
          <cell r="H703" t="str">
            <v>MECANICO MONTADOR</v>
          </cell>
          <cell r="I703" t="str">
            <v>BRISA DA COSTA</v>
          </cell>
          <cell r="J703">
            <v>1</v>
          </cell>
        </row>
        <row r="704">
          <cell r="A704">
            <v>683</v>
          </cell>
          <cell r="B704" t="str">
            <v>ASA</v>
          </cell>
          <cell r="C704" t="str">
            <v>HRSG</v>
          </cell>
          <cell r="D704" t="str">
            <v>PEDRO</v>
          </cell>
          <cell r="E704" t="str">
            <v>GF</v>
          </cell>
          <cell r="F704" t="str">
            <v>ISOLAMENTO</v>
          </cell>
          <cell r="G704" t="str">
            <v>MARIO MALINOSKI COLAÇO</v>
          </cell>
          <cell r="H704" t="str">
            <v>ENCANADOR</v>
          </cell>
          <cell r="I704" t="str">
            <v>BRISA DA COSTA</v>
          </cell>
          <cell r="J704">
            <v>1</v>
          </cell>
        </row>
        <row r="705">
          <cell r="A705">
            <v>684</v>
          </cell>
          <cell r="B705" t="str">
            <v>ILDEM</v>
          </cell>
          <cell r="C705" t="str">
            <v>HRSG</v>
          </cell>
          <cell r="D705" t="str">
            <v>ALVIM</v>
          </cell>
          <cell r="E705" t="str">
            <v>LCB</v>
          </cell>
          <cell r="F705" t="str">
            <v>SOLDA</v>
          </cell>
          <cell r="G705" t="str">
            <v>EVILASIO SANTOS SOUZA</v>
          </cell>
          <cell r="H705" t="str">
            <v>SOLDADOR RX + AL</v>
          </cell>
          <cell r="I705" t="str">
            <v>BRISA DA COSTA</v>
          </cell>
          <cell r="J705">
            <v>1</v>
          </cell>
        </row>
        <row r="706">
          <cell r="A706">
            <v>685</v>
          </cell>
          <cell r="B706" t="str">
            <v>MML</v>
          </cell>
          <cell r="C706" t="str">
            <v>BOP</v>
          </cell>
          <cell r="D706" t="str">
            <v>GIL</v>
          </cell>
          <cell r="E706" t="str">
            <v>JFL</v>
          </cell>
          <cell r="F706" t="str">
            <v>LIG. DE CABOS</v>
          </cell>
          <cell r="G706" t="str">
            <v>MILTON DA SILVA SOUZA</v>
          </cell>
          <cell r="H706" t="str">
            <v>AJUDANTE</v>
          </cell>
          <cell r="I706" t="str">
            <v>RIO DAS OSTRAS</v>
          </cell>
          <cell r="J706">
            <v>1</v>
          </cell>
        </row>
        <row r="707">
          <cell r="A707">
            <v>686</v>
          </cell>
          <cell r="B707" t="str">
            <v>ILDEM</v>
          </cell>
          <cell r="C707" t="str">
            <v>HRSG</v>
          </cell>
          <cell r="D707" t="str">
            <v>NJ</v>
          </cell>
          <cell r="E707" t="str">
            <v>PSV</v>
          </cell>
          <cell r="F707" t="str">
            <v>SOLDA</v>
          </cell>
          <cell r="G707" t="str">
            <v>EDIMILSON DE SOUZA SOARES</v>
          </cell>
          <cell r="H707" t="str">
            <v>SOLDADOR DE CHAPARIA</v>
          </cell>
          <cell r="I707" t="str">
            <v>BRISA DA COSTA</v>
          </cell>
          <cell r="J707">
            <v>1</v>
          </cell>
        </row>
        <row r="708">
          <cell r="A708">
            <v>687</v>
          </cell>
          <cell r="B708" t="str">
            <v>EDG</v>
          </cell>
          <cell r="C708" t="str">
            <v>HRSG</v>
          </cell>
          <cell r="D708" t="str">
            <v>DARIO</v>
          </cell>
          <cell r="E708" t="str">
            <v>J S S</v>
          </cell>
          <cell r="F708" t="str">
            <v>ANDAIME</v>
          </cell>
          <cell r="G708" t="str">
            <v>EVANDRO DOS SANTOS CONCEIÇÃO</v>
          </cell>
          <cell r="H708" t="str">
            <v>MONTADOR ANDAIME</v>
          </cell>
          <cell r="J708">
            <v>1</v>
          </cell>
        </row>
        <row r="709">
          <cell r="A709">
            <v>688</v>
          </cell>
          <cell r="F709" t="str">
            <v>DORG</v>
          </cell>
          <cell r="G709" t="str">
            <v>JEFFERSON SOUZA DA SILVA</v>
          </cell>
          <cell r="H709" t="str">
            <v>AJUDANTE</v>
          </cell>
          <cell r="J709">
            <v>1</v>
          </cell>
        </row>
        <row r="710">
          <cell r="A710">
            <v>689</v>
          </cell>
          <cell r="B710" t="str">
            <v>MML</v>
          </cell>
          <cell r="C710" t="str">
            <v>HRSG</v>
          </cell>
          <cell r="D710" t="str">
            <v>CMM</v>
          </cell>
          <cell r="E710" t="str">
            <v>ON</v>
          </cell>
          <cell r="F710" t="str">
            <v>INSTRUMENT.</v>
          </cell>
          <cell r="G710" t="str">
            <v>GLAUCIO FRANÇOIS DE ARAUJO SOUZA</v>
          </cell>
          <cell r="H710" t="str">
            <v>AJUDANTE</v>
          </cell>
          <cell r="I710" t="str">
            <v>RIO DAS OSTRAS</v>
          </cell>
          <cell r="J710">
            <v>1</v>
          </cell>
        </row>
        <row r="711">
          <cell r="A711">
            <v>690</v>
          </cell>
          <cell r="C711" t="str">
            <v>DEM</v>
          </cell>
          <cell r="D711" t="str">
            <v>DEM</v>
          </cell>
          <cell r="E711" t="str">
            <v>DEM</v>
          </cell>
          <cell r="F711" t="str">
            <v>DEM</v>
          </cell>
          <cell r="G711" t="str">
            <v>JORGE LUIZ DA SILVA</v>
          </cell>
          <cell r="H711" t="str">
            <v>ELETRICISTA F / C</v>
          </cell>
          <cell r="I711" t="str">
            <v>BRISA DA COSTA</v>
          </cell>
          <cell r="J711">
            <v>1</v>
          </cell>
        </row>
        <row r="712">
          <cell r="A712">
            <v>691</v>
          </cell>
          <cell r="C712" t="str">
            <v>DEM</v>
          </cell>
          <cell r="D712" t="str">
            <v>DEM</v>
          </cell>
          <cell r="E712" t="str">
            <v>DEM</v>
          </cell>
          <cell r="F712" t="str">
            <v>DEM</v>
          </cell>
          <cell r="G712" t="str">
            <v>ROBSON DE JESUS SALES</v>
          </cell>
          <cell r="H712" t="str">
            <v>MECANICO MONTADOR</v>
          </cell>
          <cell r="I712" t="str">
            <v>BRISA DA COSTA</v>
          </cell>
          <cell r="J712">
            <v>1</v>
          </cell>
        </row>
        <row r="713">
          <cell r="A713">
            <v>692</v>
          </cell>
          <cell r="C713" t="str">
            <v>DEM</v>
          </cell>
          <cell r="D713" t="str">
            <v>DEM</v>
          </cell>
          <cell r="E713" t="str">
            <v>DEM</v>
          </cell>
          <cell r="F713" t="str">
            <v>DEM</v>
          </cell>
          <cell r="G713" t="str">
            <v>ANACLETO DE JESUS FILHO</v>
          </cell>
          <cell r="H713" t="str">
            <v>MECANICO MONTADOR</v>
          </cell>
          <cell r="I713" t="str">
            <v>BRISA DA COSTA</v>
          </cell>
          <cell r="J713">
            <v>1</v>
          </cell>
        </row>
        <row r="714">
          <cell r="A714">
            <v>693</v>
          </cell>
          <cell r="C714" t="str">
            <v>DEM</v>
          </cell>
          <cell r="D714" t="str">
            <v>DEM</v>
          </cell>
          <cell r="E714" t="str">
            <v>DEM</v>
          </cell>
          <cell r="F714" t="str">
            <v>DEM</v>
          </cell>
          <cell r="G714" t="str">
            <v>GILBERTO OLIVEIRA</v>
          </cell>
          <cell r="H714" t="str">
            <v>AJUDANTE</v>
          </cell>
          <cell r="J714">
            <v>1</v>
          </cell>
        </row>
        <row r="715">
          <cell r="A715">
            <v>694</v>
          </cell>
          <cell r="B715" t="str">
            <v>ILDEM</v>
          </cell>
          <cell r="C715" t="str">
            <v>HRSG</v>
          </cell>
          <cell r="D715" t="str">
            <v>NJ</v>
          </cell>
          <cell r="E715" t="str">
            <v>PSV</v>
          </cell>
          <cell r="F715" t="str">
            <v>SOLDA</v>
          </cell>
          <cell r="G715" t="str">
            <v>RONALDO SANTOS DA SILVA</v>
          </cell>
          <cell r="H715" t="str">
            <v>SOLDADOR DE CHAPARIA</v>
          </cell>
          <cell r="I715" t="str">
            <v>BARRA</v>
          </cell>
          <cell r="J715">
            <v>1</v>
          </cell>
        </row>
        <row r="716">
          <cell r="A716">
            <v>695</v>
          </cell>
          <cell r="B716" t="str">
            <v>AFC</v>
          </cell>
          <cell r="C716" t="str">
            <v>ST</v>
          </cell>
          <cell r="D716" t="str">
            <v>JMC</v>
          </cell>
          <cell r="E716" t="str">
            <v>AMA</v>
          </cell>
          <cell r="F716" t="str">
            <v>MONTAGEM</v>
          </cell>
          <cell r="G716" t="str">
            <v>CLEVERTON LIMA DE ANDRADE</v>
          </cell>
          <cell r="H716" t="str">
            <v>MEIO OFICIAL</v>
          </cell>
          <cell r="I716" t="str">
            <v>CENTRO</v>
          </cell>
          <cell r="J716">
            <v>1</v>
          </cell>
        </row>
        <row r="717">
          <cell r="A717">
            <v>696</v>
          </cell>
          <cell r="B717" t="str">
            <v>AFC</v>
          </cell>
          <cell r="C717" t="str">
            <v>ST</v>
          </cell>
          <cell r="D717" t="str">
            <v>JMC</v>
          </cell>
          <cell r="E717" t="str">
            <v>AMA</v>
          </cell>
          <cell r="F717" t="str">
            <v>MONTAGEM</v>
          </cell>
          <cell r="G717" t="str">
            <v>JENES SANTOS CORREIA</v>
          </cell>
          <cell r="H717" t="str">
            <v>MEIO OFICIAL</v>
          </cell>
          <cell r="I717" t="str">
            <v>BARRA</v>
          </cell>
          <cell r="J717">
            <v>1</v>
          </cell>
        </row>
        <row r="718">
          <cell r="A718">
            <v>697</v>
          </cell>
          <cell r="G718" t="str">
            <v>V  A  G  O</v>
          </cell>
          <cell r="J718">
            <v>1</v>
          </cell>
        </row>
        <row r="719">
          <cell r="A719">
            <v>698</v>
          </cell>
          <cell r="G719" t="str">
            <v>V  A  G  O</v>
          </cell>
          <cell r="J719">
            <v>1</v>
          </cell>
        </row>
        <row r="720">
          <cell r="A720">
            <v>699</v>
          </cell>
          <cell r="G720" t="str">
            <v>V  A  G  O</v>
          </cell>
          <cell r="J720">
            <v>1</v>
          </cell>
        </row>
        <row r="721">
          <cell r="A721">
            <v>700</v>
          </cell>
          <cell r="G721" t="str">
            <v>V  A  G  O</v>
          </cell>
          <cell r="J721">
            <v>1</v>
          </cell>
        </row>
        <row r="722">
          <cell r="A722">
            <v>701</v>
          </cell>
          <cell r="G722" t="str">
            <v>V  A  G  O</v>
          </cell>
          <cell r="J722">
            <v>1</v>
          </cell>
        </row>
        <row r="723">
          <cell r="A723">
            <v>702</v>
          </cell>
          <cell r="G723" t="str">
            <v>V  A  G  O</v>
          </cell>
          <cell r="J723">
            <v>1</v>
          </cell>
        </row>
        <row r="724">
          <cell r="A724">
            <v>703</v>
          </cell>
          <cell r="G724" t="str">
            <v>V  A  G  O</v>
          </cell>
          <cell r="J724">
            <v>1</v>
          </cell>
        </row>
        <row r="725">
          <cell r="A725">
            <v>704</v>
          </cell>
          <cell r="G725" t="str">
            <v>V  A  G  O</v>
          </cell>
          <cell r="J725">
            <v>1</v>
          </cell>
        </row>
        <row r="726">
          <cell r="A726">
            <v>705</v>
          </cell>
          <cell r="G726" t="str">
            <v>V  A  G  O</v>
          </cell>
          <cell r="J726">
            <v>1</v>
          </cell>
        </row>
        <row r="727">
          <cell r="A727">
            <v>706</v>
          </cell>
          <cell r="G727" t="str">
            <v>V  A  G  O</v>
          </cell>
          <cell r="J727">
            <v>1</v>
          </cell>
        </row>
        <row r="728">
          <cell r="A728">
            <v>707</v>
          </cell>
          <cell r="G728" t="str">
            <v>V  A  G  O</v>
          </cell>
          <cell r="J728">
            <v>1</v>
          </cell>
        </row>
        <row r="729">
          <cell r="A729">
            <v>708</v>
          </cell>
          <cell r="G729" t="str">
            <v>V  A  G  O</v>
          </cell>
          <cell r="J729">
            <v>1</v>
          </cell>
        </row>
        <row r="730">
          <cell r="A730">
            <v>709</v>
          </cell>
          <cell r="G730" t="str">
            <v>V  A  G  O</v>
          </cell>
          <cell r="J730">
            <v>1</v>
          </cell>
        </row>
        <row r="731">
          <cell r="A731">
            <v>710</v>
          </cell>
          <cell r="G731" t="str">
            <v>V  A  G  O</v>
          </cell>
          <cell r="J731">
            <v>1</v>
          </cell>
        </row>
        <row r="732">
          <cell r="A732">
            <v>711</v>
          </cell>
          <cell r="G732" t="str">
            <v>V  A  G  O</v>
          </cell>
          <cell r="J732">
            <v>1</v>
          </cell>
        </row>
        <row r="733">
          <cell r="A733">
            <v>712</v>
          </cell>
          <cell r="C733" t="str">
            <v>DEM</v>
          </cell>
          <cell r="D733" t="str">
            <v>DEM</v>
          </cell>
          <cell r="E733" t="str">
            <v>DEM</v>
          </cell>
          <cell r="F733" t="str">
            <v>DEM</v>
          </cell>
          <cell r="G733" t="str">
            <v>JOSE CARLOS DA SILVA</v>
          </cell>
          <cell r="H733" t="str">
            <v>ELETRICISTA MONTADOR</v>
          </cell>
          <cell r="I733" t="str">
            <v>BRISA DA COSTA</v>
          </cell>
          <cell r="J733">
            <v>1</v>
          </cell>
        </row>
        <row r="734">
          <cell r="A734">
            <v>713</v>
          </cell>
          <cell r="G734" t="str">
            <v>ERLAN GALEANO DOS SANTOS</v>
          </cell>
          <cell r="H734" t="str">
            <v>ELETRICISTA MONTADOR</v>
          </cell>
          <cell r="I734" t="str">
            <v>BRISA DA COSTA</v>
          </cell>
          <cell r="J734">
            <v>1</v>
          </cell>
        </row>
        <row r="735">
          <cell r="A735">
            <v>714</v>
          </cell>
          <cell r="C735" t="str">
            <v>DEM</v>
          </cell>
          <cell r="D735" t="str">
            <v>DEM</v>
          </cell>
          <cell r="E735" t="str">
            <v>DEM</v>
          </cell>
          <cell r="F735" t="str">
            <v>DEM</v>
          </cell>
          <cell r="G735" t="str">
            <v>JAILSON RODRIGUES DE OLIVEIRA</v>
          </cell>
          <cell r="H735" t="str">
            <v>PINTOR</v>
          </cell>
          <cell r="I735" t="str">
            <v>BRISA DA COSTA</v>
          </cell>
          <cell r="J735">
            <v>1</v>
          </cell>
        </row>
        <row r="736">
          <cell r="A736">
            <v>715</v>
          </cell>
          <cell r="C736" t="str">
            <v>DEM</v>
          </cell>
          <cell r="D736" t="str">
            <v>DEM</v>
          </cell>
          <cell r="E736" t="str">
            <v>DEM</v>
          </cell>
          <cell r="F736" t="str">
            <v>DEM</v>
          </cell>
          <cell r="G736" t="str">
            <v>AMAURI PESTANA DE SÁ</v>
          </cell>
          <cell r="H736" t="str">
            <v>AJUDANTE</v>
          </cell>
          <cell r="I736" t="str">
            <v>AEROPORTO</v>
          </cell>
          <cell r="J736">
            <v>1</v>
          </cell>
        </row>
        <row r="737">
          <cell r="A737">
            <v>716</v>
          </cell>
          <cell r="C737" t="str">
            <v>DEM</v>
          </cell>
          <cell r="D737" t="str">
            <v>DEM</v>
          </cell>
          <cell r="E737" t="str">
            <v>DEM</v>
          </cell>
          <cell r="F737" t="str">
            <v>DEM</v>
          </cell>
          <cell r="G737" t="str">
            <v>OTONIEL SILVA PEREIRA</v>
          </cell>
          <cell r="H737" t="str">
            <v>MECANICO MONTADOR</v>
          </cell>
          <cell r="I737" t="str">
            <v>BRISA DA COSTA</v>
          </cell>
          <cell r="J737">
            <v>1</v>
          </cell>
        </row>
        <row r="738">
          <cell r="A738">
            <v>717</v>
          </cell>
          <cell r="C738" t="str">
            <v>DEM</v>
          </cell>
          <cell r="D738" t="str">
            <v>DEM</v>
          </cell>
          <cell r="E738" t="str">
            <v>DEM</v>
          </cell>
          <cell r="F738" t="str">
            <v>DEM</v>
          </cell>
          <cell r="G738" t="str">
            <v>JOSE MARCOS DE OLIVEIRA</v>
          </cell>
          <cell r="H738" t="str">
            <v>MECANICO MONTADOR</v>
          </cell>
          <cell r="I738" t="str">
            <v>BRISA DA COSTA</v>
          </cell>
          <cell r="J738">
            <v>1</v>
          </cell>
        </row>
        <row r="739">
          <cell r="A739">
            <v>718</v>
          </cell>
          <cell r="B739" t="str">
            <v>AFC</v>
          </cell>
          <cell r="C739" t="str">
            <v>ST</v>
          </cell>
          <cell r="D739" t="str">
            <v>JMC</v>
          </cell>
          <cell r="E739" t="str">
            <v>AMA</v>
          </cell>
          <cell r="F739" t="str">
            <v>MONTAGEM</v>
          </cell>
          <cell r="G739" t="str">
            <v>WEYLER DE ALMEIDA SANTOS</v>
          </cell>
          <cell r="H739" t="str">
            <v>CONTRA MESTRE</v>
          </cell>
          <cell r="I739" t="str">
            <v>PARGOS</v>
          </cell>
          <cell r="J739">
            <v>1</v>
          </cell>
        </row>
        <row r="740">
          <cell r="A740">
            <v>719</v>
          </cell>
          <cell r="C740" t="str">
            <v>DEM</v>
          </cell>
          <cell r="D740" t="str">
            <v>DEM</v>
          </cell>
          <cell r="E740" t="str">
            <v>DEM</v>
          </cell>
          <cell r="F740" t="str">
            <v>DEM</v>
          </cell>
          <cell r="G740" t="str">
            <v>SILVONER DE SOUZA ASSIS</v>
          </cell>
          <cell r="H740" t="str">
            <v>MECANICO MONTADOR</v>
          </cell>
          <cell r="I740" t="str">
            <v>BRISA DA COSTA</v>
          </cell>
          <cell r="J740">
            <v>1</v>
          </cell>
        </row>
        <row r="741">
          <cell r="A741">
            <v>720</v>
          </cell>
          <cell r="C741" t="str">
            <v>DEM</v>
          </cell>
          <cell r="D741" t="str">
            <v>DEM</v>
          </cell>
          <cell r="E741" t="str">
            <v>DEM</v>
          </cell>
          <cell r="F741" t="str">
            <v>DEM</v>
          </cell>
          <cell r="G741" t="str">
            <v>ADAILTON JOSE DE SOUZA</v>
          </cell>
          <cell r="H741" t="str">
            <v>AJUDANTE</v>
          </cell>
          <cell r="I741" t="str">
            <v>BARRA</v>
          </cell>
          <cell r="J741">
            <v>1</v>
          </cell>
        </row>
        <row r="742">
          <cell r="A742">
            <v>721</v>
          </cell>
          <cell r="C742" t="str">
            <v>DEM</v>
          </cell>
          <cell r="D742" t="str">
            <v>DEM</v>
          </cell>
          <cell r="E742" t="str">
            <v>DEM</v>
          </cell>
          <cell r="F742" t="str">
            <v>DEM</v>
          </cell>
          <cell r="G742" t="str">
            <v>ROBSON BISPO DOS SANTOS</v>
          </cell>
          <cell r="H742" t="str">
            <v>MEIO OFICIAL</v>
          </cell>
          <cell r="I742" t="str">
            <v>CENTRO</v>
          </cell>
          <cell r="J742">
            <v>1</v>
          </cell>
        </row>
        <row r="743">
          <cell r="A743">
            <v>722</v>
          </cell>
          <cell r="C743" t="str">
            <v>DEM</v>
          </cell>
          <cell r="D743" t="str">
            <v>DEM</v>
          </cell>
          <cell r="E743" t="str">
            <v>DEM</v>
          </cell>
          <cell r="F743" t="str">
            <v>DEM</v>
          </cell>
          <cell r="G743" t="str">
            <v>LINDENBERG CAMILO SILVA</v>
          </cell>
          <cell r="H743" t="str">
            <v>AJUDANTE</v>
          </cell>
          <cell r="I743" t="str">
            <v>BARRA</v>
          </cell>
          <cell r="J743">
            <v>1</v>
          </cell>
        </row>
        <row r="744">
          <cell r="A744">
            <v>723</v>
          </cell>
          <cell r="B744" t="str">
            <v>MOI</v>
          </cell>
          <cell r="C744" t="str">
            <v>-</v>
          </cell>
          <cell r="D744" t="str">
            <v>-</v>
          </cell>
          <cell r="E744" t="str">
            <v>BUONO</v>
          </cell>
          <cell r="F744" t="str">
            <v>-</v>
          </cell>
          <cell r="G744" t="str">
            <v>RENATO ROBERTO DE SOUZA</v>
          </cell>
          <cell r="H744" t="str">
            <v>AJUDANTE</v>
          </cell>
          <cell r="I744" t="str">
            <v>VISCONDE</v>
          </cell>
          <cell r="J744">
            <v>1</v>
          </cell>
        </row>
        <row r="745">
          <cell r="A745">
            <v>724</v>
          </cell>
          <cell r="B745" t="str">
            <v>MAT</v>
          </cell>
          <cell r="G745" t="str">
            <v>ARNALDO PAULINO AGUIAR</v>
          </cell>
          <cell r="H745" t="str">
            <v>ENGENHEIRO I</v>
          </cell>
          <cell r="J745">
            <v>1</v>
          </cell>
        </row>
        <row r="746">
          <cell r="A746">
            <v>725</v>
          </cell>
          <cell r="G746" t="str">
            <v>JOSÉ FRANCISCO MENDEZ</v>
          </cell>
          <cell r="H746" t="str">
            <v>ASSISTENTE DE COMPRAS</v>
          </cell>
          <cell r="J746">
            <v>1</v>
          </cell>
        </row>
        <row r="747">
          <cell r="A747">
            <v>726</v>
          </cell>
          <cell r="C747" t="str">
            <v>DEM</v>
          </cell>
          <cell r="D747" t="str">
            <v>DEM</v>
          </cell>
          <cell r="E747" t="str">
            <v>DEM</v>
          </cell>
          <cell r="F747" t="str">
            <v>DEM</v>
          </cell>
          <cell r="G747" t="str">
            <v>JOSÉ PATRÍCIO DE MOURA</v>
          </cell>
          <cell r="H747" t="str">
            <v>SOLDADOR TIG + ER+AI</v>
          </cell>
          <cell r="I747" t="str">
            <v>BRISA DA COSTA</v>
          </cell>
          <cell r="J747">
            <v>1</v>
          </cell>
        </row>
        <row r="748">
          <cell r="A748">
            <v>727</v>
          </cell>
          <cell r="C748" t="str">
            <v>DEM</v>
          </cell>
          <cell r="D748" t="str">
            <v>DEM</v>
          </cell>
          <cell r="E748" t="str">
            <v>DEM</v>
          </cell>
          <cell r="F748" t="str">
            <v>DEM</v>
          </cell>
          <cell r="G748" t="str">
            <v>CHARLES PEREIRA DOS SANTOS</v>
          </cell>
          <cell r="H748" t="str">
            <v>MECANICO MONTADOR</v>
          </cell>
          <cell r="I748" t="str">
            <v>BRISA DA COSTA</v>
          </cell>
          <cell r="J748">
            <v>1</v>
          </cell>
        </row>
        <row r="749">
          <cell r="A749">
            <v>728</v>
          </cell>
          <cell r="C749" t="str">
            <v>DEM</v>
          </cell>
          <cell r="D749" t="str">
            <v>DEM</v>
          </cell>
          <cell r="E749" t="str">
            <v>DEM</v>
          </cell>
          <cell r="F749" t="str">
            <v>DEM</v>
          </cell>
          <cell r="G749" t="str">
            <v>JONY RIBEIRO SILVA</v>
          </cell>
          <cell r="H749" t="str">
            <v>AJUDANTE</v>
          </cell>
          <cell r="I749" t="str">
            <v>BARRA</v>
          </cell>
          <cell r="J749">
            <v>1</v>
          </cell>
        </row>
        <row r="750">
          <cell r="A750">
            <v>729</v>
          </cell>
          <cell r="B750" t="str">
            <v>ILDEM</v>
          </cell>
          <cell r="C750" t="str">
            <v>HRSG</v>
          </cell>
          <cell r="D750" t="str">
            <v>ALVIM</v>
          </cell>
          <cell r="E750" t="str">
            <v>LCB</v>
          </cell>
          <cell r="F750" t="str">
            <v>SOLDA</v>
          </cell>
          <cell r="G750" t="str">
            <v>FABIANO BRANDÃO DE SOUZA</v>
          </cell>
          <cell r="H750" t="str">
            <v>SOLDADOR CHAPARIA</v>
          </cell>
          <cell r="I750" t="str">
            <v>BRISA DA COSTA</v>
          </cell>
          <cell r="J750">
            <v>1</v>
          </cell>
        </row>
        <row r="751">
          <cell r="A751">
            <v>730</v>
          </cell>
          <cell r="C751" t="str">
            <v>DEM</v>
          </cell>
          <cell r="D751" t="str">
            <v>DEM</v>
          </cell>
          <cell r="E751" t="str">
            <v>DEM</v>
          </cell>
          <cell r="F751" t="str">
            <v>DEM</v>
          </cell>
          <cell r="G751" t="str">
            <v>UENERSSON PAULINO DOS SANTOS</v>
          </cell>
          <cell r="H751" t="str">
            <v>AJUDANTE</v>
          </cell>
          <cell r="J751">
            <v>1</v>
          </cell>
        </row>
        <row r="752">
          <cell r="A752">
            <v>731</v>
          </cell>
          <cell r="C752" t="str">
            <v>DEM</v>
          </cell>
          <cell r="D752" t="str">
            <v>DEM</v>
          </cell>
          <cell r="E752" t="str">
            <v>DEM</v>
          </cell>
          <cell r="F752" t="str">
            <v>DEM</v>
          </cell>
          <cell r="G752" t="str">
            <v>JOSE AUGUSTO ROCHA RODRIGUES</v>
          </cell>
          <cell r="H752" t="str">
            <v>CARPINTEIRO</v>
          </cell>
          <cell r="I752" t="str">
            <v>BRISA DA COSTA</v>
          </cell>
          <cell r="J752">
            <v>1</v>
          </cell>
        </row>
        <row r="753">
          <cell r="A753">
            <v>732</v>
          </cell>
          <cell r="B753" t="str">
            <v>ASA</v>
          </cell>
          <cell r="C753" t="str">
            <v>HRSG</v>
          </cell>
          <cell r="D753" t="str">
            <v>PEDRO</v>
          </cell>
          <cell r="E753" t="str">
            <v>GF</v>
          </cell>
          <cell r="F753" t="str">
            <v>ISOLAMENTO</v>
          </cell>
          <cell r="G753" t="str">
            <v>GILVANO MIRANDA DORNELES</v>
          </cell>
          <cell r="H753" t="str">
            <v>MECANICO MONTADOR</v>
          </cell>
          <cell r="I753" t="str">
            <v>BRISA DA COSTA</v>
          </cell>
          <cell r="J753">
            <v>1</v>
          </cell>
        </row>
        <row r="754">
          <cell r="A754">
            <v>733</v>
          </cell>
          <cell r="B754" t="str">
            <v>ILDEM</v>
          </cell>
          <cell r="C754" t="str">
            <v>HRSG</v>
          </cell>
          <cell r="D754" t="str">
            <v>ALVIM</v>
          </cell>
          <cell r="E754" t="str">
            <v>LCB</v>
          </cell>
          <cell r="F754" t="str">
            <v>SOLDA</v>
          </cell>
          <cell r="G754" t="str">
            <v>HELIO DELFINO DOS SANTOS</v>
          </cell>
          <cell r="H754" t="str">
            <v>SOLDADOR TIG + ER + AL</v>
          </cell>
          <cell r="I754" t="str">
            <v>BRISA DA COSTA</v>
          </cell>
          <cell r="J754">
            <v>1</v>
          </cell>
        </row>
        <row r="755">
          <cell r="A755">
            <v>734</v>
          </cell>
          <cell r="C755" t="str">
            <v>DEM</v>
          </cell>
          <cell r="D755" t="str">
            <v>DEM</v>
          </cell>
          <cell r="E755" t="str">
            <v>DEM</v>
          </cell>
          <cell r="F755" t="str">
            <v>DEM</v>
          </cell>
          <cell r="G755" t="str">
            <v>RODOGERO DA SILVA CORECHA</v>
          </cell>
          <cell r="H755" t="str">
            <v>ELETRICISTA F / C</v>
          </cell>
          <cell r="I755" t="str">
            <v>BRISA DA COSTA</v>
          </cell>
          <cell r="J755">
            <v>1</v>
          </cell>
        </row>
        <row r="756">
          <cell r="A756">
            <v>735</v>
          </cell>
          <cell r="B756" t="str">
            <v>DORG</v>
          </cell>
          <cell r="G756" t="str">
            <v>LUCIANE GASPAR DE SOUZA</v>
          </cell>
          <cell r="H756" t="str">
            <v>AUXILIAR DE ESCRITÓRIO</v>
          </cell>
          <cell r="J756">
            <v>1</v>
          </cell>
        </row>
        <row r="757">
          <cell r="A757">
            <v>736</v>
          </cell>
          <cell r="C757" t="str">
            <v>DEM</v>
          </cell>
          <cell r="D757" t="str">
            <v>DEM</v>
          </cell>
          <cell r="E757" t="str">
            <v>DEM</v>
          </cell>
          <cell r="F757" t="str">
            <v>DEM</v>
          </cell>
          <cell r="G757" t="str">
            <v>ROSQUILDES VASCONCELOS VILHENA</v>
          </cell>
          <cell r="H757" t="str">
            <v>SUPERVISOR INSTRUMENTISTA</v>
          </cell>
          <cell r="J757">
            <v>1</v>
          </cell>
        </row>
        <row r="758">
          <cell r="A758">
            <v>737</v>
          </cell>
          <cell r="B758" t="str">
            <v>ILDEM</v>
          </cell>
          <cell r="C758" t="str">
            <v>HRSG</v>
          </cell>
          <cell r="D758" t="str">
            <v>ALVIM</v>
          </cell>
          <cell r="E758" t="str">
            <v>LCB</v>
          </cell>
          <cell r="F758" t="str">
            <v>SOLDA</v>
          </cell>
          <cell r="G758" t="str">
            <v>MARCIO ANDRADE ARUBA</v>
          </cell>
          <cell r="H758" t="str">
            <v>AJUDANTE</v>
          </cell>
          <cell r="I758" t="str">
            <v>BARRA</v>
          </cell>
          <cell r="J758">
            <v>1</v>
          </cell>
        </row>
        <row r="759">
          <cell r="A759">
            <v>738</v>
          </cell>
          <cell r="B759" t="str">
            <v>EDG</v>
          </cell>
          <cell r="C759" t="str">
            <v>HRSG</v>
          </cell>
          <cell r="D759" t="str">
            <v>DARIO</v>
          </cell>
          <cell r="E759" t="str">
            <v>ELIEZER</v>
          </cell>
          <cell r="F759" t="str">
            <v>ANDAIME</v>
          </cell>
          <cell r="G759" t="str">
            <v>JULIO SILVA GOMES</v>
          </cell>
          <cell r="H759" t="str">
            <v>MONTADOR ANDAIME</v>
          </cell>
          <cell r="I759" t="str">
            <v>BRISA DA COSTA</v>
          </cell>
          <cell r="J759">
            <v>1</v>
          </cell>
        </row>
        <row r="760">
          <cell r="A760">
            <v>739</v>
          </cell>
          <cell r="B760" t="str">
            <v>MML</v>
          </cell>
          <cell r="C760" t="str">
            <v>HRSG</v>
          </cell>
          <cell r="D760" t="str">
            <v>VT</v>
          </cell>
          <cell r="E760" t="str">
            <v>VAS</v>
          </cell>
          <cell r="F760" t="str">
            <v>ELÉTRICA</v>
          </cell>
          <cell r="G760" t="str">
            <v>LEVI DE SOUZA NUNES</v>
          </cell>
          <cell r="H760" t="str">
            <v>MEIO OFICIAL</v>
          </cell>
          <cell r="I760" t="str">
            <v>BRISA DA COSTA</v>
          </cell>
          <cell r="J760">
            <v>1</v>
          </cell>
        </row>
        <row r="761">
          <cell r="A761">
            <v>740</v>
          </cell>
          <cell r="C761" t="str">
            <v>DEM</v>
          </cell>
          <cell r="D761" t="str">
            <v>DEM</v>
          </cell>
          <cell r="E761" t="str">
            <v>DEM</v>
          </cell>
          <cell r="F761" t="str">
            <v>DEM</v>
          </cell>
          <cell r="G761" t="str">
            <v>LAFAIETE GOMES</v>
          </cell>
          <cell r="H761" t="str">
            <v>SOLDADOR RX</v>
          </cell>
          <cell r="I761" t="str">
            <v>BRISA DA COSTA</v>
          </cell>
          <cell r="J761">
            <v>1</v>
          </cell>
        </row>
        <row r="762">
          <cell r="A762">
            <v>741</v>
          </cell>
          <cell r="C762" t="str">
            <v>DEM</v>
          </cell>
          <cell r="D762" t="str">
            <v>DEM</v>
          </cell>
          <cell r="E762" t="str">
            <v>DEM</v>
          </cell>
          <cell r="F762" t="str">
            <v>DEM</v>
          </cell>
          <cell r="G762" t="str">
            <v>CICERO TEIXEIRA DA SILVA JUNIOR</v>
          </cell>
          <cell r="H762" t="str">
            <v>MECANICO MONTADOR</v>
          </cell>
          <cell r="I762" t="str">
            <v>BRISA DA COSTA</v>
          </cell>
          <cell r="J762">
            <v>1</v>
          </cell>
        </row>
        <row r="763">
          <cell r="A763">
            <v>742</v>
          </cell>
          <cell r="G763" t="str">
            <v>MARCIO BOTELHO DA SILVA</v>
          </cell>
          <cell r="H763" t="str">
            <v>ELETRICISTA F / C</v>
          </cell>
          <cell r="I763" t="str">
            <v>BRISA DA COSTA</v>
          </cell>
          <cell r="J763">
            <v>1</v>
          </cell>
        </row>
        <row r="764">
          <cell r="A764">
            <v>743</v>
          </cell>
          <cell r="C764" t="str">
            <v>DEM</v>
          </cell>
          <cell r="D764" t="str">
            <v>DEM</v>
          </cell>
          <cell r="E764" t="str">
            <v>DEM</v>
          </cell>
          <cell r="F764" t="str">
            <v>DEM</v>
          </cell>
          <cell r="G764" t="str">
            <v>GILMARQUES CORREIA</v>
          </cell>
          <cell r="H764" t="str">
            <v>AJUDANTE</v>
          </cell>
          <cell r="J764">
            <v>1</v>
          </cell>
        </row>
        <row r="765">
          <cell r="A765">
            <v>744</v>
          </cell>
          <cell r="B765" t="str">
            <v>ILDEM</v>
          </cell>
          <cell r="C765" t="str">
            <v>HRSG</v>
          </cell>
          <cell r="D765" t="str">
            <v>ALVIM</v>
          </cell>
          <cell r="E765" t="str">
            <v>LCB</v>
          </cell>
          <cell r="F765" t="str">
            <v>SOLDA</v>
          </cell>
          <cell r="G765" t="str">
            <v>EDVANEI SALES DE SOUZA</v>
          </cell>
          <cell r="H765" t="str">
            <v>AJUDANTE</v>
          </cell>
          <cell r="J765">
            <v>1</v>
          </cell>
        </row>
        <row r="766">
          <cell r="A766">
            <v>745</v>
          </cell>
          <cell r="B766" t="str">
            <v>MOD</v>
          </cell>
          <cell r="G766" t="str">
            <v>JOÃO LÁZARO BUONO</v>
          </cell>
          <cell r="H766" t="str">
            <v>SUPERVISOR DE MATERIAIS</v>
          </cell>
          <cell r="J766">
            <v>1</v>
          </cell>
        </row>
        <row r="767">
          <cell r="A767">
            <v>746</v>
          </cell>
          <cell r="B767" t="str">
            <v>MOI</v>
          </cell>
          <cell r="C767" t="str">
            <v>HRSG</v>
          </cell>
          <cell r="D767" t="str">
            <v>-</v>
          </cell>
          <cell r="E767" t="str">
            <v>-</v>
          </cell>
          <cell r="F767" t="str">
            <v>SUP</v>
          </cell>
          <cell r="G767" t="str">
            <v>MAGNO LUIZ BRAGA GUIMARÃES</v>
          </cell>
          <cell r="H767" t="str">
            <v>ENGENHEIRO MECANICO</v>
          </cell>
          <cell r="J767">
            <v>1</v>
          </cell>
        </row>
        <row r="768">
          <cell r="A768">
            <v>747</v>
          </cell>
          <cell r="G768" t="str">
            <v>LUIZ AUGUSTO DOS ANJOS</v>
          </cell>
          <cell r="H768" t="str">
            <v>AJUDANTE</v>
          </cell>
          <cell r="I768" t="str">
            <v>BARRA</v>
          </cell>
          <cell r="J768">
            <v>1</v>
          </cell>
        </row>
        <row r="769">
          <cell r="A769">
            <v>748</v>
          </cell>
          <cell r="G769" t="str">
            <v>ANEILTON BISPO</v>
          </cell>
          <cell r="H769" t="str">
            <v>AJUDANTE</v>
          </cell>
          <cell r="J769">
            <v>1</v>
          </cell>
        </row>
        <row r="770">
          <cell r="A770">
            <v>749</v>
          </cell>
          <cell r="B770" t="str">
            <v>MML</v>
          </cell>
          <cell r="C770" t="str">
            <v>HRSG</v>
          </cell>
          <cell r="D770" t="str">
            <v>VT</v>
          </cell>
          <cell r="E770" t="str">
            <v>JAS</v>
          </cell>
          <cell r="F770" t="str">
            <v>ELÉTRICA</v>
          </cell>
          <cell r="G770" t="str">
            <v>SANDRO DE JESUS</v>
          </cell>
          <cell r="H770" t="str">
            <v>AJUDANTE</v>
          </cell>
          <cell r="I770" t="str">
            <v>BARRA</v>
          </cell>
          <cell r="J770">
            <v>1</v>
          </cell>
        </row>
        <row r="771">
          <cell r="A771">
            <v>750</v>
          </cell>
          <cell r="B771" t="str">
            <v>DORG</v>
          </cell>
          <cell r="G771" t="str">
            <v>JOSÉ CLAUDENILSON DOS SANTOS</v>
          </cell>
          <cell r="H771" t="str">
            <v>AJUDANTE</v>
          </cell>
          <cell r="J771">
            <v>1</v>
          </cell>
        </row>
        <row r="772">
          <cell r="A772">
            <v>751</v>
          </cell>
          <cell r="G772" t="str">
            <v>GILMAR MOREIRA DE SANTANA</v>
          </cell>
          <cell r="H772" t="str">
            <v>AJUDANTE</v>
          </cell>
          <cell r="J772">
            <v>1</v>
          </cell>
        </row>
        <row r="773">
          <cell r="A773">
            <v>752</v>
          </cell>
          <cell r="B773" t="str">
            <v>???</v>
          </cell>
          <cell r="C773" t="str">
            <v>???</v>
          </cell>
          <cell r="D773" t="str">
            <v>???</v>
          </cell>
          <cell r="E773" t="str">
            <v>???</v>
          </cell>
          <cell r="F773" t="str">
            <v>???</v>
          </cell>
          <cell r="G773" t="str">
            <v>DIMA MENDES DA SILVA</v>
          </cell>
          <cell r="H773" t="str">
            <v>AJUDANTE</v>
          </cell>
          <cell r="I773" t="str">
            <v>MACABU</v>
          </cell>
          <cell r="J773">
            <v>1</v>
          </cell>
        </row>
        <row r="774">
          <cell r="A774">
            <v>753</v>
          </cell>
          <cell r="B774" t="str">
            <v>EDG</v>
          </cell>
          <cell r="C774" t="str">
            <v>HRSG</v>
          </cell>
          <cell r="D774" t="str">
            <v>DARIO</v>
          </cell>
          <cell r="E774" t="str">
            <v>J S S</v>
          </cell>
          <cell r="F774" t="str">
            <v>ANDAIME</v>
          </cell>
          <cell r="G774" t="str">
            <v>FABIO SILVA DE LIMA</v>
          </cell>
          <cell r="H774" t="str">
            <v>MONTADOR ANDAIME</v>
          </cell>
          <cell r="I774" t="str">
            <v>BRISA DA COSTA</v>
          </cell>
          <cell r="J774">
            <v>1</v>
          </cell>
        </row>
        <row r="775">
          <cell r="A775">
            <v>754</v>
          </cell>
          <cell r="B775" t="str">
            <v>MOD</v>
          </cell>
          <cell r="C775" t="str">
            <v>-</v>
          </cell>
          <cell r="D775" t="str">
            <v>-</v>
          </cell>
          <cell r="E775" t="str">
            <v>BAHIA</v>
          </cell>
          <cell r="F775" t="str">
            <v>-</v>
          </cell>
          <cell r="G775" t="str">
            <v>JOSE DENILSON DOS SANTOS</v>
          </cell>
          <cell r="H775" t="str">
            <v>CONTRA MESTRE</v>
          </cell>
          <cell r="I775" t="str">
            <v>BRISA DA COSTA</v>
          </cell>
          <cell r="J775">
            <v>1</v>
          </cell>
        </row>
        <row r="776">
          <cell r="A776">
            <v>755</v>
          </cell>
          <cell r="B776" t="str">
            <v>AFC</v>
          </cell>
          <cell r="C776" t="str">
            <v>ST</v>
          </cell>
          <cell r="D776" t="str">
            <v>CMM</v>
          </cell>
          <cell r="E776" t="str">
            <v>JWC</v>
          </cell>
          <cell r="F776" t="str">
            <v>ELÉT. INST.</v>
          </cell>
          <cell r="G776" t="str">
            <v>ANTONIO ROGERIO RIBEIRO DOS REIS</v>
          </cell>
          <cell r="H776" t="str">
            <v>AJUDANTE</v>
          </cell>
          <cell r="I776" t="str">
            <v>BARRA</v>
          </cell>
          <cell r="J776">
            <v>1</v>
          </cell>
        </row>
        <row r="777">
          <cell r="A777">
            <v>756</v>
          </cell>
          <cell r="B777" t="str">
            <v>ILDEM</v>
          </cell>
          <cell r="C777" t="str">
            <v>HRSG</v>
          </cell>
          <cell r="D777" t="str">
            <v>ALVIM</v>
          </cell>
          <cell r="E777" t="str">
            <v>LCB</v>
          </cell>
          <cell r="F777" t="str">
            <v>SOLDA</v>
          </cell>
          <cell r="G777" t="str">
            <v>SEBASTIÃO BARBOSA LIMA</v>
          </cell>
          <cell r="H777" t="str">
            <v>SOLDADOR RX</v>
          </cell>
          <cell r="I777" t="str">
            <v>BRISA DA COSTA</v>
          </cell>
          <cell r="J777">
            <v>1</v>
          </cell>
        </row>
        <row r="778">
          <cell r="A778">
            <v>757</v>
          </cell>
          <cell r="B778" t="str">
            <v>EDG</v>
          </cell>
          <cell r="C778" t="str">
            <v>HRSG</v>
          </cell>
          <cell r="D778" t="str">
            <v>DARIO</v>
          </cell>
          <cell r="E778" t="str">
            <v>ELIEZER</v>
          </cell>
          <cell r="F778" t="str">
            <v>ANDAIME</v>
          </cell>
          <cell r="G778" t="str">
            <v>ANTONIO FERNANDES DOS SANTOS NETO</v>
          </cell>
          <cell r="H778" t="str">
            <v>MONTADOR ANDAIME</v>
          </cell>
          <cell r="I778" t="str">
            <v>BRISA DA COSTA</v>
          </cell>
          <cell r="J778">
            <v>1</v>
          </cell>
        </row>
        <row r="779">
          <cell r="A779">
            <v>758</v>
          </cell>
          <cell r="C779" t="str">
            <v>DEM</v>
          </cell>
          <cell r="D779" t="str">
            <v>DEM</v>
          </cell>
          <cell r="E779" t="str">
            <v>DEM</v>
          </cell>
          <cell r="F779" t="str">
            <v>DEM</v>
          </cell>
          <cell r="G779" t="str">
            <v>WENDELL CRUZ DOS SANTOS</v>
          </cell>
          <cell r="H779" t="str">
            <v>MONTADOR ANDAIME</v>
          </cell>
          <cell r="I779" t="str">
            <v>BRISA DA COSTA</v>
          </cell>
          <cell r="J779">
            <v>1</v>
          </cell>
        </row>
        <row r="780">
          <cell r="A780">
            <v>759</v>
          </cell>
          <cell r="B780" t="str">
            <v>MML</v>
          </cell>
          <cell r="C780" t="str">
            <v>BOP</v>
          </cell>
          <cell r="D780" t="str">
            <v>CMM</v>
          </cell>
          <cell r="E780" t="str">
            <v>PCC</v>
          </cell>
          <cell r="F780" t="str">
            <v>INSTRUMENT.</v>
          </cell>
          <cell r="G780" t="str">
            <v>RONIVALDO DOS SANTOS DE JESUS</v>
          </cell>
          <cell r="H780" t="str">
            <v>ELETRICISTA MONTADOR</v>
          </cell>
          <cell r="I780" t="str">
            <v>BRISA DA COSTA</v>
          </cell>
          <cell r="J780">
            <v>1</v>
          </cell>
        </row>
        <row r="781">
          <cell r="A781">
            <v>760</v>
          </cell>
          <cell r="B781" t="str">
            <v>-</v>
          </cell>
          <cell r="C781" t="str">
            <v>GERAL</v>
          </cell>
          <cell r="D781" t="str">
            <v>-</v>
          </cell>
          <cell r="E781" t="str">
            <v>-</v>
          </cell>
          <cell r="F781" t="str">
            <v>SUP</v>
          </cell>
          <cell r="G781" t="str">
            <v>DARIO CHAGAS</v>
          </cell>
          <cell r="H781" t="str">
            <v>ENCARREGADO</v>
          </cell>
          <cell r="J781">
            <v>1</v>
          </cell>
        </row>
        <row r="782">
          <cell r="A782">
            <v>761</v>
          </cell>
          <cell r="B782" t="str">
            <v>EDR</v>
          </cell>
          <cell r="C782" t="str">
            <v>HRSG</v>
          </cell>
          <cell r="D782" t="str">
            <v>RF</v>
          </cell>
          <cell r="E782" t="str">
            <v>JVS</v>
          </cell>
          <cell r="F782" t="str">
            <v>MONTAGEM</v>
          </cell>
          <cell r="G782" t="str">
            <v>CARLOS ALBERTO DOS SANTOS GONÇALVES</v>
          </cell>
          <cell r="H782" t="str">
            <v>MECANICO MONTADOR</v>
          </cell>
          <cell r="I782" t="str">
            <v>BRISA DA COSTA</v>
          </cell>
          <cell r="J782">
            <v>1</v>
          </cell>
        </row>
        <row r="783">
          <cell r="A783">
            <v>762</v>
          </cell>
          <cell r="B783" t="str">
            <v>MOD</v>
          </cell>
          <cell r="C783" t="str">
            <v>-</v>
          </cell>
          <cell r="D783" t="str">
            <v>-</v>
          </cell>
          <cell r="E783" t="str">
            <v>DUCA</v>
          </cell>
          <cell r="F783" t="str">
            <v>-</v>
          </cell>
          <cell r="G783" t="str">
            <v>ISMAEL ALMEIDA COSTA</v>
          </cell>
          <cell r="H783" t="str">
            <v>AJUDANTE</v>
          </cell>
          <cell r="I783" t="str">
            <v>BRISA DA COSTA</v>
          </cell>
          <cell r="J783">
            <v>1</v>
          </cell>
        </row>
        <row r="784">
          <cell r="A784">
            <v>763</v>
          </cell>
          <cell r="C784" t="str">
            <v>DEM</v>
          </cell>
          <cell r="D784" t="str">
            <v>DEM</v>
          </cell>
          <cell r="E784" t="str">
            <v>DEM</v>
          </cell>
          <cell r="F784" t="str">
            <v>DEM</v>
          </cell>
          <cell r="G784" t="str">
            <v>JOÃO ALVES DE SOUSA</v>
          </cell>
          <cell r="H784" t="str">
            <v>MONTADOR ANDAIME</v>
          </cell>
          <cell r="I784" t="str">
            <v>BRISA DA COSTA</v>
          </cell>
          <cell r="J784">
            <v>1</v>
          </cell>
        </row>
        <row r="785">
          <cell r="A785">
            <v>764</v>
          </cell>
          <cell r="C785" t="str">
            <v>DEM</v>
          </cell>
          <cell r="D785" t="str">
            <v>DEM</v>
          </cell>
          <cell r="E785" t="str">
            <v>DEM</v>
          </cell>
          <cell r="F785" t="str">
            <v>DEM</v>
          </cell>
          <cell r="G785" t="str">
            <v>ELIANO LUIS DA SILVA</v>
          </cell>
          <cell r="H785" t="str">
            <v>MONTADOR ANDAIME</v>
          </cell>
          <cell r="I785" t="str">
            <v>BRISA DA COSTA</v>
          </cell>
          <cell r="J785">
            <v>1</v>
          </cell>
        </row>
        <row r="786">
          <cell r="A786">
            <v>765</v>
          </cell>
          <cell r="G786" t="str">
            <v>GERSON NERI DA SILVA</v>
          </cell>
          <cell r="H786" t="str">
            <v>ELETRICISTA MONTADOR</v>
          </cell>
          <cell r="I786" t="str">
            <v>BRISA DA COSTA</v>
          </cell>
          <cell r="J786">
            <v>1</v>
          </cell>
        </row>
        <row r="787">
          <cell r="A787">
            <v>766</v>
          </cell>
          <cell r="G787" t="str">
            <v>VITALINO DOS ANJOS DE JESUS</v>
          </cell>
          <cell r="H787" t="str">
            <v>AJUDANTE</v>
          </cell>
          <cell r="J787">
            <v>1</v>
          </cell>
        </row>
        <row r="788">
          <cell r="A788">
            <v>767</v>
          </cell>
          <cell r="G788" t="str">
            <v>ANTÔNIO CESAR SOUSA ROCHA</v>
          </cell>
          <cell r="H788" t="str">
            <v>AJUDANTE</v>
          </cell>
          <cell r="J788">
            <v>1</v>
          </cell>
        </row>
        <row r="789">
          <cell r="A789">
            <v>768</v>
          </cell>
          <cell r="C789" t="str">
            <v>DEM</v>
          </cell>
          <cell r="D789" t="str">
            <v>DEM</v>
          </cell>
          <cell r="E789" t="str">
            <v>DEM</v>
          </cell>
          <cell r="F789" t="str">
            <v>DEM</v>
          </cell>
          <cell r="G789" t="str">
            <v>REGINALDO JOSÉ DA SILVA</v>
          </cell>
          <cell r="H789" t="str">
            <v>SOLDADOR DE CHAPARIA</v>
          </cell>
          <cell r="I789" t="str">
            <v>BRISA DA COSTA</v>
          </cell>
          <cell r="J789">
            <v>1</v>
          </cell>
        </row>
        <row r="790">
          <cell r="A790">
            <v>769</v>
          </cell>
          <cell r="B790" t="str">
            <v>EDR</v>
          </cell>
          <cell r="C790" t="str">
            <v>HRSG</v>
          </cell>
          <cell r="D790" t="str">
            <v>RF</v>
          </cell>
          <cell r="E790" t="str">
            <v>JVS</v>
          </cell>
          <cell r="F790" t="str">
            <v>MONTAGEM</v>
          </cell>
          <cell r="G790" t="str">
            <v>LUIZ CARLOS DOS SANTOS GONÇALVES</v>
          </cell>
          <cell r="H790" t="str">
            <v>CONTRA MESTRE</v>
          </cell>
          <cell r="I790" t="str">
            <v>BRISA DA COSTA</v>
          </cell>
          <cell r="J790">
            <v>1</v>
          </cell>
        </row>
        <row r="791">
          <cell r="A791">
            <v>770</v>
          </cell>
          <cell r="C791" t="str">
            <v>DEM</v>
          </cell>
          <cell r="D791" t="str">
            <v>DEM</v>
          </cell>
          <cell r="E791" t="str">
            <v>DEM</v>
          </cell>
          <cell r="F791" t="str">
            <v>DEM</v>
          </cell>
          <cell r="G791" t="str">
            <v>ZENILDO SANTOS VIEIRA</v>
          </cell>
          <cell r="H791" t="str">
            <v>MONTADOR ANDAIME</v>
          </cell>
          <cell r="I791" t="str">
            <v>BRISA DA COSTA</v>
          </cell>
          <cell r="J791">
            <v>1</v>
          </cell>
        </row>
        <row r="792">
          <cell r="A792">
            <v>771</v>
          </cell>
          <cell r="C792" t="str">
            <v>DEM</v>
          </cell>
          <cell r="D792" t="str">
            <v>DEM</v>
          </cell>
          <cell r="E792" t="str">
            <v>DEM</v>
          </cell>
          <cell r="F792" t="str">
            <v>DEM</v>
          </cell>
          <cell r="G792" t="str">
            <v>MARCELO DOS SANTOS DA SILVA</v>
          </cell>
          <cell r="H792" t="str">
            <v>ELETRICISTA F / C</v>
          </cell>
          <cell r="I792" t="str">
            <v>BRISA DA COSTA</v>
          </cell>
          <cell r="J792">
            <v>1</v>
          </cell>
        </row>
        <row r="793">
          <cell r="A793">
            <v>772</v>
          </cell>
          <cell r="B793" t="str">
            <v>MML</v>
          </cell>
          <cell r="C793" t="str">
            <v>BOP</v>
          </cell>
          <cell r="D793" t="str">
            <v>GIL</v>
          </cell>
          <cell r="E793" t="str">
            <v>JSS</v>
          </cell>
          <cell r="F793" t="str">
            <v>LIG. DE CABOS</v>
          </cell>
          <cell r="G793" t="str">
            <v>MAURI ANTÔNIO VIEIRA PEREIRA</v>
          </cell>
          <cell r="H793" t="str">
            <v>ELETRICISTA F / C</v>
          </cell>
          <cell r="I793" t="str">
            <v>BRISA DA COSTA</v>
          </cell>
          <cell r="J793">
            <v>1</v>
          </cell>
        </row>
        <row r="794">
          <cell r="A794">
            <v>773</v>
          </cell>
          <cell r="C794" t="str">
            <v>DEM</v>
          </cell>
          <cell r="D794" t="str">
            <v>DEM</v>
          </cell>
          <cell r="E794" t="str">
            <v>DEM</v>
          </cell>
          <cell r="F794" t="str">
            <v>DEM</v>
          </cell>
          <cell r="G794" t="str">
            <v>JORGE LUIZ DOS SANTOS</v>
          </cell>
          <cell r="H794" t="str">
            <v>ELETRICISTA F / C</v>
          </cell>
          <cell r="I794" t="str">
            <v>RIO DAS OSTRAS</v>
          </cell>
          <cell r="J794">
            <v>1</v>
          </cell>
        </row>
        <row r="795">
          <cell r="A795">
            <v>774</v>
          </cell>
          <cell r="B795" t="str">
            <v>EDG</v>
          </cell>
          <cell r="C795" t="str">
            <v>HRSG</v>
          </cell>
          <cell r="D795" t="str">
            <v>DARIO</v>
          </cell>
          <cell r="E795" t="str">
            <v>ELIEZER</v>
          </cell>
          <cell r="F795" t="str">
            <v>ANDAIME</v>
          </cell>
          <cell r="G795" t="str">
            <v>GICÉLIO GOMES DA SILVA</v>
          </cell>
          <cell r="H795" t="str">
            <v>MONTADOR ANDAIME</v>
          </cell>
          <cell r="J795">
            <v>1</v>
          </cell>
        </row>
        <row r="796">
          <cell r="A796">
            <v>775</v>
          </cell>
          <cell r="B796" t="str">
            <v>MOD</v>
          </cell>
          <cell r="C796" t="str">
            <v>HRSG</v>
          </cell>
          <cell r="D796" t="str">
            <v>-</v>
          </cell>
          <cell r="E796" t="str">
            <v>OJC</v>
          </cell>
          <cell r="F796" t="str">
            <v>TOPOGR.</v>
          </cell>
          <cell r="G796" t="str">
            <v>OSVALDO DE JESUS COELHO</v>
          </cell>
          <cell r="H796" t="str">
            <v>TOPOGRAFO I</v>
          </cell>
          <cell r="I796" t="str">
            <v>RIO DAS OSTRAS</v>
          </cell>
          <cell r="J796">
            <v>1</v>
          </cell>
        </row>
        <row r="797">
          <cell r="A797">
            <v>776</v>
          </cell>
          <cell r="B797" t="str">
            <v>EDR</v>
          </cell>
          <cell r="C797" t="str">
            <v>HRSG</v>
          </cell>
          <cell r="D797" t="str">
            <v>VENDOL.</v>
          </cell>
          <cell r="E797" t="str">
            <v>MJO</v>
          </cell>
          <cell r="F797" t="str">
            <v>MONTAGEM</v>
          </cell>
          <cell r="G797" t="str">
            <v>DANIEL JOSÉ DO CARMO</v>
          </cell>
          <cell r="H797" t="str">
            <v>MECANICO MONTADOR</v>
          </cell>
          <cell r="J797">
            <v>1</v>
          </cell>
        </row>
        <row r="798">
          <cell r="A798">
            <v>777</v>
          </cell>
          <cell r="B798" t="str">
            <v>EDG</v>
          </cell>
          <cell r="C798" t="str">
            <v>HRSG</v>
          </cell>
          <cell r="D798" t="str">
            <v>DARIO</v>
          </cell>
          <cell r="E798" t="str">
            <v>FC</v>
          </cell>
          <cell r="F798" t="str">
            <v>ANDAIME</v>
          </cell>
          <cell r="G798" t="str">
            <v>SAMUEL DE ARAÚJO</v>
          </cell>
          <cell r="H798" t="str">
            <v>MONTADOR ANDAIME</v>
          </cell>
          <cell r="I798" t="str">
            <v>BARRA</v>
          </cell>
          <cell r="J798">
            <v>1</v>
          </cell>
        </row>
        <row r="799">
          <cell r="A799">
            <v>778</v>
          </cell>
          <cell r="B799" t="str">
            <v>MOD</v>
          </cell>
          <cell r="G799" t="str">
            <v>ROBERTO OLIVEIRA DA SILVA</v>
          </cell>
          <cell r="H799" t="str">
            <v>AJUDANTE</v>
          </cell>
          <cell r="J799">
            <v>1</v>
          </cell>
        </row>
        <row r="800">
          <cell r="A800">
            <v>779</v>
          </cell>
          <cell r="G800" t="str">
            <v>CLAUDIVAN DOS SANTOS</v>
          </cell>
          <cell r="H800" t="str">
            <v>AJUDANTE</v>
          </cell>
          <cell r="J800">
            <v>1</v>
          </cell>
        </row>
        <row r="801">
          <cell r="A801">
            <v>780</v>
          </cell>
          <cell r="G801" t="str">
            <v>JOSÉ VALMIR DOS SANTOS</v>
          </cell>
          <cell r="H801" t="str">
            <v>MECANICO MONTADOR</v>
          </cell>
          <cell r="J801">
            <v>1</v>
          </cell>
        </row>
        <row r="802">
          <cell r="A802">
            <v>781</v>
          </cell>
          <cell r="B802" t="str">
            <v>EDR</v>
          </cell>
          <cell r="C802" t="str">
            <v>HRSG</v>
          </cell>
          <cell r="D802" t="str">
            <v>VENDOL.</v>
          </cell>
          <cell r="E802" t="str">
            <v>MJO</v>
          </cell>
          <cell r="F802" t="str">
            <v>MONTAGEM</v>
          </cell>
          <cell r="G802" t="str">
            <v>MÁRCIO JOSÉ DE OLIVEIRA CARVALHO</v>
          </cell>
          <cell r="H802" t="str">
            <v>ENCARREGADO</v>
          </cell>
          <cell r="J802">
            <v>1</v>
          </cell>
        </row>
        <row r="803">
          <cell r="A803">
            <v>782</v>
          </cell>
          <cell r="B803" t="str">
            <v>AFC</v>
          </cell>
          <cell r="C803" t="str">
            <v>GERAL</v>
          </cell>
          <cell r="D803" t="str">
            <v>VT</v>
          </cell>
          <cell r="E803" t="str">
            <v>AAM</v>
          </cell>
          <cell r="F803" t="str">
            <v>MANUT. ELÉT.</v>
          </cell>
          <cell r="G803" t="str">
            <v>JOÃO CARLOS BATISTA DA SILVA</v>
          </cell>
          <cell r="H803" t="str">
            <v>ELETRICISTA DE MANUTENÇÃO</v>
          </cell>
          <cell r="I803" t="str">
            <v>BRISA DA COSTA</v>
          </cell>
          <cell r="J803">
            <v>1</v>
          </cell>
        </row>
        <row r="804">
          <cell r="A804">
            <v>783</v>
          </cell>
          <cell r="B804" t="str">
            <v>EDR</v>
          </cell>
          <cell r="C804" t="str">
            <v>HRSG</v>
          </cell>
          <cell r="D804" t="str">
            <v>VENDOL.</v>
          </cell>
          <cell r="E804" t="str">
            <v>MJO</v>
          </cell>
          <cell r="F804" t="str">
            <v>MONTAGEM</v>
          </cell>
          <cell r="G804" t="str">
            <v>CARLOS ROBERTO ANTUNES</v>
          </cell>
          <cell r="H804" t="str">
            <v>MECANICO MONTADOR</v>
          </cell>
          <cell r="J804">
            <v>1</v>
          </cell>
        </row>
        <row r="805">
          <cell r="A805">
            <v>784</v>
          </cell>
          <cell r="C805" t="str">
            <v>DEM</v>
          </cell>
          <cell r="D805" t="str">
            <v>DEM</v>
          </cell>
          <cell r="E805" t="str">
            <v>DEM</v>
          </cell>
          <cell r="F805" t="str">
            <v>DEM</v>
          </cell>
          <cell r="G805" t="str">
            <v>ANTÔNIO CARLOS SOUZA DO CARMO</v>
          </cell>
          <cell r="H805" t="str">
            <v>MESTRE</v>
          </cell>
          <cell r="I805" t="str">
            <v>BRISA DA COSTA</v>
          </cell>
          <cell r="J805">
            <v>1</v>
          </cell>
        </row>
        <row r="806">
          <cell r="A806">
            <v>785</v>
          </cell>
          <cell r="B806" t="str">
            <v>MML</v>
          </cell>
          <cell r="C806" t="str">
            <v>BOP</v>
          </cell>
          <cell r="D806" t="str">
            <v>AVELEZ</v>
          </cell>
          <cell r="E806" t="str">
            <v>CAM</v>
          </cell>
          <cell r="F806" t="str">
            <v>LANC. DE CABOS</v>
          </cell>
          <cell r="G806" t="str">
            <v>AUGUSTO DA SILVA</v>
          </cell>
          <cell r="H806" t="str">
            <v>ELETRICISTA MONTADOR</v>
          </cell>
          <cell r="I806" t="str">
            <v>BRISA DA COSTA</v>
          </cell>
          <cell r="J806">
            <v>1</v>
          </cell>
        </row>
        <row r="807">
          <cell r="A807">
            <v>786</v>
          </cell>
          <cell r="B807" t="str">
            <v>AFC</v>
          </cell>
          <cell r="C807" t="str">
            <v>ST</v>
          </cell>
          <cell r="D807" t="str">
            <v>JMC</v>
          </cell>
          <cell r="E807" t="str">
            <v>AMA</v>
          </cell>
          <cell r="F807" t="str">
            <v>MONTAGEM</v>
          </cell>
          <cell r="G807" t="str">
            <v>GENIVAL DOS SANTOS</v>
          </cell>
          <cell r="H807" t="str">
            <v>MEIO OFICIAL</v>
          </cell>
          <cell r="I807" t="str">
            <v>BARRA</v>
          </cell>
          <cell r="J807">
            <v>1</v>
          </cell>
        </row>
        <row r="808">
          <cell r="A808">
            <v>787</v>
          </cell>
          <cell r="B808" t="str">
            <v>AFC</v>
          </cell>
          <cell r="C808" t="str">
            <v>ST</v>
          </cell>
          <cell r="D808" t="str">
            <v>JMC</v>
          </cell>
          <cell r="E808" t="str">
            <v>AMA</v>
          </cell>
          <cell r="F808" t="str">
            <v>MONTAGEM</v>
          </cell>
          <cell r="G808" t="str">
            <v>SEBASTIÃO LOPES DA COSTA</v>
          </cell>
          <cell r="H808" t="str">
            <v>CONTRA MESTRE</v>
          </cell>
          <cell r="I808" t="str">
            <v>BRISA DA COSTA</v>
          </cell>
          <cell r="J808">
            <v>1</v>
          </cell>
        </row>
        <row r="809">
          <cell r="A809">
            <v>788</v>
          </cell>
          <cell r="B809" t="str">
            <v>ASA</v>
          </cell>
          <cell r="C809" t="str">
            <v>HRSG</v>
          </cell>
          <cell r="D809" t="str">
            <v>PEDRO</v>
          </cell>
          <cell r="E809" t="str">
            <v>JP</v>
          </cell>
          <cell r="F809" t="str">
            <v>TUBULAÇÃO</v>
          </cell>
          <cell r="G809" t="str">
            <v>JOSÉ PEREIRA</v>
          </cell>
          <cell r="H809" t="str">
            <v>ENCARREGADO</v>
          </cell>
          <cell r="J809">
            <v>1</v>
          </cell>
        </row>
        <row r="810">
          <cell r="A810">
            <v>789</v>
          </cell>
          <cell r="G810" t="str">
            <v>TARCÍSIO ANTÔNIO DE BARROS</v>
          </cell>
          <cell r="H810" t="str">
            <v>MECANICO MONTADOR</v>
          </cell>
          <cell r="J810">
            <v>1</v>
          </cell>
        </row>
        <row r="811">
          <cell r="A811">
            <v>790</v>
          </cell>
          <cell r="G811" t="str">
            <v>ANTÔNIO GABRIEL ARCANJO</v>
          </cell>
          <cell r="H811" t="str">
            <v>MECANICO MONTADOR</v>
          </cell>
          <cell r="J811">
            <v>1</v>
          </cell>
        </row>
        <row r="812">
          <cell r="A812">
            <v>791</v>
          </cell>
          <cell r="G812" t="str">
            <v>WILLIAN GARCIA DE PAIVA</v>
          </cell>
          <cell r="H812" t="str">
            <v>MECANICO MONTADOR</v>
          </cell>
          <cell r="J812">
            <v>1</v>
          </cell>
        </row>
        <row r="813">
          <cell r="A813">
            <v>792</v>
          </cell>
          <cell r="B813" t="str">
            <v>EDG</v>
          </cell>
          <cell r="C813" t="str">
            <v>HRSG</v>
          </cell>
          <cell r="D813" t="str">
            <v>VENDOL.</v>
          </cell>
          <cell r="E813" t="str">
            <v>WMS</v>
          </cell>
          <cell r="F813" t="str">
            <v>MONTAGEM</v>
          </cell>
          <cell r="G813" t="str">
            <v>FÁBIO ANTÔNIO DOS SANTOS</v>
          </cell>
          <cell r="H813" t="str">
            <v>MECANICO MONTADOR</v>
          </cell>
          <cell r="J813">
            <v>1</v>
          </cell>
        </row>
        <row r="814">
          <cell r="A814">
            <v>793</v>
          </cell>
          <cell r="G814" t="str">
            <v>ALEXINALDO FERREIRA SANTOS</v>
          </cell>
          <cell r="H814" t="str">
            <v>MECANICO MONTADOR</v>
          </cell>
          <cell r="J814">
            <v>1</v>
          </cell>
        </row>
        <row r="815">
          <cell r="A815">
            <v>794</v>
          </cell>
          <cell r="B815" t="str">
            <v>MOD</v>
          </cell>
          <cell r="C815" t="str">
            <v>MAT</v>
          </cell>
          <cell r="D815" t="str">
            <v>-</v>
          </cell>
          <cell r="E815" t="str">
            <v>BUONO</v>
          </cell>
          <cell r="F815" t="str">
            <v>MAT</v>
          </cell>
          <cell r="G815" t="str">
            <v>EVANDRO BARROSO DA SILVA</v>
          </cell>
          <cell r="H815" t="str">
            <v>AJUDANTE</v>
          </cell>
          <cell r="I815" t="str">
            <v>TIC TAC</v>
          </cell>
          <cell r="J815">
            <v>1</v>
          </cell>
        </row>
        <row r="816">
          <cell r="A816">
            <v>795</v>
          </cell>
          <cell r="B816" t="str">
            <v>MAT</v>
          </cell>
          <cell r="C816" t="str">
            <v>MAT</v>
          </cell>
          <cell r="D816" t="str">
            <v>-</v>
          </cell>
          <cell r="E816" t="str">
            <v>BUONO</v>
          </cell>
          <cell r="F816" t="str">
            <v>MAT</v>
          </cell>
          <cell r="G816" t="str">
            <v>LUIS EDUARDO DE OLIVEIRA COUTINHO</v>
          </cell>
          <cell r="H816" t="str">
            <v>AJUDANTE</v>
          </cell>
          <cell r="I816" t="str">
            <v>LAGOMAR</v>
          </cell>
          <cell r="J816">
            <v>1</v>
          </cell>
        </row>
        <row r="817">
          <cell r="A817">
            <v>796</v>
          </cell>
          <cell r="C817" t="str">
            <v>DEM</v>
          </cell>
          <cell r="D817" t="str">
            <v>DEM</v>
          </cell>
          <cell r="E817" t="str">
            <v>DEM</v>
          </cell>
          <cell r="F817" t="str">
            <v>DEM</v>
          </cell>
          <cell r="G817" t="str">
            <v>PAULO FRANCISCO DE ASSIS NETO</v>
          </cell>
          <cell r="H817" t="str">
            <v>MECANICO MONTADOR</v>
          </cell>
          <cell r="I817" t="str">
            <v>BRISA DA COSTA</v>
          </cell>
          <cell r="J817">
            <v>1</v>
          </cell>
        </row>
        <row r="818">
          <cell r="A818">
            <v>797</v>
          </cell>
          <cell r="C818" t="str">
            <v>DEM</v>
          </cell>
          <cell r="D818" t="str">
            <v>DEM</v>
          </cell>
          <cell r="E818" t="str">
            <v>DEM</v>
          </cell>
          <cell r="F818" t="str">
            <v>DEM</v>
          </cell>
          <cell r="G818" t="str">
            <v>MASSOLINO SOARES</v>
          </cell>
          <cell r="H818" t="str">
            <v>SUPERVISOR DE ELETRICA</v>
          </cell>
          <cell r="I818" t="str">
            <v>CENTRO</v>
          </cell>
          <cell r="J818">
            <v>1</v>
          </cell>
        </row>
        <row r="819">
          <cell r="A819">
            <v>798</v>
          </cell>
          <cell r="B819" t="str">
            <v>MML</v>
          </cell>
          <cell r="C819" t="str">
            <v>HRSG</v>
          </cell>
          <cell r="D819" t="str">
            <v>CMM</v>
          </cell>
          <cell r="E819" t="str">
            <v>ON</v>
          </cell>
          <cell r="F819" t="str">
            <v>INSTRUMENT.</v>
          </cell>
          <cell r="G819" t="str">
            <v>JAMAIQUE TAVARES DA SILVA</v>
          </cell>
          <cell r="H819" t="str">
            <v>ELETRICISTA MONTADOR</v>
          </cell>
          <cell r="I819" t="str">
            <v>AEROPORTO</v>
          </cell>
          <cell r="J819">
            <v>1</v>
          </cell>
        </row>
        <row r="820">
          <cell r="A820">
            <v>799</v>
          </cell>
          <cell r="B820" t="str">
            <v>EDR</v>
          </cell>
          <cell r="C820" t="str">
            <v>HRSG</v>
          </cell>
          <cell r="D820" t="str">
            <v>VENDOL.</v>
          </cell>
          <cell r="E820" t="str">
            <v>MJO</v>
          </cell>
          <cell r="F820" t="str">
            <v>MONTAGEM</v>
          </cell>
          <cell r="G820" t="str">
            <v>ANTÔNIO CLAUDINEI GERMANO</v>
          </cell>
          <cell r="H820" t="str">
            <v>MECANICO MONTADOR</v>
          </cell>
          <cell r="J820">
            <v>1</v>
          </cell>
        </row>
        <row r="821">
          <cell r="A821">
            <v>800</v>
          </cell>
          <cell r="B821" t="str">
            <v>EDG</v>
          </cell>
          <cell r="C821" t="str">
            <v>HRSG</v>
          </cell>
          <cell r="D821" t="str">
            <v>VENDOL.</v>
          </cell>
          <cell r="E821" t="str">
            <v>WMS</v>
          </cell>
          <cell r="F821" t="str">
            <v>MONTAGEM</v>
          </cell>
          <cell r="G821" t="str">
            <v>WILSON MATIAS DOS SANTOS</v>
          </cell>
          <cell r="H821" t="str">
            <v>ENCARREGADO</v>
          </cell>
          <cell r="J821">
            <v>1</v>
          </cell>
        </row>
        <row r="822">
          <cell r="A822">
            <v>801</v>
          </cell>
          <cell r="B822" t="str">
            <v>EDG</v>
          </cell>
          <cell r="C822" t="str">
            <v>HRSG</v>
          </cell>
          <cell r="D822" t="str">
            <v>VENDOL.</v>
          </cell>
          <cell r="E822" t="str">
            <v>WMS</v>
          </cell>
          <cell r="F822" t="str">
            <v>MONTAGEM</v>
          </cell>
          <cell r="G822" t="str">
            <v>PEDRO JOSÉ DOS SANTOS JUNIOR</v>
          </cell>
          <cell r="H822" t="str">
            <v>MECANICO MONTADOR</v>
          </cell>
          <cell r="J822">
            <v>1</v>
          </cell>
        </row>
        <row r="823">
          <cell r="A823">
            <v>802</v>
          </cell>
          <cell r="B823" t="str">
            <v>EDG</v>
          </cell>
          <cell r="C823" t="str">
            <v>HRSG</v>
          </cell>
          <cell r="D823" t="str">
            <v>DARIO</v>
          </cell>
          <cell r="E823" t="str">
            <v>ELIEZER</v>
          </cell>
          <cell r="F823" t="str">
            <v>ANDAIME</v>
          </cell>
          <cell r="G823" t="str">
            <v>COSME BISPO DOS SANTOS</v>
          </cell>
          <cell r="H823" t="str">
            <v>MONTADOR ANDAIME</v>
          </cell>
          <cell r="J823">
            <v>1</v>
          </cell>
        </row>
        <row r="824">
          <cell r="A824">
            <v>803</v>
          </cell>
          <cell r="B824" t="str">
            <v>EDG</v>
          </cell>
          <cell r="C824" t="str">
            <v>HRSG</v>
          </cell>
          <cell r="D824" t="str">
            <v>DARIO</v>
          </cell>
          <cell r="E824" t="str">
            <v>ELIEZER</v>
          </cell>
          <cell r="F824" t="str">
            <v>ANDAIME</v>
          </cell>
          <cell r="G824" t="str">
            <v>VAGNER PEREIRA DA SILVA</v>
          </cell>
          <cell r="H824" t="str">
            <v>MONTADOR ANDAIME</v>
          </cell>
          <cell r="J824">
            <v>1</v>
          </cell>
        </row>
        <row r="825">
          <cell r="A825">
            <v>804</v>
          </cell>
          <cell r="B825" t="str">
            <v>ILDEM</v>
          </cell>
          <cell r="C825" t="str">
            <v>HRSG</v>
          </cell>
          <cell r="D825" t="str">
            <v>ALVIM</v>
          </cell>
          <cell r="E825" t="str">
            <v>VRC</v>
          </cell>
          <cell r="F825" t="str">
            <v>SOLDA</v>
          </cell>
          <cell r="G825" t="str">
            <v>FLAVIANO OLIVEIRA DE SOUZA</v>
          </cell>
          <cell r="H825" t="str">
            <v>SOLDADOR RX</v>
          </cell>
          <cell r="I825" t="str">
            <v>BRISA DA COSTA</v>
          </cell>
          <cell r="J825">
            <v>1</v>
          </cell>
        </row>
        <row r="826">
          <cell r="A826">
            <v>805</v>
          </cell>
          <cell r="B826" t="str">
            <v>ILDEM</v>
          </cell>
          <cell r="C826" t="str">
            <v>HRSG</v>
          </cell>
          <cell r="D826" t="str">
            <v>ALVIM</v>
          </cell>
          <cell r="E826" t="str">
            <v>LCB</v>
          </cell>
          <cell r="F826" t="str">
            <v>SOLDA</v>
          </cell>
          <cell r="G826" t="str">
            <v>MANOEL FLORENCIO DA CRUZ</v>
          </cell>
          <cell r="H826" t="str">
            <v>SOLDADOR RX</v>
          </cell>
          <cell r="I826" t="str">
            <v>BRISA DA COSTA</v>
          </cell>
          <cell r="J826">
            <v>1</v>
          </cell>
        </row>
        <row r="827">
          <cell r="A827">
            <v>806</v>
          </cell>
          <cell r="B827" t="str">
            <v>ASA</v>
          </cell>
          <cell r="C827" t="str">
            <v>HRSG</v>
          </cell>
          <cell r="D827" t="str">
            <v>ANT</v>
          </cell>
          <cell r="E827" t="str">
            <v>JRG</v>
          </cell>
          <cell r="F827" t="str">
            <v>TUBULAÇÃO</v>
          </cell>
          <cell r="G827" t="str">
            <v>LUIS ANTONIO DOS SANTOS PIRES</v>
          </cell>
          <cell r="H827" t="str">
            <v>ENCANADOR</v>
          </cell>
          <cell r="J827">
            <v>1</v>
          </cell>
        </row>
        <row r="828">
          <cell r="A828">
            <v>807</v>
          </cell>
          <cell r="C828" t="str">
            <v>DEM</v>
          </cell>
          <cell r="D828" t="str">
            <v>DEM</v>
          </cell>
          <cell r="E828" t="str">
            <v>DEM</v>
          </cell>
          <cell r="F828" t="str">
            <v>DEM</v>
          </cell>
          <cell r="G828" t="str">
            <v>JAIR RAMIRES GONÇALVES</v>
          </cell>
          <cell r="H828" t="str">
            <v>MONTADOR ANDAIME</v>
          </cell>
          <cell r="I828" t="str">
            <v>BRISA DA COSTA</v>
          </cell>
          <cell r="J828">
            <v>1</v>
          </cell>
        </row>
        <row r="829">
          <cell r="A829">
            <v>808</v>
          </cell>
          <cell r="B829" t="str">
            <v>MOI</v>
          </cell>
          <cell r="C829" t="str">
            <v>TRANS//LEV</v>
          </cell>
          <cell r="D829" t="str">
            <v>-</v>
          </cell>
          <cell r="E829" t="str">
            <v>DUCA</v>
          </cell>
          <cell r="F829" t="str">
            <v>-</v>
          </cell>
          <cell r="G829" t="str">
            <v>GEOVANDERSON DA CRUZ SANTOS</v>
          </cell>
          <cell r="H829" t="str">
            <v>AJUDANTE</v>
          </cell>
          <cell r="I829" t="str">
            <v>RIO DAS OSTRAS</v>
          </cell>
          <cell r="J829">
            <v>1</v>
          </cell>
        </row>
        <row r="830">
          <cell r="A830">
            <v>809</v>
          </cell>
          <cell r="B830" t="str">
            <v>TRS</v>
          </cell>
          <cell r="G830" t="str">
            <v>ÉLITON CARDOSO COSTA</v>
          </cell>
          <cell r="H830" t="str">
            <v>TRADUTOR</v>
          </cell>
          <cell r="J830">
            <v>1</v>
          </cell>
        </row>
        <row r="831">
          <cell r="A831">
            <v>810</v>
          </cell>
          <cell r="G831" t="str">
            <v>V  A  G  O</v>
          </cell>
          <cell r="J831">
            <v>1</v>
          </cell>
        </row>
        <row r="832">
          <cell r="A832">
            <v>811</v>
          </cell>
          <cell r="C832" t="str">
            <v>ASA/CALD</v>
          </cell>
          <cell r="D832" t="str">
            <v>NJ</v>
          </cell>
          <cell r="F832" t="str">
            <v>SOLDA</v>
          </cell>
          <cell r="G832" t="str">
            <v>CLOVES DA SILVA ARAUJO</v>
          </cell>
          <cell r="H832" t="str">
            <v>SOLDADOR DE CHAPARIA</v>
          </cell>
          <cell r="I832" t="str">
            <v>BRISA DA COSTA</v>
          </cell>
          <cell r="J832">
            <v>1</v>
          </cell>
        </row>
        <row r="833">
          <cell r="A833">
            <v>812</v>
          </cell>
          <cell r="G833" t="str">
            <v>JOÃO BATISTA PEREIRA</v>
          </cell>
          <cell r="H833" t="str">
            <v>ENCANADOR</v>
          </cell>
          <cell r="J833">
            <v>1</v>
          </cell>
        </row>
        <row r="834">
          <cell r="A834">
            <v>813</v>
          </cell>
          <cell r="B834" t="str">
            <v>MML</v>
          </cell>
          <cell r="C834" t="str">
            <v>BOP</v>
          </cell>
          <cell r="D834" t="str">
            <v>AVELEZ</v>
          </cell>
          <cell r="E834" t="str">
            <v>ASSIS</v>
          </cell>
          <cell r="F834" t="str">
            <v>MONTAGEM</v>
          </cell>
          <cell r="G834" t="str">
            <v>PAULO SÉRGIO DA ROCHA DIAS</v>
          </cell>
          <cell r="H834" t="str">
            <v>AJUDANTE</v>
          </cell>
          <cell r="I834" t="str">
            <v>RIO DOURADO</v>
          </cell>
          <cell r="J834">
            <v>1</v>
          </cell>
        </row>
        <row r="835">
          <cell r="A835">
            <v>814</v>
          </cell>
          <cell r="B835" t="str">
            <v>MML</v>
          </cell>
          <cell r="C835" t="str">
            <v>BOP</v>
          </cell>
          <cell r="D835" t="str">
            <v>AVELEZ</v>
          </cell>
          <cell r="E835" t="str">
            <v>ASSIS</v>
          </cell>
          <cell r="F835" t="str">
            <v>MONTAGEM</v>
          </cell>
          <cell r="G835" t="str">
            <v>ADAILTON PIRES PRATES</v>
          </cell>
          <cell r="H835" t="str">
            <v>ELETRICISTA MONTADOR</v>
          </cell>
          <cell r="I835" t="str">
            <v>PARGOS</v>
          </cell>
          <cell r="J835">
            <v>1</v>
          </cell>
        </row>
        <row r="836">
          <cell r="A836">
            <v>815</v>
          </cell>
          <cell r="C836" t="str">
            <v>DEM</v>
          </cell>
          <cell r="D836" t="str">
            <v>DEM</v>
          </cell>
          <cell r="E836" t="str">
            <v>DEM</v>
          </cell>
          <cell r="F836" t="str">
            <v>DEM</v>
          </cell>
          <cell r="G836" t="str">
            <v>EDIVALDO RODRIGUES DOS SANTOS</v>
          </cell>
          <cell r="H836" t="str">
            <v>MECANICO MONTADOR</v>
          </cell>
          <cell r="I836" t="str">
            <v>BRISA DA COSTA</v>
          </cell>
          <cell r="J836">
            <v>1</v>
          </cell>
        </row>
        <row r="837">
          <cell r="A837">
            <v>816</v>
          </cell>
          <cell r="C837" t="str">
            <v>DEM</v>
          </cell>
          <cell r="D837" t="str">
            <v>DEM</v>
          </cell>
          <cell r="E837" t="str">
            <v>DEM</v>
          </cell>
          <cell r="F837" t="str">
            <v>DEM</v>
          </cell>
          <cell r="G837" t="str">
            <v>ALCILENO QUEIROZ FALCÃO</v>
          </cell>
          <cell r="H837" t="str">
            <v>MECANICO MONTADOR</v>
          </cell>
          <cell r="J837">
            <v>1</v>
          </cell>
        </row>
        <row r="838">
          <cell r="A838">
            <v>817</v>
          </cell>
          <cell r="B838" t="str">
            <v>ILDEM</v>
          </cell>
          <cell r="C838" t="str">
            <v>HRSG</v>
          </cell>
          <cell r="D838" t="str">
            <v>ALVIM</v>
          </cell>
          <cell r="E838" t="str">
            <v>LCB</v>
          </cell>
          <cell r="F838" t="str">
            <v>SOLDA</v>
          </cell>
          <cell r="G838" t="str">
            <v>ESLEN BERGUE SILVA</v>
          </cell>
          <cell r="H838" t="str">
            <v>SOLDADOR DE CHAPARIA</v>
          </cell>
          <cell r="I838" t="str">
            <v>BRISA DA COSTA</v>
          </cell>
          <cell r="J838">
            <v>1</v>
          </cell>
        </row>
        <row r="839">
          <cell r="A839">
            <v>818</v>
          </cell>
          <cell r="B839" t="str">
            <v>MOD</v>
          </cell>
          <cell r="G839" t="str">
            <v>SIRLANDE LUCIANO DE ARAUJO</v>
          </cell>
          <cell r="H839" t="str">
            <v>MEIO OFICIAL</v>
          </cell>
          <cell r="I839" t="str">
            <v>BRISA DA COSTA</v>
          </cell>
          <cell r="J839">
            <v>1</v>
          </cell>
        </row>
        <row r="840">
          <cell r="A840">
            <v>819</v>
          </cell>
          <cell r="G840" t="str">
            <v>HELBER MARCOS AGUIAR</v>
          </cell>
          <cell r="H840" t="str">
            <v>MOTORISTA</v>
          </cell>
          <cell r="J840">
            <v>1</v>
          </cell>
        </row>
        <row r="841">
          <cell r="A841">
            <v>820</v>
          </cell>
          <cell r="C841" t="str">
            <v>DEM</v>
          </cell>
          <cell r="D841" t="str">
            <v>DEM</v>
          </cell>
          <cell r="E841" t="str">
            <v>DEM</v>
          </cell>
          <cell r="F841" t="str">
            <v>DEM</v>
          </cell>
          <cell r="G841" t="str">
            <v>LUIZ CLAUDIO ESTEVAN CARDOSO</v>
          </cell>
          <cell r="H841" t="str">
            <v>AJUDANTE</v>
          </cell>
          <cell r="J841">
            <v>1</v>
          </cell>
        </row>
        <row r="842">
          <cell r="A842">
            <v>821</v>
          </cell>
          <cell r="G842" t="str">
            <v>EDGAR DA GRAÇA SENA</v>
          </cell>
          <cell r="H842" t="str">
            <v>AJUDANTE</v>
          </cell>
          <cell r="J842">
            <v>1</v>
          </cell>
        </row>
        <row r="843">
          <cell r="A843">
            <v>822</v>
          </cell>
          <cell r="C843" t="str">
            <v>DEM</v>
          </cell>
          <cell r="D843" t="str">
            <v>DEM</v>
          </cell>
          <cell r="E843" t="str">
            <v>DEM</v>
          </cell>
          <cell r="F843" t="str">
            <v>DEM</v>
          </cell>
          <cell r="G843" t="str">
            <v>EVANDRO JOSÉ NOGUEIRA GOMES</v>
          </cell>
          <cell r="H843" t="str">
            <v>SOLDADOR TIG</v>
          </cell>
          <cell r="I843" t="str">
            <v>BRISA DA COSTA</v>
          </cell>
          <cell r="J843">
            <v>1</v>
          </cell>
        </row>
        <row r="844">
          <cell r="A844">
            <v>823</v>
          </cell>
          <cell r="C844" t="str">
            <v>DEM</v>
          </cell>
          <cell r="D844" t="str">
            <v>DEM</v>
          </cell>
          <cell r="E844" t="str">
            <v>DEM</v>
          </cell>
          <cell r="F844" t="str">
            <v>DEM</v>
          </cell>
          <cell r="G844" t="str">
            <v>ANDERSON ALVES VELOSO</v>
          </cell>
          <cell r="H844" t="str">
            <v>AJUDANTE</v>
          </cell>
          <cell r="I844" t="str">
            <v>BARRA</v>
          </cell>
          <cell r="J844">
            <v>1</v>
          </cell>
        </row>
        <row r="845">
          <cell r="A845">
            <v>824</v>
          </cell>
          <cell r="B845" t="str">
            <v>MML</v>
          </cell>
          <cell r="C845" t="str">
            <v>BOP</v>
          </cell>
          <cell r="D845" t="str">
            <v>AVELEZ</v>
          </cell>
          <cell r="E845" t="str">
            <v>DAPN</v>
          </cell>
          <cell r="F845" t="str">
            <v>MONTAGEM</v>
          </cell>
          <cell r="G845" t="str">
            <v>REGINALDO DE OLIVEIRA SATURNO</v>
          </cell>
          <cell r="H845" t="str">
            <v>MEIO OFICIAL</v>
          </cell>
          <cell r="I845" t="str">
            <v>BARRA</v>
          </cell>
          <cell r="J845">
            <v>1</v>
          </cell>
        </row>
        <row r="846">
          <cell r="A846">
            <v>825</v>
          </cell>
          <cell r="B846" t="str">
            <v>MML</v>
          </cell>
          <cell r="C846" t="str">
            <v>BOP</v>
          </cell>
          <cell r="D846" t="str">
            <v>AVELEZ</v>
          </cell>
          <cell r="E846" t="str">
            <v>DAPN</v>
          </cell>
          <cell r="F846" t="str">
            <v>MONTAGEM</v>
          </cell>
          <cell r="G846" t="str">
            <v>JONALDO SANTOS</v>
          </cell>
          <cell r="H846" t="str">
            <v>MEIO OFICIAL</v>
          </cell>
          <cell r="I846" t="str">
            <v>BARRA</v>
          </cell>
          <cell r="J846">
            <v>1</v>
          </cell>
        </row>
        <row r="847">
          <cell r="A847">
            <v>826</v>
          </cell>
          <cell r="C847" t="str">
            <v>DEM</v>
          </cell>
          <cell r="D847" t="str">
            <v>DEM</v>
          </cell>
          <cell r="E847" t="str">
            <v>DEM</v>
          </cell>
          <cell r="F847" t="str">
            <v>DEM</v>
          </cell>
          <cell r="G847" t="str">
            <v>VOLSIR MARQUES TAFERNABERRI</v>
          </cell>
          <cell r="H847" t="str">
            <v>ENCARREGADO ELETRICA</v>
          </cell>
          <cell r="I847" t="str">
            <v>RIO DAS OSTRAS</v>
          </cell>
          <cell r="J847">
            <v>1</v>
          </cell>
        </row>
        <row r="848">
          <cell r="A848">
            <v>827</v>
          </cell>
          <cell r="C848" t="str">
            <v>DEM</v>
          </cell>
          <cell r="D848" t="str">
            <v>DEM</v>
          </cell>
          <cell r="E848" t="str">
            <v>DEM</v>
          </cell>
          <cell r="F848" t="str">
            <v>DEM</v>
          </cell>
          <cell r="G848" t="str">
            <v>CRISTIANO DE MOURA SANTANA</v>
          </cell>
          <cell r="H848" t="str">
            <v>ELETRICISTA F / C</v>
          </cell>
          <cell r="I848" t="str">
            <v>BRISA DA COSTA</v>
          </cell>
          <cell r="J848">
            <v>1</v>
          </cell>
        </row>
        <row r="849">
          <cell r="A849">
            <v>828</v>
          </cell>
          <cell r="B849" t="str">
            <v>AFC</v>
          </cell>
          <cell r="C849" t="str">
            <v>GERAL</v>
          </cell>
          <cell r="D849" t="str">
            <v>-</v>
          </cell>
          <cell r="E849" t="str">
            <v>-</v>
          </cell>
          <cell r="F849" t="str">
            <v>TORNEIRO</v>
          </cell>
          <cell r="G849" t="str">
            <v>VALTER ONOFRE DE ARAÚJO SANTOS</v>
          </cell>
          <cell r="H849" t="str">
            <v>TORNEIRO MECÂNICO</v>
          </cell>
          <cell r="I849" t="str">
            <v>BRISA DA COSTA</v>
          </cell>
          <cell r="J849">
            <v>1</v>
          </cell>
        </row>
        <row r="850">
          <cell r="A850">
            <v>829</v>
          </cell>
          <cell r="G850" t="str">
            <v>WASHINGTON LUIZ DOS SANTOS</v>
          </cell>
          <cell r="H850" t="str">
            <v>MECANICO MONTADOR</v>
          </cell>
          <cell r="J850">
            <v>1</v>
          </cell>
        </row>
        <row r="851">
          <cell r="A851">
            <v>830</v>
          </cell>
          <cell r="B851" t="str">
            <v>EDR</v>
          </cell>
          <cell r="C851" t="str">
            <v>HRSG</v>
          </cell>
          <cell r="D851" t="str">
            <v>VENDOL.</v>
          </cell>
          <cell r="E851" t="str">
            <v>J APAR</v>
          </cell>
          <cell r="F851" t="str">
            <v>MONTAGEM</v>
          </cell>
          <cell r="G851" t="str">
            <v>JOSÉ RAMOS DE MATOS</v>
          </cell>
          <cell r="H851" t="str">
            <v>MECANICO MONTADOR</v>
          </cell>
          <cell r="J851">
            <v>1</v>
          </cell>
        </row>
        <row r="852">
          <cell r="A852">
            <v>831</v>
          </cell>
          <cell r="B852" t="str">
            <v>MOD</v>
          </cell>
          <cell r="G852" t="str">
            <v>ADILSON SILVA GOMES</v>
          </cell>
          <cell r="H852" t="str">
            <v>AJUDANTE</v>
          </cell>
          <cell r="J852">
            <v>1</v>
          </cell>
        </row>
        <row r="853">
          <cell r="A853">
            <v>832</v>
          </cell>
          <cell r="B853" t="str">
            <v>???</v>
          </cell>
          <cell r="C853" t="str">
            <v>???</v>
          </cell>
          <cell r="D853" t="str">
            <v>???</v>
          </cell>
          <cell r="E853" t="str">
            <v>???</v>
          </cell>
          <cell r="F853" t="str">
            <v>???</v>
          </cell>
          <cell r="G853" t="str">
            <v>VALDECI SARMENTO</v>
          </cell>
          <cell r="H853" t="str">
            <v>AJUDANTE</v>
          </cell>
          <cell r="I853" t="str">
            <v>BARRA</v>
          </cell>
          <cell r="J853">
            <v>1</v>
          </cell>
        </row>
        <row r="854">
          <cell r="A854">
            <v>833</v>
          </cell>
          <cell r="B854" t="str">
            <v>EDG</v>
          </cell>
          <cell r="C854" t="str">
            <v>HRSG</v>
          </cell>
          <cell r="D854" t="str">
            <v>DARIO</v>
          </cell>
          <cell r="E854" t="str">
            <v>J S S</v>
          </cell>
          <cell r="F854" t="str">
            <v>ANDAIME</v>
          </cell>
          <cell r="G854" t="str">
            <v>JOÃO SANTOS DE SANTANA</v>
          </cell>
          <cell r="H854" t="str">
            <v>ENCARREGADO</v>
          </cell>
          <cell r="I854" t="str">
            <v>BRISA DA COSTA</v>
          </cell>
          <cell r="J854">
            <v>1</v>
          </cell>
        </row>
        <row r="855">
          <cell r="A855">
            <v>834</v>
          </cell>
          <cell r="B855" t="str">
            <v>AFC</v>
          </cell>
          <cell r="C855" t="str">
            <v>ST</v>
          </cell>
          <cell r="D855" t="str">
            <v>-</v>
          </cell>
          <cell r="E855" t="str">
            <v>PSV</v>
          </cell>
          <cell r="F855" t="str">
            <v>SOLDA</v>
          </cell>
          <cell r="G855" t="str">
            <v>FÁBIO CASTOR DA SILVA</v>
          </cell>
          <cell r="H855" t="str">
            <v>SOLDADOR MIG</v>
          </cell>
          <cell r="I855" t="str">
            <v>BRISA DA COSTA</v>
          </cell>
          <cell r="J855">
            <v>1</v>
          </cell>
        </row>
        <row r="856">
          <cell r="A856">
            <v>835</v>
          </cell>
          <cell r="B856" t="str">
            <v>ILDEM</v>
          </cell>
          <cell r="C856" t="str">
            <v>HRSG</v>
          </cell>
          <cell r="D856" t="str">
            <v>NJ</v>
          </cell>
          <cell r="E856" t="str">
            <v>PSV</v>
          </cell>
          <cell r="F856" t="str">
            <v>SOLDA</v>
          </cell>
          <cell r="G856" t="str">
            <v>CRISTIANO DE JESUS SILVA</v>
          </cell>
          <cell r="H856" t="str">
            <v>AJUDANTE</v>
          </cell>
          <cell r="I856" t="str">
            <v>BARRA</v>
          </cell>
          <cell r="J856">
            <v>1</v>
          </cell>
        </row>
        <row r="857">
          <cell r="A857">
            <v>836</v>
          </cell>
          <cell r="B857" t="str">
            <v>DEM</v>
          </cell>
          <cell r="C857" t="str">
            <v>DEM</v>
          </cell>
          <cell r="D857" t="str">
            <v>DEM</v>
          </cell>
          <cell r="E857" t="str">
            <v>DEM</v>
          </cell>
          <cell r="F857" t="str">
            <v>DEM</v>
          </cell>
          <cell r="G857" t="str">
            <v>ALTEVIR BORGES DE QUEROZ</v>
          </cell>
          <cell r="H857" t="str">
            <v>AJUDANTE</v>
          </cell>
          <cell r="I857" t="str">
            <v>BARRA</v>
          </cell>
          <cell r="J857">
            <v>1</v>
          </cell>
        </row>
        <row r="858">
          <cell r="A858">
            <v>837</v>
          </cell>
          <cell r="B858" t="str">
            <v>MML</v>
          </cell>
          <cell r="C858" t="str">
            <v>BOP</v>
          </cell>
          <cell r="D858" t="str">
            <v>AVELEZ</v>
          </cell>
          <cell r="E858" t="str">
            <v>ASSIS</v>
          </cell>
          <cell r="F858" t="str">
            <v>MONTAGEM</v>
          </cell>
          <cell r="G858" t="str">
            <v>EDMUNDO DE JESUS SILVA</v>
          </cell>
          <cell r="H858" t="str">
            <v>AJUDANTE</v>
          </cell>
          <cell r="I858" t="str">
            <v>BARRA</v>
          </cell>
          <cell r="J858">
            <v>1</v>
          </cell>
        </row>
        <row r="859">
          <cell r="A859">
            <v>838</v>
          </cell>
          <cell r="B859" t="str">
            <v>AFC</v>
          </cell>
          <cell r="C859" t="str">
            <v>ST</v>
          </cell>
          <cell r="D859" t="str">
            <v>CMM</v>
          </cell>
          <cell r="E859" t="str">
            <v>JWC</v>
          </cell>
          <cell r="F859" t="str">
            <v>ELÉT. INST.</v>
          </cell>
          <cell r="G859" t="str">
            <v>ANTONILSON SOUZA SILVA</v>
          </cell>
          <cell r="H859" t="str">
            <v>MEIO OFICIAL</v>
          </cell>
          <cell r="I859" t="str">
            <v>AEROPORTO</v>
          </cell>
          <cell r="J859">
            <v>1</v>
          </cell>
        </row>
        <row r="860">
          <cell r="A860">
            <v>839</v>
          </cell>
          <cell r="B860" t="str">
            <v>DORG</v>
          </cell>
          <cell r="G860" t="str">
            <v>V  A  G  O</v>
          </cell>
          <cell r="J860">
            <v>1</v>
          </cell>
        </row>
        <row r="861">
          <cell r="A861">
            <v>840</v>
          </cell>
          <cell r="G861" t="str">
            <v>JOSÉ DE RIBAMAR SARMENTO</v>
          </cell>
          <cell r="H861" t="str">
            <v>AJUDANTE</v>
          </cell>
          <cell r="J861">
            <v>1</v>
          </cell>
        </row>
        <row r="862">
          <cell r="A862">
            <v>841</v>
          </cell>
          <cell r="B862" t="str">
            <v>BOP</v>
          </cell>
          <cell r="G862" t="str">
            <v>JOSÉ MILTON DOS SANTOS</v>
          </cell>
          <cell r="H862" t="str">
            <v>AJUDANTE</v>
          </cell>
          <cell r="J862">
            <v>1</v>
          </cell>
        </row>
        <row r="863">
          <cell r="A863">
            <v>842</v>
          </cell>
          <cell r="B863" t="str">
            <v>AFC</v>
          </cell>
          <cell r="C863" t="str">
            <v>ST</v>
          </cell>
          <cell r="D863" t="str">
            <v>DARIO</v>
          </cell>
          <cell r="E863" t="str">
            <v>AMS</v>
          </cell>
          <cell r="F863" t="str">
            <v>ANDAIME</v>
          </cell>
          <cell r="G863" t="str">
            <v>JOSÉ WILSON SANTOS</v>
          </cell>
          <cell r="H863" t="str">
            <v>MEIO OFICIAL</v>
          </cell>
          <cell r="I863" t="str">
            <v>BARRA</v>
          </cell>
          <cell r="J863">
            <v>1</v>
          </cell>
        </row>
        <row r="864">
          <cell r="A864">
            <v>843</v>
          </cell>
          <cell r="C864" t="str">
            <v>DEM</v>
          </cell>
          <cell r="D864" t="str">
            <v>DEM</v>
          </cell>
          <cell r="E864" t="str">
            <v>DEM</v>
          </cell>
          <cell r="F864" t="str">
            <v>DEM</v>
          </cell>
          <cell r="G864" t="str">
            <v>ELSON PEREIRA DOS SANTOS</v>
          </cell>
          <cell r="H864" t="str">
            <v>ENCANADOR</v>
          </cell>
          <cell r="I864" t="str">
            <v>COND. GREEN PEACE</v>
          </cell>
          <cell r="J864">
            <v>1</v>
          </cell>
        </row>
        <row r="865">
          <cell r="A865">
            <v>844</v>
          </cell>
          <cell r="C865" t="str">
            <v>DEM</v>
          </cell>
          <cell r="D865" t="str">
            <v>DEM</v>
          </cell>
          <cell r="E865" t="str">
            <v>DEM</v>
          </cell>
          <cell r="F865" t="str">
            <v>DEM</v>
          </cell>
          <cell r="G865" t="str">
            <v>DOUGLAS CUNHA DA SILVA</v>
          </cell>
          <cell r="H865" t="str">
            <v>AJUDANTE</v>
          </cell>
          <cell r="I865" t="str">
            <v>RIO DAS OSTRAS</v>
          </cell>
          <cell r="J865">
            <v>1</v>
          </cell>
        </row>
        <row r="866">
          <cell r="A866">
            <v>845</v>
          </cell>
          <cell r="C866" t="str">
            <v>DEM</v>
          </cell>
          <cell r="D866" t="str">
            <v>DEM</v>
          </cell>
          <cell r="E866" t="str">
            <v>DEM</v>
          </cell>
          <cell r="F866" t="str">
            <v>DEM</v>
          </cell>
          <cell r="G866" t="str">
            <v>BRUNO CUNHA DA SILVA</v>
          </cell>
          <cell r="H866" t="str">
            <v>AJUDANTE</v>
          </cell>
          <cell r="I866" t="str">
            <v>RIO DAS OSTRAS</v>
          </cell>
          <cell r="J866">
            <v>1</v>
          </cell>
        </row>
        <row r="867">
          <cell r="A867">
            <v>846</v>
          </cell>
          <cell r="B867" t="str">
            <v>ILDEM</v>
          </cell>
          <cell r="C867" t="str">
            <v>HRSG</v>
          </cell>
          <cell r="D867" t="str">
            <v>NJ</v>
          </cell>
          <cell r="E867" t="str">
            <v>PSV</v>
          </cell>
          <cell r="F867" t="str">
            <v>SOLDA</v>
          </cell>
          <cell r="G867" t="str">
            <v>JOSIVAL AZEVEDO DOS SANTOS</v>
          </cell>
          <cell r="H867" t="str">
            <v>SOLDADOR TIG + ER+AI</v>
          </cell>
          <cell r="J867">
            <v>1</v>
          </cell>
        </row>
        <row r="868">
          <cell r="A868">
            <v>847</v>
          </cell>
          <cell r="B868" t="str">
            <v>MOD</v>
          </cell>
          <cell r="C868" t="str">
            <v>ASA/CALD</v>
          </cell>
          <cell r="D868" t="str">
            <v>-</v>
          </cell>
          <cell r="E868" t="str">
            <v>-</v>
          </cell>
          <cell r="F868" t="str">
            <v>ASA/CALD</v>
          </cell>
          <cell r="G868" t="str">
            <v>ALVIM WASELEVSKE</v>
          </cell>
          <cell r="H868" t="str">
            <v>SUPERVISOR DE SOLDA 1</v>
          </cell>
          <cell r="I868" t="str">
            <v>RIO DAS OSTRAS</v>
          </cell>
          <cell r="J868">
            <v>1</v>
          </cell>
        </row>
        <row r="869">
          <cell r="A869">
            <v>848</v>
          </cell>
          <cell r="B869" t="str">
            <v>MML</v>
          </cell>
          <cell r="C869" t="str">
            <v>BOP</v>
          </cell>
          <cell r="D869" t="str">
            <v>AVELEZ</v>
          </cell>
          <cell r="E869" t="str">
            <v>CAM</v>
          </cell>
          <cell r="F869" t="str">
            <v>LANC. DE CABOS</v>
          </cell>
          <cell r="G869" t="str">
            <v>MAICON DA SILVA OLIVEIRA</v>
          </cell>
          <cell r="H869" t="str">
            <v>AJUDANTE</v>
          </cell>
          <cell r="I869" t="str">
            <v>RIO DAS OSTRAS</v>
          </cell>
          <cell r="J869">
            <v>1</v>
          </cell>
        </row>
        <row r="870">
          <cell r="A870">
            <v>849</v>
          </cell>
          <cell r="C870" t="str">
            <v>DEM</v>
          </cell>
          <cell r="D870" t="str">
            <v>DEM</v>
          </cell>
          <cell r="E870" t="str">
            <v>DEM</v>
          </cell>
          <cell r="F870" t="str">
            <v>DEM</v>
          </cell>
          <cell r="G870" t="str">
            <v>JOSÉ RENATO SOTELLO DOS SANTOS</v>
          </cell>
          <cell r="H870" t="str">
            <v>MONTADOR ANDAIME</v>
          </cell>
          <cell r="I870" t="str">
            <v>BRISA DA COSTA</v>
          </cell>
          <cell r="J870">
            <v>1</v>
          </cell>
        </row>
        <row r="871">
          <cell r="A871">
            <v>850</v>
          </cell>
          <cell r="C871" t="str">
            <v>DEM</v>
          </cell>
          <cell r="D871" t="str">
            <v>DEM</v>
          </cell>
          <cell r="E871" t="str">
            <v>DEM</v>
          </cell>
          <cell r="F871" t="str">
            <v>DEM</v>
          </cell>
          <cell r="G871" t="str">
            <v>ALEX CORREA DA COSTA</v>
          </cell>
          <cell r="H871" t="str">
            <v>AJUDANTE</v>
          </cell>
          <cell r="I871" t="str">
            <v>AROEIRA</v>
          </cell>
          <cell r="J871">
            <v>1</v>
          </cell>
        </row>
        <row r="872">
          <cell r="A872">
            <v>851</v>
          </cell>
          <cell r="B872" t="str">
            <v>DORG</v>
          </cell>
          <cell r="G872" t="str">
            <v>V  A  G  O</v>
          </cell>
          <cell r="J872">
            <v>1</v>
          </cell>
        </row>
        <row r="873">
          <cell r="A873">
            <v>852</v>
          </cell>
          <cell r="C873" t="str">
            <v>DEM</v>
          </cell>
          <cell r="D873" t="str">
            <v>DEM</v>
          </cell>
          <cell r="E873" t="str">
            <v>DEM</v>
          </cell>
          <cell r="F873" t="str">
            <v>DEM</v>
          </cell>
          <cell r="G873" t="str">
            <v>SILVIO ADRIANO DE LIMA</v>
          </cell>
          <cell r="H873" t="str">
            <v>AUXILIAR ALMOXARIFE 1</v>
          </cell>
          <cell r="I873" t="str">
            <v>RIO DAS OSTRAS</v>
          </cell>
          <cell r="J873">
            <v>1</v>
          </cell>
        </row>
        <row r="874">
          <cell r="A874">
            <v>853</v>
          </cell>
          <cell r="C874" t="str">
            <v>HRSG</v>
          </cell>
          <cell r="D874" t="str">
            <v>NJ</v>
          </cell>
          <cell r="E874" t="str">
            <v>PSV</v>
          </cell>
          <cell r="F874" t="str">
            <v>SOLDA</v>
          </cell>
          <cell r="G874" t="str">
            <v>MARCOS GOMES PINTO</v>
          </cell>
          <cell r="H874" t="str">
            <v>APROPRIADOR</v>
          </cell>
          <cell r="J874">
            <v>1</v>
          </cell>
        </row>
        <row r="875">
          <cell r="A875">
            <v>854</v>
          </cell>
          <cell r="G875" t="str">
            <v>EDSON SANTOS DA SILVA</v>
          </cell>
          <cell r="H875" t="str">
            <v>AJUDANTE</v>
          </cell>
          <cell r="J875">
            <v>1</v>
          </cell>
        </row>
        <row r="876">
          <cell r="A876">
            <v>855</v>
          </cell>
          <cell r="B876" t="str">
            <v>AFC</v>
          </cell>
          <cell r="C876" t="str">
            <v>ST</v>
          </cell>
          <cell r="D876" t="str">
            <v>DARIO</v>
          </cell>
          <cell r="E876" t="str">
            <v>AMS</v>
          </cell>
          <cell r="F876" t="str">
            <v>ANDAIME</v>
          </cell>
          <cell r="G876" t="str">
            <v>ANTÔNIO MONTEIRO ALVES</v>
          </cell>
          <cell r="H876" t="str">
            <v>MONTADOR ANDAIME</v>
          </cell>
          <cell r="I876" t="str">
            <v>BRISA DA COSTA</v>
          </cell>
          <cell r="J876">
            <v>1</v>
          </cell>
        </row>
        <row r="877">
          <cell r="A877">
            <v>856</v>
          </cell>
          <cell r="B877" t="str">
            <v>ILDEM</v>
          </cell>
          <cell r="C877" t="str">
            <v>HRSG</v>
          </cell>
          <cell r="D877" t="str">
            <v>ALVIM</v>
          </cell>
          <cell r="E877" t="str">
            <v>LCB</v>
          </cell>
          <cell r="F877" t="str">
            <v>SOLDA</v>
          </cell>
          <cell r="G877" t="str">
            <v>VAGNER JANUÁRIO PEREIRA</v>
          </cell>
          <cell r="H877" t="str">
            <v>AJUDANTE</v>
          </cell>
          <cell r="I877" t="str">
            <v>BARRA</v>
          </cell>
          <cell r="J877">
            <v>1</v>
          </cell>
        </row>
        <row r="878">
          <cell r="A878">
            <v>857</v>
          </cell>
          <cell r="B878" t="str">
            <v>BOP</v>
          </cell>
          <cell r="G878" t="str">
            <v>MÁRIO AMANDIO MOREIRA GRANGEIA</v>
          </cell>
          <cell r="H878" t="str">
            <v>ENGENHEIRO</v>
          </cell>
          <cell r="J878">
            <v>1</v>
          </cell>
        </row>
        <row r="879">
          <cell r="A879">
            <v>858</v>
          </cell>
          <cell r="G879" t="str">
            <v>JÚLIO CESAR GOMES D'AVILA</v>
          </cell>
          <cell r="H879" t="str">
            <v>TÉCNICO EM ELETROMECÂNICA</v>
          </cell>
          <cell r="J879">
            <v>1</v>
          </cell>
        </row>
        <row r="880">
          <cell r="A880">
            <v>859</v>
          </cell>
          <cell r="G880" t="str">
            <v>VALDECIR DE ARAÚJO SILVA</v>
          </cell>
          <cell r="H880" t="str">
            <v>TÉCNICO EM ELETROMECÂNICA</v>
          </cell>
          <cell r="J880">
            <v>1</v>
          </cell>
        </row>
        <row r="881">
          <cell r="A881">
            <v>860</v>
          </cell>
          <cell r="G881" t="str">
            <v>JUPIRACÍ GONÇALVES DE MIRANDA</v>
          </cell>
          <cell r="H881" t="str">
            <v>TÉCNICO EM ELETROMECÂNICA</v>
          </cell>
          <cell r="J881">
            <v>1</v>
          </cell>
        </row>
        <row r="882">
          <cell r="A882">
            <v>861</v>
          </cell>
          <cell r="G882" t="str">
            <v>ANTERO GOMES DE ALMEIDA</v>
          </cell>
          <cell r="H882" t="str">
            <v>TÉCNICO EM ELETROMECÂNICA</v>
          </cell>
          <cell r="J882">
            <v>1</v>
          </cell>
        </row>
        <row r="883">
          <cell r="A883">
            <v>862</v>
          </cell>
          <cell r="G883" t="str">
            <v>RUBEM CORRÊA</v>
          </cell>
          <cell r="H883" t="str">
            <v>TÉCNICO EM ELETROMECÂNICA</v>
          </cell>
          <cell r="J883">
            <v>1</v>
          </cell>
        </row>
        <row r="884">
          <cell r="A884">
            <v>863</v>
          </cell>
          <cell r="G884" t="str">
            <v>IZAÍAS DE JESUS DA LUZ</v>
          </cell>
          <cell r="H884" t="str">
            <v>ISOLADOR</v>
          </cell>
          <cell r="I884" t="str">
            <v>BRISA DA COSTA</v>
          </cell>
          <cell r="J884">
            <v>1</v>
          </cell>
        </row>
        <row r="885">
          <cell r="A885">
            <v>864</v>
          </cell>
          <cell r="G885" t="str">
            <v>ROGÉRIO DA SILVA ARAÚJO</v>
          </cell>
          <cell r="H885" t="str">
            <v>AJUDANTE</v>
          </cell>
          <cell r="J885">
            <v>1</v>
          </cell>
        </row>
        <row r="886">
          <cell r="A886">
            <v>865</v>
          </cell>
          <cell r="B886" t="str">
            <v>MML</v>
          </cell>
          <cell r="C886" t="str">
            <v>BOP</v>
          </cell>
          <cell r="D886" t="str">
            <v>GIL</v>
          </cell>
          <cell r="E886" t="str">
            <v>JFL</v>
          </cell>
          <cell r="F886" t="str">
            <v>LIG. DE CABOS</v>
          </cell>
          <cell r="G886" t="str">
            <v>JORGE HENRIQUE RODRIGUES DOS SANTOS</v>
          </cell>
          <cell r="H886" t="str">
            <v>AJUDANTE</v>
          </cell>
          <cell r="I886" t="str">
            <v>AEROPORTO</v>
          </cell>
          <cell r="J886">
            <v>1</v>
          </cell>
        </row>
        <row r="887">
          <cell r="A887">
            <v>866</v>
          </cell>
          <cell r="G887" t="str">
            <v>NEILTON ANTONIO COSTA</v>
          </cell>
          <cell r="H887" t="str">
            <v>TÉCNICO EM ELETROMECÂNICA</v>
          </cell>
          <cell r="J887">
            <v>1</v>
          </cell>
        </row>
        <row r="888">
          <cell r="A888">
            <v>867</v>
          </cell>
          <cell r="G888" t="str">
            <v>UBIRAJARA SILVA</v>
          </cell>
          <cell r="H888" t="str">
            <v>ENGENHEIRO</v>
          </cell>
          <cell r="J888">
            <v>1</v>
          </cell>
        </row>
        <row r="889">
          <cell r="A889">
            <v>868</v>
          </cell>
          <cell r="G889" t="str">
            <v>VICENTE FERREIRA DE MELO</v>
          </cell>
          <cell r="H889" t="str">
            <v>TÉCNICO EM ELETROMECÂNICA</v>
          </cell>
          <cell r="J889">
            <v>1</v>
          </cell>
        </row>
        <row r="890">
          <cell r="A890">
            <v>869</v>
          </cell>
          <cell r="G890" t="str">
            <v>JOSÉ DA COSTA RAMOS</v>
          </cell>
          <cell r="H890" t="str">
            <v>TÉCNICO EM ELETROMECÂNICA</v>
          </cell>
          <cell r="J890">
            <v>1</v>
          </cell>
        </row>
        <row r="891">
          <cell r="A891">
            <v>870</v>
          </cell>
          <cell r="G891" t="str">
            <v>LUIZ CARLOS COUTINHO</v>
          </cell>
          <cell r="H891" t="str">
            <v>TÉCNICO EM ELETROMECÂNICA</v>
          </cell>
          <cell r="J891">
            <v>1</v>
          </cell>
        </row>
        <row r="892">
          <cell r="A892">
            <v>871</v>
          </cell>
          <cell r="G892" t="str">
            <v>SOTER SILVA JÚNIOR</v>
          </cell>
          <cell r="H892" t="str">
            <v>TÉCNICO EM ELETROMECÂNICA</v>
          </cell>
          <cell r="J892">
            <v>1</v>
          </cell>
        </row>
        <row r="893">
          <cell r="A893">
            <v>872</v>
          </cell>
          <cell r="G893" t="str">
            <v>SÉRGIO ANTÔNIO DE ALBUQUERQUE</v>
          </cell>
          <cell r="H893" t="str">
            <v>TÉCNICO EM ELETROMECÂNICA</v>
          </cell>
          <cell r="J893">
            <v>1</v>
          </cell>
        </row>
        <row r="894">
          <cell r="A894">
            <v>873</v>
          </cell>
          <cell r="G894" t="str">
            <v>JOÃO JORGE COSMELLI OLIVEIRA</v>
          </cell>
          <cell r="H894" t="str">
            <v>TÉCNICO EM ELETROMECÂNICA</v>
          </cell>
          <cell r="J894">
            <v>1</v>
          </cell>
        </row>
        <row r="895">
          <cell r="A895">
            <v>874</v>
          </cell>
          <cell r="G895" t="str">
            <v>EURICO MANUEL D'ALMEIDA ANTUNES</v>
          </cell>
          <cell r="H895" t="str">
            <v>TÉCNICO EM ELETROMECÂNICA</v>
          </cell>
          <cell r="J895">
            <v>1</v>
          </cell>
        </row>
        <row r="896">
          <cell r="A896">
            <v>875</v>
          </cell>
          <cell r="B896" t="str">
            <v>ILDEM</v>
          </cell>
          <cell r="C896" t="str">
            <v>HRSG</v>
          </cell>
          <cell r="D896" t="str">
            <v>ALVIM</v>
          </cell>
          <cell r="E896" t="str">
            <v>LCB</v>
          </cell>
          <cell r="F896" t="str">
            <v>SOLDA</v>
          </cell>
          <cell r="G896" t="str">
            <v>JOSÉ BATISTA DA SILVA</v>
          </cell>
          <cell r="H896" t="str">
            <v>SOLDADOR DE CHAPARIA</v>
          </cell>
          <cell r="I896" t="str">
            <v>BRISA DA COSTA</v>
          </cell>
          <cell r="J896">
            <v>1</v>
          </cell>
        </row>
        <row r="897">
          <cell r="A897">
            <v>876</v>
          </cell>
          <cell r="B897" t="str">
            <v>MOD</v>
          </cell>
          <cell r="G897" t="str">
            <v>ELIEZER LOPES FERNANDES</v>
          </cell>
          <cell r="H897" t="str">
            <v>INSP.DIMENSIONAL</v>
          </cell>
          <cell r="J897">
            <v>1</v>
          </cell>
        </row>
        <row r="898">
          <cell r="A898">
            <v>877</v>
          </cell>
          <cell r="B898" t="str">
            <v>ASA</v>
          </cell>
          <cell r="C898" t="str">
            <v>HRSG</v>
          </cell>
          <cell r="D898" t="str">
            <v>PEDRO</v>
          </cell>
          <cell r="E898" t="str">
            <v>AAS</v>
          </cell>
          <cell r="F898" t="str">
            <v>MONTAGEM</v>
          </cell>
          <cell r="G898" t="str">
            <v>CLENILTON RODRIGUES DOS SANTOS</v>
          </cell>
          <cell r="H898" t="str">
            <v>ELETRICISTA MONTADOR</v>
          </cell>
          <cell r="J898">
            <v>1</v>
          </cell>
        </row>
        <row r="899">
          <cell r="A899">
            <v>878</v>
          </cell>
          <cell r="B899" t="str">
            <v>MOD</v>
          </cell>
          <cell r="G899" t="str">
            <v>ROGÉRIO LIMA DE OLIVEIRA</v>
          </cell>
          <cell r="H899" t="str">
            <v>AJUDANTE</v>
          </cell>
          <cell r="J899">
            <v>1</v>
          </cell>
        </row>
        <row r="900">
          <cell r="A900">
            <v>879</v>
          </cell>
          <cell r="C900" t="str">
            <v>DEM</v>
          </cell>
          <cell r="D900" t="str">
            <v>DEM</v>
          </cell>
          <cell r="E900" t="str">
            <v>DEM</v>
          </cell>
          <cell r="F900" t="str">
            <v>DEM</v>
          </cell>
          <cell r="G900" t="str">
            <v>ANDRÉ SANTOS DE OLIVEIRA</v>
          </cell>
          <cell r="H900" t="str">
            <v>ELETRICISTA MONTADOR</v>
          </cell>
          <cell r="I900" t="str">
            <v>BARRA</v>
          </cell>
          <cell r="J900">
            <v>1</v>
          </cell>
        </row>
        <row r="901">
          <cell r="A901">
            <v>880</v>
          </cell>
          <cell r="B901" t="str">
            <v>ASA</v>
          </cell>
          <cell r="C901" t="str">
            <v>HRSG</v>
          </cell>
          <cell r="D901" t="str">
            <v>ANT</v>
          </cell>
          <cell r="E901" t="str">
            <v>JRG</v>
          </cell>
          <cell r="F901" t="str">
            <v>TUBULAÇÃO</v>
          </cell>
          <cell r="G901" t="str">
            <v>EDILSON BISPO DOS SANTOS</v>
          </cell>
          <cell r="H901" t="str">
            <v>ENCANADOR</v>
          </cell>
          <cell r="J901">
            <v>1</v>
          </cell>
        </row>
        <row r="902">
          <cell r="A902">
            <v>881</v>
          </cell>
          <cell r="C902" t="str">
            <v>DEM</v>
          </cell>
          <cell r="D902" t="str">
            <v>DEM</v>
          </cell>
          <cell r="E902" t="str">
            <v>DEM</v>
          </cell>
          <cell r="F902" t="str">
            <v>DEM</v>
          </cell>
          <cell r="G902" t="str">
            <v>CLAUDOMIRO SANTOS DOS ANJOS</v>
          </cell>
          <cell r="H902" t="str">
            <v>ENCANADOR</v>
          </cell>
          <cell r="J902">
            <v>1</v>
          </cell>
        </row>
        <row r="903">
          <cell r="A903">
            <v>882</v>
          </cell>
          <cell r="F903" t="str">
            <v>TUBULAÇÃO</v>
          </cell>
          <cell r="G903" t="str">
            <v>ROBSON ALEX DOS SANTOS</v>
          </cell>
          <cell r="H903" t="str">
            <v>ENCANADOR</v>
          </cell>
          <cell r="J903">
            <v>1</v>
          </cell>
        </row>
        <row r="904">
          <cell r="A904">
            <v>883</v>
          </cell>
          <cell r="G904" t="str">
            <v>MARCOS ANTÔNIO DE JESUS</v>
          </cell>
          <cell r="H904" t="str">
            <v>ENCANADOR</v>
          </cell>
          <cell r="J904">
            <v>1</v>
          </cell>
        </row>
        <row r="905">
          <cell r="A905">
            <v>884</v>
          </cell>
          <cell r="B905" t="str">
            <v>ASA</v>
          </cell>
          <cell r="C905" t="str">
            <v>HRSG</v>
          </cell>
          <cell r="D905" t="str">
            <v>PEDRO</v>
          </cell>
          <cell r="E905" t="str">
            <v>SES</v>
          </cell>
          <cell r="F905" t="str">
            <v>ASA/CALD</v>
          </cell>
          <cell r="G905" t="str">
            <v>FRANCISCO DOS SANTOS NETO</v>
          </cell>
          <cell r="H905" t="str">
            <v>ENCANADOR</v>
          </cell>
          <cell r="J905">
            <v>1</v>
          </cell>
        </row>
        <row r="906">
          <cell r="A906">
            <v>885</v>
          </cell>
          <cell r="B906" t="str">
            <v>ASA</v>
          </cell>
          <cell r="C906" t="str">
            <v>HRSG</v>
          </cell>
          <cell r="D906" t="str">
            <v>ANT</v>
          </cell>
          <cell r="E906" t="str">
            <v>JRG</v>
          </cell>
          <cell r="F906" t="str">
            <v>TUBULAÇÃO</v>
          </cell>
          <cell r="G906" t="str">
            <v>JOSÉ DO CARMO MARTINS</v>
          </cell>
          <cell r="H906" t="str">
            <v>ENCANADOR</v>
          </cell>
          <cell r="J906">
            <v>1</v>
          </cell>
        </row>
        <row r="907">
          <cell r="A907">
            <v>886</v>
          </cell>
          <cell r="C907" t="str">
            <v>DEM</v>
          </cell>
          <cell r="D907" t="str">
            <v>DEM</v>
          </cell>
          <cell r="E907" t="str">
            <v>DEM</v>
          </cell>
          <cell r="F907" t="str">
            <v>DEM</v>
          </cell>
          <cell r="G907" t="str">
            <v>CÁSSIO MOREIRA DA SILVA</v>
          </cell>
          <cell r="H907" t="str">
            <v>ELETRICISTA F / C</v>
          </cell>
          <cell r="I907" t="str">
            <v>BRISA DA COSTA</v>
          </cell>
          <cell r="J907">
            <v>1</v>
          </cell>
        </row>
        <row r="908">
          <cell r="A908">
            <v>887</v>
          </cell>
          <cell r="G908" t="str">
            <v>RENATO FERREIRA DOS SANTOS</v>
          </cell>
          <cell r="H908" t="str">
            <v>AJUDANTE</v>
          </cell>
          <cell r="I908" t="str">
            <v>BARRA</v>
          </cell>
          <cell r="J908">
            <v>1</v>
          </cell>
        </row>
        <row r="909">
          <cell r="A909">
            <v>888</v>
          </cell>
          <cell r="C909" t="str">
            <v>DEM</v>
          </cell>
          <cell r="D909" t="str">
            <v>DEM</v>
          </cell>
          <cell r="E909" t="str">
            <v>DEM</v>
          </cell>
          <cell r="F909" t="str">
            <v>DEM</v>
          </cell>
          <cell r="G909" t="str">
            <v>CÍCERO WASHINGTON DA SILVA</v>
          </cell>
          <cell r="H909" t="str">
            <v>MONTADOR ANDAIME</v>
          </cell>
          <cell r="I909" t="str">
            <v>BRISA DA COSTA</v>
          </cell>
          <cell r="J909">
            <v>1</v>
          </cell>
        </row>
        <row r="910">
          <cell r="A910">
            <v>889</v>
          </cell>
          <cell r="G910" t="str">
            <v>ARIOMAR DA SILVA SANTOS</v>
          </cell>
          <cell r="H910" t="str">
            <v>AJUDANTE</v>
          </cell>
          <cell r="I910" t="str">
            <v>BARRA</v>
          </cell>
          <cell r="J910">
            <v>1</v>
          </cell>
        </row>
        <row r="911">
          <cell r="A911">
            <v>890</v>
          </cell>
          <cell r="B911" t="str">
            <v>MML</v>
          </cell>
          <cell r="C911" t="str">
            <v>BOP</v>
          </cell>
          <cell r="D911" t="str">
            <v>AVELEZ</v>
          </cell>
          <cell r="E911" t="str">
            <v>CAM</v>
          </cell>
          <cell r="F911" t="str">
            <v>LANC. DE CABOS</v>
          </cell>
          <cell r="G911" t="str">
            <v>CRISTILANDE FERREIRA LIMA</v>
          </cell>
          <cell r="H911" t="str">
            <v>AJUDANTE</v>
          </cell>
          <cell r="I911" t="str">
            <v>AEROPORTO</v>
          </cell>
          <cell r="J911">
            <v>1</v>
          </cell>
        </row>
        <row r="912">
          <cell r="A912">
            <v>891</v>
          </cell>
          <cell r="B912" t="str">
            <v>ILDEM</v>
          </cell>
          <cell r="C912" t="str">
            <v>HRSG</v>
          </cell>
          <cell r="D912" t="str">
            <v>ALVIM</v>
          </cell>
          <cell r="E912" t="str">
            <v>VRC</v>
          </cell>
          <cell r="F912" t="str">
            <v>SOLDA</v>
          </cell>
          <cell r="G912" t="str">
            <v>AMILTON COSME RIBEIRO</v>
          </cell>
          <cell r="H912" t="str">
            <v>AJUDANTE</v>
          </cell>
          <cell r="J912">
            <v>1</v>
          </cell>
        </row>
        <row r="913">
          <cell r="A913">
            <v>892</v>
          </cell>
          <cell r="B913" t="str">
            <v>EDG</v>
          </cell>
          <cell r="C913" t="str">
            <v>HRSG</v>
          </cell>
          <cell r="D913" t="str">
            <v>DARIO</v>
          </cell>
          <cell r="E913" t="str">
            <v>ELIEZER</v>
          </cell>
          <cell r="F913" t="str">
            <v>ANDAIME</v>
          </cell>
          <cell r="G913" t="str">
            <v>JOSÉ CARLOS GOMES DE JESUS</v>
          </cell>
          <cell r="H913" t="str">
            <v>MONTADOR ANDAIME</v>
          </cell>
          <cell r="J913">
            <v>1</v>
          </cell>
        </row>
        <row r="914">
          <cell r="A914">
            <v>893</v>
          </cell>
          <cell r="B914" t="str">
            <v>MML</v>
          </cell>
          <cell r="C914" t="str">
            <v>HRSG</v>
          </cell>
          <cell r="D914" t="str">
            <v>VT</v>
          </cell>
          <cell r="E914" t="str">
            <v>JAS</v>
          </cell>
          <cell r="F914" t="str">
            <v>ELÉTRICA</v>
          </cell>
          <cell r="G914" t="str">
            <v>JOSÉ AMORIM DA COSTA</v>
          </cell>
          <cell r="H914" t="str">
            <v>AJUDANTE</v>
          </cell>
          <cell r="I914" t="str">
            <v>BARRA</v>
          </cell>
          <cell r="J914">
            <v>1</v>
          </cell>
        </row>
        <row r="915">
          <cell r="A915">
            <v>894</v>
          </cell>
          <cell r="B915" t="str">
            <v>MOI</v>
          </cell>
          <cell r="C915" t="str">
            <v>GERAL</v>
          </cell>
          <cell r="D915" t="str">
            <v>NJ</v>
          </cell>
          <cell r="E915" t="str">
            <v>PSV</v>
          </cell>
          <cell r="F915" t="str">
            <v>APOIO</v>
          </cell>
          <cell r="G915" t="str">
            <v>AMILSON CAMPELO DOS SANTOS</v>
          </cell>
          <cell r="H915" t="str">
            <v>AJUDANTE</v>
          </cell>
          <cell r="I915" t="str">
            <v>BARRA</v>
          </cell>
          <cell r="J915">
            <v>1</v>
          </cell>
        </row>
        <row r="916">
          <cell r="A916">
            <v>895</v>
          </cell>
          <cell r="G916" t="str">
            <v>ANDRÉ DOS SANTOS DA SILVA</v>
          </cell>
          <cell r="H916" t="str">
            <v>AJUDANTE</v>
          </cell>
          <cell r="I916" t="str">
            <v>BARRA</v>
          </cell>
          <cell r="J916">
            <v>1</v>
          </cell>
        </row>
        <row r="917">
          <cell r="A917">
            <v>896</v>
          </cell>
          <cell r="B917" t="str">
            <v>-</v>
          </cell>
          <cell r="C917" t="str">
            <v>CONT. MAT.</v>
          </cell>
          <cell r="D917" t="str">
            <v>VT</v>
          </cell>
          <cell r="E917" t="str">
            <v>BDA</v>
          </cell>
          <cell r="F917" t="str">
            <v>APOIO</v>
          </cell>
          <cell r="G917" t="str">
            <v>BENEDITO DONIZETE APARECIDO DOS SANTOS</v>
          </cell>
          <cell r="H917" t="str">
            <v>ENCARREGADO</v>
          </cell>
          <cell r="I917" t="str">
            <v>AEROPORTO</v>
          </cell>
          <cell r="J917">
            <v>1</v>
          </cell>
        </row>
        <row r="918">
          <cell r="A918">
            <v>897</v>
          </cell>
          <cell r="G918" t="str">
            <v>WILSON FERREIRA MENDONÇA</v>
          </cell>
          <cell r="H918" t="str">
            <v>MEIO OFICIAL</v>
          </cell>
          <cell r="I918" t="str">
            <v>BRISA DA COSTA</v>
          </cell>
          <cell r="J918">
            <v>1</v>
          </cell>
        </row>
        <row r="919">
          <cell r="A919">
            <v>898</v>
          </cell>
          <cell r="B919" t="str">
            <v>DORG</v>
          </cell>
          <cell r="G919" t="str">
            <v>ROBERTO PAULO MENDES</v>
          </cell>
          <cell r="H919" t="str">
            <v>MEIO OFICIAL</v>
          </cell>
          <cell r="J919">
            <v>1</v>
          </cell>
        </row>
        <row r="920">
          <cell r="A920">
            <v>899</v>
          </cell>
          <cell r="B920" t="str">
            <v>MML</v>
          </cell>
          <cell r="C920" t="str">
            <v>BOP</v>
          </cell>
          <cell r="D920" t="str">
            <v>AVELEZ</v>
          </cell>
          <cell r="E920" t="str">
            <v>DAPN</v>
          </cell>
          <cell r="F920" t="str">
            <v>MONTAGEM</v>
          </cell>
          <cell r="G920" t="str">
            <v>DEOLINDO ANTÔNIO PINHEIRO NETO</v>
          </cell>
          <cell r="H920" t="str">
            <v>ENCARREGADO</v>
          </cell>
          <cell r="I920" t="str">
            <v>RIO DAS OSTRAS</v>
          </cell>
          <cell r="J920">
            <v>1</v>
          </cell>
        </row>
        <row r="921">
          <cell r="A921">
            <v>900</v>
          </cell>
          <cell r="B921" t="str">
            <v>DORG</v>
          </cell>
          <cell r="G921" t="str">
            <v>GLEISON MAGALHÃES DE CAMPOS</v>
          </cell>
          <cell r="H921" t="str">
            <v>TECNICO SEGURANCA II</v>
          </cell>
          <cell r="J921">
            <v>1</v>
          </cell>
        </row>
        <row r="922">
          <cell r="A922">
            <v>901</v>
          </cell>
          <cell r="G922" t="str">
            <v>LUCIO AURÉLIO ROQUE DE FARIA</v>
          </cell>
          <cell r="H922" t="str">
            <v>INSP.ELETR./ INSTRUM.</v>
          </cell>
          <cell r="J922">
            <v>1</v>
          </cell>
        </row>
        <row r="923">
          <cell r="A923">
            <v>902</v>
          </cell>
          <cell r="B923" t="str">
            <v>MOI</v>
          </cell>
          <cell r="C923" t="str">
            <v>-</v>
          </cell>
          <cell r="D923" t="str">
            <v>-</v>
          </cell>
          <cell r="E923" t="str">
            <v>BUONO</v>
          </cell>
          <cell r="F923" t="str">
            <v>-</v>
          </cell>
          <cell r="G923" t="str">
            <v>ANDRÉIA CARLA HIPÓLITO DA SILVA</v>
          </cell>
          <cell r="H923" t="str">
            <v>AUXILIAR DE ESCRITÓRIO</v>
          </cell>
          <cell r="I923" t="str">
            <v>CENTRO</v>
          </cell>
          <cell r="J923">
            <v>1</v>
          </cell>
        </row>
        <row r="924">
          <cell r="A924">
            <v>903</v>
          </cell>
          <cell r="B924" t="str">
            <v>EDR</v>
          </cell>
          <cell r="C924" t="str">
            <v>HRSG</v>
          </cell>
          <cell r="D924" t="str">
            <v>VENDOL.</v>
          </cell>
          <cell r="E924" t="str">
            <v>J APAR</v>
          </cell>
          <cell r="F924" t="str">
            <v>MONTAGEM</v>
          </cell>
          <cell r="G924" t="str">
            <v>LUIZ ANTÔNIO DA SILVA</v>
          </cell>
          <cell r="H924" t="str">
            <v>SOLDADOR TIG</v>
          </cell>
          <cell r="J924">
            <v>1</v>
          </cell>
        </row>
        <row r="925">
          <cell r="A925">
            <v>904</v>
          </cell>
          <cell r="B925" t="str">
            <v>MOD</v>
          </cell>
          <cell r="C925" t="str">
            <v>ASA/CALD</v>
          </cell>
          <cell r="D925" t="str">
            <v>VENDOL.</v>
          </cell>
          <cell r="F925" t="str">
            <v>ASA/CALD</v>
          </cell>
          <cell r="G925" t="str">
            <v>DAMIÃO CLEMENTINO DA SILVA</v>
          </cell>
          <cell r="H925" t="str">
            <v>ENCANADOR</v>
          </cell>
          <cell r="J925">
            <v>1</v>
          </cell>
        </row>
        <row r="926">
          <cell r="A926">
            <v>905</v>
          </cell>
          <cell r="B926" t="str">
            <v>EDR</v>
          </cell>
          <cell r="C926" t="str">
            <v>HRSG</v>
          </cell>
          <cell r="D926" t="str">
            <v>VENDOL.</v>
          </cell>
          <cell r="E926" t="str">
            <v>J APAR</v>
          </cell>
          <cell r="F926" t="str">
            <v>MONTAGEM</v>
          </cell>
          <cell r="G926" t="str">
            <v>ANTÔNIO DE MOURA</v>
          </cell>
          <cell r="H926" t="str">
            <v>MECANICO MONTADOR</v>
          </cell>
          <cell r="J926">
            <v>1</v>
          </cell>
        </row>
        <row r="927">
          <cell r="A927">
            <v>906</v>
          </cell>
          <cell r="B927" t="str">
            <v>EDR</v>
          </cell>
          <cell r="C927" t="str">
            <v>HRSG</v>
          </cell>
          <cell r="D927" t="str">
            <v>VENDOL.</v>
          </cell>
          <cell r="E927" t="str">
            <v>J APAR</v>
          </cell>
          <cell r="F927" t="str">
            <v>MONTAGEM</v>
          </cell>
          <cell r="G927" t="str">
            <v>MARCELO PROCÓPIO DE MORAES</v>
          </cell>
          <cell r="H927" t="str">
            <v>ENCANADOR</v>
          </cell>
          <cell r="J927">
            <v>1</v>
          </cell>
        </row>
        <row r="928">
          <cell r="A928">
            <v>907</v>
          </cell>
          <cell r="B928" t="str">
            <v>ASA</v>
          </cell>
          <cell r="C928" t="str">
            <v>HRSG</v>
          </cell>
          <cell r="D928" t="str">
            <v>ANT</v>
          </cell>
          <cell r="E928" t="str">
            <v>NNC</v>
          </cell>
          <cell r="F928" t="str">
            <v>MONTAGEM</v>
          </cell>
          <cell r="G928" t="str">
            <v>LUIZ ANTÔNIO ARAÚJO DOS SANTOS</v>
          </cell>
          <cell r="H928" t="str">
            <v>MECANICO MONTADOR</v>
          </cell>
          <cell r="J928">
            <v>1</v>
          </cell>
        </row>
        <row r="929">
          <cell r="A929">
            <v>908</v>
          </cell>
          <cell r="B929" t="str">
            <v>EDR</v>
          </cell>
          <cell r="C929" t="str">
            <v>HRSG</v>
          </cell>
          <cell r="D929" t="str">
            <v>VENDOL.</v>
          </cell>
          <cell r="E929" t="str">
            <v>MJO</v>
          </cell>
          <cell r="F929" t="str">
            <v>MONTAGEM</v>
          </cell>
          <cell r="G929" t="str">
            <v>EROTILDES BARBOSA DOS SANTOS</v>
          </cell>
          <cell r="H929" t="str">
            <v>MECANICO MONTADOR</v>
          </cell>
          <cell r="J929">
            <v>1</v>
          </cell>
        </row>
        <row r="930">
          <cell r="A930">
            <v>909</v>
          </cell>
          <cell r="B930" t="str">
            <v>EDG</v>
          </cell>
          <cell r="C930" t="str">
            <v>HRSG</v>
          </cell>
          <cell r="D930" t="str">
            <v>VENDOL.</v>
          </cell>
          <cell r="E930" t="str">
            <v>RNVS</v>
          </cell>
          <cell r="F930" t="str">
            <v>MONTAGEM</v>
          </cell>
          <cell r="G930" t="str">
            <v>DORISMAR VIEIRA DA SILVA</v>
          </cell>
          <cell r="H930" t="str">
            <v>MECANICO MONTADOR</v>
          </cell>
          <cell r="J930">
            <v>1</v>
          </cell>
        </row>
        <row r="931">
          <cell r="A931">
            <v>910</v>
          </cell>
          <cell r="C931" t="str">
            <v>DEM</v>
          </cell>
          <cell r="D931" t="str">
            <v>DEM</v>
          </cell>
          <cell r="E931" t="str">
            <v>DEM</v>
          </cell>
          <cell r="F931" t="str">
            <v>DEM</v>
          </cell>
          <cell r="G931" t="str">
            <v>GILVAN GOMES DE OLIVEIRA</v>
          </cell>
          <cell r="H931" t="str">
            <v>MEIO OFICIAL</v>
          </cell>
          <cell r="I931" t="str">
            <v>BARRA</v>
          </cell>
          <cell r="J931">
            <v>1</v>
          </cell>
        </row>
        <row r="932">
          <cell r="A932">
            <v>911</v>
          </cell>
          <cell r="B932" t="str">
            <v>EDR</v>
          </cell>
          <cell r="C932" t="str">
            <v>HRSG</v>
          </cell>
          <cell r="D932" t="str">
            <v>RF</v>
          </cell>
          <cell r="E932" t="str">
            <v>JVS</v>
          </cell>
          <cell r="F932" t="str">
            <v>MONTAGEM</v>
          </cell>
          <cell r="G932" t="str">
            <v>JOSÉ RAIMUNDO DOS SANTOS GONÇALVES</v>
          </cell>
          <cell r="H932" t="str">
            <v>ENCANADOR</v>
          </cell>
          <cell r="I932" t="str">
            <v>BRISA DA COSTA</v>
          </cell>
          <cell r="J932">
            <v>1</v>
          </cell>
        </row>
        <row r="933">
          <cell r="A933">
            <v>912</v>
          </cell>
          <cell r="B933" t="str">
            <v>EDR</v>
          </cell>
          <cell r="C933" t="str">
            <v>HRSG</v>
          </cell>
          <cell r="D933" t="str">
            <v>RF</v>
          </cell>
          <cell r="E933" t="str">
            <v>JVS</v>
          </cell>
          <cell r="F933" t="str">
            <v>MONTAGEM</v>
          </cell>
          <cell r="G933" t="str">
            <v>JOSÉ AUGUSTO BIANO</v>
          </cell>
          <cell r="H933" t="str">
            <v>CONTRA MESTRE</v>
          </cell>
          <cell r="I933" t="str">
            <v>BRISA DA COSTA</v>
          </cell>
          <cell r="J933">
            <v>1</v>
          </cell>
        </row>
        <row r="934">
          <cell r="A934">
            <v>913</v>
          </cell>
          <cell r="B934" t="str">
            <v>EDR</v>
          </cell>
          <cell r="C934" t="str">
            <v>HRSG</v>
          </cell>
          <cell r="D934" t="str">
            <v>VENDOL.</v>
          </cell>
          <cell r="E934" t="str">
            <v>J APAR</v>
          </cell>
          <cell r="F934" t="str">
            <v>MONTAGEM</v>
          </cell>
          <cell r="G934" t="str">
            <v>JOSÉ APARECIDO DOS SANTOS</v>
          </cell>
          <cell r="H934" t="str">
            <v>ENCARREGADO</v>
          </cell>
          <cell r="J934">
            <v>1</v>
          </cell>
        </row>
        <row r="935">
          <cell r="A935">
            <v>914</v>
          </cell>
          <cell r="B935" t="str">
            <v>EDR</v>
          </cell>
          <cell r="C935" t="str">
            <v>HRSG</v>
          </cell>
          <cell r="D935" t="str">
            <v>RF</v>
          </cell>
          <cell r="E935" t="str">
            <v>JVS</v>
          </cell>
          <cell r="F935" t="str">
            <v>MONTAGEM</v>
          </cell>
          <cell r="G935" t="str">
            <v>ABEL DOS SANTOS GONÇALVES</v>
          </cell>
          <cell r="H935" t="str">
            <v>MECANICO MONTADOR</v>
          </cell>
          <cell r="I935" t="str">
            <v>BRISA DA COSTA</v>
          </cell>
          <cell r="J935">
            <v>1</v>
          </cell>
        </row>
        <row r="936">
          <cell r="A936">
            <v>915</v>
          </cell>
          <cell r="B936" t="str">
            <v>EDR</v>
          </cell>
          <cell r="C936" t="str">
            <v>HRSG</v>
          </cell>
          <cell r="D936" t="str">
            <v>RF</v>
          </cell>
          <cell r="E936" t="str">
            <v>JVS</v>
          </cell>
          <cell r="F936" t="str">
            <v>MONTAGEM</v>
          </cell>
          <cell r="G936" t="str">
            <v>JAILSON GONÇALVES DE LIMA</v>
          </cell>
          <cell r="H936" t="str">
            <v>MONTADOR</v>
          </cell>
          <cell r="I936" t="str">
            <v>BRISA DA COSTA</v>
          </cell>
          <cell r="J936">
            <v>1</v>
          </cell>
        </row>
        <row r="937">
          <cell r="A937">
            <v>916</v>
          </cell>
          <cell r="B937" t="str">
            <v>ASA</v>
          </cell>
          <cell r="C937" t="str">
            <v>HRSG</v>
          </cell>
          <cell r="D937" t="str">
            <v>ANT</v>
          </cell>
          <cell r="E937" t="str">
            <v>NNC</v>
          </cell>
          <cell r="F937" t="str">
            <v>MONTAGEM</v>
          </cell>
          <cell r="G937" t="str">
            <v>RIVA ALVES CUNHA</v>
          </cell>
          <cell r="H937" t="str">
            <v>MECANICO MONTADOR</v>
          </cell>
          <cell r="J937">
            <v>1</v>
          </cell>
        </row>
        <row r="938">
          <cell r="A938">
            <v>917</v>
          </cell>
          <cell r="B938" t="str">
            <v>EDR</v>
          </cell>
          <cell r="C938" t="str">
            <v>HRSG</v>
          </cell>
          <cell r="D938" t="str">
            <v>VENDOL.</v>
          </cell>
          <cell r="E938" t="str">
            <v>J APAR</v>
          </cell>
          <cell r="F938" t="str">
            <v>MONTAGEM</v>
          </cell>
          <cell r="G938" t="str">
            <v>ANTÔNIO ROBERTO XAVIER MEDEIROS</v>
          </cell>
          <cell r="H938" t="str">
            <v>MECANICO MONTADOR</v>
          </cell>
          <cell r="J938">
            <v>1</v>
          </cell>
        </row>
        <row r="939">
          <cell r="A939">
            <v>918</v>
          </cell>
          <cell r="B939" t="str">
            <v>ASA</v>
          </cell>
          <cell r="C939" t="str">
            <v>HRSG</v>
          </cell>
          <cell r="D939" t="str">
            <v>ANT</v>
          </cell>
          <cell r="E939" t="str">
            <v>NNC</v>
          </cell>
          <cell r="F939" t="str">
            <v>MONTAGEM</v>
          </cell>
          <cell r="G939" t="str">
            <v>MARCUS VINICIUS FIGUEIRA LEMOS</v>
          </cell>
          <cell r="H939" t="str">
            <v>MECANICO MONTADOR</v>
          </cell>
          <cell r="J939">
            <v>1</v>
          </cell>
        </row>
        <row r="940">
          <cell r="A940">
            <v>919</v>
          </cell>
          <cell r="B940" t="str">
            <v>AFC</v>
          </cell>
          <cell r="C940" t="str">
            <v>ST</v>
          </cell>
          <cell r="D940" t="str">
            <v>PM</v>
          </cell>
          <cell r="E940" t="str">
            <v>JLSO</v>
          </cell>
          <cell r="F940" t="str">
            <v>TUBULAÇÃO</v>
          </cell>
          <cell r="G940" t="str">
            <v>ANDERSON DA PURIFICAÇÃO BANDEIRA</v>
          </cell>
          <cell r="H940" t="str">
            <v>ENCANADOR</v>
          </cell>
          <cell r="I940" t="str">
            <v>PARGOS</v>
          </cell>
          <cell r="J940">
            <v>1</v>
          </cell>
        </row>
        <row r="941">
          <cell r="A941">
            <v>920</v>
          </cell>
          <cell r="G941" t="str">
            <v>ANTÔNIO ALVES DA SILVA</v>
          </cell>
          <cell r="H941" t="str">
            <v>MEIO OFICIAL</v>
          </cell>
          <cell r="J941">
            <v>1</v>
          </cell>
        </row>
        <row r="942">
          <cell r="A942">
            <v>921</v>
          </cell>
          <cell r="B942" t="str">
            <v>AFC</v>
          </cell>
          <cell r="C942" t="str">
            <v>ST</v>
          </cell>
          <cell r="D942" t="str">
            <v>PM</v>
          </cell>
          <cell r="E942" t="str">
            <v>JLSO</v>
          </cell>
          <cell r="F942" t="str">
            <v>TUBULAÇÃO</v>
          </cell>
          <cell r="G942" t="str">
            <v>IDELMAR MOTA SALES</v>
          </cell>
          <cell r="H942" t="str">
            <v>ENCANADOR</v>
          </cell>
          <cell r="I942" t="str">
            <v>BARRA</v>
          </cell>
          <cell r="J942">
            <v>1</v>
          </cell>
        </row>
        <row r="943">
          <cell r="A943">
            <v>922</v>
          </cell>
          <cell r="G943" t="str">
            <v>AVELEZ DO NASCIMENTO</v>
          </cell>
          <cell r="H943" t="str">
            <v>SUPERVISOR I</v>
          </cell>
          <cell r="J943">
            <v>1</v>
          </cell>
        </row>
        <row r="944">
          <cell r="A944">
            <v>923</v>
          </cell>
          <cell r="B944" t="str">
            <v>ASA</v>
          </cell>
          <cell r="C944" t="str">
            <v>HRSG</v>
          </cell>
          <cell r="D944" t="str">
            <v>ANT</v>
          </cell>
          <cell r="E944" t="str">
            <v>CS</v>
          </cell>
          <cell r="F944" t="str">
            <v>TUBULAÇÃO</v>
          </cell>
          <cell r="G944" t="str">
            <v>MÁRCIO AURÉLIO CASTOR SILVA</v>
          </cell>
          <cell r="H944" t="str">
            <v>ENCANADOR</v>
          </cell>
          <cell r="J944">
            <v>1</v>
          </cell>
        </row>
        <row r="945">
          <cell r="A945">
            <v>924</v>
          </cell>
          <cell r="B945" t="str">
            <v>EDR</v>
          </cell>
          <cell r="C945" t="str">
            <v>HRSG</v>
          </cell>
          <cell r="D945" t="str">
            <v>VENDOL.</v>
          </cell>
          <cell r="E945" t="str">
            <v>MJO</v>
          </cell>
          <cell r="F945" t="str">
            <v>MONTAGEM</v>
          </cell>
          <cell r="G945" t="str">
            <v>LINDOMAR DOS SANTOS CORREA NUNES</v>
          </cell>
          <cell r="H945" t="str">
            <v>AJUDANTE</v>
          </cell>
          <cell r="J945">
            <v>1</v>
          </cell>
        </row>
        <row r="946">
          <cell r="A946">
            <v>925</v>
          </cell>
          <cell r="B946" t="str">
            <v>ASA</v>
          </cell>
          <cell r="C946" t="str">
            <v>HRSG</v>
          </cell>
          <cell r="D946" t="str">
            <v>PEDRO</v>
          </cell>
          <cell r="E946" t="str">
            <v>JP</v>
          </cell>
          <cell r="F946" t="str">
            <v>TUBULAÇÃO</v>
          </cell>
          <cell r="G946" t="str">
            <v>ANTÔNIO JOSÉ PEREIRA SOUZA</v>
          </cell>
          <cell r="H946" t="str">
            <v>AJUDANTE</v>
          </cell>
          <cell r="J946">
            <v>1</v>
          </cell>
        </row>
        <row r="947">
          <cell r="A947">
            <v>926</v>
          </cell>
          <cell r="C947" t="str">
            <v>DEM</v>
          </cell>
          <cell r="D947" t="str">
            <v>DEM</v>
          </cell>
          <cell r="E947" t="str">
            <v>DEM</v>
          </cell>
          <cell r="F947" t="str">
            <v>DEM</v>
          </cell>
          <cell r="G947" t="str">
            <v>AILTON GOMES DE SOUZA</v>
          </cell>
          <cell r="H947" t="str">
            <v>MESTRE</v>
          </cell>
          <cell r="I947" t="str">
            <v>BRISA DA COSTA</v>
          </cell>
          <cell r="J947">
            <v>1</v>
          </cell>
        </row>
        <row r="948">
          <cell r="A948">
            <v>927</v>
          </cell>
          <cell r="G948" t="str">
            <v>ADRIANO FERREIRA MATOS</v>
          </cell>
          <cell r="H948" t="str">
            <v>MEIO OFICIAL</v>
          </cell>
          <cell r="I948" t="str">
            <v>BRISA DA COSTA</v>
          </cell>
          <cell r="J948">
            <v>1</v>
          </cell>
        </row>
        <row r="949">
          <cell r="A949">
            <v>928</v>
          </cell>
          <cell r="B949" t="str">
            <v>AFC</v>
          </cell>
          <cell r="C949" t="str">
            <v>GERAL</v>
          </cell>
          <cell r="D949" t="str">
            <v>JS</v>
          </cell>
          <cell r="E949" t="str">
            <v>-</v>
          </cell>
          <cell r="F949" t="str">
            <v>ISOL/PINT</v>
          </cell>
          <cell r="G949" t="str">
            <v>SEBASTIÃO DOS SANTOS</v>
          </cell>
          <cell r="H949" t="str">
            <v>PINTOR</v>
          </cell>
          <cell r="I949" t="str">
            <v>BRISA DA COSTA</v>
          </cell>
          <cell r="J949">
            <v>1</v>
          </cell>
        </row>
        <row r="950">
          <cell r="A950">
            <v>929</v>
          </cell>
          <cell r="G950" t="str">
            <v>HADERSON CARDOSO COSTA</v>
          </cell>
          <cell r="H950" t="str">
            <v>AUXILIAR ALMOXARIFE 1</v>
          </cell>
          <cell r="J950">
            <v>1</v>
          </cell>
        </row>
        <row r="951">
          <cell r="A951">
            <v>930</v>
          </cell>
          <cell r="B951" t="str">
            <v>EDR</v>
          </cell>
          <cell r="C951" t="str">
            <v>HRSG</v>
          </cell>
          <cell r="D951" t="str">
            <v>VENDOL.</v>
          </cell>
          <cell r="E951" t="str">
            <v>MJO</v>
          </cell>
          <cell r="F951" t="str">
            <v>MONTAGEM</v>
          </cell>
          <cell r="G951" t="str">
            <v>EDNEY MOTA GOMES</v>
          </cell>
          <cell r="H951" t="str">
            <v>MECANICO MONTADOR</v>
          </cell>
          <cell r="J951">
            <v>1</v>
          </cell>
        </row>
        <row r="952">
          <cell r="A952">
            <v>931</v>
          </cell>
          <cell r="G952" t="str">
            <v>VITOR DOS SANTOS NASCIMENTO</v>
          </cell>
          <cell r="H952" t="str">
            <v>AUXILIAR DE C.Q.</v>
          </cell>
          <cell r="J952">
            <v>1</v>
          </cell>
        </row>
        <row r="953">
          <cell r="A953">
            <v>932</v>
          </cell>
          <cell r="B953" t="str">
            <v>ILDEM</v>
          </cell>
          <cell r="C953" t="str">
            <v>HRSG</v>
          </cell>
          <cell r="D953" t="str">
            <v>ALVIM</v>
          </cell>
          <cell r="E953" t="str">
            <v>VRC</v>
          </cell>
          <cell r="F953" t="str">
            <v>SOLDA</v>
          </cell>
          <cell r="G953" t="str">
            <v>ADÃO ALVES DE SOUSA</v>
          </cell>
          <cell r="H953" t="str">
            <v>SOLDADOR DE CHAPARIA</v>
          </cell>
          <cell r="I953" t="str">
            <v>BRISA DA COSTA</v>
          </cell>
          <cell r="J953">
            <v>1</v>
          </cell>
        </row>
        <row r="954">
          <cell r="A954">
            <v>933</v>
          </cell>
          <cell r="B954" t="str">
            <v>MOD</v>
          </cell>
          <cell r="G954" t="str">
            <v>DÉBORA NOGUEIRA DA SILVA</v>
          </cell>
          <cell r="H954" t="str">
            <v>AUX. SERV. GERAIS</v>
          </cell>
          <cell r="J954">
            <v>1</v>
          </cell>
        </row>
        <row r="955">
          <cell r="A955">
            <v>934</v>
          </cell>
          <cell r="B955" t="str">
            <v>EDG</v>
          </cell>
          <cell r="C955" t="str">
            <v>HRSG</v>
          </cell>
          <cell r="D955" t="str">
            <v>VENDOL.</v>
          </cell>
          <cell r="E955" t="str">
            <v>RNVS</v>
          </cell>
          <cell r="F955" t="str">
            <v>MONTAGEM</v>
          </cell>
          <cell r="G955" t="str">
            <v>JADER DORIA TAVARES</v>
          </cell>
          <cell r="H955" t="str">
            <v>MECANICO MONTADOR</v>
          </cell>
          <cell r="J955">
            <v>1</v>
          </cell>
        </row>
        <row r="956">
          <cell r="A956">
            <v>935</v>
          </cell>
          <cell r="B956" t="str">
            <v>ILDEM</v>
          </cell>
          <cell r="C956" t="str">
            <v>HRSG</v>
          </cell>
          <cell r="D956" t="str">
            <v>ALVIM</v>
          </cell>
          <cell r="E956" t="str">
            <v>LCB</v>
          </cell>
          <cell r="F956" t="str">
            <v>SOLDA</v>
          </cell>
          <cell r="G956" t="str">
            <v>GERSON ARAUJO MARTINS</v>
          </cell>
          <cell r="H956" t="str">
            <v>SOLDADOR TIG + ER+AI</v>
          </cell>
          <cell r="J956">
            <v>1</v>
          </cell>
        </row>
        <row r="957">
          <cell r="A957">
            <v>936</v>
          </cell>
          <cell r="G957" t="str">
            <v>NATANAEL TRINDADE DE SOUZA</v>
          </cell>
          <cell r="H957" t="str">
            <v>SOLDADOR RX</v>
          </cell>
          <cell r="J957">
            <v>1</v>
          </cell>
        </row>
        <row r="958">
          <cell r="A958">
            <v>937</v>
          </cell>
          <cell r="B958" t="str">
            <v>EDR</v>
          </cell>
          <cell r="C958" t="str">
            <v>HRSG</v>
          </cell>
          <cell r="D958" t="str">
            <v>VENDOL.</v>
          </cell>
          <cell r="E958" t="str">
            <v>AFA</v>
          </cell>
          <cell r="F958" t="str">
            <v>MONTAGEM</v>
          </cell>
          <cell r="G958" t="str">
            <v>ALBERTO DA COSTA PEREIRA</v>
          </cell>
          <cell r="H958" t="str">
            <v>MONTADOR</v>
          </cell>
          <cell r="J958">
            <v>1</v>
          </cell>
        </row>
        <row r="959">
          <cell r="A959">
            <v>938</v>
          </cell>
          <cell r="G959" t="str">
            <v>ANTÔNIO ADENILSON MORAIS FILGUEIRAS</v>
          </cell>
          <cell r="H959" t="str">
            <v>SOLDADOR TIG + ER</v>
          </cell>
          <cell r="J959">
            <v>1</v>
          </cell>
        </row>
        <row r="960">
          <cell r="A960">
            <v>939</v>
          </cell>
          <cell r="G960" t="str">
            <v>ARIOVALDO DA SILVA</v>
          </cell>
          <cell r="H960" t="str">
            <v>SOLDADOR DE CHAPARIA</v>
          </cell>
          <cell r="I960" t="str">
            <v>RIO DAS OSTRAS</v>
          </cell>
          <cell r="J960">
            <v>1</v>
          </cell>
        </row>
        <row r="961">
          <cell r="A961">
            <v>940</v>
          </cell>
          <cell r="B961" t="str">
            <v>ILDEM</v>
          </cell>
          <cell r="C961" t="str">
            <v>HRSG</v>
          </cell>
          <cell r="D961" t="str">
            <v>ALVIM</v>
          </cell>
          <cell r="E961" t="str">
            <v>LCB</v>
          </cell>
          <cell r="F961" t="str">
            <v>SOLDA</v>
          </cell>
          <cell r="G961" t="str">
            <v>FLAVIO BATISTA GONÇALVES</v>
          </cell>
          <cell r="H961" t="str">
            <v>SOLDADOR MIG</v>
          </cell>
          <cell r="J961">
            <v>1</v>
          </cell>
        </row>
        <row r="962">
          <cell r="A962">
            <v>941</v>
          </cell>
          <cell r="G962" t="str">
            <v>JOÃO ANDRADE DA SILVA FILHO</v>
          </cell>
          <cell r="H962" t="str">
            <v>SOLDADOR RX</v>
          </cell>
          <cell r="I962" t="str">
            <v>RIO DAS OSTRAS</v>
          </cell>
          <cell r="J962">
            <v>1</v>
          </cell>
        </row>
        <row r="963">
          <cell r="A963">
            <v>942</v>
          </cell>
          <cell r="G963" t="str">
            <v>IVAN CORREA CRUZ</v>
          </cell>
          <cell r="H963" t="str">
            <v>SOLDADOR RX</v>
          </cell>
          <cell r="J963">
            <v>1</v>
          </cell>
        </row>
        <row r="964">
          <cell r="A964">
            <v>943</v>
          </cell>
          <cell r="B964" t="str">
            <v>EDR</v>
          </cell>
          <cell r="C964" t="str">
            <v>HRSG</v>
          </cell>
          <cell r="D964" t="str">
            <v>VENDOL.</v>
          </cell>
          <cell r="E964" t="str">
            <v>AFA</v>
          </cell>
          <cell r="F964" t="str">
            <v>MONTAGEM</v>
          </cell>
          <cell r="G964" t="str">
            <v>ANTÔNIO FABIO ALVES</v>
          </cell>
          <cell r="H964" t="str">
            <v>ENCARREGADO</v>
          </cell>
          <cell r="J964">
            <v>1</v>
          </cell>
        </row>
        <row r="965">
          <cell r="A965">
            <v>944</v>
          </cell>
          <cell r="C965" t="str">
            <v>DEM</v>
          </cell>
          <cell r="D965" t="str">
            <v>DEM</v>
          </cell>
          <cell r="E965" t="str">
            <v>DEM</v>
          </cell>
          <cell r="F965" t="str">
            <v>DEM</v>
          </cell>
          <cell r="G965" t="str">
            <v>IZAILDO SANTOS DE AMORIM</v>
          </cell>
          <cell r="H965" t="str">
            <v>ELETRICISTA MONTADOR</v>
          </cell>
          <cell r="I965" t="str">
            <v>PARGOS</v>
          </cell>
          <cell r="J965">
            <v>1</v>
          </cell>
        </row>
        <row r="966">
          <cell r="A966">
            <v>945</v>
          </cell>
          <cell r="G966" t="str">
            <v>ANTÔNIO BONFIM SANTOS</v>
          </cell>
          <cell r="H966" t="str">
            <v>SOLDADOR TIG + ER</v>
          </cell>
          <cell r="J966">
            <v>1</v>
          </cell>
        </row>
        <row r="967">
          <cell r="A967">
            <v>946</v>
          </cell>
          <cell r="B967" t="str">
            <v>EDR</v>
          </cell>
          <cell r="C967" t="str">
            <v>HRSG</v>
          </cell>
          <cell r="D967" t="str">
            <v>VENDOL.</v>
          </cell>
          <cell r="E967" t="str">
            <v>AFA</v>
          </cell>
          <cell r="F967" t="str">
            <v>MONTAGEM</v>
          </cell>
          <cell r="G967" t="str">
            <v>JOÃO DA CRUZ DE ARAÚJO SILVA</v>
          </cell>
          <cell r="H967" t="str">
            <v>ENCANADOR</v>
          </cell>
          <cell r="J967">
            <v>1</v>
          </cell>
        </row>
        <row r="968">
          <cell r="A968">
            <v>947</v>
          </cell>
          <cell r="B968" t="str">
            <v>EDR</v>
          </cell>
          <cell r="C968" t="str">
            <v>HRSG</v>
          </cell>
          <cell r="D968" t="str">
            <v>VENDOL.</v>
          </cell>
          <cell r="E968" t="str">
            <v>AFA</v>
          </cell>
          <cell r="F968" t="str">
            <v>MONTAGEM</v>
          </cell>
          <cell r="G968" t="str">
            <v>VANDERLEI MATIAS ROSADO</v>
          </cell>
          <cell r="H968" t="str">
            <v>ENCANADOR</v>
          </cell>
          <cell r="J968">
            <v>1</v>
          </cell>
        </row>
        <row r="969">
          <cell r="A969">
            <v>948</v>
          </cell>
          <cell r="G969" t="str">
            <v>SANDRO ROBERTO DE MELO</v>
          </cell>
          <cell r="H969" t="str">
            <v>ENCANADOR</v>
          </cell>
          <cell r="J969">
            <v>1</v>
          </cell>
        </row>
        <row r="970">
          <cell r="A970">
            <v>949</v>
          </cell>
          <cell r="B970" t="str">
            <v>EDR</v>
          </cell>
          <cell r="C970" t="str">
            <v>HRSG</v>
          </cell>
          <cell r="D970" t="str">
            <v>VENDOL.</v>
          </cell>
          <cell r="E970" t="str">
            <v>AFA</v>
          </cell>
          <cell r="F970" t="str">
            <v>MONTAGEM</v>
          </cell>
          <cell r="G970" t="str">
            <v>RENATO CAMPOS DE AQUINO</v>
          </cell>
          <cell r="H970" t="str">
            <v>ENCANADOR</v>
          </cell>
          <cell r="J970">
            <v>1</v>
          </cell>
        </row>
        <row r="971">
          <cell r="A971">
            <v>950</v>
          </cell>
          <cell r="G971" t="str">
            <v>DENIS DE OLIVEIRA ROSA</v>
          </cell>
          <cell r="H971" t="str">
            <v>MECANICO MONTADOR</v>
          </cell>
          <cell r="J971">
            <v>1</v>
          </cell>
        </row>
        <row r="972">
          <cell r="A972">
            <v>951</v>
          </cell>
          <cell r="B972" t="str">
            <v>ASA</v>
          </cell>
          <cell r="C972" t="str">
            <v>HRSG</v>
          </cell>
          <cell r="D972" t="str">
            <v>PEDRO</v>
          </cell>
          <cell r="E972" t="str">
            <v>GF</v>
          </cell>
          <cell r="F972" t="str">
            <v>ISOLAMENTO</v>
          </cell>
          <cell r="G972" t="str">
            <v>PEDRO FERREIRA DOS SANTOS</v>
          </cell>
          <cell r="H972" t="str">
            <v>PINTOR</v>
          </cell>
          <cell r="J972">
            <v>1</v>
          </cell>
        </row>
        <row r="973">
          <cell r="A973">
            <v>952</v>
          </cell>
          <cell r="G973" t="str">
            <v>EDMILSON PEREIRA</v>
          </cell>
          <cell r="H973" t="str">
            <v>MECANICO MONTADOR</v>
          </cell>
          <cell r="J973">
            <v>1</v>
          </cell>
        </row>
        <row r="974">
          <cell r="A974">
            <v>953</v>
          </cell>
          <cell r="B974" t="str">
            <v>ILDEM</v>
          </cell>
          <cell r="C974" t="str">
            <v>HRSG</v>
          </cell>
          <cell r="D974" t="str">
            <v>ALVIM</v>
          </cell>
          <cell r="E974" t="str">
            <v>LCB</v>
          </cell>
          <cell r="F974" t="str">
            <v>SOLDA</v>
          </cell>
          <cell r="G974" t="str">
            <v>LUIZ AMARO DE ABREU GOMES</v>
          </cell>
          <cell r="H974" t="str">
            <v>SOLDADOR RX</v>
          </cell>
          <cell r="J974">
            <v>1</v>
          </cell>
        </row>
        <row r="975">
          <cell r="A975">
            <v>954</v>
          </cell>
          <cell r="B975" t="str">
            <v>ASA</v>
          </cell>
          <cell r="C975" t="str">
            <v>HRSG</v>
          </cell>
          <cell r="D975" t="str">
            <v>PEDRO</v>
          </cell>
          <cell r="E975" t="str">
            <v>JGA</v>
          </cell>
          <cell r="F975" t="str">
            <v>MONTAGEM</v>
          </cell>
          <cell r="G975" t="str">
            <v>JORGE DOS ANJOS MOCITAIBA</v>
          </cell>
          <cell r="H975" t="str">
            <v>AJUDANTE</v>
          </cell>
          <cell r="J975">
            <v>1</v>
          </cell>
        </row>
        <row r="976">
          <cell r="A976">
            <v>955</v>
          </cell>
          <cell r="B976" t="str">
            <v>MML</v>
          </cell>
          <cell r="C976" t="str">
            <v>BOP</v>
          </cell>
          <cell r="D976" t="str">
            <v>CMM</v>
          </cell>
          <cell r="E976" t="str">
            <v>PCC</v>
          </cell>
          <cell r="F976" t="str">
            <v>INSTRUMENT.</v>
          </cell>
          <cell r="G976" t="str">
            <v>PAULO CESAR CHAGAS</v>
          </cell>
          <cell r="H976" t="str">
            <v>ENCARREGADO</v>
          </cell>
          <cell r="I976" t="str">
            <v>RIO DAS OSTRAS</v>
          </cell>
          <cell r="J976">
            <v>1</v>
          </cell>
        </row>
        <row r="977">
          <cell r="A977">
            <v>956</v>
          </cell>
          <cell r="B977" t="str">
            <v>MML</v>
          </cell>
          <cell r="C977" t="str">
            <v>HRSG</v>
          </cell>
          <cell r="D977" t="str">
            <v>CMM</v>
          </cell>
          <cell r="E977" t="str">
            <v>ON</v>
          </cell>
          <cell r="F977" t="str">
            <v>INSTRUMENT.</v>
          </cell>
          <cell r="G977" t="str">
            <v>ELZENIRO JOSE SABINO</v>
          </cell>
          <cell r="H977" t="str">
            <v>INSTRUMENTISTA</v>
          </cell>
          <cell r="I977" t="str">
            <v>PARGOS</v>
          </cell>
          <cell r="J977">
            <v>1</v>
          </cell>
        </row>
        <row r="978">
          <cell r="A978">
            <v>957</v>
          </cell>
          <cell r="B978" t="str">
            <v>MML</v>
          </cell>
          <cell r="C978" t="str">
            <v>BOP</v>
          </cell>
          <cell r="D978" t="str">
            <v>CMM</v>
          </cell>
          <cell r="E978" t="str">
            <v>EF</v>
          </cell>
          <cell r="F978" t="str">
            <v>MONTAGEM</v>
          </cell>
          <cell r="G978" t="str">
            <v>ERIVALDO FRANÇA</v>
          </cell>
          <cell r="H978" t="str">
            <v>ENCARREGADO</v>
          </cell>
          <cell r="I978" t="str">
            <v>RIO DAS OSTRAS</v>
          </cell>
          <cell r="J978">
            <v>1</v>
          </cell>
        </row>
        <row r="979">
          <cell r="A979">
            <v>958</v>
          </cell>
          <cell r="B979" t="str">
            <v>EDG</v>
          </cell>
          <cell r="C979" t="str">
            <v>HRSG</v>
          </cell>
          <cell r="D979" t="str">
            <v>DARIO</v>
          </cell>
          <cell r="E979" t="str">
            <v>FC</v>
          </cell>
          <cell r="F979" t="str">
            <v>ANDAIME</v>
          </cell>
          <cell r="G979" t="str">
            <v>LUCIVAN PEREIRA DA SILVA</v>
          </cell>
          <cell r="H979" t="str">
            <v>MONTADOR ANDAIME</v>
          </cell>
          <cell r="I979" t="str">
            <v>BRISA DA COSTA</v>
          </cell>
          <cell r="J979">
            <v>1</v>
          </cell>
        </row>
        <row r="980">
          <cell r="A980">
            <v>959</v>
          </cell>
          <cell r="B980" t="str">
            <v>EDG</v>
          </cell>
          <cell r="C980" t="str">
            <v>HRSG</v>
          </cell>
          <cell r="D980" t="str">
            <v>DARIO</v>
          </cell>
          <cell r="E980" t="str">
            <v>J S S</v>
          </cell>
          <cell r="F980" t="str">
            <v>ANDAIME</v>
          </cell>
          <cell r="G980" t="str">
            <v>MARIVALDO SANTOS SOUSA</v>
          </cell>
          <cell r="H980" t="str">
            <v>MONTADOR ANDAIME</v>
          </cell>
          <cell r="I980" t="str">
            <v>BRISA DA COSTA</v>
          </cell>
          <cell r="J980">
            <v>1</v>
          </cell>
        </row>
        <row r="981">
          <cell r="A981">
            <v>960</v>
          </cell>
          <cell r="B981" t="str">
            <v>EDG</v>
          </cell>
          <cell r="C981" t="str">
            <v>HRSG</v>
          </cell>
          <cell r="D981" t="str">
            <v>DARIO</v>
          </cell>
          <cell r="E981" t="str">
            <v>FC</v>
          </cell>
          <cell r="F981" t="str">
            <v>ANDAIME</v>
          </cell>
          <cell r="G981" t="str">
            <v>ADEVAL SANTANA DE OLIVEIRA</v>
          </cell>
          <cell r="H981" t="str">
            <v>MONTADOR ANDAIME</v>
          </cell>
          <cell r="I981" t="str">
            <v>BRISA DA COSTA</v>
          </cell>
          <cell r="J981">
            <v>1</v>
          </cell>
        </row>
        <row r="982">
          <cell r="A982">
            <v>961</v>
          </cell>
          <cell r="B982" t="str">
            <v>EDR</v>
          </cell>
          <cell r="C982" t="str">
            <v>HRSG</v>
          </cell>
          <cell r="D982" t="str">
            <v>VENDOL.</v>
          </cell>
          <cell r="E982" t="str">
            <v>MJO</v>
          </cell>
          <cell r="F982" t="str">
            <v>MONTAGEM</v>
          </cell>
          <cell r="G982" t="str">
            <v>IDIMAR JOSE FERREIRA</v>
          </cell>
          <cell r="H982" t="str">
            <v>MECANICO MONTADOR</v>
          </cell>
          <cell r="I982" t="str">
            <v>PARGOS</v>
          </cell>
          <cell r="J982">
            <v>1</v>
          </cell>
        </row>
        <row r="983">
          <cell r="A983">
            <v>962</v>
          </cell>
          <cell r="B983" t="str">
            <v>ASA</v>
          </cell>
          <cell r="C983" t="str">
            <v>HRSG</v>
          </cell>
          <cell r="D983" t="str">
            <v>PEDRO</v>
          </cell>
          <cell r="E983" t="str">
            <v>JOEL</v>
          </cell>
          <cell r="F983" t="str">
            <v>MONTAGEM</v>
          </cell>
          <cell r="G983" t="str">
            <v>EDVALDO FELIX DA SILVA</v>
          </cell>
          <cell r="H983" t="str">
            <v>MECANICO MONTADOR</v>
          </cell>
          <cell r="I983" t="str">
            <v>BRISA DA COSTA</v>
          </cell>
          <cell r="J983">
            <v>1</v>
          </cell>
        </row>
        <row r="984">
          <cell r="A984">
            <v>963</v>
          </cell>
          <cell r="B984" t="str">
            <v>ASA</v>
          </cell>
          <cell r="C984" t="str">
            <v>HRSG</v>
          </cell>
          <cell r="D984" t="str">
            <v>PEDRO</v>
          </cell>
          <cell r="E984" t="str">
            <v>JOEL</v>
          </cell>
          <cell r="F984" t="str">
            <v>MONTAGEM</v>
          </cell>
          <cell r="G984" t="str">
            <v>ROBSON ALVES SILVA</v>
          </cell>
          <cell r="H984" t="str">
            <v>AJUDANTE</v>
          </cell>
          <cell r="J984">
            <v>1</v>
          </cell>
        </row>
        <row r="985">
          <cell r="A985">
            <v>964</v>
          </cell>
          <cell r="B985" t="str">
            <v>ASA</v>
          </cell>
          <cell r="C985" t="str">
            <v>HRSG</v>
          </cell>
          <cell r="D985" t="str">
            <v>PEDRO</v>
          </cell>
          <cell r="E985" t="str">
            <v>JOEL</v>
          </cell>
          <cell r="F985" t="str">
            <v>MONTAGEM</v>
          </cell>
          <cell r="G985" t="str">
            <v>CARLOS HENRIQUE DE MATOS</v>
          </cell>
          <cell r="H985" t="str">
            <v>MECANICO MONTADOR</v>
          </cell>
          <cell r="I985" t="str">
            <v>PARGOS</v>
          </cell>
          <cell r="J985">
            <v>1</v>
          </cell>
        </row>
        <row r="986">
          <cell r="A986">
            <v>965</v>
          </cell>
          <cell r="B986" t="str">
            <v>EDR</v>
          </cell>
          <cell r="C986" t="str">
            <v>HRSG</v>
          </cell>
          <cell r="D986" t="str">
            <v>VENDOL.</v>
          </cell>
          <cell r="E986" t="str">
            <v>MJO</v>
          </cell>
          <cell r="F986" t="str">
            <v>MONTAGEM</v>
          </cell>
          <cell r="G986" t="str">
            <v>LUIS ALBERTO DE JESUS MENESES</v>
          </cell>
          <cell r="H986" t="str">
            <v>MECANICO MONTADOR</v>
          </cell>
          <cell r="I986" t="str">
            <v>PARGOS</v>
          </cell>
          <cell r="J986">
            <v>1</v>
          </cell>
        </row>
        <row r="987">
          <cell r="A987">
            <v>966</v>
          </cell>
          <cell r="B987" t="str">
            <v>ILDEM</v>
          </cell>
          <cell r="C987" t="str">
            <v>HRSG</v>
          </cell>
          <cell r="D987" t="str">
            <v>ALVIM</v>
          </cell>
          <cell r="E987" t="str">
            <v>LCB</v>
          </cell>
          <cell r="F987" t="str">
            <v>SOLDA</v>
          </cell>
          <cell r="G987" t="str">
            <v>DORIVAL LOPES DE PROENÇA</v>
          </cell>
          <cell r="H987" t="str">
            <v>SOLDADOR RX</v>
          </cell>
          <cell r="I987" t="str">
            <v>BRISA DA COSTA</v>
          </cell>
          <cell r="J987">
            <v>1</v>
          </cell>
        </row>
        <row r="988">
          <cell r="A988">
            <v>967</v>
          </cell>
          <cell r="B988" t="str">
            <v>ASA</v>
          </cell>
          <cell r="C988" t="str">
            <v>HRSG</v>
          </cell>
          <cell r="D988" t="str">
            <v>PEDRO</v>
          </cell>
          <cell r="E988" t="str">
            <v>JOEL</v>
          </cell>
          <cell r="F988" t="str">
            <v>MONTAGEM</v>
          </cell>
          <cell r="G988" t="str">
            <v>VANILTON SAMPAIO</v>
          </cell>
          <cell r="H988" t="str">
            <v>MECANICO MONTADOR</v>
          </cell>
          <cell r="I988" t="str">
            <v>PARGOS</v>
          </cell>
          <cell r="J988">
            <v>1</v>
          </cell>
        </row>
        <row r="989">
          <cell r="A989">
            <v>968</v>
          </cell>
          <cell r="B989" t="str">
            <v>ILDEM</v>
          </cell>
          <cell r="C989" t="str">
            <v>HRSG</v>
          </cell>
          <cell r="D989" t="str">
            <v>NJ</v>
          </cell>
          <cell r="E989" t="str">
            <v>PSV</v>
          </cell>
          <cell r="F989" t="str">
            <v>SOLDA</v>
          </cell>
          <cell r="G989" t="str">
            <v>JOSÉ VASCONCELOS DOS SANTOS</v>
          </cell>
          <cell r="H989" t="str">
            <v>SOLDADOR RX</v>
          </cell>
          <cell r="I989" t="str">
            <v>PARGOS</v>
          </cell>
          <cell r="J989">
            <v>1</v>
          </cell>
        </row>
        <row r="990">
          <cell r="A990">
            <v>969</v>
          </cell>
          <cell r="B990" t="str">
            <v>ASA</v>
          </cell>
          <cell r="C990" t="str">
            <v>HRSG</v>
          </cell>
          <cell r="D990" t="str">
            <v>PEDRO</v>
          </cell>
          <cell r="E990" t="str">
            <v>JOEL</v>
          </cell>
          <cell r="F990" t="str">
            <v>MONTAGEM</v>
          </cell>
          <cell r="G990" t="str">
            <v>JOEL DA SILVA</v>
          </cell>
          <cell r="H990" t="str">
            <v>ENCARREGADO</v>
          </cell>
          <cell r="J990">
            <v>1</v>
          </cell>
        </row>
        <row r="991">
          <cell r="A991">
            <v>970</v>
          </cell>
          <cell r="B991" t="str">
            <v>AFC</v>
          </cell>
          <cell r="C991" t="str">
            <v>ST</v>
          </cell>
          <cell r="D991" t="str">
            <v>CMM</v>
          </cell>
          <cell r="E991" t="str">
            <v>JWC</v>
          </cell>
          <cell r="F991" t="str">
            <v>ELÉT. INST.</v>
          </cell>
          <cell r="G991" t="str">
            <v>ROGÉRIO FRANCISCO TRINDADE DOS SANTOS</v>
          </cell>
          <cell r="H991" t="str">
            <v>INSTRUMENTISTA</v>
          </cell>
          <cell r="I991" t="str">
            <v>BRISA DA COSTA</v>
          </cell>
          <cell r="J991">
            <v>1</v>
          </cell>
        </row>
        <row r="992">
          <cell r="A992">
            <v>971</v>
          </cell>
          <cell r="B992" t="str">
            <v>ILDEM</v>
          </cell>
          <cell r="C992" t="str">
            <v>HRSG</v>
          </cell>
          <cell r="D992" t="str">
            <v>NJ</v>
          </cell>
          <cell r="E992" t="str">
            <v>PSV</v>
          </cell>
          <cell r="F992" t="str">
            <v>SOLDA</v>
          </cell>
          <cell r="G992" t="str">
            <v>EDIVALDO DE SOUSA LOURA</v>
          </cell>
          <cell r="H992" t="str">
            <v>SOLDADOR RX</v>
          </cell>
          <cell r="I992" t="str">
            <v>PARGOS</v>
          </cell>
          <cell r="J992">
            <v>1</v>
          </cell>
        </row>
        <row r="993">
          <cell r="A993">
            <v>972</v>
          </cell>
          <cell r="B993" t="str">
            <v>ILDEM</v>
          </cell>
          <cell r="C993" t="str">
            <v>HRSG</v>
          </cell>
          <cell r="D993" t="str">
            <v>ALVIM</v>
          </cell>
          <cell r="E993" t="str">
            <v>LCB</v>
          </cell>
          <cell r="F993" t="str">
            <v>SOLDA</v>
          </cell>
          <cell r="G993" t="str">
            <v>CRISTIANO DE SOUZA</v>
          </cell>
          <cell r="H993" t="str">
            <v>SOLDADOR MIG 1</v>
          </cell>
          <cell r="I993" t="str">
            <v>BRISA DA COSTA</v>
          </cell>
          <cell r="J993">
            <v>1</v>
          </cell>
        </row>
        <row r="994">
          <cell r="A994">
            <v>973</v>
          </cell>
          <cell r="C994" t="str">
            <v>DEM</v>
          </cell>
          <cell r="D994" t="str">
            <v>DEM</v>
          </cell>
          <cell r="E994" t="str">
            <v>DEM</v>
          </cell>
          <cell r="F994" t="str">
            <v>DEM</v>
          </cell>
          <cell r="G994" t="str">
            <v>FILEMON ANTÔNIO DA SILVA</v>
          </cell>
          <cell r="H994" t="str">
            <v>SOLDADOR TIG + AL</v>
          </cell>
          <cell r="I994" t="str">
            <v>BRISA DA COSTA</v>
          </cell>
          <cell r="J994">
            <v>1</v>
          </cell>
        </row>
        <row r="995">
          <cell r="A995">
            <v>974</v>
          </cell>
          <cell r="G995" t="str">
            <v>FLORISVALDO PEREIRA RIBEIRO</v>
          </cell>
          <cell r="H995" t="str">
            <v>SOLDADOR RX</v>
          </cell>
          <cell r="I995" t="str">
            <v>BRISA DA COSTA</v>
          </cell>
          <cell r="J995">
            <v>1</v>
          </cell>
        </row>
        <row r="996">
          <cell r="A996">
            <v>975</v>
          </cell>
          <cell r="C996" t="str">
            <v>DEM</v>
          </cell>
          <cell r="D996" t="str">
            <v>DEM</v>
          </cell>
          <cell r="E996" t="str">
            <v>DEM</v>
          </cell>
          <cell r="F996" t="str">
            <v>DEM</v>
          </cell>
          <cell r="G996" t="str">
            <v>LUCIANO PEREIRA SILVA</v>
          </cell>
          <cell r="H996" t="str">
            <v>ELETRICISTA MONTADOR</v>
          </cell>
          <cell r="I996" t="str">
            <v>PARGOS</v>
          </cell>
          <cell r="J996">
            <v>1</v>
          </cell>
        </row>
        <row r="997">
          <cell r="A997">
            <v>976</v>
          </cell>
          <cell r="B997" t="str">
            <v>MML</v>
          </cell>
          <cell r="C997" t="str">
            <v>BOP</v>
          </cell>
          <cell r="D997" t="str">
            <v>EF</v>
          </cell>
          <cell r="E997" t="str">
            <v>CMM</v>
          </cell>
          <cell r="F997" t="str">
            <v>MONTAGEM</v>
          </cell>
          <cell r="G997" t="str">
            <v>GERALDO JUSTO DA SILVA</v>
          </cell>
          <cell r="H997" t="str">
            <v>ELETRICISTA MONTADOR</v>
          </cell>
          <cell r="I997" t="str">
            <v>PARGOS</v>
          </cell>
          <cell r="J997">
            <v>1</v>
          </cell>
        </row>
        <row r="998">
          <cell r="A998">
            <v>977</v>
          </cell>
          <cell r="C998" t="str">
            <v>DEM</v>
          </cell>
          <cell r="D998" t="str">
            <v>DEM</v>
          </cell>
          <cell r="E998" t="str">
            <v>DEM</v>
          </cell>
          <cell r="F998" t="str">
            <v>DEM</v>
          </cell>
          <cell r="G998" t="str">
            <v>IRISVAL SANTOS AMORIM</v>
          </cell>
          <cell r="H998" t="str">
            <v>ELETRICISTA MONTADOR</v>
          </cell>
          <cell r="I998" t="str">
            <v>PARGOS</v>
          </cell>
          <cell r="J998">
            <v>1</v>
          </cell>
        </row>
        <row r="999">
          <cell r="A999">
            <v>978</v>
          </cell>
          <cell r="B999" t="str">
            <v>MML</v>
          </cell>
          <cell r="C999" t="str">
            <v>BOP</v>
          </cell>
          <cell r="D999" t="str">
            <v>AVELEZ</v>
          </cell>
          <cell r="E999" t="str">
            <v>ASSIS</v>
          </cell>
          <cell r="F999" t="str">
            <v>MONTAGEM</v>
          </cell>
          <cell r="G999" t="str">
            <v>MANOEL XAVIER MIRANDA</v>
          </cell>
          <cell r="H999" t="str">
            <v>ELETRICISTA MONTADOR</v>
          </cell>
          <cell r="I999" t="str">
            <v>PARGOS</v>
          </cell>
          <cell r="J999">
            <v>1</v>
          </cell>
        </row>
        <row r="1000">
          <cell r="A1000">
            <v>979</v>
          </cell>
          <cell r="B1000" t="str">
            <v>ASA</v>
          </cell>
          <cell r="C1000" t="str">
            <v>HRSG</v>
          </cell>
          <cell r="D1000" t="str">
            <v>PEDRO</v>
          </cell>
          <cell r="E1000" t="str">
            <v>GF</v>
          </cell>
          <cell r="F1000" t="str">
            <v>ISOLAMENTO</v>
          </cell>
          <cell r="G1000" t="str">
            <v>JOSE CARLOS DA SILVA PITA</v>
          </cell>
          <cell r="H1000" t="str">
            <v>MECANICO MONTADOR</v>
          </cell>
          <cell r="I1000" t="str">
            <v>PARGOS</v>
          </cell>
          <cell r="J1000">
            <v>1</v>
          </cell>
        </row>
        <row r="1001">
          <cell r="A1001">
            <v>980</v>
          </cell>
          <cell r="B1001" t="str">
            <v>MML</v>
          </cell>
          <cell r="C1001" t="str">
            <v>BOP</v>
          </cell>
          <cell r="D1001" t="str">
            <v>CMM</v>
          </cell>
          <cell r="E1001" t="str">
            <v>EF</v>
          </cell>
          <cell r="F1001" t="str">
            <v>MONTAGEM</v>
          </cell>
          <cell r="G1001" t="str">
            <v>ROBSON VERISSIMO PEREIRA</v>
          </cell>
          <cell r="H1001" t="str">
            <v>ELETRICISTA MONTADOR</v>
          </cell>
          <cell r="I1001" t="str">
            <v>PARGOS</v>
          </cell>
          <cell r="J1001">
            <v>1</v>
          </cell>
        </row>
        <row r="1002">
          <cell r="A1002">
            <v>981</v>
          </cell>
          <cell r="B1002" t="str">
            <v>MML</v>
          </cell>
          <cell r="C1002" t="str">
            <v>BOP</v>
          </cell>
          <cell r="D1002" t="str">
            <v>EF</v>
          </cell>
          <cell r="E1002" t="str">
            <v>CMM</v>
          </cell>
          <cell r="F1002" t="str">
            <v>MONTAGEM</v>
          </cell>
          <cell r="G1002" t="str">
            <v>WILSON COTTA QUEIROZ</v>
          </cell>
          <cell r="H1002" t="str">
            <v>ELETRICISTA MONTADOR</v>
          </cell>
          <cell r="I1002" t="str">
            <v>PARGOS</v>
          </cell>
          <cell r="J1002">
            <v>1</v>
          </cell>
        </row>
        <row r="1003">
          <cell r="A1003">
            <v>982</v>
          </cell>
          <cell r="B1003" t="str">
            <v>DORG</v>
          </cell>
          <cell r="G1003" t="str">
            <v>ILDEMAR CALHEIRA DA COSTA</v>
          </cell>
          <cell r="H1003" t="str">
            <v>MEIO OFICIAL</v>
          </cell>
          <cell r="I1003" t="str">
            <v>PARGOS</v>
          </cell>
          <cell r="J1003">
            <v>1</v>
          </cell>
        </row>
        <row r="1004">
          <cell r="A1004">
            <v>983</v>
          </cell>
          <cell r="B1004" t="str">
            <v>ILDEM</v>
          </cell>
          <cell r="C1004" t="str">
            <v>HRSG</v>
          </cell>
          <cell r="D1004" t="str">
            <v>ALVIM</v>
          </cell>
          <cell r="E1004" t="str">
            <v>LCB</v>
          </cell>
          <cell r="F1004" t="str">
            <v>SOLDA</v>
          </cell>
          <cell r="G1004" t="str">
            <v>LUIZ CARLOS BORM</v>
          </cell>
          <cell r="H1004" t="str">
            <v>ENCARREGADO</v>
          </cell>
          <cell r="I1004" t="str">
            <v>PARGOS</v>
          </cell>
          <cell r="J1004">
            <v>1</v>
          </cell>
        </row>
        <row r="1005">
          <cell r="A1005">
            <v>984</v>
          </cell>
          <cell r="B1005" t="str">
            <v>ILDEM</v>
          </cell>
          <cell r="C1005" t="str">
            <v>HRSG</v>
          </cell>
          <cell r="D1005" t="str">
            <v>ALVIM</v>
          </cell>
          <cell r="E1005" t="str">
            <v>VRC</v>
          </cell>
          <cell r="F1005" t="str">
            <v>SOLDA</v>
          </cell>
          <cell r="G1005" t="str">
            <v>VERANILTON RAMOS DA CRUZ</v>
          </cell>
          <cell r="H1005" t="str">
            <v>ENCARREGADO</v>
          </cell>
          <cell r="I1005" t="str">
            <v>PARGOS</v>
          </cell>
          <cell r="J1005">
            <v>1</v>
          </cell>
        </row>
        <row r="1006">
          <cell r="A1006">
            <v>985</v>
          </cell>
          <cell r="B1006" t="str">
            <v>ILDEM</v>
          </cell>
          <cell r="C1006" t="str">
            <v>HRSG</v>
          </cell>
          <cell r="D1006" t="str">
            <v>NJ</v>
          </cell>
          <cell r="E1006" t="str">
            <v>PSV</v>
          </cell>
          <cell r="F1006" t="str">
            <v>SOLDA</v>
          </cell>
          <cell r="G1006" t="str">
            <v>GILVAN AZEVEDO DOS SANTOS</v>
          </cell>
          <cell r="H1006" t="str">
            <v>AJUDANTE</v>
          </cell>
          <cell r="J1006">
            <v>1</v>
          </cell>
        </row>
        <row r="1007">
          <cell r="A1007">
            <v>986</v>
          </cell>
          <cell r="B1007" t="str">
            <v>EDG</v>
          </cell>
          <cell r="C1007" t="str">
            <v>HRSG</v>
          </cell>
          <cell r="D1007" t="str">
            <v>DARIO</v>
          </cell>
          <cell r="E1007" t="str">
            <v>FC</v>
          </cell>
          <cell r="F1007" t="str">
            <v>ANDAIME</v>
          </cell>
          <cell r="G1007" t="str">
            <v>DORVAL DE ALMEIDA</v>
          </cell>
          <cell r="H1007" t="str">
            <v>MONTADOR ANDAIME</v>
          </cell>
          <cell r="J1007">
            <v>1</v>
          </cell>
        </row>
        <row r="1008">
          <cell r="A1008">
            <v>987</v>
          </cell>
          <cell r="B1008" t="str">
            <v>ILDEM</v>
          </cell>
          <cell r="C1008" t="str">
            <v>HRSG</v>
          </cell>
          <cell r="D1008" t="str">
            <v>ALVIM</v>
          </cell>
          <cell r="E1008" t="str">
            <v>LCB</v>
          </cell>
          <cell r="F1008" t="str">
            <v>SOLDA</v>
          </cell>
          <cell r="G1008" t="str">
            <v>ERISNALDO DOS SANTOS</v>
          </cell>
          <cell r="H1008" t="str">
            <v>SOLDADOR RX</v>
          </cell>
          <cell r="J1008">
            <v>1</v>
          </cell>
        </row>
        <row r="1009">
          <cell r="A1009">
            <v>988</v>
          </cell>
          <cell r="G1009" t="str">
            <v>JOSÉ MAURICIO LUSTOSA ARAÚJO</v>
          </cell>
          <cell r="H1009" t="str">
            <v>SOLDADOR RX</v>
          </cell>
          <cell r="I1009" t="str">
            <v>RIO DAS OSTRAS</v>
          </cell>
          <cell r="J1009">
            <v>1</v>
          </cell>
        </row>
        <row r="1010">
          <cell r="A1010">
            <v>989</v>
          </cell>
          <cell r="B1010" t="str">
            <v>MOD</v>
          </cell>
          <cell r="D1010" t="str">
            <v>NJ</v>
          </cell>
          <cell r="F1010" t="str">
            <v>SOLDA</v>
          </cell>
          <cell r="G1010" t="str">
            <v>JOÃO FRANCISCO DA SILVA JUNIOR</v>
          </cell>
          <cell r="H1010" t="str">
            <v>SOLDADOR RX</v>
          </cell>
          <cell r="J1010">
            <v>1</v>
          </cell>
        </row>
        <row r="1011">
          <cell r="A1011">
            <v>990</v>
          </cell>
          <cell r="B1011" t="str">
            <v>MML</v>
          </cell>
          <cell r="C1011" t="str">
            <v>BOP</v>
          </cell>
          <cell r="D1011" t="str">
            <v>CMM</v>
          </cell>
          <cell r="E1011" t="str">
            <v>EF</v>
          </cell>
          <cell r="F1011" t="str">
            <v>MONTAGEM</v>
          </cell>
          <cell r="G1011" t="str">
            <v>ALEXANDRE DIAS PEREIRA DA COSTA</v>
          </cell>
          <cell r="H1011" t="str">
            <v>ELETRICISTA MONTADOR</v>
          </cell>
          <cell r="I1011" t="str">
            <v>PARGOS</v>
          </cell>
          <cell r="J1011">
            <v>1</v>
          </cell>
        </row>
        <row r="1012">
          <cell r="A1012">
            <v>991</v>
          </cell>
          <cell r="B1012" t="str">
            <v>DORG</v>
          </cell>
          <cell r="G1012" t="str">
            <v>ODAIR ROGÉRIO DE ASSIS</v>
          </cell>
          <cell r="H1012" t="str">
            <v>ELETRICISTA MONTADOR</v>
          </cell>
          <cell r="J1012">
            <v>1</v>
          </cell>
        </row>
        <row r="1013">
          <cell r="A1013">
            <v>992</v>
          </cell>
          <cell r="C1013" t="str">
            <v>DEM</v>
          </cell>
          <cell r="D1013" t="str">
            <v>DEM</v>
          </cell>
          <cell r="E1013" t="str">
            <v>DEM</v>
          </cell>
          <cell r="F1013" t="str">
            <v>DEM</v>
          </cell>
          <cell r="G1013" t="str">
            <v>ANTÔNIO FERNANDES FERREIRA</v>
          </cell>
          <cell r="H1013" t="str">
            <v>MECANICO MONTADOR</v>
          </cell>
          <cell r="J1013">
            <v>1</v>
          </cell>
        </row>
        <row r="1014">
          <cell r="A1014">
            <v>993</v>
          </cell>
          <cell r="B1014" t="str">
            <v>ILDEM</v>
          </cell>
          <cell r="C1014" t="str">
            <v>HRSG</v>
          </cell>
          <cell r="D1014" t="str">
            <v>ALVIM</v>
          </cell>
          <cell r="E1014" t="str">
            <v>VRC</v>
          </cell>
          <cell r="F1014" t="str">
            <v>SOLDA</v>
          </cell>
          <cell r="G1014" t="str">
            <v>JOSÉ IVAN OLIVEIRA SANTOS</v>
          </cell>
          <cell r="H1014" t="str">
            <v>AJUDANTE</v>
          </cell>
          <cell r="J1014">
            <v>1</v>
          </cell>
        </row>
        <row r="1015">
          <cell r="A1015">
            <v>994</v>
          </cell>
          <cell r="B1015" t="str">
            <v>ILDEM</v>
          </cell>
          <cell r="C1015" t="str">
            <v>HRSG</v>
          </cell>
          <cell r="D1015" t="str">
            <v>ALVIM</v>
          </cell>
          <cell r="E1015" t="str">
            <v>LCB</v>
          </cell>
          <cell r="F1015" t="str">
            <v>SOLDA</v>
          </cell>
          <cell r="G1015" t="str">
            <v>RICARDO LUIZ RAMOS MARTINS</v>
          </cell>
          <cell r="H1015" t="str">
            <v>AJUDANTE</v>
          </cell>
          <cell r="J1015">
            <v>1</v>
          </cell>
        </row>
        <row r="1016">
          <cell r="A1016">
            <v>995</v>
          </cell>
          <cell r="B1016" t="str">
            <v>ILDEM</v>
          </cell>
          <cell r="C1016" t="str">
            <v>HRSG</v>
          </cell>
          <cell r="D1016" t="str">
            <v>ALVIM</v>
          </cell>
          <cell r="E1016" t="str">
            <v>LCB</v>
          </cell>
          <cell r="F1016" t="str">
            <v>SOLDA</v>
          </cell>
          <cell r="G1016" t="str">
            <v>EDINALDO DOS SANTOS OLIVEIRA</v>
          </cell>
          <cell r="H1016" t="str">
            <v>AJUDANTE</v>
          </cell>
          <cell r="J1016">
            <v>1</v>
          </cell>
        </row>
        <row r="1017">
          <cell r="A1017">
            <v>996</v>
          </cell>
          <cell r="B1017" t="str">
            <v>MOI</v>
          </cell>
          <cell r="C1017" t="str">
            <v>-</v>
          </cell>
          <cell r="G1017" t="str">
            <v>ANTÔNIO GERMANO DIAS</v>
          </cell>
          <cell r="H1017" t="str">
            <v>PROJETISTA</v>
          </cell>
          <cell r="J1017">
            <v>1</v>
          </cell>
        </row>
        <row r="1018">
          <cell r="A1018">
            <v>997</v>
          </cell>
          <cell r="B1018" t="str">
            <v>ILDEM</v>
          </cell>
          <cell r="C1018" t="str">
            <v>HRSG</v>
          </cell>
          <cell r="D1018" t="str">
            <v>ALVIM</v>
          </cell>
          <cell r="E1018" t="str">
            <v>VRC</v>
          </cell>
          <cell r="F1018" t="str">
            <v>SOLDA</v>
          </cell>
          <cell r="G1018" t="str">
            <v>ANTÔNIO GOMES DE CARVALHO</v>
          </cell>
          <cell r="H1018" t="str">
            <v>SOLDADOR RX + AL</v>
          </cell>
          <cell r="I1018" t="str">
            <v>BRISA DA COSTA</v>
          </cell>
          <cell r="J1018">
            <v>1</v>
          </cell>
        </row>
        <row r="1019">
          <cell r="A1019">
            <v>998</v>
          </cell>
          <cell r="B1019" t="str">
            <v>ILDEM</v>
          </cell>
          <cell r="C1019" t="str">
            <v>HRSG</v>
          </cell>
          <cell r="D1019" t="str">
            <v>ALVIM</v>
          </cell>
          <cell r="E1019" t="str">
            <v>LCB</v>
          </cell>
          <cell r="F1019" t="str">
            <v>SOLDA</v>
          </cell>
          <cell r="G1019" t="str">
            <v>NIELSEN PEREIRA</v>
          </cell>
          <cell r="H1019" t="str">
            <v>SOLDADOR TIG</v>
          </cell>
          <cell r="I1019" t="str">
            <v>RIO DAS OSTRAS</v>
          </cell>
          <cell r="J1019">
            <v>1</v>
          </cell>
        </row>
        <row r="1020">
          <cell r="A1020">
            <v>999</v>
          </cell>
          <cell r="G1020" t="str">
            <v>GLEDSON SENA DE ARAÚJO</v>
          </cell>
          <cell r="H1020" t="str">
            <v>AJUDANTE</v>
          </cell>
          <cell r="I1020" t="str">
            <v>BARRA</v>
          </cell>
          <cell r="J1020">
            <v>1</v>
          </cell>
        </row>
        <row r="1021">
          <cell r="A1021">
            <v>1000</v>
          </cell>
          <cell r="B1021" t="str">
            <v>AFC</v>
          </cell>
          <cell r="C1021" t="str">
            <v>ST</v>
          </cell>
          <cell r="D1021" t="str">
            <v>NJ</v>
          </cell>
          <cell r="E1021" t="str">
            <v>PSV</v>
          </cell>
          <cell r="F1021" t="str">
            <v>S O L D A</v>
          </cell>
          <cell r="G1021" t="str">
            <v>CRISTIANO GONÇALVES CASTOR</v>
          </cell>
          <cell r="H1021" t="str">
            <v>AJUDANTE</v>
          </cell>
          <cell r="I1021" t="str">
            <v>BARRA</v>
          </cell>
          <cell r="J1021">
            <v>1</v>
          </cell>
        </row>
        <row r="1022">
          <cell r="A1022">
            <v>1001</v>
          </cell>
          <cell r="B1022" t="str">
            <v>MOD</v>
          </cell>
          <cell r="G1022" t="str">
            <v>RIVALDO EVARISTO DE SOUSA FILHO</v>
          </cell>
          <cell r="H1022" t="str">
            <v>SOLDADOR TIG + ER</v>
          </cell>
          <cell r="J1022">
            <v>1</v>
          </cell>
        </row>
        <row r="1023">
          <cell r="A1023">
            <v>1002</v>
          </cell>
          <cell r="C1023" t="str">
            <v>DEM</v>
          </cell>
          <cell r="D1023" t="str">
            <v>DEM</v>
          </cell>
          <cell r="E1023" t="str">
            <v>DEM</v>
          </cell>
          <cell r="F1023" t="str">
            <v>DEM</v>
          </cell>
          <cell r="G1023" t="str">
            <v>NAIR CLEMENTE</v>
          </cell>
          <cell r="H1023" t="str">
            <v>PEDREIRO</v>
          </cell>
          <cell r="I1023" t="str">
            <v>PARGOS</v>
          </cell>
          <cell r="J1023">
            <v>1</v>
          </cell>
        </row>
        <row r="1024">
          <cell r="A1024">
            <v>1003</v>
          </cell>
          <cell r="B1024" t="str">
            <v>ILDEM</v>
          </cell>
          <cell r="C1024" t="str">
            <v>HRSG</v>
          </cell>
          <cell r="D1024" t="str">
            <v>NJ</v>
          </cell>
          <cell r="E1024" t="str">
            <v>PSV</v>
          </cell>
          <cell r="F1024" t="str">
            <v>SOLDA</v>
          </cell>
          <cell r="G1024" t="str">
            <v>EVALDO PEREIRA RAMOS</v>
          </cell>
          <cell r="H1024" t="str">
            <v>SOLDADOR RX</v>
          </cell>
          <cell r="I1024" t="str">
            <v>PARGOS</v>
          </cell>
          <cell r="J1024">
            <v>1</v>
          </cell>
        </row>
        <row r="1025">
          <cell r="A1025">
            <v>1004</v>
          </cell>
          <cell r="B1025" t="str">
            <v>MML</v>
          </cell>
          <cell r="C1025" t="str">
            <v>BOP</v>
          </cell>
          <cell r="D1025" t="str">
            <v>DARIO</v>
          </cell>
          <cell r="E1025" t="str">
            <v>EFS</v>
          </cell>
          <cell r="F1025" t="str">
            <v>ANDAIME</v>
          </cell>
          <cell r="G1025" t="str">
            <v>AGILSON LUIZ BRITO DOS SANTOS</v>
          </cell>
          <cell r="H1025" t="str">
            <v>MONTADOR ANDAIME</v>
          </cell>
          <cell r="I1025" t="str">
            <v>PARGOS</v>
          </cell>
          <cell r="J1025">
            <v>1</v>
          </cell>
        </row>
        <row r="1026">
          <cell r="A1026">
            <v>1005</v>
          </cell>
          <cell r="B1026" t="str">
            <v>MML</v>
          </cell>
          <cell r="C1026" t="str">
            <v>BOP</v>
          </cell>
          <cell r="D1026" t="str">
            <v>AVELEZ</v>
          </cell>
          <cell r="E1026" t="str">
            <v>DAPN</v>
          </cell>
          <cell r="F1026" t="str">
            <v>MONTAGEM</v>
          </cell>
          <cell r="G1026" t="str">
            <v>LÁZARO FRANCISCO DOS SANTOS</v>
          </cell>
          <cell r="H1026" t="str">
            <v>SOLDADOR RX</v>
          </cell>
          <cell r="I1026" t="str">
            <v>BRISA DA COSTA</v>
          </cell>
          <cell r="J1026">
            <v>1</v>
          </cell>
        </row>
        <row r="1027">
          <cell r="A1027">
            <v>1006</v>
          </cell>
          <cell r="B1027" t="str">
            <v>DORG</v>
          </cell>
          <cell r="G1027" t="str">
            <v>SEBASTIÃO XAVIER DE SÁ NETO</v>
          </cell>
          <cell r="H1027" t="str">
            <v>INSPETOR DE SOLDA I</v>
          </cell>
          <cell r="J1027">
            <v>1</v>
          </cell>
        </row>
        <row r="1028">
          <cell r="A1028">
            <v>1007</v>
          </cell>
          <cell r="B1028" t="str">
            <v>ILDEM</v>
          </cell>
          <cell r="C1028" t="str">
            <v>HRSG</v>
          </cell>
          <cell r="D1028" t="str">
            <v>NJ</v>
          </cell>
          <cell r="E1028" t="str">
            <v>PSV</v>
          </cell>
          <cell r="F1028" t="str">
            <v>SOLDA</v>
          </cell>
          <cell r="G1028" t="str">
            <v>REGINALDO MOREIRA DE SOUZA</v>
          </cell>
          <cell r="H1028" t="str">
            <v>SOLDADOR TIG + ER+AI</v>
          </cell>
          <cell r="I1028" t="str">
            <v>PARGOS</v>
          </cell>
          <cell r="J1028">
            <v>1</v>
          </cell>
        </row>
        <row r="1029">
          <cell r="A1029">
            <v>1008</v>
          </cell>
          <cell r="B1029" t="str">
            <v>MML</v>
          </cell>
          <cell r="C1029" t="str">
            <v>BOP</v>
          </cell>
          <cell r="D1029" t="str">
            <v>DARIO</v>
          </cell>
          <cell r="E1029" t="str">
            <v>EFS</v>
          </cell>
          <cell r="F1029" t="str">
            <v>ANDAIME</v>
          </cell>
          <cell r="G1029" t="str">
            <v>JOSÉ ALFREDO RIBEIRO</v>
          </cell>
          <cell r="H1029" t="str">
            <v>MONTADOR ANDAIME</v>
          </cell>
          <cell r="I1029" t="str">
            <v>PARGOS</v>
          </cell>
          <cell r="J1029">
            <v>1</v>
          </cell>
        </row>
        <row r="1030">
          <cell r="A1030">
            <v>1009</v>
          </cell>
          <cell r="B1030" t="str">
            <v>EDR</v>
          </cell>
          <cell r="C1030" t="str">
            <v>HRSG</v>
          </cell>
          <cell r="D1030" t="str">
            <v>VENDOL.</v>
          </cell>
          <cell r="E1030" t="str">
            <v>J APAR</v>
          </cell>
          <cell r="F1030" t="str">
            <v>MONTAGEM</v>
          </cell>
          <cell r="G1030" t="str">
            <v>GILSON APARECIDO DOS SANTOS</v>
          </cell>
          <cell r="H1030" t="str">
            <v>AJUDANTE</v>
          </cell>
          <cell r="J1030">
            <v>1</v>
          </cell>
        </row>
        <row r="1031">
          <cell r="A1031">
            <v>1010</v>
          </cell>
          <cell r="B1031" t="str">
            <v>ILDEM</v>
          </cell>
          <cell r="C1031" t="str">
            <v>HRSG</v>
          </cell>
          <cell r="D1031" t="str">
            <v>ALVIM</v>
          </cell>
          <cell r="E1031" t="str">
            <v>LCB</v>
          </cell>
          <cell r="F1031" t="str">
            <v>SOLDA</v>
          </cell>
          <cell r="G1031" t="str">
            <v>ANTÔNIO RAIMUNDO CRUZ DA HORA</v>
          </cell>
          <cell r="H1031" t="str">
            <v>SOLDADOR RX</v>
          </cell>
          <cell r="J1031">
            <v>1</v>
          </cell>
        </row>
        <row r="1032">
          <cell r="A1032">
            <v>1011</v>
          </cell>
          <cell r="B1032" t="str">
            <v>EDR</v>
          </cell>
          <cell r="C1032" t="str">
            <v>HRSG</v>
          </cell>
          <cell r="D1032" t="str">
            <v>VENDOL.</v>
          </cell>
          <cell r="E1032" t="str">
            <v>J APAR</v>
          </cell>
          <cell r="F1032" t="str">
            <v>MONTAGEM</v>
          </cell>
          <cell r="G1032" t="str">
            <v>ANDERSON ANDRADE</v>
          </cell>
          <cell r="H1032" t="str">
            <v>MECANICO MONTADOR</v>
          </cell>
          <cell r="I1032" t="str">
            <v>PARGOS</v>
          </cell>
          <cell r="J1032">
            <v>1</v>
          </cell>
        </row>
        <row r="1033">
          <cell r="A1033">
            <v>1012</v>
          </cell>
          <cell r="B1033" t="str">
            <v>DORG</v>
          </cell>
          <cell r="C1033" t="str">
            <v>BOP</v>
          </cell>
          <cell r="D1033" t="str">
            <v>NJ</v>
          </cell>
          <cell r="E1033" t="str">
            <v>PSV</v>
          </cell>
          <cell r="F1033" t="str">
            <v>SOLDA</v>
          </cell>
          <cell r="G1033" t="str">
            <v>MARCOS PLÍNIO GONÇALVES FARIAS</v>
          </cell>
          <cell r="H1033" t="str">
            <v>SOLDADOR RX</v>
          </cell>
          <cell r="I1033" t="str">
            <v>PARGOS</v>
          </cell>
          <cell r="J1033">
            <v>1</v>
          </cell>
        </row>
        <row r="1034">
          <cell r="A1034">
            <v>1013</v>
          </cell>
          <cell r="B1034" t="str">
            <v>ILDEM</v>
          </cell>
          <cell r="C1034" t="str">
            <v>HRSG</v>
          </cell>
          <cell r="D1034" t="str">
            <v>NJ</v>
          </cell>
          <cell r="E1034" t="str">
            <v>PSV</v>
          </cell>
          <cell r="F1034" t="str">
            <v>SOLDA</v>
          </cell>
          <cell r="G1034" t="str">
            <v>VALDINEI GARRIDO BACELAR</v>
          </cell>
          <cell r="H1034" t="str">
            <v>SOLDADOR RX</v>
          </cell>
          <cell r="I1034" t="str">
            <v>PARGOS</v>
          </cell>
          <cell r="J1034">
            <v>1</v>
          </cell>
        </row>
        <row r="1035">
          <cell r="A1035">
            <v>1014</v>
          </cell>
          <cell r="G1035" t="str">
            <v>JORGE LUIZ DUARTE DA SILVA</v>
          </cell>
          <cell r="H1035" t="str">
            <v>MECANICO MONTADOR</v>
          </cell>
          <cell r="J1035">
            <v>1</v>
          </cell>
        </row>
        <row r="1036">
          <cell r="A1036">
            <v>1015</v>
          </cell>
          <cell r="B1036" t="str">
            <v>EDG</v>
          </cell>
          <cell r="C1036" t="str">
            <v>HRSG</v>
          </cell>
          <cell r="D1036" t="str">
            <v>VENDOL.</v>
          </cell>
          <cell r="E1036" t="str">
            <v>RNVS</v>
          </cell>
          <cell r="F1036" t="str">
            <v>MONTAGEM</v>
          </cell>
          <cell r="G1036" t="str">
            <v>DAGOBERTO DE SOUSA LOURA</v>
          </cell>
          <cell r="H1036" t="str">
            <v>MONTADOR</v>
          </cell>
          <cell r="J1036">
            <v>1</v>
          </cell>
        </row>
        <row r="1037">
          <cell r="A1037">
            <v>1016</v>
          </cell>
          <cell r="C1037" t="str">
            <v>DEM</v>
          </cell>
          <cell r="D1037" t="str">
            <v>DEM</v>
          </cell>
          <cell r="E1037" t="str">
            <v>DEM</v>
          </cell>
          <cell r="F1037" t="str">
            <v>DEM</v>
          </cell>
          <cell r="G1037" t="str">
            <v>EDSON PEREIRA FERNANDES</v>
          </cell>
          <cell r="H1037" t="str">
            <v>ELETRICISTA MONTADOR</v>
          </cell>
          <cell r="I1037" t="str">
            <v>PARGOS</v>
          </cell>
          <cell r="J1037">
            <v>1</v>
          </cell>
        </row>
        <row r="1038">
          <cell r="A1038">
            <v>1017</v>
          </cell>
          <cell r="B1038" t="str">
            <v>ILDEM</v>
          </cell>
          <cell r="C1038" t="str">
            <v>HRSG</v>
          </cell>
          <cell r="D1038" t="str">
            <v>ALVIM</v>
          </cell>
          <cell r="E1038" t="str">
            <v>LCB</v>
          </cell>
          <cell r="F1038" t="str">
            <v>SOLDA</v>
          </cell>
          <cell r="G1038" t="str">
            <v>CLEVERTON FRANCISCO SANTOS</v>
          </cell>
          <cell r="H1038" t="str">
            <v>AJUDANTE</v>
          </cell>
          <cell r="J1038">
            <v>1</v>
          </cell>
        </row>
        <row r="1039">
          <cell r="A1039">
            <v>1018</v>
          </cell>
          <cell r="B1039" t="str">
            <v>ILDEM</v>
          </cell>
          <cell r="C1039" t="str">
            <v>HRSG</v>
          </cell>
          <cell r="D1039" t="str">
            <v>ALVIM</v>
          </cell>
          <cell r="E1039" t="str">
            <v>LCB</v>
          </cell>
          <cell r="F1039" t="str">
            <v>SOLDA</v>
          </cell>
          <cell r="G1039" t="str">
            <v>GENIVALDO BARBOZA DOS SANTOS</v>
          </cell>
          <cell r="H1039" t="str">
            <v>AJUDANTE</v>
          </cell>
          <cell r="J1039">
            <v>1</v>
          </cell>
        </row>
        <row r="1040">
          <cell r="A1040">
            <v>1019</v>
          </cell>
          <cell r="B1040" t="str">
            <v>ILDEM</v>
          </cell>
          <cell r="C1040" t="str">
            <v>HRSG</v>
          </cell>
          <cell r="D1040" t="str">
            <v>ALVIM</v>
          </cell>
          <cell r="E1040" t="str">
            <v>VRC</v>
          </cell>
          <cell r="F1040" t="str">
            <v>SOLDA</v>
          </cell>
          <cell r="G1040" t="str">
            <v>JOSÉ ALENCAR RODRIGUES</v>
          </cell>
          <cell r="H1040" t="str">
            <v>SOLDADOR RX</v>
          </cell>
          <cell r="I1040" t="str">
            <v>NOVA ONDA</v>
          </cell>
          <cell r="J1040">
            <v>1</v>
          </cell>
        </row>
        <row r="1041">
          <cell r="A1041">
            <v>1020</v>
          </cell>
          <cell r="B1041" t="str">
            <v>EDG</v>
          </cell>
          <cell r="C1041" t="str">
            <v>HRSG</v>
          </cell>
          <cell r="D1041" t="str">
            <v>VENDOL.</v>
          </cell>
          <cell r="E1041" t="str">
            <v>RNVS</v>
          </cell>
          <cell r="F1041" t="str">
            <v>MONTAGEM</v>
          </cell>
          <cell r="G1041" t="str">
            <v>JURACI DA SILVA BRANDÃO</v>
          </cell>
          <cell r="H1041" t="str">
            <v>MECANICO MONTADOR</v>
          </cell>
          <cell r="I1041" t="str">
            <v>NOVA ONDA</v>
          </cell>
          <cell r="J1041">
            <v>1</v>
          </cell>
        </row>
        <row r="1042">
          <cell r="A1042">
            <v>1021</v>
          </cell>
          <cell r="G1042" t="str">
            <v>MARCELO JOSÉ FERNANDES DOS SANTOS</v>
          </cell>
          <cell r="H1042" t="str">
            <v>SOLDADOR TIG + ER</v>
          </cell>
          <cell r="I1042" t="str">
            <v>NOVA ONDA</v>
          </cell>
          <cell r="J1042">
            <v>1</v>
          </cell>
        </row>
        <row r="1043">
          <cell r="A1043">
            <v>1022</v>
          </cell>
          <cell r="G1043" t="str">
            <v>MARCOS FERNANDES DOS SANTOS</v>
          </cell>
          <cell r="H1043" t="str">
            <v>SOLDADOR TIG + ER</v>
          </cell>
          <cell r="I1043" t="str">
            <v>NOVA ONDA</v>
          </cell>
          <cell r="J1043">
            <v>1</v>
          </cell>
        </row>
        <row r="1044">
          <cell r="A1044">
            <v>1023</v>
          </cell>
          <cell r="G1044" t="str">
            <v>JAILTON SANTIAGO DOS SANTOS</v>
          </cell>
          <cell r="H1044" t="str">
            <v>SOLDADOR TIG + ER</v>
          </cell>
          <cell r="I1044" t="str">
            <v>NOVA ONDA</v>
          </cell>
          <cell r="J1044">
            <v>1</v>
          </cell>
        </row>
        <row r="1045">
          <cell r="A1045">
            <v>1024</v>
          </cell>
          <cell r="G1045" t="str">
            <v>ALEX SANTOS RAMOS</v>
          </cell>
          <cell r="H1045" t="str">
            <v>SOLDADOR TIG + ER</v>
          </cell>
          <cell r="I1045" t="str">
            <v>NOVA ONDA</v>
          </cell>
          <cell r="J1045">
            <v>1</v>
          </cell>
        </row>
        <row r="1046">
          <cell r="A1046">
            <v>1025</v>
          </cell>
          <cell r="B1046" t="str">
            <v>MML</v>
          </cell>
          <cell r="C1046" t="str">
            <v>HRSG</v>
          </cell>
          <cell r="D1046" t="str">
            <v>CMM</v>
          </cell>
          <cell r="E1046" t="str">
            <v>ON</v>
          </cell>
          <cell r="F1046" t="str">
            <v>INSTRUMENT.</v>
          </cell>
          <cell r="G1046" t="str">
            <v>ONÉSIO NASCIMENTO</v>
          </cell>
          <cell r="H1046" t="str">
            <v>ENCARREGADO</v>
          </cell>
          <cell r="I1046" t="str">
            <v>RIO DAS OSTRAS</v>
          </cell>
          <cell r="J1046">
            <v>1</v>
          </cell>
        </row>
        <row r="1047">
          <cell r="A1047">
            <v>1026</v>
          </cell>
          <cell r="B1047" t="str">
            <v>ILDEM</v>
          </cell>
          <cell r="C1047" t="str">
            <v>HRSG</v>
          </cell>
          <cell r="D1047" t="str">
            <v>ALVIM</v>
          </cell>
          <cell r="E1047" t="str">
            <v>VRC</v>
          </cell>
          <cell r="F1047" t="str">
            <v>SOLDA</v>
          </cell>
          <cell r="G1047" t="str">
            <v>EPAMINONDAS MACÁRIO MARTINS</v>
          </cell>
          <cell r="H1047" t="str">
            <v>SOLDADOR RX</v>
          </cell>
          <cell r="I1047" t="str">
            <v>NOVA ONDA</v>
          </cell>
          <cell r="J1047">
            <v>1</v>
          </cell>
        </row>
        <row r="1048">
          <cell r="A1048">
            <v>1027</v>
          </cell>
          <cell r="B1048" t="str">
            <v>MOD</v>
          </cell>
          <cell r="G1048" t="str">
            <v>JOSÉ ADEMIR DE OLIVEIRA</v>
          </cell>
          <cell r="H1048" t="str">
            <v>SOLDADOR RX</v>
          </cell>
          <cell r="I1048" t="str">
            <v>NOVA ONDA</v>
          </cell>
          <cell r="J1048">
            <v>1</v>
          </cell>
        </row>
        <row r="1049">
          <cell r="A1049">
            <v>1028</v>
          </cell>
          <cell r="B1049" t="str">
            <v>ASA</v>
          </cell>
          <cell r="C1049" t="str">
            <v>HRSG</v>
          </cell>
          <cell r="D1049" t="str">
            <v>PEDRO</v>
          </cell>
          <cell r="E1049" t="str">
            <v>GF</v>
          </cell>
          <cell r="F1049" t="str">
            <v>ISOLAMENTO</v>
          </cell>
          <cell r="G1049" t="str">
            <v>DORIVAL SILVESTRE CRUZ</v>
          </cell>
          <cell r="H1049" t="str">
            <v>MECANICO MONTADOR</v>
          </cell>
          <cell r="I1049" t="str">
            <v>NOVA ONDA</v>
          </cell>
          <cell r="J1049">
            <v>1</v>
          </cell>
        </row>
        <row r="1050">
          <cell r="A1050">
            <v>1029</v>
          </cell>
          <cell r="B1050" t="str">
            <v>MML</v>
          </cell>
          <cell r="C1050" t="str">
            <v>BOP</v>
          </cell>
          <cell r="D1050" t="str">
            <v>AVELEZ</v>
          </cell>
          <cell r="E1050" t="str">
            <v>ASSIS</v>
          </cell>
          <cell r="F1050" t="str">
            <v>MONTAGEM</v>
          </cell>
          <cell r="G1050" t="str">
            <v>FABIO DO CARMO SANTOS</v>
          </cell>
          <cell r="H1050" t="str">
            <v>SOLDADOR DE CHAPARIA</v>
          </cell>
          <cell r="I1050" t="str">
            <v>PARGOS</v>
          </cell>
          <cell r="J1050">
            <v>1</v>
          </cell>
        </row>
        <row r="1051">
          <cell r="A1051">
            <v>1030</v>
          </cell>
          <cell r="B1051" t="str">
            <v>DORG</v>
          </cell>
          <cell r="G1051" t="str">
            <v>JOSÉ DE JESUS SOUZA AGUIAR</v>
          </cell>
          <cell r="H1051" t="str">
            <v>AJUDANTE</v>
          </cell>
          <cell r="J1051">
            <v>1</v>
          </cell>
        </row>
        <row r="1052">
          <cell r="A1052">
            <v>1031</v>
          </cell>
          <cell r="G1052" t="str">
            <v>FRANCISCO JUNIOR COSTA SOUZA</v>
          </cell>
          <cell r="H1052" t="str">
            <v>AJUDANTE</v>
          </cell>
          <cell r="J1052">
            <v>1</v>
          </cell>
        </row>
        <row r="1053">
          <cell r="A1053">
            <v>1032</v>
          </cell>
          <cell r="G1053" t="str">
            <v>FRANCISCO DAS CHAGAS NASCIMENTO FERREIRA</v>
          </cell>
          <cell r="H1053" t="str">
            <v>AJUDANTE</v>
          </cell>
          <cell r="J1053">
            <v>1</v>
          </cell>
        </row>
        <row r="1054">
          <cell r="A1054">
            <v>1033</v>
          </cell>
          <cell r="G1054" t="str">
            <v>HERINALDO VIEIRA</v>
          </cell>
          <cell r="H1054" t="str">
            <v>AJUDANTE</v>
          </cell>
          <cell r="J1054">
            <v>1</v>
          </cell>
        </row>
        <row r="1055">
          <cell r="A1055">
            <v>1034</v>
          </cell>
          <cell r="B1055" t="str">
            <v>EDG</v>
          </cell>
          <cell r="C1055" t="str">
            <v>HRSG</v>
          </cell>
          <cell r="D1055" t="str">
            <v>VENDOL.</v>
          </cell>
          <cell r="E1055" t="str">
            <v>RNVS</v>
          </cell>
          <cell r="F1055" t="str">
            <v>MONTAGEM</v>
          </cell>
          <cell r="G1055" t="str">
            <v>RAIMUNDO NONATO VIEIRA DA SILVA</v>
          </cell>
          <cell r="H1055" t="str">
            <v>ENCARREGADO MONTAGEM</v>
          </cell>
          <cell r="I1055" t="str">
            <v>NOVA ONDA</v>
          </cell>
          <cell r="J1055">
            <v>1</v>
          </cell>
        </row>
        <row r="1056">
          <cell r="A1056">
            <v>1035</v>
          </cell>
          <cell r="G1056" t="str">
            <v>GINALDO AZEVEDO SANTOS</v>
          </cell>
          <cell r="H1056" t="str">
            <v>AJUDANTE</v>
          </cell>
          <cell r="I1056" t="str">
            <v>BARRA</v>
          </cell>
          <cell r="J1056">
            <v>1</v>
          </cell>
        </row>
        <row r="1057">
          <cell r="A1057">
            <v>1036</v>
          </cell>
          <cell r="B1057" t="str">
            <v>EDG</v>
          </cell>
          <cell r="C1057" t="str">
            <v>HRSG</v>
          </cell>
          <cell r="D1057" t="str">
            <v>VENDOL.</v>
          </cell>
          <cell r="E1057" t="str">
            <v>WMS</v>
          </cell>
          <cell r="F1057" t="str">
            <v>MONTAGEM</v>
          </cell>
          <cell r="G1057" t="str">
            <v>FABRICIO MATIAS DOS SANTOS</v>
          </cell>
          <cell r="H1057" t="str">
            <v>AJUDANTE</v>
          </cell>
          <cell r="J1057">
            <v>1</v>
          </cell>
        </row>
        <row r="1058">
          <cell r="A1058">
            <v>1037</v>
          </cell>
          <cell r="B1058" t="str">
            <v>ILDEM</v>
          </cell>
          <cell r="C1058" t="str">
            <v>HRSG</v>
          </cell>
          <cell r="D1058" t="str">
            <v>NJ</v>
          </cell>
          <cell r="E1058" t="str">
            <v>PSV</v>
          </cell>
          <cell r="F1058" t="str">
            <v>SOLDA</v>
          </cell>
          <cell r="G1058" t="str">
            <v>ANTÔNIO AMÂNCIO TELES</v>
          </cell>
          <cell r="H1058" t="str">
            <v>SOLDADOR RX</v>
          </cell>
          <cell r="I1058" t="str">
            <v>NOVA ONDA</v>
          </cell>
          <cell r="J1058">
            <v>1</v>
          </cell>
        </row>
        <row r="1059">
          <cell r="A1059">
            <v>1038</v>
          </cell>
          <cell r="B1059" t="str">
            <v>ILDEM</v>
          </cell>
          <cell r="C1059" t="str">
            <v>HRSG</v>
          </cell>
          <cell r="D1059" t="str">
            <v>ALVIM</v>
          </cell>
          <cell r="E1059" t="str">
            <v>VRC</v>
          </cell>
          <cell r="F1059" t="str">
            <v>SOLDA</v>
          </cell>
          <cell r="G1059" t="str">
            <v>JOÃO BATISTA QUEIROZ SANTOS</v>
          </cell>
          <cell r="H1059" t="str">
            <v>SOLDADOR RX</v>
          </cell>
          <cell r="I1059" t="str">
            <v>NOVA ONDA</v>
          </cell>
          <cell r="J1059">
            <v>1</v>
          </cell>
        </row>
        <row r="1060">
          <cell r="A1060">
            <v>1039</v>
          </cell>
          <cell r="B1060" t="str">
            <v>ILDEM</v>
          </cell>
          <cell r="C1060" t="str">
            <v>HRSG</v>
          </cell>
          <cell r="D1060" t="str">
            <v>ALVIM</v>
          </cell>
          <cell r="E1060" t="str">
            <v>VRC</v>
          </cell>
          <cell r="F1060" t="str">
            <v>SOLDA</v>
          </cell>
          <cell r="G1060" t="str">
            <v>AILTON FERREIRA DE LIMA</v>
          </cell>
          <cell r="H1060" t="str">
            <v>SOLDADOR RX</v>
          </cell>
          <cell r="I1060" t="str">
            <v>NOVA ONDA</v>
          </cell>
          <cell r="J1060">
            <v>1</v>
          </cell>
        </row>
        <row r="1061">
          <cell r="A1061">
            <v>1040</v>
          </cell>
          <cell r="C1061" t="str">
            <v>HRSG</v>
          </cell>
          <cell r="D1061" t="str">
            <v>NJ</v>
          </cell>
          <cell r="E1061" t="str">
            <v>PSV</v>
          </cell>
          <cell r="F1061" t="str">
            <v>SOLDA</v>
          </cell>
          <cell r="G1061" t="str">
            <v>JAILSON BARBOSA DOS SANTOS</v>
          </cell>
          <cell r="H1061" t="str">
            <v>SOLDADOR TIG</v>
          </cell>
          <cell r="I1061" t="str">
            <v>RIO DAS OSTRAS</v>
          </cell>
          <cell r="J1061">
            <v>1</v>
          </cell>
        </row>
        <row r="1062">
          <cell r="A1062">
            <v>1041</v>
          </cell>
          <cell r="B1062" t="str">
            <v>ILDEM</v>
          </cell>
          <cell r="C1062" t="str">
            <v>HRSG</v>
          </cell>
          <cell r="D1062" t="str">
            <v>ALVIM</v>
          </cell>
          <cell r="E1062" t="str">
            <v>VRC</v>
          </cell>
          <cell r="F1062" t="str">
            <v>SOLDA</v>
          </cell>
          <cell r="G1062" t="str">
            <v>JARDER BENEDITO LIMA</v>
          </cell>
          <cell r="H1062" t="str">
            <v>SOLDADOR MIG</v>
          </cell>
          <cell r="I1062" t="str">
            <v>NOVA ONDA</v>
          </cell>
          <cell r="J1062">
            <v>1</v>
          </cell>
        </row>
        <row r="1063">
          <cell r="A1063">
            <v>1042</v>
          </cell>
          <cell r="B1063" t="str">
            <v>MML</v>
          </cell>
          <cell r="C1063" t="str">
            <v>BOP</v>
          </cell>
          <cell r="D1063" t="str">
            <v>AVELEZ</v>
          </cell>
          <cell r="E1063" t="str">
            <v>DAPN</v>
          </cell>
          <cell r="F1063" t="str">
            <v>MONTAGEM</v>
          </cell>
          <cell r="G1063" t="str">
            <v>ADAUTO PINTO DE ASSIS</v>
          </cell>
          <cell r="H1063" t="str">
            <v>ELETRICISTA MONTADOR</v>
          </cell>
          <cell r="I1063" t="str">
            <v>PARGOS</v>
          </cell>
          <cell r="J1063">
            <v>1</v>
          </cell>
        </row>
        <row r="1064">
          <cell r="A1064">
            <v>1043</v>
          </cell>
          <cell r="B1064" t="str">
            <v>ILDEM</v>
          </cell>
          <cell r="C1064" t="str">
            <v>HRSG</v>
          </cell>
          <cell r="D1064" t="str">
            <v>NJ</v>
          </cell>
          <cell r="E1064" t="str">
            <v>PSV</v>
          </cell>
          <cell r="F1064" t="str">
            <v>SOLDA</v>
          </cell>
          <cell r="G1064" t="str">
            <v>PAULO SÉRGIO OLIVEIRA SILVA</v>
          </cell>
          <cell r="H1064" t="str">
            <v>SOLDADOR RX</v>
          </cell>
          <cell r="I1064" t="str">
            <v>BRISA DA COSTA</v>
          </cell>
          <cell r="J1064">
            <v>1</v>
          </cell>
        </row>
        <row r="1065">
          <cell r="A1065">
            <v>1044</v>
          </cell>
          <cell r="B1065" t="str">
            <v>ILDEM</v>
          </cell>
          <cell r="C1065" t="str">
            <v>HRSG</v>
          </cell>
          <cell r="D1065" t="str">
            <v>ALVIM</v>
          </cell>
          <cell r="E1065" t="str">
            <v>VRC</v>
          </cell>
          <cell r="F1065" t="str">
            <v>SOLDA</v>
          </cell>
          <cell r="G1065" t="str">
            <v>DOMINGOS CONCEIÇÃO ROSA</v>
          </cell>
          <cell r="H1065" t="str">
            <v>SOLDADOR RX</v>
          </cell>
          <cell r="I1065" t="str">
            <v>BRISA DA COSTA</v>
          </cell>
          <cell r="J1065">
            <v>1</v>
          </cell>
        </row>
        <row r="1066">
          <cell r="A1066">
            <v>1045</v>
          </cell>
          <cell r="B1066" t="str">
            <v>EDG</v>
          </cell>
          <cell r="C1066" t="str">
            <v>HRSG</v>
          </cell>
          <cell r="D1066" t="str">
            <v>VENDOL.</v>
          </cell>
          <cell r="E1066" t="str">
            <v>RNVS</v>
          </cell>
          <cell r="F1066" t="str">
            <v>MONTAGEM</v>
          </cell>
          <cell r="G1066" t="str">
            <v>RAIMUNDO NONATO PEREIRA DE CARVALHO</v>
          </cell>
          <cell r="H1066" t="str">
            <v>MECANICO MONTADOR</v>
          </cell>
          <cell r="I1066" t="str">
            <v>NOVA ONDA</v>
          </cell>
          <cell r="J1066">
            <v>1</v>
          </cell>
        </row>
        <row r="1067">
          <cell r="A1067">
            <v>1046</v>
          </cell>
          <cell r="B1067" t="str">
            <v>AFC</v>
          </cell>
          <cell r="C1067" t="str">
            <v>GERAL</v>
          </cell>
          <cell r="D1067" t="str">
            <v>VT</v>
          </cell>
          <cell r="E1067" t="str">
            <v>AAM</v>
          </cell>
          <cell r="F1067" t="str">
            <v>MANUT. ELÉT.</v>
          </cell>
          <cell r="G1067" t="str">
            <v>ALEX BORM</v>
          </cell>
          <cell r="H1067" t="str">
            <v>ELETRICISTA DE MANUTENÇÃO</v>
          </cell>
          <cell r="I1067" t="str">
            <v>RIO DAS OSTRAS</v>
          </cell>
          <cell r="J1067">
            <v>1</v>
          </cell>
        </row>
        <row r="1068">
          <cell r="A1068">
            <v>1047</v>
          </cell>
          <cell r="B1068" t="str">
            <v>ILDEM</v>
          </cell>
          <cell r="C1068" t="str">
            <v>HRSG</v>
          </cell>
          <cell r="D1068" t="str">
            <v>ALVIM</v>
          </cell>
          <cell r="E1068" t="str">
            <v>VRC</v>
          </cell>
          <cell r="F1068" t="str">
            <v>SOLDA</v>
          </cell>
          <cell r="G1068" t="str">
            <v>GERALDO BARBOSA GOMES</v>
          </cell>
          <cell r="H1068" t="str">
            <v>SOLDADOR RX</v>
          </cell>
          <cell r="J1068">
            <v>1</v>
          </cell>
        </row>
        <row r="1069">
          <cell r="A1069">
            <v>1048</v>
          </cell>
          <cell r="B1069" t="str">
            <v>MML</v>
          </cell>
          <cell r="C1069" t="str">
            <v>BOP</v>
          </cell>
          <cell r="D1069" t="str">
            <v>CMM</v>
          </cell>
          <cell r="E1069" t="str">
            <v>PCC</v>
          </cell>
          <cell r="F1069" t="str">
            <v>INSTRUMENT.</v>
          </cell>
          <cell r="G1069" t="str">
            <v>EMANUEL FRANCISCO TRINDADE DOS SANTOS</v>
          </cell>
          <cell r="H1069" t="str">
            <v>INSTRUMENTISTA</v>
          </cell>
          <cell r="I1069" t="str">
            <v>BRISA DA COSTA</v>
          </cell>
          <cell r="J1069">
            <v>1</v>
          </cell>
        </row>
        <row r="1070">
          <cell r="A1070">
            <v>1049</v>
          </cell>
          <cell r="B1070" t="str">
            <v>ASA</v>
          </cell>
          <cell r="C1070" t="str">
            <v>HRSG</v>
          </cell>
          <cell r="D1070" t="str">
            <v>ANT</v>
          </cell>
          <cell r="E1070" t="str">
            <v>JCS</v>
          </cell>
          <cell r="F1070" t="str">
            <v>TUBULAÇÃO</v>
          </cell>
          <cell r="G1070" t="str">
            <v>JOSÉ JORGE QUEIROZ SANTOS</v>
          </cell>
          <cell r="H1070" t="str">
            <v>ENCANADOR</v>
          </cell>
          <cell r="I1070" t="str">
            <v>PARGOS</v>
          </cell>
          <cell r="J1070">
            <v>1</v>
          </cell>
        </row>
        <row r="1071">
          <cell r="A1071">
            <v>1050</v>
          </cell>
          <cell r="B1071" t="str">
            <v>DEM</v>
          </cell>
          <cell r="C1071" t="str">
            <v>DEM</v>
          </cell>
          <cell r="D1071" t="str">
            <v>DEM</v>
          </cell>
          <cell r="E1071" t="str">
            <v>DEM</v>
          </cell>
          <cell r="F1071" t="str">
            <v>DEM</v>
          </cell>
          <cell r="G1071" t="str">
            <v>MANOEL SIMÕES DOS SANTOS</v>
          </cell>
          <cell r="H1071" t="str">
            <v>ENCANADOR</v>
          </cell>
          <cell r="I1071" t="str">
            <v>PARGOS</v>
          </cell>
          <cell r="J1071">
            <v>1</v>
          </cell>
        </row>
        <row r="1072">
          <cell r="A1072">
            <v>1051</v>
          </cell>
          <cell r="B1072" t="str">
            <v>DEM</v>
          </cell>
          <cell r="C1072" t="str">
            <v>DEM</v>
          </cell>
          <cell r="D1072" t="str">
            <v>DEM</v>
          </cell>
          <cell r="E1072" t="str">
            <v>DEM</v>
          </cell>
          <cell r="F1072" t="str">
            <v>DEM</v>
          </cell>
          <cell r="G1072" t="str">
            <v>PETRONILIO PEREIRA DOS SANTOS</v>
          </cell>
          <cell r="H1072" t="str">
            <v>ENCANADOR</v>
          </cell>
          <cell r="I1072" t="str">
            <v>PARGOS</v>
          </cell>
          <cell r="J1072">
            <v>1</v>
          </cell>
        </row>
        <row r="1073">
          <cell r="A1073">
            <v>1052</v>
          </cell>
          <cell r="C1073" t="str">
            <v>DEM</v>
          </cell>
          <cell r="D1073" t="str">
            <v>DEM</v>
          </cell>
          <cell r="E1073" t="str">
            <v>DEM</v>
          </cell>
          <cell r="F1073" t="str">
            <v>DEM</v>
          </cell>
          <cell r="G1073" t="str">
            <v>GILDIVAN LIMA PEREIRA</v>
          </cell>
          <cell r="H1073" t="str">
            <v>ENCANADOR</v>
          </cell>
          <cell r="I1073" t="str">
            <v>PARGOS</v>
          </cell>
          <cell r="J1073">
            <v>1</v>
          </cell>
        </row>
        <row r="1074">
          <cell r="A1074">
            <v>1053</v>
          </cell>
          <cell r="B1074" t="str">
            <v>AFC</v>
          </cell>
          <cell r="C1074" t="str">
            <v>ST</v>
          </cell>
          <cell r="D1074" t="str">
            <v>PM</v>
          </cell>
          <cell r="E1074" t="str">
            <v>JLSO</v>
          </cell>
          <cell r="F1074" t="str">
            <v>TUBULAÇÃO</v>
          </cell>
          <cell r="G1074" t="str">
            <v>ANTÔNIO NUNES DA ANUNCIAÇÃO</v>
          </cell>
          <cell r="H1074" t="str">
            <v>ENCANADOR</v>
          </cell>
          <cell r="I1074" t="str">
            <v>PARGOS</v>
          </cell>
          <cell r="J1074">
            <v>1</v>
          </cell>
        </row>
        <row r="1075">
          <cell r="A1075">
            <v>1054</v>
          </cell>
          <cell r="C1075" t="str">
            <v>DEM</v>
          </cell>
          <cell r="D1075" t="str">
            <v>DEM</v>
          </cell>
          <cell r="E1075" t="str">
            <v>DEM</v>
          </cell>
          <cell r="F1075" t="str">
            <v>DEM</v>
          </cell>
          <cell r="G1075" t="str">
            <v>ANTÔNIO MALHEIRO COSTA</v>
          </cell>
          <cell r="H1075" t="str">
            <v>ENCANADOR</v>
          </cell>
          <cell r="I1075" t="str">
            <v>PARGOS</v>
          </cell>
          <cell r="J1075">
            <v>1</v>
          </cell>
        </row>
        <row r="1076">
          <cell r="A1076">
            <v>1055</v>
          </cell>
          <cell r="G1076" t="str">
            <v>JAIR JORGE ALMEIDA DE SOUZA</v>
          </cell>
          <cell r="H1076" t="str">
            <v>SOLDADOR RX</v>
          </cell>
          <cell r="I1076" t="str">
            <v>PARGOS</v>
          </cell>
          <cell r="J1076">
            <v>1</v>
          </cell>
        </row>
        <row r="1077">
          <cell r="A1077">
            <v>1056</v>
          </cell>
          <cell r="B1077" t="str">
            <v>ILDEM</v>
          </cell>
          <cell r="C1077" t="str">
            <v>HRSG</v>
          </cell>
          <cell r="D1077" t="str">
            <v>ALVIM</v>
          </cell>
          <cell r="E1077" t="str">
            <v>VRC</v>
          </cell>
          <cell r="F1077" t="str">
            <v>SOLDA</v>
          </cell>
          <cell r="G1077" t="str">
            <v>EDIMILSON DOS SANTOS OLIVEIRA</v>
          </cell>
          <cell r="H1077" t="str">
            <v>SOLDADOR RX</v>
          </cell>
          <cell r="I1077" t="str">
            <v>PARGOS</v>
          </cell>
          <cell r="J1077">
            <v>1</v>
          </cell>
        </row>
        <row r="1078">
          <cell r="A1078">
            <v>1057</v>
          </cell>
          <cell r="B1078" t="str">
            <v>ASA</v>
          </cell>
          <cell r="C1078" t="str">
            <v>HRSG</v>
          </cell>
          <cell r="D1078" t="str">
            <v>ANT</v>
          </cell>
          <cell r="E1078" t="str">
            <v>JCS</v>
          </cell>
          <cell r="F1078" t="str">
            <v>TUBULAÇÃO</v>
          </cell>
          <cell r="G1078" t="str">
            <v>MARCOS DE JESUS BISPO</v>
          </cell>
          <cell r="H1078" t="str">
            <v>ENCANADOR</v>
          </cell>
          <cell r="I1078" t="str">
            <v>PARGOS</v>
          </cell>
          <cell r="J1078">
            <v>1</v>
          </cell>
        </row>
        <row r="1079">
          <cell r="A1079">
            <v>1058</v>
          </cell>
          <cell r="B1079" t="str">
            <v>ASA</v>
          </cell>
          <cell r="C1079" t="str">
            <v>HRSG</v>
          </cell>
          <cell r="D1079" t="str">
            <v>ANT</v>
          </cell>
          <cell r="E1079" t="str">
            <v>JCS</v>
          </cell>
          <cell r="F1079" t="str">
            <v>TUBULAÇÃO</v>
          </cell>
          <cell r="G1079" t="str">
            <v>MARCELO DIOGENES COELHO</v>
          </cell>
          <cell r="H1079" t="str">
            <v>ENCANADOR</v>
          </cell>
          <cell r="I1079" t="str">
            <v>PARGOS</v>
          </cell>
          <cell r="J1079">
            <v>1</v>
          </cell>
        </row>
        <row r="1080">
          <cell r="A1080">
            <v>1059</v>
          </cell>
          <cell r="B1080" t="str">
            <v>ASA</v>
          </cell>
          <cell r="C1080" t="str">
            <v>HRSG</v>
          </cell>
          <cell r="D1080" t="str">
            <v>ANT</v>
          </cell>
          <cell r="E1080" t="str">
            <v>JCS</v>
          </cell>
          <cell r="F1080" t="str">
            <v>TUBULAÇÃO</v>
          </cell>
          <cell r="G1080" t="str">
            <v>JUVENAL CELESTINO DOS SANTOS</v>
          </cell>
          <cell r="H1080" t="str">
            <v>ENCARREGADO</v>
          </cell>
          <cell r="J1080">
            <v>1</v>
          </cell>
        </row>
        <row r="1081">
          <cell r="A1081">
            <v>1060</v>
          </cell>
          <cell r="B1081" t="str">
            <v>MML</v>
          </cell>
          <cell r="C1081" t="str">
            <v>HRSG</v>
          </cell>
          <cell r="D1081" t="str">
            <v>CMM</v>
          </cell>
          <cell r="E1081" t="str">
            <v>ON</v>
          </cell>
          <cell r="F1081" t="str">
            <v>INSTRUMENT.</v>
          </cell>
          <cell r="G1081" t="str">
            <v>RODRIGO ALVES DO NASCIMENTO</v>
          </cell>
          <cell r="H1081" t="str">
            <v>INSTRUMENTISTA</v>
          </cell>
          <cell r="I1081" t="str">
            <v>RIO DAS OSTRAS</v>
          </cell>
          <cell r="J1081">
            <v>1</v>
          </cell>
        </row>
        <row r="1082">
          <cell r="A1082">
            <v>1061</v>
          </cell>
          <cell r="B1082" t="str">
            <v>ILDEM</v>
          </cell>
          <cell r="C1082" t="str">
            <v>HRSG</v>
          </cell>
          <cell r="D1082" t="str">
            <v>ALVIM</v>
          </cell>
          <cell r="E1082" t="str">
            <v>LCB</v>
          </cell>
          <cell r="F1082" t="str">
            <v>SOLDA</v>
          </cell>
          <cell r="G1082" t="str">
            <v>JUAREZ DA ANUNCIAÇÃO</v>
          </cell>
          <cell r="H1082" t="str">
            <v>SOLDADOR RX</v>
          </cell>
          <cell r="I1082" t="str">
            <v>BRISA DA COSTA</v>
          </cell>
          <cell r="J1082">
            <v>1</v>
          </cell>
        </row>
        <row r="1083">
          <cell r="A1083">
            <v>1062</v>
          </cell>
          <cell r="B1083" t="str">
            <v>MML</v>
          </cell>
          <cell r="C1083" t="str">
            <v>BOP</v>
          </cell>
          <cell r="D1083" t="str">
            <v>GIL</v>
          </cell>
          <cell r="E1083" t="str">
            <v>JFL</v>
          </cell>
          <cell r="F1083" t="str">
            <v>LIG. DE CABOS</v>
          </cell>
          <cell r="G1083" t="str">
            <v>JOSÉ LUIZ COSME</v>
          </cell>
          <cell r="H1083" t="str">
            <v>ELETRICISTA F / C</v>
          </cell>
          <cell r="I1083" t="str">
            <v>PARGOS</v>
          </cell>
          <cell r="J1083">
            <v>1</v>
          </cell>
        </row>
        <row r="1084">
          <cell r="A1084">
            <v>1063</v>
          </cell>
          <cell r="B1084" t="str">
            <v>MML</v>
          </cell>
          <cell r="C1084" t="str">
            <v>BOP</v>
          </cell>
          <cell r="D1084" t="str">
            <v>GIL</v>
          </cell>
          <cell r="E1084" t="str">
            <v>-</v>
          </cell>
          <cell r="F1084" t="str">
            <v>TESTE/PRESERV.</v>
          </cell>
          <cell r="G1084" t="str">
            <v>ALEXANDRE ENDRINGER</v>
          </cell>
          <cell r="H1084" t="str">
            <v>ELETRICISTA F / C</v>
          </cell>
          <cell r="I1084" t="str">
            <v>PARGOS</v>
          </cell>
          <cell r="J1084">
            <v>1</v>
          </cell>
        </row>
        <row r="1085">
          <cell r="A1085">
            <v>1064</v>
          </cell>
          <cell r="B1085" t="str">
            <v>???</v>
          </cell>
          <cell r="C1085" t="str">
            <v>???</v>
          </cell>
          <cell r="D1085" t="str">
            <v>???</v>
          </cell>
          <cell r="E1085" t="str">
            <v>???</v>
          </cell>
          <cell r="F1085" t="str">
            <v>???</v>
          </cell>
          <cell r="G1085" t="str">
            <v>EDMLSON PEREIRA MACIEL</v>
          </cell>
          <cell r="H1085" t="str">
            <v>ELETRICISTA F / C</v>
          </cell>
          <cell r="I1085" t="str">
            <v>PARGOS</v>
          </cell>
          <cell r="J1085">
            <v>1</v>
          </cell>
        </row>
        <row r="1086">
          <cell r="A1086">
            <v>1065</v>
          </cell>
          <cell r="B1086" t="str">
            <v>AFC</v>
          </cell>
          <cell r="C1086" t="str">
            <v>ST</v>
          </cell>
          <cell r="D1086" t="str">
            <v>JMC</v>
          </cell>
          <cell r="E1086" t="str">
            <v>AMA</v>
          </cell>
          <cell r="F1086" t="str">
            <v>MONTAGEM</v>
          </cell>
          <cell r="G1086" t="str">
            <v>JOSÉ RICARDO DIAS DA SILVA</v>
          </cell>
          <cell r="H1086" t="str">
            <v>MECANICO MONTADOR</v>
          </cell>
          <cell r="I1086" t="str">
            <v>PARGOS</v>
          </cell>
          <cell r="J1086">
            <v>1</v>
          </cell>
        </row>
        <row r="1087">
          <cell r="A1087">
            <v>1066</v>
          </cell>
          <cell r="B1087" t="str">
            <v>EDG</v>
          </cell>
          <cell r="C1087" t="str">
            <v>HRSG</v>
          </cell>
          <cell r="D1087" t="str">
            <v>VENDOL.</v>
          </cell>
          <cell r="E1087" t="str">
            <v>WMS</v>
          </cell>
          <cell r="F1087" t="str">
            <v>MONTAGEM</v>
          </cell>
          <cell r="G1087" t="str">
            <v>FERNANDO MATIAS DE SOUZA</v>
          </cell>
          <cell r="H1087" t="str">
            <v>MECANICO MONTADOR</v>
          </cell>
          <cell r="I1087" t="str">
            <v>PARGOS</v>
          </cell>
          <cell r="J1087">
            <v>1</v>
          </cell>
        </row>
        <row r="1088">
          <cell r="A1088">
            <v>1067</v>
          </cell>
          <cell r="B1088" t="str">
            <v>ASA</v>
          </cell>
          <cell r="C1088" t="str">
            <v>HRSG</v>
          </cell>
          <cell r="D1088" t="str">
            <v>PEDRO</v>
          </cell>
          <cell r="E1088" t="str">
            <v>AAS</v>
          </cell>
          <cell r="F1088" t="str">
            <v>MONTAGEM</v>
          </cell>
          <cell r="G1088" t="str">
            <v>CLAUDIO MARCIO DE SOUZA</v>
          </cell>
          <cell r="H1088" t="str">
            <v>MEIO OFICIAL</v>
          </cell>
          <cell r="I1088" t="str">
            <v>PARGOS</v>
          </cell>
          <cell r="J1088">
            <v>1</v>
          </cell>
        </row>
        <row r="1089">
          <cell r="A1089">
            <v>1068</v>
          </cell>
          <cell r="G1089" t="str">
            <v>JOSÉ ANTÔNIO PEDROSA BARROS</v>
          </cell>
          <cell r="H1089" t="str">
            <v>SOLDADOR MIG</v>
          </cell>
          <cell r="I1089" t="str">
            <v>PARGOS</v>
          </cell>
          <cell r="J1089">
            <v>1</v>
          </cell>
        </row>
        <row r="1090">
          <cell r="A1090">
            <v>1069</v>
          </cell>
          <cell r="B1090" t="str">
            <v>EDG</v>
          </cell>
          <cell r="C1090" t="str">
            <v>HRSG</v>
          </cell>
          <cell r="D1090" t="str">
            <v>VENDOL.</v>
          </cell>
          <cell r="E1090" t="str">
            <v>WMS</v>
          </cell>
          <cell r="F1090" t="str">
            <v>MONTAGEM</v>
          </cell>
          <cell r="G1090" t="str">
            <v>RONEY DA SILVA FIDELIS</v>
          </cell>
          <cell r="H1090" t="str">
            <v>MECANICO MONTADOR</v>
          </cell>
          <cell r="I1090" t="str">
            <v>PARGOS</v>
          </cell>
          <cell r="J1090">
            <v>1</v>
          </cell>
        </row>
        <row r="1091">
          <cell r="A1091">
            <v>1070</v>
          </cell>
          <cell r="B1091" t="str">
            <v>AFC</v>
          </cell>
          <cell r="C1091" t="str">
            <v>GERAL</v>
          </cell>
          <cell r="D1091" t="str">
            <v>VT</v>
          </cell>
          <cell r="E1091" t="str">
            <v>AAM</v>
          </cell>
          <cell r="F1091" t="str">
            <v>MANUT. ELÉT.</v>
          </cell>
          <cell r="G1091" t="str">
            <v>LUIZ CARLOS MATTIUZZI</v>
          </cell>
          <cell r="H1091" t="str">
            <v>ELETRICISTA DE MANUTENÇÃO</v>
          </cell>
          <cell r="I1091" t="str">
            <v>BRISA DA COSTA</v>
          </cell>
          <cell r="J1091">
            <v>1</v>
          </cell>
        </row>
        <row r="1092">
          <cell r="A1092">
            <v>1071</v>
          </cell>
          <cell r="B1092" t="str">
            <v>EDG</v>
          </cell>
          <cell r="C1092" t="str">
            <v>HRSG</v>
          </cell>
          <cell r="D1092" t="str">
            <v>VENDOL.</v>
          </cell>
          <cell r="E1092" t="str">
            <v>WMS</v>
          </cell>
          <cell r="F1092" t="str">
            <v>MONTAGEM</v>
          </cell>
          <cell r="G1092" t="str">
            <v>LUZIMAR GONÇALVES</v>
          </cell>
          <cell r="H1092" t="str">
            <v>MEIO OFICIAL</v>
          </cell>
          <cell r="I1092" t="str">
            <v>PARGOS</v>
          </cell>
          <cell r="J1092">
            <v>1</v>
          </cell>
        </row>
        <row r="1093">
          <cell r="A1093">
            <v>1072</v>
          </cell>
          <cell r="B1093" t="str">
            <v>ILDEM</v>
          </cell>
          <cell r="C1093" t="str">
            <v>HRSG</v>
          </cell>
          <cell r="D1093" t="str">
            <v>ALVIM</v>
          </cell>
          <cell r="E1093" t="str">
            <v>LCB</v>
          </cell>
          <cell r="F1093" t="str">
            <v>SOLDA</v>
          </cell>
          <cell r="G1093" t="str">
            <v>MARCIO RICARDO DE ARAUJO SOUZA</v>
          </cell>
          <cell r="H1093" t="str">
            <v>AJUDANTE</v>
          </cell>
          <cell r="J1093">
            <v>1</v>
          </cell>
        </row>
        <row r="1094">
          <cell r="A1094">
            <v>1073</v>
          </cell>
          <cell r="B1094" t="str">
            <v>MML</v>
          </cell>
          <cell r="C1094" t="str">
            <v>BOP</v>
          </cell>
          <cell r="D1094" t="str">
            <v>GIL</v>
          </cell>
          <cell r="E1094" t="str">
            <v>JSS</v>
          </cell>
          <cell r="F1094" t="str">
            <v>LIG. DE CABOS</v>
          </cell>
          <cell r="G1094" t="str">
            <v>ANTÔNIO ROQUE DA SILVA</v>
          </cell>
          <cell r="H1094" t="str">
            <v>ELETRICISTA F / C</v>
          </cell>
          <cell r="I1094" t="str">
            <v>PARGOS</v>
          </cell>
          <cell r="J1094">
            <v>1</v>
          </cell>
        </row>
        <row r="1095">
          <cell r="A1095">
            <v>1074</v>
          </cell>
          <cell r="B1095" t="str">
            <v>ILDEM</v>
          </cell>
          <cell r="C1095" t="str">
            <v>HRSG</v>
          </cell>
          <cell r="D1095" t="str">
            <v>ALVIM</v>
          </cell>
          <cell r="E1095" t="str">
            <v>LCB</v>
          </cell>
          <cell r="F1095" t="str">
            <v>SOLDA</v>
          </cell>
          <cell r="G1095" t="str">
            <v>SHARLES MAGNO DE ASSIS</v>
          </cell>
          <cell r="H1095" t="str">
            <v>SOLDADOR MIG</v>
          </cell>
          <cell r="I1095" t="str">
            <v>PARGOS</v>
          </cell>
          <cell r="J1095">
            <v>1</v>
          </cell>
        </row>
        <row r="1096">
          <cell r="A1096">
            <v>1075</v>
          </cell>
          <cell r="B1096" t="str">
            <v>ILDEM</v>
          </cell>
          <cell r="C1096" t="str">
            <v>HRSG</v>
          </cell>
          <cell r="D1096" t="str">
            <v>ALVIM</v>
          </cell>
          <cell r="E1096" t="str">
            <v>VRC</v>
          </cell>
          <cell r="F1096" t="str">
            <v>SOLDA</v>
          </cell>
          <cell r="G1096" t="str">
            <v>JOSÉ EDIVALDO DO NASCIMENTO</v>
          </cell>
          <cell r="H1096" t="str">
            <v>SOLDADOR RX</v>
          </cell>
          <cell r="I1096" t="str">
            <v>BRISA DA COSTA</v>
          </cell>
          <cell r="J1096">
            <v>1</v>
          </cell>
        </row>
        <row r="1097">
          <cell r="A1097">
            <v>1076</v>
          </cell>
          <cell r="B1097" t="str">
            <v>MML</v>
          </cell>
          <cell r="C1097" t="str">
            <v>HRSG</v>
          </cell>
          <cell r="D1097" t="str">
            <v>VT</v>
          </cell>
          <cell r="E1097" t="str">
            <v>VAS</v>
          </cell>
          <cell r="F1097" t="str">
            <v>ELÉTRICA</v>
          </cell>
          <cell r="G1097" t="str">
            <v>JOSÉ HELENO DOS SANTOS</v>
          </cell>
          <cell r="H1097" t="str">
            <v>ELETRICISTA F / C</v>
          </cell>
          <cell r="I1097" t="str">
            <v>PARGOS</v>
          </cell>
          <cell r="J1097">
            <v>1</v>
          </cell>
        </row>
        <row r="1098">
          <cell r="A1098">
            <v>1081</v>
          </cell>
          <cell r="C1098" t="str">
            <v>DEM</v>
          </cell>
          <cell r="D1098" t="str">
            <v>DEM</v>
          </cell>
          <cell r="E1098" t="str">
            <v>DEM</v>
          </cell>
          <cell r="F1098" t="str">
            <v>DEM</v>
          </cell>
          <cell r="G1098" t="str">
            <v>JAEDSON BARBOSA DE OLIVEIRA</v>
          </cell>
          <cell r="H1098" t="str">
            <v>INSTRUMENTISTA</v>
          </cell>
          <cell r="I1098" t="str">
            <v>PARGOS</v>
          </cell>
          <cell r="J1098">
            <v>1</v>
          </cell>
        </row>
        <row r="1099">
          <cell r="A1099">
            <v>1082</v>
          </cell>
          <cell r="B1099" t="str">
            <v>ASA</v>
          </cell>
          <cell r="C1099" t="str">
            <v>HRSG</v>
          </cell>
          <cell r="D1099" t="str">
            <v>PEDRO</v>
          </cell>
          <cell r="E1099" t="str">
            <v>JP</v>
          </cell>
          <cell r="F1099" t="str">
            <v>TUBULAÇÃO</v>
          </cell>
          <cell r="G1099" t="str">
            <v>GILMAR GOMES DA SILVA</v>
          </cell>
          <cell r="H1099" t="str">
            <v>ENCANADOR</v>
          </cell>
          <cell r="I1099" t="str">
            <v>PARGOS</v>
          </cell>
          <cell r="J1099">
            <v>1</v>
          </cell>
        </row>
        <row r="1100">
          <cell r="A1100">
            <v>1083</v>
          </cell>
          <cell r="B1100" t="str">
            <v>ASA</v>
          </cell>
          <cell r="C1100" t="str">
            <v>HRSG</v>
          </cell>
          <cell r="D1100" t="str">
            <v>PEDRO</v>
          </cell>
          <cell r="E1100" t="str">
            <v>JP</v>
          </cell>
          <cell r="F1100" t="str">
            <v>TUBULAÇÃO</v>
          </cell>
          <cell r="G1100" t="str">
            <v>WALDENIR CORREA RIBEIRO</v>
          </cell>
          <cell r="H1100" t="str">
            <v>ENCANADOR</v>
          </cell>
          <cell r="I1100" t="str">
            <v>PARGOS</v>
          </cell>
          <cell r="J1100">
            <v>1</v>
          </cell>
        </row>
        <row r="1101">
          <cell r="A1101">
            <v>1084</v>
          </cell>
          <cell r="B1101" t="str">
            <v>ASA</v>
          </cell>
          <cell r="C1101" t="str">
            <v>HRSG</v>
          </cell>
          <cell r="D1101" t="str">
            <v>PEDRO</v>
          </cell>
          <cell r="E1101" t="str">
            <v>JP</v>
          </cell>
          <cell r="F1101" t="str">
            <v>TUBULAÇÃO</v>
          </cell>
          <cell r="G1101" t="str">
            <v>EDSON VANDES SANTOS RIBEIRO</v>
          </cell>
          <cell r="H1101" t="str">
            <v>ENCANADOR</v>
          </cell>
          <cell r="I1101" t="str">
            <v>PARGOS</v>
          </cell>
          <cell r="J1101">
            <v>1</v>
          </cell>
        </row>
        <row r="1102">
          <cell r="A1102">
            <v>1085</v>
          </cell>
          <cell r="C1102" t="str">
            <v>DEM</v>
          </cell>
          <cell r="D1102" t="str">
            <v>DEM</v>
          </cell>
          <cell r="E1102" t="str">
            <v>DEM</v>
          </cell>
          <cell r="F1102" t="str">
            <v>DEM</v>
          </cell>
          <cell r="G1102" t="str">
            <v>GENILSON GOMES DA SILVA</v>
          </cell>
          <cell r="H1102" t="str">
            <v>ENCANADOR</v>
          </cell>
          <cell r="I1102" t="str">
            <v>PARGOS</v>
          </cell>
          <cell r="J1102">
            <v>1</v>
          </cell>
        </row>
        <row r="1103">
          <cell r="A1103">
            <v>1086</v>
          </cell>
          <cell r="B1103" t="str">
            <v>ASA</v>
          </cell>
          <cell r="C1103" t="str">
            <v>HRSG</v>
          </cell>
          <cell r="D1103" t="str">
            <v>PEDRO</v>
          </cell>
          <cell r="E1103" t="str">
            <v>JP</v>
          </cell>
          <cell r="F1103" t="str">
            <v>TUBULAÇÃO</v>
          </cell>
          <cell r="G1103" t="str">
            <v>HERCULANO LIMA DO NASCIMENTO</v>
          </cell>
          <cell r="H1103" t="str">
            <v>AJUDANTE</v>
          </cell>
          <cell r="J1103">
            <v>1</v>
          </cell>
        </row>
        <row r="1104">
          <cell r="A1104">
            <v>1087</v>
          </cell>
          <cell r="G1104" t="str">
            <v>CLÁUDIO SOUZA DE JESUS</v>
          </cell>
          <cell r="H1104" t="str">
            <v>INSTRUMENTISTA</v>
          </cell>
          <cell r="J1104">
            <v>1</v>
          </cell>
        </row>
        <row r="1105">
          <cell r="A1105">
            <v>1088</v>
          </cell>
          <cell r="B1105" t="str">
            <v>MOI</v>
          </cell>
          <cell r="C1105" t="str">
            <v>-</v>
          </cell>
          <cell r="D1105" t="str">
            <v>-</v>
          </cell>
          <cell r="E1105" t="str">
            <v>-</v>
          </cell>
          <cell r="F1105" t="str">
            <v>-</v>
          </cell>
          <cell r="G1105" t="str">
            <v>RENATO LOUREIRO JANOT PACHECO</v>
          </cell>
          <cell r="H1105" t="str">
            <v>MEDICO DO TRABALHO</v>
          </cell>
          <cell r="J1105">
            <v>1</v>
          </cell>
        </row>
        <row r="1106">
          <cell r="A1106">
            <v>1089</v>
          </cell>
          <cell r="C1106" t="str">
            <v>DEM</v>
          </cell>
          <cell r="D1106" t="str">
            <v>DEM</v>
          </cell>
          <cell r="E1106" t="str">
            <v>DEM</v>
          </cell>
          <cell r="F1106" t="str">
            <v>DEM</v>
          </cell>
          <cell r="G1106" t="str">
            <v>ANTÔNIO ARTUR ALVES</v>
          </cell>
          <cell r="H1106" t="str">
            <v>ELETRICISTA MONTADOR</v>
          </cell>
          <cell r="I1106" t="str">
            <v>PARGOS</v>
          </cell>
          <cell r="J1106">
            <v>1</v>
          </cell>
        </row>
        <row r="1107">
          <cell r="A1107">
            <v>1090</v>
          </cell>
          <cell r="B1107" t="str">
            <v>MML</v>
          </cell>
          <cell r="C1107" t="str">
            <v>BOP</v>
          </cell>
          <cell r="D1107" t="str">
            <v>GIL</v>
          </cell>
          <cell r="E1107" t="str">
            <v>JFL</v>
          </cell>
          <cell r="F1107" t="str">
            <v>LIG. DE CABOS</v>
          </cell>
          <cell r="G1107" t="str">
            <v>LEANDRO GONÇALVES DE SOUZA</v>
          </cell>
          <cell r="H1107" t="str">
            <v>ELETRICISTA F / C</v>
          </cell>
          <cell r="I1107" t="str">
            <v>BRISA DA COSTA</v>
          </cell>
          <cell r="J1107">
            <v>1</v>
          </cell>
        </row>
        <row r="1108">
          <cell r="A1108">
            <v>1091</v>
          </cell>
          <cell r="B1108" t="str">
            <v>MML</v>
          </cell>
          <cell r="C1108" t="str">
            <v>BOP</v>
          </cell>
          <cell r="D1108" t="str">
            <v>GIL</v>
          </cell>
          <cell r="E1108" t="str">
            <v>JFL</v>
          </cell>
          <cell r="F1108" t="str">
            <v>LIG. DE CABOS</v>
          </cell>
          <cell r="G1108" t="str">
            <v>ELIZEU TAVARES FILHO</v>
          </cell>
          <cell r="H1108" t="str">
            <v>ELETRICISTA F / C</v>
          </cell>
          <cell r="I1108" t="str">
            <v>BRISA DA COSTA</v>
          </cell>
          <cell r="J1108">
            <v>1</v>
          </cell>
        </row>
        <row r="1109">
          <cell r="A1109">
            <v>1092</v>
          </cell>
          <cell r="B1109" t="str">
            <v>AFC</v>
          </cell>
          <cell r="C1109" t="str">
            <v>ST</v>
          </cell>
          <cell r="D1109" t="str">
            <v>CMM</v>
          </cell>
          <cell r="E1109" t="str">
            <v>JWC</v>
          </cell>
          <cell r="F1109" t="str">
            <v>ELÉT. INST.</v>
          </cell>
          <cell r="G1109" t="str">
            <v>JURANDIR SANTOS DE BRITTO</v>
          </cell>
          <cell r="H1109" t="str">
            <v>ELETRICISTA MONTADOR</v>
          </cell>
          <cell r="I1109" t="str">
            <v>PARGOS</v>
          </cell>
          <cell r="J1109">
            <v>1</v>
          </cell>
        </row>
        <row r="1110">
          <cell r="A1110">
            <v>1093</v>
          </cell>
          <cell r="G1110" t="str">
            <v>MAURICIO AUGUSTO MACHADO</v>
          </cell>
          <cell r="H1110" t="str">
            <v>ELETRICISTA MONTADOR</v>
          </cell>
          <cell r="I1110" t="str">
            <v>PARGOS</v>
          </cell>
          <cell r="J1110">
            <v>1</v>
          </cell>
        </row>
        <row r="1111">
          <cell r="A1111">
            <v>1094</v>
          </cell>
          <cell r="B1111" t="str">
            <v>MML</v>
          </cell>
          <cell r="C1111" t="str">
            <v>BOP</v>
          </cell>
          <cell r="D1111" t="str">
            <v>AVELEZ</v>
          </cell>
          <cell r="E1111" t="str">
            <v>OS</v>
          </cell>
          <cell r="F1111" t="str">
            <v>LANC. DE CABOS</v>
          </cell>
          <cell r="G1111" t="str">
            <v>OSMUNDO DE SANTANA</v>
          </cell>
          <cell r="H1111" t="str">
            <v>ENCARREGADO</v>
          </cell>
          <cell r="I1111" t="str">
            <v>RIO DAS OSTRAS</v>
          </cell>
          <cell r="J1111">
            <v>1</v>
          </cell>
        </row>
        <row r="1112">
          <cell r="A1112">
            <v>1095</v>
          </cell>
          <cell r="B1112" t="str">
            <v>MML</v>
          </cell>
          <cell r="C1112" t="str">
            <v>BOP</v>
          </cell>
          <cell r="D1112" t="str">
            <v>AVELEZ</v>
          </cell>
          <cell r="E1112" t="str">
            <v>CAM</v>
          </cell>
          <cell r="F1112" t="str">
            <v>LANC. DE CABOS</v>
          </cell>
          <cell r="G1112" t="str">
            <v>MANOEL TORRES DE LIRA</v>
          </cell>
          <cell r="H1112" t="str">
            <v>ELETRICISTA MONTADOR</v>
          </cell>
          <cell r="I1112" t="str">
            <v>PARGOS</v>
          </cell>
          <cell r="J1112">
            <v>1</v>
          </cell>
        </row>
        <row r="1113">
          <cell r="A1113">
            <v>1096</v>
          </cell>
          <cell r="B1113" t="str">
            <v>MML</v>
          </cell>
          <cell r="C1113" t="str">
            <v>BOP</v>
          </cell>
          <cell r="D1113" t="str">
            <v>AVELEZ</v>
          </cell>
          <cell r="E1113" t="str">
            <v>OS</v>
          </cell>
          <cell r="F1113" t="str">
            <v>LANC. DE CABOS</v>
          </cell>
          <cell r="G1113" t="str">
            <v>COSME GONÇALVES DA ROCHA</v>
          </cell>
          <cell r="H1113" t="str">
            <v>AJUDANTE</v>
          </cell>
          <cell r="I1113" t="str">
            <v>BARRA</v>
          </cell>
          <cell r="J1113">
            <v>1</v>
          </cell>
        </row>
        <row r="1114">
          <cell r="A1114">
            <v>1097</v>
          </cell>
          <cell r="B1114" t="str">
            <v>MML</v>
          </cell>
          <cell r="G1114" t="str">
            <v>GILSON SILVA DE AZEVEDO</v>
          </cell>
          <cell r="H1114" t="str">
            <v>AJUDANTE</v>
          </cell>
          <cell r="I1114" t="str">
            <v>BARRA</v>
          </cell>
          <cell r="J1114">
            <v>1</v>
          </cell>
        </row>
        <row r="1115">
          <cell r="A1115">
            <v>1098</v>
          </cell>
          <cell r="B1115" t="str">
            <v>MML</v>
          </cell>
          <cell r="G1115" t="str">
            <v>JULIO DOS SANTOS SILVA</v>
          </cell>
          <cell r="H1115" t="str">
            <v>AJUDANTE</v>
          </cell>
          <cell r="I1115" t="str">
            <v>BARRA</v>
          </cell>
          <cell r="J1115">
            <v>1</v>
          </cell>
        </row>
        <row r="1116">
          <cell r="A1116">
            <v>1099</v>
          </cell>
          <cell r="B1116" t="str">
            <v>DEM</v>
          </cell>
          <cell r="C1116" t="str">
            <v>DEM</v>
          </cell>
          <cell r="D1116" t="str">
            <v>DEM</v>
          </cell>
          <cell r="E1116" t="str">
            <v>DEM</v>
          </cell>
          <cell r="F1116" t="str">
            <v>DEM</v>
          </cell>
          <cell r="G1116" t="str">
            <v>ADRIANO SOUZA SILVA</v>
          </cell>
          <cell r="H1116" t="str">
            <v>AJUDANTE</v>
          </cell>
          <cell r="I1116" t="str">
            <v>BARRA</v>
          </cell>
          <cell r="J1116">
            <v>1</v>
          </cell>
        </row>
        <row r="1117">
          <cell r="A1117">
            <v>1100</v>
          </cell>
          <cell r="B1117" t="str">
            <v>???</v>
          </cell>
          <cell r="C1117" t="str">
            <v>???</v>
          </cell>
          <cell r="D1117" t="str">
            <v>???</v>
          </cell>
          <cell r="E1117" t="str">
            <v>???</v>
          </cell>
          <cell r="F1117" t="str">
            <v>???</v>
          </cell>
          <cell r="G1117" t="str">
            <v>LEONES SAMORA SOARES</v>
          </cell>
          <cell r="H1117" t="str">
            <v>AJUDANTE</v>
          </cell>
          <cell r="I1117" t="str">
            <v>BARRA</v>
          </cell>
          <cell r="J1117">
            <v>1</v>
          </cell>
        </row>
        <row r="1118">
          <cell r="A1118">
            <v>1101</v>
          </cell>
          <cell r="B1118" t="str">
            <v>???</v>
          </cell>
          <cell r="C1118" t="str">
            <v>???</v>
          </cell>
          <cell r="D1118" t="str">
            <v>???</v>
          </cell>
          <cell r="E1118" t="str">
            <v>???</v>
          </cell>
          <cell r="F1118" t="str">
            <v>???</v>
          </cell>
          <cell r="G1118" t="str">
            <v>CARLOS JOSÉ PALMEIRA MARIANO</v>
          </cell>
          <cell r="H1118" t="str">
            <v>AJUDANTE</v>
          </cell>
          <cell r="I1118" t="str">
            <v>BARRA</v>
          </cell>
          <cell r="J1118">
            <v>1</v>
          </cell>
        </row>
        <row r="1119">
          <cell r="A1119">
            <v>1102</v>
          </cell>
          <cell r="C1119" t="str">
            <v>DEM</v>
          </cell>
          <cell r="D1119" t="str">
            <v>DEM</v>
          </cell>
          <cell r="E1119" t="str">
            <v>DEM</v>
          </cell>
          <cell r="F1119" t="str">
            <v>DEM</v>
          </cell>
          <cell r="G1119" t="str">
            <v>ADAILTON CORREIA DA SILVA</v>
          </cell>
          <cell r="H1119" t="str">
            <v>AJUDANTE</v>
          </cell>
          <cell r="I1119" t="str">
            <v>BARRA</v>
          </cell>
          <cell r="J1119">
            <v>1</v>
          </cell>
        </row>
        <row r="1120">
          <cell r="A1120">
            <v>1103</v>
          </cell>
          <cell r="B1120" t="str">
            <v>MML</v>
          </cell>
          <cell r="C1120" t="str">
            <v>BOP</v>
          </cell>
          <cell r="D1120" t="str">
            <v>CMM</v>
          </cell>
          <cell r="E1120" t="str">
            <v>EF</v>
          </cell>
          <cell r="F1120" t="str">
            <v>MONTAGEM</v>
          </cell>
          <cell r="G1120" t="str">
            <v>ANTÔNIO CARLOS DOS SANTOS</v>
          </cell>
          <cell r="H1120" t="str">
            <v>AJUDANTE</v>
          </cell>
          <cell r="I1120" t="str">
            <v>BARRA</v>
          </cell>
          <cell r="J1120">
            <v>1</v>
          </cell>
        </row>
        <row r="1121">
          <cell r="A1121">
            <v>1104</v>
          </cell>
          <cell r="B1121" t="str">
            <v>MML</v>
          </cell>
          <cell r="G1121" t="str">
            <v>CLAUDIO MENEZES SANTOS</v>
          </cell>
          <cell r="H1121" t="str">
            <v>AJUDANTE</v>
          </cell>
          <cell r="I1121" t="str">
            <v>AROEIRA</v>
          </cell>
          <cell r="J1121">
            <v>1</v>
          </cell>
        </row>
        <row r="1122">
          <cell r="A1122">
            <v>1105</v>
          </cell>
          <cell r="B1122" t="str">
            <v>EDR</v>
          </cell>
          <cell r="C1122" t="str">
            <v>HRSG</v>
          </cell>
          <cell r="D1122" t="str">
            <v>VENDOL.</v>
          </cell>
          <cell r="E1122" t="str">
            <v>AFA</v>
          </cell>
          <cell r="F1122" t="str">
            <v>MONTAGEM</v>
          </cell>
          <cell r="G1122" t="str">
            <v>UEDIO GOMES FERREIRA</v>
          </cell>
          <cell r="H1122" t="str">
            <v>AJUDANTE</v>
          </cell>
          <cell r="J1122">
            <v>1</v>
          </cell>
        </row>
        <row r="1123">
          <cell r="A1123">
            <v>1106</v>
          </cell>
          <cell r="B1123" t="str">
            <v>???</v>
          </cell>
          <cell r="C1123" t="str">
            <v>???</v>
          </cell>
          <cell r="D1123" t="str">
            <v>???</v>
          </cell>
          <cell r="E1123" t="str">
            <v>???</v>
          </cell>
          <cell r="F1123" t="str">
            <v>???</v>
          </cell>
          <cell r="G1123" t="str">
            <v>FABIO LEMOS MIRANDA</v>
          </cell>
          <cell r="H1123" t="str">
            <v>AJUDANTE</v>
          </cell>
          <cell r="I1123" t="str">
            <v>BARRA</v>
          </cell>
          <cell r="J1123">
            <v>1</v>
          </cell>
        </row>
        <row r="1124">
          <cell r="A1124">
            <v>1107</v>
          </cell>
          <cell r="B1124" t="str">
            <v>???</v>
          </cell>
          <cell r="C1124" t="str">
            <v>???</v>
          </cell>
          <cell r="D1124" t="str">
            <v>???</v>
          </cell>
          <cell r="E1124" t="str">
            <v>???</v>
          </cell>
          <cell r="F1124" t="str">
            <v>???</v>
          </cell>
          <cell r="G1124" t="str">
            <v>JOVANILDO PEREIRA OLIVEIRA</v>
          </cell>
          <cell r="H1124" t="str">
            <v>AJUDANTE</v>
          </cell>
          <cell r="I1124" t="str">
            <v>BARRA</v>
          </cell>
          <cell r="J1124">
            <v>1</v>
          </cell>
        </row>
        <row r="1125">
          <cell r="A1125">
            <v>1108</v>
          </cell>
          <cell r="G1125" t="str">
            <v>FRANCISCO DA CHAGAS GOMES COSTA</v>
          </cell>
          <cell r="H1125" t="str">
            <v>AJUDANTE</v>
          </cell>
          <cell r="I1125" t="str">
            <v>BARRA</v>
          </cell>
          <cell r="J1125">
            <v>1</v>
          </cell>
        </row>
        <row r="1126">
          <cell r="A1126">
            <v>1109</v>
          </cell>
          <cell r="B1126" t="str">
            <v>EDG</v>
          </cell>
          <cell r="C1126" t="str">
            <v>HRSG</v>
          </cell>
          <cell r="D1126" t="str">
            <v>VENDOL.</v>
          </cell>
          <cell r="E1126" t="str">
            <v>WMS</v>
          </cell>
          <cell r="F1126" t="str">
            <v>MONTAGEM</v>
          </cell>
          <cell r="G1126" t="str">
            <v>ALEX LEONARDO SANTOS SILVA</v>
          </cell>
          <cell r="H1126" t="str">
            <v>MECANICO MONTADOR</v>
          </cell>
          <cell r="I1126" t="str">
            <v>PARGOS</v>
          </cell>
          <cell r="J1126">
            <v>1</v>
          </cell>
        </row>
        <row r="1127">
          <cell r="A1127">
            <v>1110</v>
          </cell>
          <cell r="C1127" t="str">
            <v>DEM</v>
          </cell>
          <cell r="D1127" t="str">
            <v>DEM</v>
          </cell>
          <cell r="E1127" t="str">
            <v>DEM</v>
          </cell>
          <cell r="F1127" t="str">
            <v>DEM</v>
          </cell>
          <cell r="G1127" t="str">
            <v>MAURO CELSO DOS REIS</v>
          </cell>
          <cell r="H1127" t="str">
            <v>ELETRICISTA MONTADOR</v>
          </cell>
          <cell r="J1127">
            <v>1</v>
          </cell>
        </row>
        <row r="1128">
          <cell r="A1128">
            <v>1111</v>
          </cell>
          <cell r="B1128" t="str">
            <v>DEM</v>
          </cell>
          <cell r="C1128" t="str">
            <v>DEM</v>
          </cell>
          <cell r="D1128" t="str">
            <v>DEM</v>
          </cell>
          <cell r="E1128" t="str">
            <v>DEM</v>
          </cell>
          <cell r="F1128" t="str">
            <v>DEM</v>
          </cell>
          <cell r="G1128" t="str">
            <v>MOISÉS FEIJOLI DOS SANTOS</v>
          </cell>
          <cell r="H1128" t="str">
            <v>AJUDANTE</v>
          </cell>
          <cell r="I1128" t="str">
            <v>BARRA</v>
          </cell>
          <cell r="J1128">
            <v>1</v>
          </cell>
        </row>
        <row r="1129">
          <cell r="A1129">
            <v>1112</v>
          </cell>
          <cell r="B1129" t="str">
            <v>DORG</v>
          </cell>
          <cell r="G1129" t="str">
            <v>RENATO PEREIRA DA SILVA</v>
          </cell>
          <cell r="H1129" t="str">
            <v>AUXILIAR TÉCNICO DE PRODUÇÃO</v>
          </cell>
          <cell r="I1129" t="str">
            <v>PARGOS</v>
          </cell>
          <cell r="J1129">
            <v>1</v>
          </cell>
        </row>
        <row r="1130">
          <cell r="A1130">
            <v>1113</v>
          </cell>
          <cell r="B1130" t="str">
            <v>ASA</v>
          </cell>
          <cell r="C1130" t="str">
            <v>HRSG</v>
          </cell>
          <cell r="D1130" t="str">
            <v>PEDRO</v>
          </cell>
          <cell r="E1130" t="str">
            <v>GF</v>
          </cell>
          <cell r="F1130" t="str">
            <v>ISOLAMENTO</v>
          </cell>
          <cell r="G1130" t="str">
            <v>EDSON DIEGO GUERRA</v>
          </cell>
          <cell r="H1130" t="str">
            <v>MEIO OFICIAL</v>
          </cell>
          <cell r="J1130">
            <v>1</v>
          </cell>
        </row>
        <row r="1131">
          <cell r="A1131">
            <v>1114</v>
          </cell>
          <cell r="B1131" t="str">
            <v>ASA</v>
          </cell>
          <cell r="C1131" t="str">
            <v>HRSG</v>
          </cell>
          <cell r="D1131" t="str">
            <v>PEDRO</v>
          </cell>
          <cell r="E1131" t="str">
            <v>JGA</v>
          </cell>
          <cell r="F1131" t="str">
            <v>MONTAGEM</v>
          </cell>
          <cell r="G1131" t="str">
            <v>JAQUISAN TEIXEIRA SILVA</v>
          </cell>
          <cell r="H1131" t="str">
            <v>MECANICO MONTADOR</v>
          </cell>
          <cell r="I1131" t="str">
            <v>PARGOS</v>
          </cell>
          <cell r="J1131">
            <v>1</v>
          </cell>
        </row>
        <row r="1132">
          <cell r="A1132">
            <v>1115</v>
          </cell>
          <cell r="B1132" t="str">
            <v>ASA</v>
          </cell>
          <cell r="C1132" t="str">
            <v>HRSG</v>
          </cell>
          <cell r="D1132" t="str">
            <v>PEDRO</v>
          </cell>
          <cell r="E1132" t="str">
            <v>JP</v>
          </cell>
          <cell r="F1132" t="str">
            <v>TUBULAÇÃO</v>
          </cell>
          <cell r="G1132" t="str">
            <v>LUIZ CARLOS FRANCISCO DA SILVA</v>
          </cell>
          <cell r="H1132" t="str">
            <v>ENCANADOR</v>
          </cell>
          <cell r="I1132" t="str">
            <v>BRISA DA COSTA</v>
          </cell>
          <cell r="J1132">
            <v>1</v>
          </cell>
        </row>
        <row r="1133">
          <cell r="A1133">
            <v>1116</v>
          </cell>
          <cell r="G1133" t="str">
            <v>BRAULIO GOMES DA SILVA</v>
          </cell>
          <cell r="H1133" t="str">
            <v>AJUDANTE</v>
          </cell>
          <cell r="J1133">
            <v>1</v>
          </cell>
        </row>
        <row r="1134">
          <cell r="A1134">
            <v>1117</v>
          </cell>
          <cell r="G1134" t="str">
            <v>WILIAN MONTEIRO DE SOUZA</v>
          </cell>
          <cell r="H1134" t="str">
            <v>AJUDANTE</v>
          </cell>
          <cell r="J1134">
            <v>1</v>
          </cell>
        </row>
        <row r="1135">
          <cell r="A1135">
            <v>1118</v>
          </cell>
          <cell r="G1135" t="str">
            <v>LEANDRO MONTEIRO DO CARMO</v>
          </cell>
          <cell r="H1135" t="str">
            <v>AJUDANTE</v>
          </cell>
          <cell r="J1135">
            <v>1</v>
          </cell>
        </row>
        <row r="1136">
          <cell r="A1136">
            <v>1119</v>
          </cell>
          <cell r="G1136" t="str">
            <v>GERALDO ARAÚJO DE ALMEIDA</v>
          </cell>
          <cell r="H1136" t="str">
            <v>ENCARREGADO MATERIAIS</v>
          </cell>
          <cell r="I1136" t="str">
            <v>PARGOS</v>
          </cell>
          <cell r="J1136">
            <v>1</v>
          </cell>
        </row>
        <row r="1137">
          <cell r="A1137">
            <v>1120</v>
          </cell>
          <cell r="C1137" t="str">
            <v>HRSG</v>
          </cell>
          <cell r="D1137" t="str">
            <v>?</v>
          </cell>
          <cell r="G1137" t="str">
            <v>LUIZ GUSTAVO PAZ SANTOS</v>
          </cell>
          <cell r="H1137" t="str">
            <v>AJUDANTE</v>
          </cell>
          <cell r="I1137" t="str">
            <v>BARRA</v>
          </cell>
          <cell r="J1137">
            <v>1</v>
          </cell>
        </row>
        <row r="1138">
          <cell r="A1138">
            <v>1121</v>
          </cell>
          <cell r="G1138" t="str">
            <v>CARLOS VINÍCIUS FERREIRA DE SOUZA</v>
          </cell>
          <cell r="H1138" t="str">
            <v>AJUDANTE</v>
          </cell>
          <cell r="J1138">
            <v>1</v>
          </cell>
        </row>
        <row r="1139">
          <cell r="A1139">
            <v>1122</v>
          </cell>
          <cell r="B1139" t="str">
            <v>EDR</v>
          </cell>
          <cell r="C1139" t="str">
            <v>HRSG</v>
          </cell>
          <cell r="D1139" t="str">
            <v>VENDOL.</v>
          </cell>
          <cell r="E1139" t="str">
            <v>AFA</v>
          </cell>
          <cell r="F1139" t="str">
            <v>MONTAGEM</v>
          </cell>
          <cell r="G1139" t="str">
            <v>GUTEMBERG TELES DE JESUS</v>
          </cell>
          <cell r="H1139" t="str">
            <v>ENCANADOR</v>
          </cell>
          <cell r="I1139" t="str">
            <v>PARGOS</v>
          </cell>
          <cell r="J1139">
            <v>1</v>
          </cell>
        </row>
        <row r="1140">
          <cell r="A1140">
            <v>1123</v>
          </cell>
          <cell r="B1140" t="str">
            <v>EDR</v>
          </cell>
          <cell r="C1140" t="str">
            <v>HRSG</v>
          </cell>
          <cell r="D1140" t="str">
            <v>VENDOL.</v>
          </cell>
          <cell r="E1140" t="str">
            <v>AFA</v>
          </cell>
          <cell r="F1140" t="str">
            <v>MONTAGEM</v>
          </cell>
          <cell r="G1140" t="str">
            <v>WALDIR SOUZA NONATO BISPO</v>
          </cell>
          <cell r="H1140" t="str">
            <v>ENCANADOR</v>
          </cell>
          <cell r="J1140">
            <v>1</v>
          </cell>
        </row>
        <row r="1141">
          <cell r="A1141">
            <v>1124</v>
          </cell>
          <cell r="B1141" t="str">
            <v>MML</v>
          </cell>
          <cell r="C1141" t="str">
            <v>BOP</v>
          </cell>
          <cell r="D1141" t="str">
            <v>CMM</v>
          </cell>
          <cell r="E1141" t="str">
            <v>PCC</v>
          </cell>
          <cell r="F1141" t="str">
            <v>INSTRUMENT.</v>
          </cell>
          <cell r="G1141" t="str">
            <v>ELINALDO CONCEIÇÃO</v>
          </cell>
          <cell r="H1141" t="str">
            <v>AJUDANTE</v>
          </cell>
          <cell r="I1141" t="str">
            <v>BARRA</v>
          </cell>
          <cell r="J1141">
            <v>1</v>
          </cell>
        </row>
        <row r="1142">
          <cell r="A1142">
            <v>1125</v>
          </cell>
          <cell r="B1142" t="str">
            <v>ILDEM</v>
          </cell>
          <cell r="C1142" t="str">
            <v>HRSG</v>
          </cell>
          <cell r="D1142" t="str">
            <v>ALVIM</v>
          </cell>
          <cell r="E1142" t="str">
            <v>LCB</v>
          </cell>
          <cell r="F1142" t="str">
            <v>SOLDA</v>
          </cell>
          <cell r="G1142" t="str">
            <v>IVAN SOUZA NASCIMENTO</v>
          </cell>
          <cell r="H1142" t="str">
            <v>SOLDADOR TIG</v>
          </cell>
          <cell r="J1142">
            <v>1</v>
          </cell>
        </row>
        <row r="1143">
          <cell r="A1143">
            <v>1126</v>
          </cell>
          <cell r="C1143" t="str">
            <v>DEM</v>
          </cell>
          <cell r="D1143" t="str">
            <v>DEM</v>
          </cell>
          <cell r="E1143" t="str">
            <v>DEM</v>
          </cell>
          <cell r="F1143" t="str">
            <v>DEM</v>
          </cell>
          <cell r="G1143" t="str">
            <v>AELITON SOUZA DE SANTANA</v>
          </cell>
          <cell r="H1143" t="str">
            <v>AJUDANTE</v>
          </cell>
          <cell r="I1143" t="str">
            <v>BARRA</v>
          </cell>
          <cell r="J1143">
            <v>1</v>
          </cell>
        </row>
        <row r="1144">
          <cell r="A1144">
            <v>1127</v>
          </cell>
          <cell r="B1144" t="str">
            <v>MML</v>
          </cell>
          <cell r="C1144" t="str">
            <v>BOP</v>
          </cell>
          <cell r="D1144" t="str">
            <v>CMM</v>
          </cell>
          <cell r="E1144" t="str">
            <v>PCC</v>
          </cell>
          <cell r="F1144" t="str">
            <v>INSTRUMENT.</v>
          </cell>
          <cell r="G1144" t="str">
            <v>MOISÉS DA SILVA BARBOSA</v>
          </cell>
          <cell r="H1144" t="str">
            <v>AJUDANTE</v>
          </cell>
          <cell r="I1144" t="str">
            <v>BARRA</v>
          </cell>
          <cell r="J1144">
            <v>1</v>
          </cell>
        </row>
        <row r="1145">
          <cell r="A1145">
            <v>1128</v>
          </cell>
          <cell r="G1145" t="str">
            <v>DELMARES FERREIRA RAMOS</v>
          </cell>
          <cell r="H1145" t="str">
            <v>AJUDANTE</v>
          </cell>
          <cell r="I1145" t="str">
            <v>BARRA</v>
          </cell>
          <cell r="J1145">
            <v>1</v>
          </cell>
        </row>
        <row r="1146">
          <cell r="A1146">
            <v>1129</v>
          </cell>
          <cell r="C1146" t="str">
            <v>DEM</v>
          </cell>
          <cell r="D1146" t="str">
            <v>DEM</v>
          </cell>
          <cell r="E1146" t="str">
            <v>DEM</v>
          </cell>
          <cell r="F1146" t="str">
            <v>DEM</v>
          </cell>
          <cell r="G1146" t="str">
            <v>JOSÉ JORGE DE SOUZA MATTOS</v>
          </cell>
          <cell r="H1146" t="str">
            <v>AJUDANTE</v>
          </cell>
          <cell r="I1146" t="str">
            <v>BARRA</v>
          </cell>
          <cell r="J1146">
            <v>1</v>
          </cell>
        </row>
        <row r="1147">
          <cell r="A1147">
            <v>1130</v>
          </cell>
          <cell r="B1147" t="str">
            <v>ASA</v>
          </cell>
          <cell r="C1147" t="str">
            <v>HRSG</v>
          </cell>
          <cell r="D1147" t="str">
            <v>ANT</v>
          </cell>
          <cell r="E1147" t="str">
            <v>JRG</v>
          </cell>
          <cell r="F1147" t="str">
            <v>TUBULAÇÃO</v>
          </cell>
          <cell r="G1147" t="str">
            <v>JOSENILSON BISPO DOS SANTOS</v>
          </cell>
          <cell r="H1147" t="str">
            <v>ENCANADOR</v>
          </cell>
          <cell r="J1147">
            <v>1</v>
          </cell>
        </row>
        <row r="1148">
          <cell r="A1148">
            <v>1131</v>
          </cell>
          <cell r="B1148" t="str">
            <v>AFC</v>
          </cell>
          <cell r="C1148" t="str">
            <v>ST</v>
          </cell>
          <cell r="D1148" t="str">
            <v>CMM</v>
          </cell>
          <cell r="E1148" t="str">
            <v>JWC</v>
          </cell>
          <cell r="F1148" t="str">
            <v>ELÉT. INST.</v>
          </cell>
          <cell r="G1148" t="str">
            <v>JOSIMAR ALVES MOREIRA</v>
          </cell>
          <cell r="H1148" t="str">
            <v>AJUDANTE</v>
          </cell>
          <cell r="I1148" t="str">
            <v>BARRA</v>
          </cell>
          <cell r="J1148">
            <v>1</v>
          </cell>
        </row>
        <row r="1149">
          <cell r="A1149">
            <v>1132</v>
          </cell>
          <cell r="B1149" t="str">
            <v>ASA</v>
          </cell>
          <cell r="C1149" t="str">
            <v>HRSG</v>
          </cell>
          <cell r="D1149" t="str">
            <v>PEDRO</v>
          </cell>
          <cell r="E1149" t="str">
            <v>GF</v>
          </cell>
          <cell r="F1149" t="str">
            <v>ISOLAMENTO</v>
          </cell>
          <cell r="G1149" t="str">
            <v>MARCELO FERREIRA DA SILVA</v>
          </cell>
          <cell r="H1149" t="str">
            <v>MECANICO MONTADOR</v>
          </cell>
          <cell r="J1149">
            <v>1</v>
          </cell>
        </row>
        <row r="1150">
          <cell r="A1150">
            <v>1133</v>
          </cell>
          <cell r="B1150" t="str">
            <v>MML</v>
          </cell>
          <cell r="C1150" t="str">
            <v>BOP</v>
          </cell>
          <cell r="D1150" t="str">
            <v>CMM</v>
          </cell>
          <cell r="E1150" t="str">
            <v>PCC</v>
          </cell>
          <cell r="F1150" t="str">
            <v>INSTRUMENT.</v>
          </cell>
          <cell r="G1150" t="str">
            <v>RONALDO DA SILVA BARBOSA</v>
          </cell>
          <cell r="H1150" t="str">
            <v>AJUDANTE</v>
          </cell>
          <cell r="I1150" t="str">
            <v>BARRA</v>
          </cell>
          <cell r="J1150">
            <v>1</v>
          </cell>
        </row>
        <row r="1151">
          <cell r="A1151">
            <v>1134</v>
          </cell>
          <cell r="B1151" t="str">
            <v>ASA</v>
          </cell>
          <cell r="C1151" t="str">
            <v>HRSG</v>
          </cell>
          <cell r="D1151" t="str">
            <v>ANT</v>
          </cell>
          <cell r="E1151" t="str">
            <v>JRG</v>
          </cell>
          <cell r="F1151" t="str">
            <v>TUBULAÇÃO</v>
          </cell>
          <cell r="G1151" t="str">
            <v>MARCELINO DA SILVA</v>
          </cell>
          <cell r="H1151" t="str">
            <v>ENCANADOR</v>
          </cell>
          <cell r="I1151" t="str">
            <v>PARGOS</v>
          </cell>
          <cell r="J1151">
            <v>1</v>
          </cell>
        </row>
        <row r="1152">
          <cell r="A1152">
            <v>1135</v>
          </cell>
          <cell r="C1152" t="str">
            <v>DEM</v>
          </cell>
          <cell r="D1152" t="str">
            <v>DEM</v>
          </cell>
          <cell r="E1152" t="str">
            <v>DEM</v>
          </cell>
          <cell r="F1152" t="str">
            <v>DEM</v>
          </cell>
          <cell r="G1152" t="str">
            <v>MANOEL DIAS BARROSO FILHO</v>
          </cell>
          <cell r="H1152" t="str">
            <v>AJUDANTE</v>
          </cell>
          <cell r="I1152" t="str">
            <v>AEROPORTO</v>
          </cell>
          <cell r="J1152">
            <v>1</v>
          </cell>
        </row>
        <row r="1153">
          <cell r="A1153">
            <v>1136</v>
          </cell>
          <cell r="C1153" t="str">
            <v>DEM</v>
          </cell>
          <cell r="D1153" t="str">
            <v>DEM</v>
          </cell>
          <cell r="E1153" t="str">
            <v>DEM</v>
          </cell>
          <cell r="F1153" t="str">
            <v>DEM</v>
          </cell>
          <cell r="G1153" t="str">
            <v>LINO PIMENTA</v>
          </cell>
          <cell r="H1153" t="str">
            <v>INSTRUMENTISTA</v>
          </cell>
          <cell r="I1153" t="str">
            <v>PARGOS</v>
          </cell>
          <cell r="J1153">
            <v>1</v>
          </cell>
        </row>
        <row r="1154">
          <cell r="A1154">
            <v>1137</v>
          </cell>
          <cell r="B1154" t="str">
            <v>DORG</v>
          </cell>
          <cell r="G1154" t="str">
            <v>ELVIO DE SOUZA PAIVA</v>
          </cell>
          <cell r="H1154" t="str">
            <v>ELETRICISTA MONTADOR</v>
          </cell>
          <cell r="J1154">
            <v>1</v>
          </cell>
        </row>
        <row r="1155">
          <cell r="A1155">
            <v>1138</v>
          </cell>
          <cell r="C1155" t="str">
            <v>DEM</v>
          </cell>
          <cell r="D1155" t="str">
            <v>DEM</v>
          </cell>
          <cell r="E1155" t="str">
            <v>DEM</v>
          </cell>
          <cell r="F1155" t="str">
            <v>DEM</v>
          </cell>
          <cell r="G1155" t="str">
            <v>GEOVANI SAMORA SOARES</v>
          </cell>
          <cell r="H1155" t="str">
            <v>AJUDANTE</v>
          </cell>
          <cell r="I1155" t="str">
            <v>AROEIRA</v>
          </cell>
          <cell r="J1155">
            <v>1</v>
          </cell>
        </row>
        <row r="1156">
          <cell r="A1156">
            <v>1139</v>
          </cell>
          <cell r="B1156" t="str">
            <v>MML</v>
          </cell>
          <cell r="C1156" t="str">
            <v>HRSG</v>
          </cell>
          <cell r="D1156" t="str">
            <v>DARIO</v>
          </cell>
          <cell r="E1156" t="str">
            <v>EFS</v>
          </cell>
          <cell r="F1156" t="str">
            <v>ANDAIME</v>
          </cell>
          <cell r="G1156" t="str">
            <v>PAULO CEZAR DA CUNHA SILVA</v>
          </cell>
          <cell r="H1156" t="str">
            <v>AJUDANTE</v>
          </cell>
          <cell r="I1156" t="str">
            <v>BARRA</v>
          </cell>
          <cell r="J1156">
            <v>1</v>
          </cell>
        </row>
        <row r="1157">
          <cell r="A1157">
            <v>1140</v>
          </cell>
          <cell r="C1157" t="str">
            <v>DEM</v>
          </cell>
          <cell r="D1157" t="str">
            <v>DEM</v>
          </cell>
          <cell r="E1157" t="str">
            <v>DEM</v>
          </cell>
          <cell r="F1157" t="str">
            <v>DEM</v>
          </cell>
          <cell r="G1157" t="str">
            <v>JOÃO LEITE DOS SANTOS</v>
          </cell>
          <cell r="H1157" t="str">
            <v>AJUDANTE</v>
          </cell>
          <cell r="I1157" t="str">
            <v>AROEIRA</v>
          </cell>
          <cell r="J1157">
            <v>1</v>
          </cell>
        </row>
        <row r="1158">
          <cell r="A1158">
            <v>1141</v>
          </cell>
          <cell r="C1158" t="str">
            <v>DEM</v>
          </cell>
          <cell r="D1158" t="str">
            <v>DEM</v>
          </cell>
          <cell r="E1158" t="str">
            <v>DEM</v>
          </cell>
          <cell r="F1158" t="str">
            <v>DEM</v>
          </cell>
          <cell r="G1158" t="str">
            <v>CARLOS ALBERTO GONÇALVES</v>
          </cell>
          <cell r="H1158" t="str">
            <v>INSTRUMENTISTA</v>
          </cell>
          <cell r="I1158" t="str">
            <v>RIO DAS OSTRAS</v>
          </cell>
          <cell r="J1158">
            <v>1</v>
          </cell>
        </row>
        <row r="1159">
          <cell r="A1159">
            <v>1142</v>
          </cell>
          <cell r="B1159" t="str">
            <v>ASA</v>
          </cell>
          <cell r="C1159" t="str">
            <v>HRSG</v>
          </cell>
          <cell r="D1159" t="str">
            <v>PEDRO</v>
          </cell>
          <cell r="E1159" t="str">
            <v>GF</v>
          </cell>
          <cell r="F1159" t="str">
            <v>ISOLAMENTO</v>
          </cell>
          <cell r="G1159" t="str">
            <v>HELISSON SILVA DOS SANTOS</v>
          </cell>
          <cell r="H1159" t="str">
            <v>AJUDANTE</v>
          </cell>
          <cell r="J1159">
            <v>1</v>
          </cell>
        </row>
        <row r="1160">
          <cell r="A1160">
            <v>1143</v>
          </cell>
          <cell r="G1160" t="str">
            <v>PEDRO ALVES DE ASSIS</v>
          </cell>
          <cell r="H1160" t="str">
            <v>SUPERVISOR DE TUBULAÇÃO</v>
          </cell>
          <cell r="J1160">
            <v>1</v>
          </cell>
        </row>
        <row r="1161">
          <cell r="A1161">
            <v>1144</v>
          </cell>
          <cell r="B1161" t="str">
            <v>ASA</v>
          </cell>
          <cell r="C1161" t="str">
            <v>HRSG</v>
          </cell>
          <cell r="D1161" t="str">
            <v>ANT</v>
          </cell>
          <cell r="E1161" t="str">
            <v>CS</v>
          </cell>
          <cell r="F1161" t="str">
            <v>TUBULAÇÃO</v>
          </cell>
          <cell r="G1161" t="str">
            <v>MÁRCIO GLEIBISSON SILVA PASSOS</v>
          </cell>
          <cell r="H1161" t="str">
            <v>ENCANADOR</v>
          </cell>
          <cell r="I1161" t="str">
            <v>BRISA DA COSTA</v>
          </cell>
          <cell r="J1161">
            <v>1</v>
          </cell>
        </row>
        <row r="1162">
          <cell r="A1162">
            <v>1145</v>
          </cell>
          <cell r="B1162" t="str">
            <v>EDR</v>
          </cell>
          <cell r="C1162" t="str">
            <v>HRSG</v>
          </cell>
          <cell r="D1162" t="str">
            <v>VENDOL.</v>
          </cell>
          <cell r="E1162" t="str">
            <v>J APAR</v>
          </cell>
          <cell r="F1162" t="str">
            <v>MONTAGEM</v>
          </cell>
          <cell r="G1162" t="str">
            <v>MARCIO DA SILVA BONDADE</v>
          </cell>
          <cell r="H1162" t="str">
            <v>MECANICO MONTADOR</v>
          </cell>
          <cell r="I1162" t="str">
            <v>BRISA DA COSTA</v>
          </cell>
          <cell r="J1162">
            <v>1</v>
          </cell>
        </row>
        <row r="1163">
          <cell r="A1163">
            <v>1146</v>
          </cell>
          <cell r="G1163" t="str">
            <v>LUCIANO ORNELA LUCIO DA SILVA</v>
          </cell>
          <cell r="H1163" t="str">
            <v>AJUDANTE</v>
          </cell>
          <cell r="I1163" t="str">
            <v>-</v>
          </cell>
          <cell r="J1163">
            <v>1</v>
          </cell>
        </row>
        <row r="1164">
          <cell r="A1164">
            <v>1147</v>
          </cell>
          <cell r="G1164" t="str">
            <v>ANTÔNIO ALVES DOS SANTOS</v>
          </cell>
          <cell r="H1164" t="str">
            <v>AJUDANTE</v>
          </cell>
          <cell r="I1164" t="str">
            <v>-</v>
          </cell>
          <cell r="J1164">
            <v>1</v>
          </cell>
        </row>
        <row r="1165">
          <cell r="A1165">
            <v>1148</v>
          </cell>
          <cell r="G1165" t="str">
            <v>THIAGO VIEIRA DA SILVA</v>
          </cell>
          <cell r="H1165" t="str">
            <v>AJUDANTE</v>
          </cell>
          <cell r="I1165" t="str">
            <v>-</v>
          </cell>
          <cell r="J1165">
            <v>1</v>
          </cell>
        </row>
        <row r="1166">
          <cell r="A1166">
            <v>1149</v>
          </cell>
          <cell r="G1166" t="str">
            <v>GILBERTO DE PAIVA JUNIOR</v>
          </cell>
          <cell r="H1166" t="str">
            <v>AJUDANTE</v>
          </cell>
          <cell r="I1166" t="str">
            <v>-</v>
          </cell>
          <cell r="J1166">
            <v>1</v>
          </cell>
        </row>
        <row r="1167">
          <cell r="A1167">
            <v>1150</v>
          </cell>
          <cell r="G1167" t="str">
            <v>SEBASTIÃO CORDEIRO DA SILVA</v>
          </cell>
          <cell r="H1167" t="str">
            <v>ENCANADOR</v>
          </cell>
          <cell r="I1167" t="str">
            <v>BRISA DA COSTA</v>
          </cell>
          <cell r="J1167">
            <v>1</v>
          </cell>
        </row>
        <row r="1168">
          <cell r="A1168">
            <v>1151</v>
          </cell>
          <cell r="B1168" t="str">
            <v>MML</v>
          </cell>
          <cell r="C1168" t="str">
            <v>BOP</v>
          </cell>
          <cell r="D1168" t="str">
            <v>AVELEZ</v>
          </cell>
          <cell r="E1168" t="str">
            <v>CAM</v>
          </cell>
          <cell r="F1168" t="str">
            <v>LANC. DE CABOS</v>
          </cell>
          <cell r="G1168" t="str">
            <v>ANTÔNIO DE JESUS MOREIRA RODRIGUES</v>
          </cell>
          <cell r="H1168" t="str">
            <v>AJUDANTE</v>
          </cell>
          <cell r="I1168" t="str">
            <v>BARRA</v>
          </cell>
          <cell r="J1168">
            <v>1</v>
          </cell>
        </row>
        <row r="1169">
          <cell r="A1169">
            <v>1152</v>
          </cell>
          <cell r="G1169" t="str">
            <v>LUIZ PAULO DA CRUZ</v>
          </cell>
          <cell r="H1169" t="str">
            <v>AUXILIAR DE C.Q. 1</v>
          </cell>
          <cell r="I1169" t="str">
            <v>-</v>
          </cell>
          <cell r="J1169">
            <v>1</v>
          </cell>
        </row>
        <row r="1170">
          <cell r="A1170">
            <v>1153</v>
          </cell>
          <cell r="B1170" t="str">
            <v>MML</v>
          </cell>
          <cell r="C1170" t="str">
            <v>BOP</v>
          </cell>
          <cell r="D1170" t="str">
            <v>AVELEZ</v>
          </cell>
          <cell r="E1170" t="str">
            <v>DAPN</v>
          </cell>
          <cell r="F1170" t="str">
            <v>MONTAGEM</v>
          </cell>
          <cell r="G1170" t="str">
            <v>ANDRE BISPO DOS ANJOS</v>
          </cell>
          <cell r="H1170" t="str">
            <v>AJUDANTE</v>
          </cell>
          <cell r="I1170" t="str">
            <v>NOVA HOLANDA</v>
          </cell>
          <cell r="J1170">
            <v>1</v>
          </cell>
        </row>
        <row r="1171">
          <cell r="A1171">
            <v>1154</v>
          </cell>
          <cell r="B1171" t="str">
            <v>AFC</v>
          </cell>
          <cell r="C1171" t="str">
            <v>ST</v>
          </cell>
          <cell r="D1171" t="str">
            <v>CMM</v>
          </cell>
          <cell r="E1171" t="str">
            <v>JWC</v>
          </cell>
          <cell r="F1171" t="str">
            <v>ELÉT. INST.</v>
          </cell>
          <cell r="G1171" t="str">
            <v>ADEILSON MEDEIROS ALMEIDA</v>
          </cell>
          <cell r="H1171" t="str">
            <v>ELETRICISTA MONTADOR</v>
          </cell>
          <cell r="I1171" t="str">
            <v>BRISA DA COSTA</v>
          </cell>
          <cell r="J1171">
            <v>1</v>
          </cell>
        </row>
        <row r="1172">
          <cell r="A1172">
            <v>1155</v>
          </cell>
          <cell r="G1172" t="str">
            <v xml:space="preserve">VANDERLEI JOVENCIO DOS SANTOS </v>
          </cell>
          <cell r="H1172" t="str">
            <v>ENCANADOR</v>
          </cell>
          <cell r="I1172" t="str">
            <v>BRISA DA COSTA</v>
          </cell>
          <cell r="J1172">
            <v>1</v>
          </cell>
        </row>
        <row r="1173">
          <cell r="A1173">
            <v>1156</v>
          </cell>
          <cell r="G1173" t="str">
            <v>JOÃO VENCESLAU DOS SANTOS</v>
          </cell>
          <cell r="H1173" t="str">
            <v>ENCANADOR</v>
          </cell>
          <cell r="I1173" t="str">
            <v>BRISA DA COSTA</v>
          </cell>
          <cell r="J1173">
            <v>1</v>
          </cell>
        </row>
        <row r="1174">
          <cell r="A1174">
            <v>1157</v>
          </cell>
          <cell r="G1174" t="str">
            <v>JOSÉ ROQUE DOS SANTOS</v>
          </cell>
          <cell r="H1174" t="str">
            <v>ENCANADOR</v>
          </cell>
          <cell r="I1174" t="str">
            <v>BRISA DA COSTA</v>
          </cell>
          <cell r="J1174">
            <v>1</v>
          </cell>
        </row>
        <row r="1175">
          <cell r="A1175">
            <v>1158</v>
          </cell>
          <cell r="G1175" t="str">
            <v>MANOEL DOS ANJOS COSTA</v>
          </cell>
          <cell r="H1175" t="str">
            <v>ENCANADOR</v>
          </cell>
          <cell r="I1175" t="str">
            <v>BRISA DA COSTA</v>
          </cell>
          <cell r="J1175">
            <v>1</v>
          </cell>
        </row>
        <row r="1176">
          <cell r="A1176">
            <v>1159</v>
          </cell>
          <cell r="G1176" t="str">
            <v>ANTÔNIO FERNANDO DOS SANTOS</v>
          </cell>
          <cell r="H1176" t="str">
            <v>ENCANADOR</v>
          </cell>
          <cell r="I1176" t="str">
            <v>BRISA DA COSTA</v>
          </cell>
          <cell r="J1176">
            <v>1</v>
          </cell>
        </row>
        <row r="1177">
          <cell r="A1177">
            <v>1160</v>
          </cell>
          <cell r="G1177" t="str">
            <v>LOURIVAL JOSÉ DOS SANTOS</v>
          </cell>
          <cell r="H1177" t="str">
            <v>ENCANADOR</v>
          </cell>
          <cell r="I1177" t="str">
            <v>BRISA DA COSTA</v>
          </cell>
          <cell r="J1177">
            <v>1</v>
          </cell>
        </row>
        <row r="1178">
          <cell r="A1178">
            <v>1161</v>
          </cell>
          <cell r="G1178" t="str">
            <v>ELMO JOSÉ DA CRUZ</v>
          </cell>
          <cell r="H1178" t="str">
            <v>ENCARREGADO</v>
          </cell>
          <cell r="I1178" t="str">
            <v>BRISA DA COSTA</v>
          </cell>
          <cell r="J1178">
            <v>1</v>
          </cell>
        </row>
        <row r="1179">
          <cell r="A1179">
            <v>1162</v>
          </cell>
          <cell r="B1179" t="str">
            <v>MML</v>
          </cell>
          <cell r="C1179" t="str">
            <v>BOP</v>
          </cell>
          <cell r="D1179" t="str">
            <v>ASSIS</v>
          </cell>
          <cell r="E1179" t="str">
            <v>AVELEZ</v>
          </cell>
          <cell r="F1179" t="str">
            <v>MONTAGEM</v>
          </cell>
          <cell r="G1179" t="str">
            <v>JESUS MARTINS DE SOUZA</v>
          </cell>
          <cell r="H1179" t="str">
            <v>ELETRICISTA MONTADOR</v>
          </cell>
          <cell r="I1179" t="str">
            <v>BRISA DA COSTA</v>
          </cell>
          <cell r="J1179">
            <v>1</v>
          </cell>
        </row>
        <row r="1180">
          <cell r="A1180">
            <v>1163</v>
          </cell>
          <cell r="B1180" t="str">
            <v>MML</v>
          </cell>
          <cell r="C1180" t="str">
            <v>BOP</v>
          </cell>
          <cell r="D1180" t="str">
            <v>GIL</v>
          </cell>
          <cell r="E1180" t="str">
            <v>JSS</v>
          </cell>
          <cell r="F1180" t="str">
            <v>LIG. DE CABOS</v>
          </cell>
          <cell r="G1180" t="str">
            <v>EBER SILVA ALVES</v>
          </cell>
          <cell r="H1180" t="str">
            <v>ELETRICISTA MONTADOR</v>
          </cell>
          <cell r="I1180" t="str">
            <v>BRISA DA COSTA</v>
          </cell>
          <cell r="J1180">
            <v>1</v>
          </cell>
        </row>
        <row r="1181">
          <cell r="A1181">
            <v>1164</v>
          </cell>
          <cell r="B1181" t="str">
            <v>AFC</v>
          </cell>
          <cell r="C1181" t="str">
            <v>ST</v>
          </cell>
          <cell r="D1181" t="str">
            <v>CMM</v>
          </cell>
          <cell r="E1181" t="str">
            <v>JWC</v>
          </cell>
          <cell r="F1181" t="str">
            <v>ELÉT. INST.</v>
          </cell>
          <cell r="G1181" t="str">
            <v>ADEMAR ANTÔNIO DA SILVA</v>
          </cell>
          <cell r="H1181" t="str">
            <v>ELETRICISTA MONTADOR</v>
          </cell>
          <cell r="I1181" t="str">
            <v>BRISA DA COSTA</v>
          </cell>
          <cell r="J1181">
            <v>1</v>
          </cell>
        </row>
        <row r="1182">
          <cell r="A1182">
            <v>1165</v>
          </cell>
          <cell r="B1182" t="str">
            <v>MML</v>
          </cell>
          <cell r="C1182" t="str">
            <v>BOP</v>
          </cell>
          <cell r="D1182" t="str">
            <v>ASSIS</v>
          </cell>
          <cell r="E1182" t="str">
            <v>AVELEZ</v>
          </cell>
          <cell r="F1182" t="str">
            <v>MONTAGEM</v>
          </cell>
          <cell r="G1182" t="str">
            <v>MARCOS ROGÉRIO LOURENÇO ARAÚJO</v>
          </cell>
          <cell r="H1182" t="str">
            <v>ELETRICISTA MONTADOR</v>
          </cell>
          <cell r="I1182" t="str">
            <v>BRISA DA COSTA</v>
          </cell>
          <cell r="J1182">
            <v>1</v>
          </cell>
        </row>
        <row r="1183">
          <cell r="A1183">
            <v>1166</v>
          </cell>
          <cell r="C1183" t="str">
            <v>DEM</v>
          </cell>
          <cell r="D1183" t="str">
            <v>DEM</v>
          </cell>
          <cell r="E1183" t="str">
            <v>DEM</v>
          </cell>
          <cell r="F1183" t="str">
            <v>DEM</v>
          </cell>
          <cell r="G1183" t="str">
            <v>GILENO DA SILVA SANTOS</v>
          </cell>
          <cell r="H1183" t="str">
            <v>AJUDANTE</v>
          </cell>
          <cell r="I1183" t="str">
            <v>BARRA</v>
          </cell>
          <cell r="J1183">
            <v>1</v>
          </cell>
        </row>
        <row r="1184">
          <cell r="A1184">
            <v>1167</v>
          </cell>
          <cell r="B1184" t="str">
            <v>?</v>
          </cell>
          <cell r="C1184" t="str">
            <v>BOP</v>
          </cell>
          <cell r="D1184" t="str">
            <v>AVELEZ</v>
          </cell>
          <cell r="E1184" t="str">
            <v>CC</v>
          </cell>
          <cell r="F1184" t="str">
            <v>LANC. DE CABOS</v>
          </cell>
          <cell r="G1184" t="str">
            <v>GEILTON DANTAS DA SILVA</v>
          </cell>
          <cell r="H1184" t="str">
            <v>AJUDANTE</v>
          </cell>
          <cell r="I1184" t="str">
            <v>BARRA</v>
          </cell>
          <cell r="J1184">
            <v>1</v>
          </cell>
        </row>
        <row r="1185">
          <cell r="A1185">
            <v>1168</v>
          </cell>
          <cell r="B1185" t="str">
            <v>MML</v>
          </cell>
          <cell r="C1185" t="str">
            <v>BOP</v>
          </cell>
          <cell r="D1185" t="str">
            <v>GIL</v>
          </cell>
          <cell r="E1185" t="str">
            <v>JFL</v>
          </cell>
          <cell r="F1185" t="str">
            <v>LIG. DE CABOS</v>
          </cell>
          <cell r="G1185" t="str">
            <v>EDIRAN DOS SANTOS SOUZA</v>
          </cell>
          <cell r="H1185" t="str">
            <v>AJUDANTE</v>
          </cell>
          <cell r="I1185" t="str">
            <v>AEROPORTO</v>
          </cell>
          <cell r="J1185">
            <v>1</v>
          </cell>
        </row>
        <row r="1186">
          <cell r="A1186">
            <v>1169</v>
          </cell>
          <cell r="B1186" t="str">
            <v>???</v>
          </cell>
          <cell r="C1186" t="str">
            <v>???</v>
          </cell>
          <cell r="D1186" t="str">
            <v>???</v>
          </cell>
          <cell r="E1186" t="str">
            <v>???</v>
          </cell>
          <cell r="F1186" t="str">
            <v>???</v>
          </cell>
          <cell r="G1186" t="str">
            <v>VALDEMAR EVANGELISTA SOUZA</v>
          </cell>
          <cell r="H1186" t="str">
            <v>AJUDANTE</v>
          </cell>
          <cell r="I1186" t="str">
            <v>BARRA</v>
          </cell>
          <cell r="J1186">
            <v>1</v>
          </cell>
        </row>
        <row r="1187">
          <cell r="A1187">
            <v>1170</v>
          </cell>
          <cell r="C1187" t="str">
            <v>DEM</v>
          </cell>
          <cell r="D1187" t="str">
            <v>DEM</v>
          </cell>
          <cell r="E1187" t="str">
            <v>DEM</v>
          </cell>
          <cell r="F1187" t="str">
            <v>DEM</v>
          </cell>
          <cell r="G1187" t="str">
            <v>MARCELO CERQUEIRA DOS SANTOS</v>
          </cell>
          <cell r="H1187" t="str">
            <v>AJUDANTE</v>
          </cell>
          <cell r="I1187" t="str">
            <v>BARRA</v>
          </cell>
          <cell r="J1187">
            <v>1</v>
          </cell>
        </row>
        <row r="1188">
          <cell r="A1188">
            <v>1171</v>
          </cell>
          <cell r="B1188" t="str">
            <v>?</v>
          </cell>
          <cell r="C1188" t="str">
            <v>BOP</v>
          </cell>
          <cell r="D1188" t="str">
            <v>AVELEZ</v>
          </cell>
          <cell r="E1188" t="str">
            <v>CC</v>
          </cell>
          <cell r="F1188" t="str">
            <v>LANC. DE CABOS</v>
          </cell>
          <cell r="G1188" t="str">
            <v>EVALDO SANTOS DE MUROS</v>
          </cell>
          <cell r="H1188" t="str">
            <v>AJUDANTE</v>
          </cell>
          <cell r="I1188" t="str">
            <v>AROEIRA</v>
          </cell>
          <cell r="J1188">
            <v>1</v>
          </cell>
        </row>
        <row r="1189">
          <cell r="A1189">
            <v>1172</v>
          </cell>
          <cell r="B1189" t="str">
            <v>MML</v>
          </cell>
          <cell r="C1189" t="str">
            <v>BOP</v>
          </cell>
          <cell r="D1189" t="str">
            <v>AVELEZ</v>
          </cell>
          <cell r="E1189" t="str">
            <v>OS</v>
          </cell>
          <cell r="F1189" t="str">
            <v>LANC. DE CABOS</v>
          </cell>
          <cell r="G1189" t="str">
            <v>HELTON EVANGELISTA SOUZA</v>
          </cell>
          <cell r="H1189" t="str">
            <v>AJUDANTE</v>
          </cell>
          <cell r="I1189" t="str">
            <v>BRISA DA COSTA</v>
          </cell>
          <cell r="J1189">
            <v>1</v>
          </cell>
        </row>
        <row r="1190">
          <cell r="A1190">
            <v>1173</v>
          </cell>
          <cell r="G1190" t="str">
            <v>PAULO SERGIO MAGNO DA COSTA</v>
          </cell>
          <cell r="H1190" t="str">
            <v>ENCANADOR</v>
          </cell>
          <cell r="I1190" t="str">
            <v>BRISA DA COSTA</v>
          </cell>
          <cell r="J1190">
            <v>1</v>
          </cell>
        </row>
        <row r="1191">
          <cell r="A1191">
            <v>1174</v>
          </cell>
          <cell r="G1191" t="str">
            <v>CELIO JOSÉ JAGIELLO</v>
          </cell>
          <cell r="H1191" t="str">
            <v>MECANICO MONTADOR</v>
          </cell>
          <cell r="I1191" t="str">
            <v>BRISA DA COSTA</v>
          </cell>
          <cell r="J1191">
            <v>1</v>
          </cell>
        </row>
        <row r="1192">
          <cell r="A1192">
            <v>1175</v>
          </cell>
          <cell r="G1192" t="str">
            <v>DEIVID MACHADO DA CRUZ</v>
          </cell>
          <cell r="H1192" t="str">
            <v>AJUDANTE</v>
          </cell>
          <cell r="I1192" t="str">
            <v>-</v>
          </cell>
          <cell r="J1192">
            <v>1</v>
          </cell>
        </row>
        <row r="1193">
          <cell r="A1193">
            <v>1176</v>
          </cell>
          <cell r="C1193" t="str">
            <v>DEM</v>
          </cell>
          <cell r="D1193" t="str">
            <v>DEM</v>
          </cell>
          <cell r="E1193" t="str">
            <v>DEM</v>
          </cell>
          <cell r="F1193" t="str">
            <v>DEM</v>
          </cell>
          <cell r="G1193" t="str">
            <v>CELSO BARBOSA MACHADO</v>
          </cell>
          <cell r="H1193" t="str">
            <v>ELETRICISTA F / C</v>
          </cell>
          <cell r="I1193" t="str">
            <v>BRISA DA COSTA</v>
          </cell>
          <cell r="J1193">
            <v>1</v>
          </cell>
        </row>
        <row r="1194">
          <cell r="A1194">
            <v>1177</v>
          </cell>
          <cell r="B1194" t="str">
            <v>MML</v>
          </cell>
          <cell r="C1194" t="str">
            <v>BOP</v>
          </cell>
          <cell r="D1194" t="str">
            <v>AVELEZ</v>
          </cell>
          <cell r="E1194" t="str">
            <v>CAM</v>
          </cell>
          <cell r="F1194" t="str">
            <v>LANC. DE CABOS</v>
          </cell>
          <cell r="G1194" t="str">
            <v>RENILSON BISPO DA SILVA</v>
          </cell>
          <cell r="H1194" t="str">
            <v>AJUDANTE</v>
          </cell>
          <cell r="I1194" t="str">
            <v>AEROPORTO</v>
          </cell>
          <cell r="J1194">
            <v>1</v>
          </cell>
        </row>
        <row r="1195">
          <cell r="A1195">
            <v>1178</v>
          </cell>
          <cell r="C1195" t="str">
            <v>DEM</v>
          </cell>
          <cell r="D1195" t="str">
            <v>DEM</v>
          </cell>
          <cell r="E1195" t="str">
            <v>DEM</v>
          </cell>
          <cell r="F1195" t="str">
            <v>DEM</v>
          </cell>
          <cell r="G1195" t="str">
            <v>PAULO CESAR DOS REIS</v>
          </cell>
          <cell r="H1195" t="str">
            <v>MECANICO MONTADOR</v>
          </cell>
          <cell r="I1195" t="str">
            <v>BRISA DA COSTA</v>
          </cell>
          <cell r="J1195">
            <v>1</v>
          </cell>
        </row>
        <row r="1196">
          <cell r="A1196">
            <v>1179</v>
          </cell>
          <cell r="G1196" t="str">
            <v>IVAN CARLOS MARTINS NICOLAU</v>
          </cell>
          <cell r="H1196" t="str">
            <v>SOLDADOR TIG + ER</v>
          </cell>
          <cell r="I1196" t="str">
            <v>PARGOS</v>
          </cell>
          <cell r="J1196">
            <v>1</v>
          </cell>
        </row>
        <row r="1197">
          <cell r="A1197">
            <v>1180</v>
          </cell>
          <cell r="B1197" t="str">
            <v>DEM</v>
          </cell>
          <cell r="C1197" t="str">
            <v>DEM</v>
          </cell>
          <cell r="D1197" t="str">
            <v>DEM</v>
          </cell>
          <cell r="E1197" t="str">
            <v>DEM</v>
          </cell>
          <cell r="F1197" t="str">
            <v>DEM</v>
          </cell>
          <cell r="G1197" t="str">
            <v>ANDRÉ DE ARAÚJO MATIAS</v>
          </cell>
          <cell r="H1197" t="str">
            <v>AJUDANTE</v>
          </cell>
          <cell r="I1197" t="str">
            <v>BARRA</v>
          </cell>
          <cell r="J1197">
            <v>1</v>
          </cell>
        </row>
        <row r="1198">
          <cell r="A1198">
            <v>1181</v>
          </cell>
          <cell r="B1198" t="str">
            <v>DEM</v>
          </cell>
          <cell r="C1198" t="str">
            <v>DEM</v>
          </cell>
          <cell r="D1198" t="str">
            <v>DEM</v>
          </cell>
          <cell r="E1198" t="str">
            <v>DEM</v>
          </cell>
          <cell r="F1198" t="str">
            <v>DEM</v>
          </cell>
          <cell r="G1198" t="str">
            <v>ANTÔNIO ANDRÉ SILVA DE LAVOR</v>
          </cell>
          <cell r="H1198" t="str">
            <v>AJUDANTE</v>
          </cell>
          <cell r="I1198" t="str">
            <v>BARRA</v>
          </cell>
          <cell r="J1198">
            <v>1</v>
          </cell>
        </row>
        <row r="1199">
          <cell r="A1199">
            <v>1182</v>
          </cell>
          <cell r="B1199" t="str">
            <v>MML</v>
          </cell>
          <cell r="C1199" t="str">
            <v>BOP</v>
          </cell>
          <cell r="D1199" t="str">
            <v>AVELEZ</v>
          </cell>
          <cell r="E1199" t="str">
            <v>ASSIS</v>
          </cell>
          <cell r="F1199" t="str">
            <v>MONTAGEM</v>
          </cell>
          <cell r="G1199" t="str">
            <v xml:space="preserve">LAILDO MANOEL DE LIMA </v>
          </cell>
          <cell r="H1199" t="str">
            <v>ELETRICISTA MONTADOR</v>
          </cell>
          <cell r="I1199" t="str">
            <v>BRISA DA COSTA</v>
          </cell>
          <cell r="J1199">
            <v>1</v>
          </cell>
        </row>
        <row r="1200">
          <cell r="A1200">
            <v>1183</v>
          </cell>
          <cell r="G1200" t="str">
            <v>LUIZ AUGUSTO BISPO DOS SANTOS</v>
          </cell>
          <cell r="H1200" t="str">
            <v>ENCANADOR</v>
          </cell>
          <cell r="I1200" t="str">
            <v>BRISA DA COSTA</v>
          </cell>
          <cell r="J1200">
            <v>1</v>
          </cell>
        </row>
        <row r="1201">
          <cell r="A1201">
            <v>1184</v>
          </cell>
          <cell r="B1201" t="str">
            <v>MML</v>
          </cell>
          <cell r="C1201" t="str">
            <v>BOP</v>
          </cell>
          <cell r="D1201" t="str">
            <v>AVELEZ</v>
          </cell>
          <cell r="E1201" t="str">
            <v>CAM</v>
          </cell>
          <cell r="F1201" t="str">
            <v>LANC. DE CABOS</v>
          </cell>
          <cell r="G1201" t="str">
            <v>VALTER TORRES DE LIRA</v>
          </cell>
          <cell r="H1201" t="str">
            <v>ELETRICISTA MONTADOR</v>
          </cell>
          <cell r="I1201" t="str">
            <v>BRISA DA COSTA</v>
          </cell>
          <cell r="J1201">
            <v>1</v>
          </cell>
        </row>
        <row r="1202">
          <cell r="A1202">
            <v>1185</v>
          </cell>
          <cell r="B1202" t="str">
            <v>MML</v>
          </cell>
          <cell r="C1202" t="str">
            <v>BOP</v>
          </cell>
          <cell r="D1202" t="str">
            <v>AVELEZ</v>
          </cell>
          <cell r="E1202" t="str">
            <v>DAPN</v>
          </cell>
          <cell r="F1202" t="str">
            <v>MONTAGEM</v>
          </cell>
          <cell r="G1202" t="str">
            <v>LAÉRCIO PEREIRA DOS SANTOS</v>
          </cell>
          <cell r="H1202" t="str">
            <v>ELETRICISTA MONTADOR</v>
          </cell>
          <cell r="I1202" t="str">
            <v>BRISA DA COSTA</v>
          </cell>
          <cell r="J1202">
            <v>1</v>
          </cell>
        </row>
        <row r="1203">
          <cell r="A1203">
            <v>1186</v>
          </cell>
          <cell r="G1203" t="str">
            <v>SILVIO DA CRUZ</v>
          </cell>
          <cell r="H1203" t="str">
            <v>AJUDANTE</v>
          </cell>
          <cell r="I1203" t="str">
            <v>-</v>
          </cell>
          <cell r="J1203">
            <v>1</v>
          </cell>
        </row>
        <row r="1204">
          <cell r="A1204">
            <v>1187</v>
          </cell>
          <cell r="C1204" t="str">
            <v>DEM</v>
          </cell>
          <cell r="D1204" t="str">
            <v>DEM</v>
          </cell>
          <cell r="E1204" t="str">
            <v>DEM</v>
          </cell>
          <cell r="F1204" t="str">
            <v>DEM</v>
          </cell>
          <cell r="G1204" t="str">
            <v>ALESSANDRO FERREIRA DOS SANTOS</v>
          </cell>
          <cell r="H1204" t="str">
            <v>AJUDANTE</v>
          </cell>
          <cell r="I1204" t="str">
            <v>BARRA</v>
          </cell>
          <cell r="J1204">
            <v>1</v>
          </cell>
        </row>
        <row r="1205">
          <cell r="A1205">
            <v>1188</v>
          </cell>
          <cell r="B1205" t="str">
            <v>MML</v>
          </cell>
          <cell r="C1205" t="str">
            <v>BOP</v>
          </cell>
          <cell r="D1205" t="str">
            <v>AVELEZ</v>
          </cell>
          <cell r="E1205" t="str">
            <v>OS</v>
          </cell>
          <cell r="F1205" t="str">
            <v>LANC. DE CABOS</v>
          </cell>
          <cell r="G1205" t="str">
            <v>VALDIVINO EPIFANIO</v>
          </cell>
          <cell r="H1205" t="str">
            <v>AJUDANTE</v>
          </cell>
          <cell r="I1205" t="str">
            <v>LAGOMAR</v>
          </cell>
          <cell r="J1205">
            <v>1</v>
          </cell>
        </row>
        <row r="1206">
          <cell r="A1206">
            <v>1189</v>
          </cell>
          <cell r="G1206" t="str">
            <v>FABIO IZIDIO DOS SANTOS</v>
          </cell>
          <cell r="H1206" t="str">
            <v>ENCANADOR</v>
          </cell>
          <cell r="I1206" t="str">
            <v>BRISA DA COSTA</v>
          </cell>
          <cell r="J1206">
            <v>1</v>
          </cell>
        </row>
        <row r="1207">
          <cell r="A1207">
            <v>1190</v>
          </cell>
          <cell r="G1207" t="str">
            <v>CAETANO REIS ANTONIO</v>
          </cell>
          <cell r="H1207" t="str">
            <v>ENCANADOR</v>
          </cell>
          <cell r="I1207" t="str">
            <v>BRISA DA COSTA</v>
          </cell>
          <cell r="J1207">
            <v>1</v>
          </cell>
        </row>
        <row r="1208">
          <cell r="A1208">
            <v>1191</v>
          </cell>
          <cell r="B1208" t="str">
            <v>MML</v>
          </cell>
          <cell r="C1208" t="str">
            <v>BOP</v>
          </cell>
          <cell r="D1208" t="str">
            <v>AVELEZ</v>
          </cell>
          <cell r="E1208" t="str">
            <v>CAM</v>
          </cell>
          <cell r="F1208" t="str">
            <v>LANC. DE CABOS</v>
          </cell>
          <cell r="G1208" t="str">
            <v>JACKSON DA SILVA</v>
          </cell>
          <cell r="H1208" t="str">
            <v>AJUDANTE</v>
          </cell>
          <cell r="I1208" t="str">
            <v>BARRA</v>
          </cell>
          <cell r="J1208">
            <v>1</v>
          </cell>
        </row>
        <row r="1209">
          <cell r="A1209">
            <v>1192</v>
          </cell>
          <cell r="B1209" t="str">
            <v>MML</v>
          </cell>
          <cell r="G1209" t="str">
            <v>ADILSON SALES DOS SANTOS</v>
          </cell>
          <cell r="H1209" t="str">
            <v>ELETRICISTA F / C</v>
          </cell>
          <cell r="I1209" t="str">
            <v>BRISA DA COSTA</v>
          </cell>
          <cell r="J1209">
            <v>1</v>
          </cell>
        </row>
        <row r="1210">
          <cell r="A1210">
            <v>1193</v>
          </cell>
          <cell r="B1210" t="str">
            <v>-</v>
          </cell>
          <cell r="C1210" t="str">
            <v>CONT. MAT.</v>
          </cell>
          <cell r="D1210" t="str">
            <v>VT</v>
          </cell>
          <cell r="E1210" t="str">
            <v>BDA</v>
          </cell>
          <cell r="F1210" t="str">
            <v>APOIO</v>
          </cell>
          <cell r="G1210" t="str">
            <v>CARLOS ALBERTO ROQUE DE FARIA</v>
          </cell>
          <cell r="H1210" t="str">
            <v>ELETRICISTA MONTADOR</v>
          </cell>
          <cell r="I1210" t="str">
            <v>BRISA DA COSTA</v>
          </cell>
          <cell r="J1210">
            <v>1</v>
          </cell>
        </row>
        <row r="1211">
          <cell r="A1211">
            <v>1194</v>
          </cell>
          <cell r="B1211" t="str">
            <v>MML</v>
          </cell>
          <cell r="C1211" t="str">
            <v>HRSG</v>
          </cell>
          <cell r="D1211" t="str">
            <v>CMM</v>
          </cell>
          <cell r="E1211" t="str">
            <v>ON</v>
          </cell>
          <cell r="F1211" t="str">
            <v>INSTRUMENT.</v>
          </cell>
          <cell r="G1211" t="str">
            <v>SILVALINO MOREIRA</v>
          </cell>
          <cell r="H1211" t="str">
            <v>INSTRUMENTISTA</v>
          </cell>
          <cell r="I1211" t="str">
            <v>BRISA DA COSTA</v>
          </cell>
          <cell r="J1211">
            <v>1</v>
          </cell>
        </row>
        <row r="1212">
          <cell r="A1212">
            <v>1195</v>
          </cell>
          <cell r="G1212" t="str">
            <v>MAURO SERGIO DOS SANTOS</v>
          </cell>
          <cell r="H1212" t="str">
            <v>ENCANADOR</v>
          </cell>
          <cell r="I1212" t="str">
            <v>BRISA DA COSTA</v>
          </cell>
          <cell r="J1212">
            <v>1</v>
          </cell>
        </row>
        <row r="1213">
          <cell r="A1213">
            <v>1196</v>
          </cell>
          <cell r="B1213" t="str">
            <v>MML</v>
          </cell>
          <cell r="C1213" t="str">
            <v>BOP</v>
          </cell>
          <cell r="D1213" t="str">
            <v>AVELEZ</v>
          </cell>
          <cell r="E1213" t="str">
            <v>CAM</v>
          </cell>
          <cell r="F1213" t="str">
            <v>LANC. DE CABOS</v>
          </cell>
          <cell r="G1213" t="str">
            <v>CLAUDEMIR JOSÉ SILVA DE LAVOR</v>
          </cell>
          <cell r="H1213" t="str">
            <v>AJUDANTE</v>
          </cell>
          <cell r="I1213" t="str">
            <v>AEROPORTO</v>
          </cell>
          <cell r="J1213">
            <v>1</v>
          </cell>
        </row>
        <row r="1214">
          <cell r="A1214">
            <v>1197</v>
          </cell>
          <cell r="B1214" t="str">
            <v>MML</v>
          </cell>
          <cell r="C1214" t="str">
            <v>BOP</v>
          </cell>
          <cell r="D1214" t="str">
            <v>AVELEZ</v>
          </cell>
          <cell r="E1214" t="str">
            <v>DAPN</v>
          </cell>
          <cell r="F1214" t="str">
            <v>MONTAGEM</v>
          </cell>
          <cell r="G1214" t="str">
            <v>MIGUEL JOSÉ DA SILVA</v>
          </cell>
          <cell r="H1214" t="str">
            <v>ELETRICISTA MONTADOR</v>
          </cell>
          <cell r="I1214" t="str">
            <v>BRISA DA COSTA</v>
          </cell>
          <cell r="J1214">
            <v>1</v>
          </cell>
        </row>
        <row r="1215">
          <cell r="A1215">
            <v>1198</v>
          </cell>
          <cell r="C1215" t="str">
            <v>DEM</v>
          </cell>
          <cell r="D1215" t="str">
            <v>DEM</v>
          </cell>
          <cell r="E1215" t="str">
            <v>DEM</v>
          </cell>
          <cell r="F1215" t="str">
            <v>DEM</v>
          </cell>
          <cell r="G1215" t="str">
            <v>FRANCISCO PEREIRA NETO</v>
          </cell>
          <cell r="H1215" t="str">
            <v>AJUDANTE</v>
          </cell>
          <cell r="I1215" t="str">
            <v>AEROPORTO</v>
          </cell>
          <cell r="J1215">
            <v>1</v>
          </cell>
        </row>
        <row r="1216">
          <cell r="A1216">
            <v>1199</v>
          </cell>
          <cell r="G1216" t="str">
            <v>MÁRCIO MONTEIRO DE LIMA</v>
          </cell>
          <cell r="H1216" t="str">
            <v>APROPRIADOR</v>
          </cell>
          <cell r="I1216" t="str">
            <v>PARGOS</v>
          </cell>
          <cell r="J1216">
            <v>1</v>
          </cell>
        </row>
        <row r="1217">
          <cell r="A1217">
            <v>1200</v>
          </cell>
          <cell r="C1217" t="str">
            <v>HRSG</v>
          </cell>
          <cell r="D1217" t="str">
            <v>?</v>
          </cell>
          <cell r="G1217" t="str">
            <v>CÍCERO FERREIRA DOS SANTOS</v>
          </cell>
          <cell r="H1217" t="str">
            <v>AJUDANTE</v>
          </cell>
          <cell r="I1217" t="str">
            <v>CENTRO</v>
          </cell>
          <cell r="J1217">
            <v>1</v>
          </cell>
        </row>
        <row r="1218">
          <cell r="A1218">
            <v>1201</v>
          </cell>
          <cell r="B1218" t="str">
            <v>AFC</v>
          </cell>
          <cell r="C1218" t="str">
            <v>ST</v>
          </cell>
          <cell r="D1218" t="str">
            <v>CMM</v>
          </cell>
          <cell r="E1218" t="str">
            <v>JWC</v>
          </cell>
          <cell r="F1218" t="str">
            <v>ELÉT. INST.</v>
          </cell>
          <cell r="G1218" t="str">
            <v>ALEXANDRE DIAS DA SILVA</v>
          </cell>
          <cell r="H1218" t="str">
            <v>ELETRICISTA MONTADOR</v>
          </cell>
          <cell r="I1218" t="str">
            <v>BRISA DA COSTA</v>
          </cell>
          <cell r="J1218">
            <v>1</v>
          </cell>
        </row>
        <row r="1219">
          <cell r="A1219">
            <v>1202</v>
          </cell>
          <cell r="B1219" t="str">
            <v>DEM</v>
          </cell>
          <cell r="C1219" t="str">
            <v>DEM</v>
          </cell>
          <cell r="D1219" t="str">
            <v>DEM</v>
          </cell>
          <cell r="E1219" t="str">
            <v>DEM</v>
          </cell>
          <cell r="F1219" t="str">
            <v>DEM</v>
          </cell>
          <cell r="G1219" t="str">
            <v>SEBASTIÃO ALVARENGA</v>
          </cell>
          <cell r="H1219" t="str">
            <v>INSTRUMENTISTA</v>
          </cell>
          <cell r="I1219" t="str">
            <v>BRISA DA COSTA</v>
          </cell>
          <cell r="J1219">
            <v>1</v>
          </cell>
        </row>
        <row r="1220">
          <cell r="A1220">
            <v>1203</v>
          </cell>
          <cell r="G1220" t="str">
            <v>LOURIVAL MELO DOS SANTOS</v>
          </cell>
          <cell r="H1220" t="str">
            <v>ENCANADOR</v>
          </cell>
          <cell r="I1220" t="str">
            <v>BRISA DA COSTA</v>
          </cell>
          <cell r="J1220">
            <v>1</v>
          </cell>
        </row>
        <row r="1221">
          <cell r="A1221">
            <v>1204</v>
          </cell>
          <cell r="B1221" t="str">
            <v>DEM</v>
          </cell>
          <cell r="C1221" t="str">
            <v>DEM</v>
          </cell>
          <cell r="D1221" t="str">
            <v>DEM</v>
          </cell>
          <cell r="E1221" t="str">
            <v>DEM</v>
          </cell>
          <cell r="F1221" t="str">
            <v>DEM</v>
          </cell>
          <cell r="G1221" t="str">
            <v>VERONICIO EVANGELISTA SOUZA</v>
          </cell>
          <cell r="H1221" t="str">
            <v>ELETRICISTA F / C</v>
          </cell>
          <cell r="I1221" t="str">
            <v>BRISA DA COSTA</v>
          </cell>
          <cell r="J1221">
            <v>1</v>
          </cell>
        </row>
        <row r="1222">
          <cell r="A1222">
            <v>1205</v>
          </cell>
          <cell r="B1222" t="str">
            <v>MML</v>
          </cell>
          <cell r="G1222" t="str">
            <v>JUAN SANTOS SANTANA</v>
          </cell>
          <cell r="H1222" t="str">
            <v>AJUDANTE</v>
          </cell>
          <cell r="I1222" t="str">
            <v>CENTRO</v>
          </cell>
          <cell r="J1222">
            <v>1</v>
          </cell>
        </row>
        <row r="1223">
          <cell r="A1223">
            <v>1206</v>
          </cell>
          <cell r="G1223" t="str">
            <v>ANDRÉ LUIZ SANTOS DE SOUZA</v>
          </cell>
          <cell r="H1223" t="str">
            <v>AJUDANTE</v>
          </cell>
          <cell r="I1223" t="str">
            <v>-</v>
          </cell>
          <cell r="J1223">
            <v>1</v>
          </cell>
        </row>
        <row r="1224">
          <cell r="A1224">
            <v>1207</v>
          </cell>
          <cell r="B1224" t="str">
            <v>MML</v>
          </cell>
          <cell r="C1224" t="str">
            <v>BOP</v>
          </cell>
          <cell r="D1224" t="str">
            <v>AVELEZ</v>
          </cell>
          <cell r="E1224" t="str">
            <v>CAM</v>
          </cell>
          <cell r="F1224" t="str">
            <v>LANC. DE CABOS</v>
          </cell>
          <cell r="G1224" t="str">
            <v>FRANCISCO FERREIRA DO CARMO</v>
          </cell>
          <cell r="H1224" t="str">
            <v>AJUDANTE</v>
          </cell>
          <cell r="I1224" t="str">
            <v>BARRA</v>
          </cell>
          <cell r="J1224">
            <v>1</v>
          </cell>
        </row>
        <row r="1225">
          <cell r="A1225">
            <v>1208</v>
          </cell>
          <cell r="B1225" t="str">
            <v>MML</v>
          </cell>
          <cell r="C1225" t="str">
            <v>BOP</v>
          </cell>
          <cell r="D1225" t="str">
            <v>AVELEZ</v>
          </cell>
          <cell r="F1225" t="str">
            <v>LANC. DE CABOS</v>
          </cell>
          <cell r="G1225" t="str">
            <v>PEDRO ALVES CABRAL NETO</v>
          </cell>
          <cell r="H1225" t="str">
            <v>ELETRICISTA MONTADOR</v>
          </cell>
          <cell r="I1225" t="str">
            <v>BRISA DA COSTA</v>
          </cell>
          <cell r="J1225">
            <v>1</v>
          </cell>
        </row>
        <row r="1226">
          <cell r="A1226">
            <v>1209</v>
          </cell>
          <cell r="B1226" t="str">
            <v>AFC</v>
          </cell>
          <cell r="C1226" t="str">
            <v>ST</v>
          </cell>
          <cell r="D1226" t="str">
            <v>PM</v>
          </cell>
          <cell r="E1226" t="str">
            <v>JLSO</v>
          </cell>
          <cell r="F1226" t="str">
            <v>TUBULAÇÃO</v>
          </cell>
          <cell r="G1226" t="str">
            <v>ERISVALDO DA SILVA LUZ</v>
          </cell>
          <cell r="H1226" t="str">
            <v>AJUDANTE</v>
          </cell>
          <cell r="I1226" t="str">
            <v>BARRA</v>
          </cell>
          <cell r="J1226">
            <v>1</v>
          </cell>
        </row>
        <row r="1227">
          <cell r="A1227">
            <v>1210</v>
          </cell>
          <cell r="G1227" t="str">
            <v>JOSÉ JUNIOR PINTO PEREIRA</v>
          </cell>
          <cell r="H1227" t="str">
            <v>AJUDANTE</v>
          </cell>
          <cell r="I1227" t="str">
            <v>BARRA</v>
          </cell>
          <cell r="J1227">
            <v>1</v>
          </cell>
        </row>
        <row r="1228">
          <cell r="A1228">
            <v>1211</v>
          </cell>
          <cell r="G1228" t="str">
            <v>PAULO CESAR LUCAS</v>
          </cell>
          <cell r="H1228" t="str">
            <v>ELETRICISTA MONTADOR</v>
          </cell>
          <cell r="I1228" t="str">
            <v>BRISA DA COSTA</v>
          </cell>
          <cell r="J1228">
            <v>1</v>
          </cell>
        </row>
        <row r="1229">
          <cell r="A1229">
            <v>1212</v>
          </cell>
          <cell r="G1229" t="str">
            <v>ISRAEL RODRIGUES DA COSTA</v>
          </cell>
          <cell r="H1229" t="str">
            <v>AJUDANTE</v>
          </cell>
          <cell r="I1229" t="str">
            <v>-</v>
          </cell>
          <cell r="J1229">
            <v>1</v>
          </cell>
        </row>
        <row r="1230">
          <cell r="A1230">
            <v>1213</v>
          </cell>
          <cell r="B1230" t="str">
            <v>???</v>
          </cell>
          <cell r="C1230" t="str">
            <v>???</v>
          </cell>
          <cell r="D1230" t="str">
            <v>???</v>
          </cell>
          <cell r="E1230" t="str">
            <v>???</v>
          </cell>
          <cell r="F1230" t="str">
            <v>???</v>
          </cell>
          <cell r="G1230" t="str">
            <v>NILSON DE JESUS SANTOS</v>
          </cell>
          <cell r="H1230" t="str">
            <v>AJUDANTE</v>
          </cell>
          <cell r="I1230" t="str">
            <v>AEROPORTO</v>
          </cell>
          <cell r="J1230">
            <v>1</v>
          </cell>
        </row>
        <row r="1231">
          <cell r="A1231">
            <v>1214</v>
          </cell>
          <cell r="B1231" t="str">
            <v>MML</v>
          </cell>
          <cell r="C1231" t="str">
            <v>BOP</v>
          </cell>
          <cell r="D1231" t="str">
            <v>GIL</v>
          </cell>
          <cell r="E1231" t="str">
            <v>JSS</v>
          </cell>
          <cell r="F1231" t="str">
            <v>LIG. DE CABOS</v>
          </cell>
          <cell r="G1231" t="str">
            <v>CARLOS JOSÉ DE ASSIS SOUZA</v>
          </cell>
          <cell r="H1231" t="str">
            <v>ELETRICISTA F / C</v>
          </cell>
          <cell r="I1231" t="str">
            <v>BRISA DA COSTA</v>
          </cell>
          <cell r="J1231">
            <v>1</v>
          </cell>
        </row>
        <row r="1232">
          <cell r="A1232">
            <v>1215</v>
          </cell>
          <cell r="B1232" t="str">
            <v>MML</v>
          </cell>
          <cell r="C1232" t="str">
            <v>BOP</v>
          </cell>
          <cell r="D1232" t="str">
            <v>AVELEZ</v>
          </cell>
          <cell r="E1232" t="str">
            <v>ASSIS</v>
          </cell>
          <cell r="F1232" t="str">
            <v>MONTAGEM</v>
          </cell>
          <cell r="G1232" t="str">
            <v>JOSÉ ASSIS RIBEIRO DA SILVA</v>
          </cell>
          <cell r="H1232" t="str">
            <v>ENCARREGADO</v>
          </cell>
          <cell r="I1232" t="str">
            <v>RIO DAS OSTRAS</v>
          </cell>
          <cell r="J1232">
            <v>1</v>
          </cell>
        </row>
        <row r="1233">
          <cell r="A1233">
            <v>1216</v>
          </cell>
          <cell r="G1233" t="str">
            <v>DORIVAL BATISTA DE ALCANTARA</v>
          </cell>
          <cell r="H1233" t="str">
            <v>SUPERVISOR DE TUBULAÇÃO 1</v>
          </cell>
          <cell r="I1233" t="str">
            <v>-</v>
          </cell>
          <cell r="J1233">
            <v>1</v>
          </cell>
        </row>
        <row r="1234">
          <cell r="A1234">
            <v>1217</v>
          </cell>
          <cell r="B1234" t="str">
            <v>MML</v>
          </cell>
          <cell r="C1234" t="str">
            <v>BOP</v>
          </cell>
          <cell r="D1234" t="str">
            <v>AVELEZ</v>
          </cell>
          <cell r="E1234" t="str">
            <v>DAPN</v>
          </cell>
          <cell r="F1234" t="str">
            <v>MONTAGEM</v>
          </cell>
          <cell r="G1234" t="str">
            <v>FÁBIO AMARO DA SILVA</v>
          </cell>
          <cell r="H1234" t="str">
            <v>AJUDANTE</v>
          </cell>
          <cell r="I1234" t="str">
            <v>BARRA</v>
          </cell>
          <cell r="J1234">
            <v>1</v>
          </cell>
        </row>
        <row r="1235">
          <cell r="A1235">
            <v>1218</v>
          </cell>
          <cell r="C1235" t="str">
            <v>HRSG</v>
          </cell>
          <cell r="D1235" t="str">
            <v>?</v>
          </cell>
          <cell r="G1235" t="str">
            <v>ANDERSON RODRIGO CUNHA NUNES</v>
          </cell>
          <cell r="H1235" t="str">
            <v>AJUDANTE</v>
          </cell>
          <cell r="I1235" t="str">
            <v>BARRA</v>
          </cell>
          <cell r="J1235">
            <v>1</v>
          </cell>
        </row>
        <row r="1236">
          <cell r="A1236">
            <v>1219</v>
          </cell>
          <cell r="B1236" t="str">
            <v>ASA</v>
          </cell>
          <cell r="C1236" t="str">
            <v>HRSG</v>
          </cell>
          <cell r="D1236" t="str">
            <v>DARIO</v>
          </cell>
          <cell r="F1236" t="str">
            <v>ANDAIME</v>
          </cell>
          <cell r="G1236" t="str">
            <v>ANDERSON PORTO DOS SANTOS</v>
          </cell>
          <cell r="H1236" t="str">
            <v>MONTADOR ANDAIME</v>
          </cell>
          <cell r="I1236" t="str">
            <v>RIO DAS OSTRAS</v>
          </cell>
          <cell r="J1236">
            <v>1</v>
          </cell>
        </row>
        <row r="1237">
          <cell r="A1237">
            <v>1220</v>
          </cell>
          <cell r="B1237" t="str">
            <v>AFC</v>
          </cell>
          <cell r="C1237" t="str">
            <v>BOP</v>
          </cell>
          <cell r="D1237" t="str">
            <v>AVELEZ</v>
          </cell>
          <cell r="F1237" t="str">
            <v>LANC. DE CABOS</v>
          </cell>
          <cell r="G1237" t="str">
            <v>JACKSON SILVA GOMES</v>
          </cell>
          <cell r="H1237" t="str">
            <v>AJUDANTE</v>
          </cell>
          <cell r="I1237" t="str">
            <v>BARRA</v>
          </cell>
          <cell r="J1237">
            <v>1</v>
          </cell>
        </row>
        <row r="1238">
          <cell r="A1238">
            <v>1221</v>
          </cell>
          <cell r="B1238" t="str">
            <v>DEM</v>
          </cell>
          <cell r="C1238" t="str">
            <v>DEM</v>
          </cell>
          <cell r="D1238" t="str">
            <v>DEM</v>
          </cell>
          <cell r="E1238" t="str">
            <v>DEM</v>
          </cell>
          <cell r="F1238" t="str">
            <v>DEM</v>
          </cell>
          <cell r="G1238" t="str">
            <v>JOSÉ KUSTER</v>
          </cell>
          <cell r="H1238" t="str">
            <v>ENCARREGADO</v>
          </cell>
          <cell r="I1238" t="str">
            <v>RIO DAS OSTRAS</v>
          </cell>
          <cell r="J1238">
            <v>1</v>
          </cell>
        </row>
        <row r="1239">
          <cell r="A1239">
            <v>1222</v>
          </cell>
          <cell r="B1239" t="str">
            <v>MML</v>
          </cell>
          <cell r="C1239" t="str">
            <v>HRSG</v>
          </cell>
          <cell r="D1239" t="str">
            <v>VT</v>
          </cell>
          <cell r="E1239" t="str">
            <v>VAS</v>
          </cell>
          <cell r="F1239" t="str">
            <v>ELÉTRICA</v>
          </cell>
          <cell r="G1239" t="str">
            <v>RUBENS CÉSAR FERREIRA ALVES</v>
          </cell>
          <cell r="H1239" t="str">
            <v>ELETRICISTA MONTADOR</v>
          </cell>
          <cell r="I1239" t="str">
            <v>BRISA DA COSTA</v>
          </cell>
          <cell r="J1239">
            <v>1</v>
          </cell>
        </row>
        <row r="1240">
          <cell r="A1240">
            <v>1223</v>
          </cell>
          <cell r="C1240" t="str">
            <v>DEM</v>
          </cell>
          <cell r="D1240" t="str">
            <v>DEM</v>
          </cell>
          <cell r="E1240" t="str">
            <v>DEM</v>
          </cell>
          <cell r="F1240" t="str">
            <v>DEM</v>
          </cell>
          <cell r="G1240" t="str">
            <v>LUIZ SANTOS DE SANTANA</v>
          </cell>
          <cell r="H1240" t="str">
            <v>AJUDANTE</v>
          </cell>
          <cell r="I1240" t="str">
            <v>BARRA</v>
          </cell>
          <cell r="J1240">
            <v>1</v>
          </cell>
        </row>
        <row r="1241">
          <cell r="A1241">
            <v>1224</v>
          </cell>
          <cell r="B1241" t="str">
            <v>MML</v>
          </cell>
          <cell r="C1241" t="str">
            <v>HRSG</v>
          </cell>
          <cell r="D1241" t="str">
            <v>DARIO</v>
          </cell>
          <cell r="E1241" t="str">
            <v>EFS</v>
          </cell>
          <cell r="F1241" t="str">
            <v>ANDAIME</v>
          </cell>
          <cell r="G1241" t="str">
            <v>VALDIRLEI FERREIRA DA SILVA</v>
          </cell>
          <cell r="H1241" t="str">
            <v>MONTADOR ANDAIME</v>
          </cell>
          <cell r="I1241" t="str">
            <v>BRISA DA COSTA</v>
          </cell>
          <cell r="J1241">
            <v>1</v>
          </cell>
        </row>
        <row r="1242">
          <cell r="A1242">
            <v>1225</v>
          </cell>
          <cell r="B1242" t="str">
            <v>MML</v>
          </cell>
          <cell r="C1242" t="str">
            <v>BOP</v>
          </cell>
          <cell r="D1242" t="str">
            <v>AVELEZ</v>
          </cell>
          <cell r="E1242" t="str">
            <v>ASSIS</v>
          </cell>
          <cell r="F1242" t="str">
            <v>MONTAGEM</v>
          </cell>
          <cell r="G1242" t="str">
            <v>CLAYTON VIEIRA DO CARMO</v>
          </cell>
          <cell r="H1242" t="str">
            <v>AJUDANTE</v>
          </cell>
          <cell r="I1242" t="str">
            <v>BARRA</v>
          </cell>
          <cell r="J1242">
            <v>1</v>
          </cell>
        </row>
        <row r="1243">
          <cell r="A1243">
            <v>1226</v>
          </cell>
          <cell r="B1243" t="str">
            <v>MML</v>
          </cell>
          <cell r="C1243" t="str">
            <v>BOP</v>
          </cell>
          <cell r="D1243" t="str">
            <v>AVELEZ</v>
          </cell>
          <cell r="E1243" t="str">
            <v>OS</v>
          </cell>
          <cell r="F1243" t="str">
            <v>LANC. DE CABOS</v>
          </cell>
          <cell r="G1243" t="str">
            <v>JOSÉ CANDIDO NETO</v>
          </cell>
          <cell r="H1243" t="str">
            <v>ELETRICISTA MONTADOR</v>
          </cell>
          <cell r="I1243" t="str">
            <v>BRISA DA COSTA</v>
          </cell>
          <cell r="J1243">
            <v>1</v>
          </cell>
        </row>
        <row r="1244">
          <cell r="A1244">
            <v>1227</v>
          </cell>
          <cell r="B1244" t="str">
            <v>MML</v>
          </cell>
          <cell r="C1244" t="str">
            <v>BOP</v>
          </cell>
          <cell r="D1244" t="str">
            <v>CMM</v>
          </cell>
          <cell r="E1244" t="str">
            <v>EF</v>
          </cell>
          <cell r="F1244" t="str">
            <v>MONTAGEM</v>
          </cell>
          <cell r="G1244" t="str">
            <v>EVANDRO JOSÉ DOS SANTOS</v>
          </cell>
          <cell r="H1244" t="str">
            <v>ELETRICISTA MONTADOR</v>
          </cell>
          <cell r="I1244" t="str">
            <v>BARRA</v>
          </cell>
          <cell r="J1244">
            <v>1</v>
          </cell>
        </row>
        <row r="1245">
          <cell r="A1245">
            <v>1228</v>
          </cell>
          <cell r="G1245" t="str">
            <v>GILVAN SILVA SANTOS</v>
          </cell>
          <cell r="H1245" t="str">
            <v>ENCANADOR</v>
          </cell>
          <cell r="I1245" t="str">
            <v>BRISA DA COSTA</v>
          </cell>
          <cell r="J1245">
            <v>1</v>
          </cell>
        </row>
        <row r="1246">
          <cell r="A1246">
            <v>1229</v>
          </cell>
          <cell r="G1246" t="str">
            <v>EDINALDO FERREIRA DOS SANTOS</v>
          </cell>
          <cell r="H1246" t="str">
            <v>ENCANADOR</v>
          </cell>
          <cell r="I1246" t="str">
            <v>-</v>
          </cell>
          <cell r="J1246">
            <v>1</v>
          </cell>
        </row>
        <row r="1247">
          <cell r="A1247">
            <v>1230</v>
          </cell>
          <cell r="G1247" t="str">
            <v>JOSÉ ALEX MENEZES MONTEIRO</v>
          </cell>
          <cell r="H1247" t="str">
            <v>ENCANADOR</v>
          </cell>
          <cell r="I1247" t="str">
            <v>-</v>
          </cell>
          <cell r="J1247">
            <v>1</v>
          </cell>
        </row>
        <row r="1248">
          <cell r="A1248">
            <v>1231</v>
          </cell>
          <cell r="G1248" t="str">
            <v>EVERALDO SANTOS RAMOS</v>
          </cell>
          <cell r="H1248" t="str">
            <v>ENCANADOR</v>
          </cell>
          <cell r="I1248" t="str">
            <v>-</v>
          </cell>
          <cell r="J1248">
            <v>1</v>
          </cell>
        </row>
        <row r="1249">
          <cell r="A1249">
            <v>1232</v>
          </cell>
          <cell r="B1249" t="str">
            <v>MML</v>
          </cell>
          <cell r="C1249" t="str">
            <v>BOP</v>
          </cell>
          <cell r="D1249" t="str">
            <v>AVELEZ</v>
          </cell>
          <cell r="E1249" t="str">
            <v>ASSIS</v>
          </cell>
          <cell r="F1249" t="str">
            <v>MONTAGEM</v>
          </cell>
          <cell r="G1249" t="str">
            <v>EDINALDO DOS SANTOS RODRIGUES</v>
          </cell>
          <cell r="H1249" t="str">
            <v>AJUDANTE</v>
          </cell>
          <cell r="I1249" t="str">
            <v>AROEIRA</v>
          </cell>
          <cell r="J1249">
            <v>1</v>
          </cell>
        </row>
        <row r="1250">
          <cell r="A1250">
            <v>1233</v>
          </cell>
          <cell r="G1250" t="str">
            <v>JOSMAR SOARES</v>
          </cell>
          <cell r="H1250" t="str">
            <v>PROJETISTA</v>
          </cell>
          <cell r="I1250" t="str">
            <v>-</v>
          </cell>
          <cell r="J1250">
            <v>1</v>
          </cell>
        </row>
        <row r="1251">
          <cell r="A1251">
            <v>1234</v>
          </cell>
          <cell r="B1251" t="str">
            <v>???</v>
          </cell>
          <cell r="C1251" t="str">
            <v>???</v>
          </cell>
          <cell r="D1251" t="str">
            <v>???</v>
          </cell>
          <cell r="E1251" t="str">
            <v>???</v>
          </cell>
          <cell r="F1251" t="str">
            <v>???</v>
          </cell>
          <cell r="G1251" t="str">
            <v>ANDRÉ LUIZ PEREIRA DE ARAUJO</v>
          </cell>
          <cell r="H1251" t="str">
            <v>AJUDANTE</v>
          </cell>
          <cell r="I1251" t="str">
            <v>BRISA DA COSTA</v>
          </cell>
          <cell r="J1251">
            <v>1</v>
          </cell>
        </row>
        <row r="1252">
          <cell r="A1252">
            <v>1235</v>
          </cell>
          <cell r="B1252" t="str">
            <v>MML</v>
          </cell>
          <cell r="G1252" t="str">
            <v>PEDRO DA SILVA DIAS</v>
          </cell>
          <cell r="H1252" t="str">
            <v>ELETRICISTA F / C</v>
          </cell>
          <cell r="I1252" t="str">
            <v>BRISA DA COSTA</v>
          </cell>
          <cell r="J1252">
            <v>1</v>
          </cell>
        </row>
        <row r="1253">
          <cell r="A1253">
            <v>1236</v>
          </cell>
          <cell r="C1253" t="str">
            <v>DEM</v>
          </cell>
          <cell r="D1253" t="str">
            <v>DEM</v>
          </cell>
          <cell r="E1253" t="str">
            <v>DEM</v>
          </cell>
          <cell r="F1253" t="str">
            <v>DEM</v>
          </cell>
          <cell r="G1253" t="str">
            <v>RENATO ALEXANDRE DE ALMEIDA</v>
          </cell>
          <cell r="H1253" t="str">
            <v>ELETRICISTA MONTADOR</v>
          </cell>
          <cell r="I1253" t="str">
            <v>BRISA DA COSTA</v>
          </cell>
          <cell r="J1253">
            <v>1</v>
          </cell>
        </row>
        <row r="1254">
          <cell r="A1254">
            <v>1237</v>
          </cell>
          <cell r="G1254" t="str">
            <v>AVEILDO AQUINO DA CRUZ</v>
          </cell>
          <cell r="H1254" t="str">
            <v>SOLDADOR RX</v>
          </cell>
          <cell r="I1254" t="str">
            <v>BRISA DA COSTA</v>
          </cell>
          <cell r="J1254">
            <v>1</v>
          </cell>
        </row>
        <row r="1255">
          <cell r="A1255">
            <v>1238</v>
          </cell>
          <cell r="G1255" t="str">
            <v>SIDNEY VIEIRA CIPRIANO</v>
          </cell>
          <cell r="H1255" t="str">
            <v>AJUDANTE</v>
          </cell>
          <cell r="I1255" t="str">
            <v>-</v>
          </cell>
          <cell r="J1255">
            <v>1</v>
          </cell>
        </row>
        <row r="1256">
          <cell r="A1256">
            <v>1239</v>
          </cell>
          <cell r="G1256" t="str">
            <v>JORGE EDUARDO MELO BRITO</v>
          </cell>
          <cell r="H1256" t="str">
            <v>MEIO OFICIAL</v>
          </cell>
          <cell r="I1256" t="str">
            <v>-</v>
          </cell>
          <cell r="J1256">
            <v>1</v>
          </cell>
        </row>
        <row r="1257">
          <cell r="A1257">
            <v>1240</v>
          </cell>
          <cell r="G1257" t="str">
            <v>EMILIO JOSÉ BARRETO SILVA</v>
          </cell>
          <cell r="H1257" t="str">
            <v>MEIO OFICIAL</v>
          </cell>
          <cell r="I1257" t="str">
            <v>-</v>
          </cell>
          <cell r="J1257">
            <v>1</v>
          </cell>
        </row>
        <row r="1258">
          <cell r="A1258">
            <v>1241</v>
          </cell>
          <cell r="G1258" t="str">
            <v>RESERVADO GIVALDO</v>
          </cell>
          <cell r="I1258" t="str">
            <v>-</v>
          </cell>
          <cell r="J1258">
            <v>1</v>
          </cell>
        </row>
        <row r="1259">
          <cell r="A1259">
            <v>1242</v>
          </cell>
          <cell r="B1259" t="str">
            <v>MML</v>
          </cell>
          <cell r="C1259" t="str">
            <v>HRSG</v>
          </cell>
          <cell r="D1259" t="str">
            <v>CMM</v>
          </cell>
          <cell r="E1259" t="str">
            <v>ON</v>
          </cell>
          <cell r="F1259" t="str">
            <v>INSTRUMENT.</v>
          </cell>
          <cell r="G1259" t="str">
            <v>MANOEL LOPES DA PAIXÃO</v>
          </cell>
          <cell r="H1259" t="str">
            <v>ELETRICISTA MONTADOR</v>
          </cell>
          <cell r="I1259" t="str">
            <v>BRISA DA COSTA</v>
          </cell>
          <cell r="J1259">
            <v>1</v>
          </cell>
        </row>
        <row r="1260">
          <cell r="A1260">
            <v>1243</v>
          </cell>
          <cell r="B1260" t="str">
            <v>DEM</v>
          </cell>
          <cell r="C1260" t="str">
            <v>DEM</v>
          </cell>
          <cell r="D1260" t="str">
            <v>DEM</v>
          </cell>
          <cell r="E1260" t="str">
            <v>DEM</v>
          </cell>
          <cell r="F1260" t="str">
            <v>DEM</v>
          </cell>
          <cell r="G1260" t="str">
            <v>PATRICIO CHAVES FERREIRA</v>
          </cell>
          <cell r="H1260" t="str">
            <v>ELETRICISTA MONTADOR</v>
          </cell>
          <cell r="I1260" t="str">
            <v>BRISA DA COSTA</v>
          </cell>
          <cell r="J1260">
            <v>1</v>
          </cell>
        </row>
        <row r="1261">
          <cell r="A1261">
            <v>1244</v>
          </cell>
          <cell r="G1261" t="str">
            <v>CLAUDINO DE SOUSA LOURA</v>
          </cell>
          <cell r="H1261" t="str">
            <v>SOLDADOR TIG</v>
          </cell>
          <cell r="I1261" t="str">
            <v>BRISA DA COSTA</v>
          </cell>
          <cell r="J1261">
            <v>1</v>
          </cell>
        </row>
        <row r="1262">
          <cell r="A1262">
            <v>1245</v>
          </cell>
          <cell r="B1262" t="str">
            <v>AFC</v>
          </cell>
          <cell r="C1262" t="str">
            <v>ST</v>
          </cell>
          <cell r="D1262" t="str">
            <v>CMM</v>
          </cell>
          <cell r="E1262" t="str">
            <v>JWC</v>
          </cell>
          <cell r="F1262" t="str">
            <v>ELÉT. INST.</v>
          </cell>
          <cell r="G1262" t="str">
            <v>OSVALDO ALVES BARBOSA</v>
          </cell>
          <cell r="H1262" t="str">
            <v>MESTRE</v>
          </cell>
          <cell r="I1262" t="str">
            <v>BRISA DA COSTA</v>
          </cell>
          <cell r="J1262">
            <v>1</v>
          </cell>
        </row>
        <row r="1263">
          <cell r="A1263">
            <v>1246</v>
          </cell>
          <cell r="G1263" t="str">
            <v>DAVID CAMPOS DE AQUINO</v>
          </cell>
          <cell r="H1263" t="str">
            <v>ENCANADOR</v>
          </cell>
          <cell r="I1263" t="str">
            <v>BRISA DA COSTA</v>
          </cell>
          <cell r="J1263">
            <v>1</v>
          </cell>
        </row>
        <row r="1264">
          <cell r="A1264">
            <v>1247</v>
          </cell>
          <cell r="G1264" t="str">
            <v>JAILSON SILVA DE GOIS</v>
          </cell>
          <cell r="H1264" t="str">
            <v>SOLDADOR RX</v>
          </cell>
          <cell r="I1264" t="str">
            <v>BRISA DA COSTA</v>
          </cell>
          <cell r="J1264">
            <v>1</v>
          </cell>
        </row>
        <row r="1265">
          <cell r="A1265">
            <v>1248</v>
          </cell>
          <cell r="G1265" t="str">
            <v>ROBERTO DOS SANTOS</v>
          </cell>
          <cell r="H1265" t="str">
            <v>AJUDANTE</v>
          </cell>
          <cell r="I1265" t="str">
            <v>-</v>
          </cell>
          <cell r="J1265">
            <v>1</v>
          </cell>
        </row>
        <row r="1266">
          <cell r="A1266">
            <v>1249</v>
          </cell>
          <cell r="G1266" t="str">
            <v>ALBERTO CESAR NASCIMENTO</v>
          </cell>
          <cell r="H1266" t="str">
            <v>PROJETISTA</v>
          </cell>
          <cell r="I1266" t="str">
            <v>-</v>
          </cell>
          <cell r="J1266">
            <v>1</v>
          </cell>
        </row>
        <row r="1267">
          <cell r="A1267">
            <v>1250</v>
          </cell>
          <cell r="G1267" t="str">
            <v>EVANDRO FERREIRA DOS SANTOS</v>
          </cell>
          <cell r="H1267" t="str">
            <v>ENCANADOR</v>
          </cell>
          <cell r="I1267" t="str">
            <v>BRISA DA COSTA</v>
          </cell>
          <cell r="J1267">
            <v>1</v>
          </cell>
        </row>
        <row r="1268">
          <cell r="A1268">
            <v>1251</v>
          </cell>
          <cell r="G1268" t="str">
            <v>JOSÉ GONZAGA ALVES SILVA</v>
          </cell>
          <cell r="H1268" t="str">
            <v>ENCANADOR</v>
          </cell>
          <cell r="I1268" t="str">
            <v>BRISA DA COSTA</v>
          </cell>
          <cell r="J1268">
            <v>1</v>
          </cell>
        </row>
        <row r="1269">
          <cell r="A1269">
            <v>1252</v>
          </cell>
          <cell r="G1269" t="str">
            <v>INALDO GALDINO DA SILVA</v>
          </cell>
          <cell r="H1269" t="str">
            <v>MONTADOR</v>
          </cell>
          <cell r="I1269" t="str">
            <v>BRISA DA COSTA</v>
          </cell>
          <cell r="J1269">
            <v>1</v>
          </cell>
        </row>
        <row r="1270">
          <cell r="A1270">
            <v>1253</v>
          </cell>
          <cell r="B1270" t="str">
            <v>MML</v>
          </cell>
          <cell r="C1270" t="str">
            <v>HRSG</v>
          </cell>
          <cell r="D1270" t="str">
            <v>DARIO</v>
          </cell>
          <cell r="E1270" t="str">
            <v>EFS</v>
          </cell>
          <cell r="F1270" t="str">
            <v>ANDAIME</v>
          </cell>
          <cell r="G1270" t="str">
            <v>PAULO LIMA VENTURA</v>
          </cell>
          <cell r="H1270" t="str">
            <v>AJUDANTE</v>
          </cell>
          <cell r="I1270" t="str">
            <v>BARRA</v>
          </cell>
          <cell r="J1270">
            <v>1</v>
          </cell>
        </row>
        <row r="1271">
          <cell r="A1271">
            <v>1254</v>
          </cell>
          <cell r="G1271" t="str">
            <v>ELISEU DA COSTA OLIVEIRA</v>
          </cell>
          <cell r="H1271" t="str">
            <v>ENCANADOR</v>
          </cell>
          <cell r="I1271" t="str">
            <v>BRISA DA COSTA</v>
          </cell>
          <cell r="J1271">
            <v>1</v>
          </cell>
        </row>
        <row r="1272">
          <cell r="A1272">
            <v>1255</v>
          </cell>
          <cell r="G1272" t="str">
            <v>JOÃO GOMES PAULINO</v>
          </cell>
          <cell r="H1272" t="str">
            <v>MONTADOR ANDAIME</v>
          </cell>
          <cell r="I1272" t="str">
            <v>BRISA DA COSTA</v>
          </cell>
          <cell r="J1272">
            <v>1</v>
          </cell>
        </row>
        <row r="1273">
          <cell r="A1273">
            <v>1256</v>
          </cell>
          <cell r="G1273" t="str">
            <v>CLAUDIONOR GOMES SILVA</v>
          </cell>
          <cell r="H1273" t="str">
            <v>AJUDANTE</v>
          </cell>
          <cell r="I1273" t="str">
            <v>-</v>
          </cell>
          <cell r="J1273">
            <v>1</v>
          </cell>
        </row>
        <row r="1274">
          <cell r="A1274">
            <v>1257</v>
          </cell>
          <cell r="G1274" t="str">
            <v>MANOEL LUCIO DA SILVA BONDADE</v>
          </cell>
          <cell r="H1274" t="str">
            <v>AJUDANTE</v>
          </cell>
          <cell r="I1274" t="str">
            <v>-</v>
          </cell>
          <cell r="J1274">
            <v>1</v>
          </cell>
        </row>
        <row r="1275">
          <cell r="A1275">
            <v>1258</v>
          </cell>
          <cell r="G1275" t="str">
            <v>UIGUINEI MARTINS SILVA</v>
          </cell>
          <cell r="H1275" t="str">
            <v>AJUDANTE</v>
          </cell>
          <cell r="I1275" t="str">
            <v>-</v>
          </cell>
          <cell r="J1275">
            <v>1</v>
          </cell>
        </row>
        <row r="1276">
          <cell r="A1276">
            <v>1259</v>
          </cell>
          <cell r="G1276" t="str">
            <v>PEDRO GOMES LIMA</v>
          </cell>
          <cell r="H1276" t="str">
            <v>MONTADOR ANDAIME</v>
          </cell>
          <cell r="I1276" t="str">
            <v>BRISA DA COSTA</v>
          </cell>
          <cell r="J1276">
            <v>1</v>
          </cell>
        </row>
        <row r="1277">
          <cell r="A1277">
            <v>1260</v>
          </cell>
          <cell r="G1277" t="str">
            <v>WELDER DE JESUS SANTOS</v>
          </cell>
          <cell r="H1277" t="str">
            <v>ENCANADOR</v>
          </cell>
          <cell r="I1277" t="str">
            <v>BRISA DA COSTA</v>
          </cell>
          <cell r="J1277">
            <v>1</v>
          </cell>
        </row>
        <row r="1278">
          <cell r="A1278">
            <v>1261</v>
          </cell>
          <cell r="G1278" t="str">
            <v>VERONILDO RAFAEL DA SILVA</v>
          </cell>
          <cell r="H1278" t="str">
            <v>ENCANADOR</v>
          </cell>
          <cell r="I1278" t="str">
            <v>BRISA DA COSTA</v>
          </cell>
          <cell r="J1278">
            <v>1</v>
          </cell>
        </row>
        <row r="1279">
          <cell r="A1279">
            <v>1262</v>
          </cell>
          <cell r="G1279" t="str">
            <v>DAMIÃO RUFINO DUARTE</v>
          </cell>
          <cell r="H1279" t="str">
            <v>ENCARREGADO MONTAGEM</v>
          </cell>
          <cell r="I1279" t="str">
            <v>BRISA DA COSTA</v>
          </cell>
          <cell r="J1279">
            <v>1</v>
          </cell>
        </row>
        <row r="1280">
          <cell r="A1280">
            <v>1263</v>
          </cell>
          <cell r="G1280" t="str">
            <v>HENRIQUE VIEIRA GONÇALVES</v>
          </cell>
          <cell r="H1280" t="str">
            <v>SOLDADOR DE CHAPARIA</v>
          </cell>
          <cell r="I1280" t="str">
            <v>BRISA DA COSTA</v>
          </cell>
          <cell r="J1280">
            <v>1</v>
          </cell>
        </row>
        <row r="1281">
          <cell r="A1281">
            <v>1264</v>
          </cell>
          <cell r="G1281" t="str">
            <v>ROMANO DE OLIVEIRA XAVIER</v>
          </cell>
          <cell r="H1281" t="str">
            <v>MONTADOR ANDAIME</v>
          </cell>
          <cell r="I1281" t="str">
            <v>BRISA DA COSTA</v>
          </cell>
          <cell r="J1281">
            <v>1</v>
          </cell>
        </row>
        <row r="1282">
          <cell r="A1282">
            <v>1265</v>
          </cell>
          <cell r="G1282" t="str">
            <v>HAMILTON MENESES DE SOUSA</v>
          </cell>
          <cell r="H1282" t="str">
            <v>ENCANADOR</v>
          </cell>
          <cell r="I1282" t="str">
            <v>BRISA DA COSTA</v>
          </cell>
          <cell r="J1282">
            <v>1</v>
          </cell>
        </row>
        <row r="1283">
          <cell r="A1283">
            <v>1266</v>
          </cell>
          <cell r="G1283" t="str">
            <v>ELIAS DA SILVA AMARO</v>
          </cell>
          <cell r="H1283" t="str">
            <v>AJUDANTE</v>
          </cell>
          <cell r="I1283" t="str">
            <v>-</v>
          </cell>
          <cell r="J1283">
            <v>1</v>
          </cell>
        </row>
        <row r="1284">
          <cell r="A1284">
            <v>1267</v>
          </cell>
          <cell r="G1284" t="str">
            <v>ADAILSON DA SILVA RAMOS</v>
          </cell>
          <cell r="H1284" t="str">
            <v>AJUDANTE</v>
          </cell>
          <cell r="I1284" t="str">
            <v>-</v>
          </cell>
          <cell r="J1284">
            <v>1</v>
          </cell>
        </row>
        <row r="1285">
          <cell r="A1285">
            <v>1268</v>
          </cell>
          <cell r="C1285" t="str">
            <v>DEM</v>
          </cell>
          <cell r="D1285" t="str">
            <v>DEM</v>
          </cell>
          <cell r="E1285" t="str">
            <v>DEM</v>
          </cell>
          <cell r="F1285" t="str">
            <v>DEM</v>
          </cell>
          <cell r="G1285" t="str">
            <v>MARCELO PEPE LUSTOZA</v>
          </cell>
          <cell r="H1285" t="str">
            <v>ELETRICISTA DE MANUTENÇÃO</v>
          </cell>
          <cell r="I1285" t="str">
            <v>PARGOS</v>
          </cell>
          <cell r="J1285">
            <v>1</v>
          </cell>
        </row>
        <row r="1286">
          <cell r="A1286">
            <v>1269</v>
          </cell>
          <cell r="G1286" t="str">
            <v>HERNANDES LIMA DO NASCIMENTO</v>
          </cell>
          <cell r="H1286" t="str">
            <v>MONTADOR ANDAIME</v>
          </cell>
          <cell r="I1286" t="str">
            <v>BRISA DA COSTA</v>
          </cell>
          <cell r="J1286">
            <v>1</v>
          </cell>
        </row>
        <row r="1287">
          <cell r="A1287">
            <v>1270</v>
          </cell>
          <cell r="G1287" t="str">
            <v>VANGELO FAGUNDES ROCHA</v>
          </cell>
          <cell r="H1287" t="str">
            <v>ENCANADOR</v>
          </cell>
          <cell r="I1287" t="str">
            <v>BRISA DA COSTA</v>
          </cell>
          <cell r="J1287">
            <v>1</v>
          </cell>
        </row>
        <row r="1288">
          <cell r="A1288">
            <v>1271</v>
          </cell>
          <cell r="G1288" t="str">
            <v>EDSON IZIDIO DOS SANTOS</v>
          </cell>
          <cell r="H1288" t="str">
            <v>ENCANADOR</v>
          </cell>
          <cell r="I1288" t="str">
            <v>BRISA DA COSTA</v>
          </cell>
          <cell r="J1288">
            <v>1</v>
          </cell>
        </row>
        <row r="1289">
          <cell r="A1289">
            <v>1272</v>
          </cell>
          <cell r="G1289" t="str">
            <v>CARLOS DE FREITAS CAMPOS</v>
          </cell>
          <cell r="H1289" t="str">
            <v>ENCANADOR</v>
          </cell>
          <cell r="I1289" t="str">
            <v>BRISA DA COSTA</v>
          </cell>
          <cell r="J1289">
            <v>1</v>
          </cell>
        </row>
        <row r="1290">
          <cell r="A1290">
            <v>1273</v>
          </cell>
          <cell r="C1290" t="str">
            <v>DEM</v>
          </cell>
          <cell r="D1290" t="str">
            <v>DEM</v>
          </cell>
          <cell r="E1290" t="str">
            <v>DEM</v>
          </cell>
          <cell r="F1290" t="str">
            <v>DEM</v>
          </cell>
          <cell r="G1290" t="str">
            <v>RONALDO DE JESUS SANTOS</v>
          </cell>
          <cell r="H1290" t="str">
            <v>AJUDANTE</v>
          </cell>
          <cell r="I1290" t="str">
            <v>AEROPORTO</v>
          </cell>
          <cell r="J1290">
            <v>1</v>
          </cell>
        </row>
        <row r="1291">
          <cell r="A1291">
            <v>1274</v>
          </cell>
          <cell r="G1291" t="str">
            <v>JOÃO DOS SANTOS PEREIRA</v>
          </cell>
          <cell r="H1291" t="str">
            <v>AJUDANTE</v>
          </cell>
          <cell r="I1291" t="str">
            <v>-</v>
          </cell>
          <cell r="J1291">
            <v>1</v>
          </cell>
        </row>
        <row r="1292">
          <cell r="A1292">
            <v>1275</v>
          </cell>
          <cell r="G1292" t="str">
            <v>SANDRO ARAUJO REIS</v>
          </cell>
          <cell r="H1292" t="str">
            <v>ENCARREGADO</v>
          </cell>
          <cell r="I1292" t="str">
            <v>-</v>
          </cell>
          <cell r="J1292">
            <v>1</v>
          </cell>
        </row>
        <row r="1293">
          <cell r="A1293">
            <v>1276</v>
          </cell>
          <cell r="C1293" t="str">
            <v>PLAN</v>
          </cell>
          <cell r="D1293" t="str">
            <v>SÉRGIO</v>
          </cell>
          <cell r="E1293" t="str">
            <v>-</v>
          </cell>
          <cell r="G1293" t="str">
            <v>RICARDO DE SIQUEIRA PENEDO</v>
          </cell>
          <cell r="H1293" t="str">
            <v>AUXILIAR DE ESCRITÓRIO</v>
          </cell>
          <cell r="I1293" t="str">
            <v>RIO DAS OSTRAS</v>
          </cell>
          <cell r="J1293">
            <v>1</v>
          </cell>
        </row>
        <row r="1294">
          <cell r="A1294">
            <v>1277</v>
          </cell>
          <cell r="G1294" t="str">
            <v>ROSENILDO GONÇALVES DE OLIVEIRA</v>
          </cell>
          <cell r="H1294" t="str">
            <v>ENCANADOR</v>
          </cell>
          <cell r="I1294" t="str">
            <v>BRISA DA COSTA</v>
          </cell>
          <cell r="J1294">
            <v>1</v>
          </cell>
        </row>
        <row r="1295">
          <cell r="A1295">
            <v>1278</v>
          </cell>
          <cell r="G1295" t="str">
            <v>SEBASTIÃO CLOVES MOTA</v>
          </cell>
          <cell r="H1295" t="str">
            <v>ENCANADOR</v>
          </cell>
          <cell r="I1295" t="str">
            <v>BRISA DA COSTA</v>
          </cell>
          <cell r="J1295">
            <v>1</v>
          </cell>
        </row>
        <row r="1296">
          <cell r="A1296">
            <v>1279</v>
          </cell>
          <cell r="G1296" t="str">
            <v>JOSÉ AUGUSTO GOMES</v>
          </cell>
          <cell r="H1296" t="str">
            <v>AJUDANTE</v>
          </cell>
          <cell r="I1296" t="str">
            <v>-</v>
          </cell>
          <cell r="J1296">
            <v>1</v>
          </cell>
        </row>
        <row r="1297">
          <cell r="A1297">
            <v>1280</v>
          </cell>
          <cell r="G1297" t="str">
            <v>IVANALDO FERREIRA DE SOUTO</v>
          </cell>
          <cell r="H1297" t="str">
            <v>ENCARREGADO ELETRICA</v>
          </cell>
          <cell r="I1297" t="str">
            <v>RIO DAS OSTRAS</v>
          </cell>
          <cell r="J1297">
            <v>1</v>
          </cell>
        </row>
        <row r="1298">
          <cell r="A1298">
            <v>1281</v>
          </cell>
          <cell r="G1298" t="str">
            <v>WAGNER DO CARMO MENDES</v>
          </cell>
          <cell r="H1298" t="str">
            <v>ENCANADOR</v>
          </cell>
          <cell r="I1298" t="str">
            <v>BRISA DA COSTA</v>
          </cell>
          <cell r="J1298">
            <v>1</v>
          </cell>
        </row>
        <row r="1299">
          <cell r="A1299">
            <v>1282</v>
          </cell>
          <cell r="B1299" t="str">
            <v>MML</v>
          </cell>
          <cell r="C1299" t="str">
            <v>ST</v>
          </cell>
          <cell r="D1299" t="str">
            <v>DARIO</v>
          </cell>
          <cell r="E1299" t="str">
            <v>EFS</v>
          </cell>
          <cell r="F1299" t="str">
            <v>ANDAIME</v>
          </cell>
          <cell r="G1299" t="str">
            <v>CÍCERO LINO DO CARMO</v>
          </cell>
          <cell r="H1299" t="str">
            <v>AJUDANTE</v>
          </cell>
          <cell r="I1299" t="str">
            <v>-</v>
          </cell>
          <cell r="J1299">
            <v>1</v>
          </cell>
        </row>
        <row r="1300">
          <cell r="A1300">
            <v>1283</v>
          </cell>
          <cell r="B1300" t="str">
            <v>MML</v>
          </cell>
          <cell r="C1300" t="str">
            <v>ST</v>
          </cell>
          <cell r="D1300" t="str">
            <v>DARIO</v>
          </cell>
          <cell r="E1300" t="str">
            <v>EFS</v>
          </cell>
          <cell r="F1300" t="str">
            <v>ANDAIME</v>
          </cell>
          <cell r="G1300" t="str">
            <v>JOSÉ DO CARMO FELIPE</v>
          </cell>
          <cell r="H1300" t="str">
            <v>AJUDANTE</v>
          </cell>
          <cell r="I1300" t="str">
            <v>-</v>
          </cell>
          <cell r="J1300">
            <v>1</v>
          </cell>
        </row>
        <row r="1301">
          <cell r="A1301">
            <v>1284</v>
          </cell>
          <cell r="G1301" t="str">
            <v>GILSIVAN PEREIRA DA SILVA</v>
          </cell>
          <cell r="H1301" t="str">
            <v>MONTADOR ANDAIME</v>
          </cell>
          <cell r="I1301" t="str">
            <v>BRISA DA COSTA</v>
          </cell>
          <cell r="J1301">
            <v>1</v>
          </cell>
        </row>
        <row r="1302">
          <cell r="A1302">
            <v>1285</v>
          </cell>
          <cell r="G1302" t="str">
            <v>CELSO GONÇALVES SANTANA</v>
          </cell>
          <cell r="H1302" t="str">
            <v>ENCANADOR</v>
          </cell>
          <cell r="I1302" t="str">
            <v>BRISA DA COSTA</v>
          </cell>
          <cell r="J1302">
            <v>1</v>
          </cell>
        </row>
        <row r="1303">
          <cell r="A1303">
            <v>1286</v>
          </cell>
          <cell r="G1303" t="str">
            <v>RONALDO LINO DOS SANTOS</v>
          </cell>
          <cell r="H1303" t="str">
            <v>ENCARREGADO</v>
          </cell>
          <cell r="I1303" t="str">
            <v>BRISA DA COSTA</v>
          </cell>
          <cell r="J1303">
            <v>1</v>
          </cell>
        </row>
        <row r="1304">
          <cell r="A1304">
            <v>1287</v>
          </cell>
          <cell r="G1304" t="str">
            <v>SEBASTIÃO CARLOS KER</v>
          </cell>
          <cell r="H1304" t="str">
            <v>ENCANADOR</v>
          </cell>
          <cell r="I1304" t="str">
            <v>BRISA DA COSTA</v>
          </cell>
          <cell r="J1304">
            <v>1</v>
          </cell>
        </row>
        <row r="1305">
          <cell r="A1305">
            <v>1288</v>
          </cell>
          <cell r="G1305" t="str">
            <v>ROMILDO BATISTA</v>
          </cell>
          <cell r="H1305" t="str">
            <v>ENCANADOR</v>
          </cell>
          <cell r="I1305" t="str">
            <v>BRISA DA COSTA</v>
          </cell>
          <cell r="J1305">
            <v>1</v>
          </cell>
        </row>
        <row r="1306">
          <cell r="A1306">
            <v>1289</v>
          </cell>
          <cell r="G1306" t="str">
            <v>CARLOS ANTONIO DE OLIVEIRA</v>
          </cell>
          <cell r="H1306" t="str">
            <v>ENCANADOR</v>
          </cell>
          <cell r="I1306" t="str">
            <v>BRISA DA COSTA</v>
          </cell>
          <cell r="J1306">
            <v>1</v>
          </cell>
        </row>
        <row r="1307">
          <cell r="A1307">
            <v>1290</v>
          </cell>
          <cell r="G1307" t="str">
            <v>JÔ SANTOS DA SILVA</v>
          </cell>
          <cell r="H1307" t="str">
            <v>AJUDANTE</v>
          </cell>
          <cell r="I1307" t="str">
            <v>-</v>
          </cell>
          <cell r="J1307">
            <v>1</v>
          </cell>
        </row>
        <row r="1308">
          <cell r="A1308">
            <v>1291</v>
          </cell>
          <cell r="G1308" t="str">
            <v>EDNILSON PIRES SILVA</v>
          </cell>
          <cell r="H1308" t="str">
            <v>ENCANADOR</v>
          </cell>
          <cell r="I1308" t="str">
            <v>BRISA DA COSTA</v>
          </cell>
          <cell r="J1308">
            <v>1</v>
          </cell>
        </row>
        <row r="1309">
          <cell r="A1309">
            <v>1292</v>
          </cell>
          <cell r="G1309" t="str">
            <v>SERGIO MARCOS DA SOUZA</v>
          </cell>
          <cell r="H1309" t="str">
            <v>SOLDADOR RX</v>
          </cell>
          <cell r="I1309" t="str">
            <v>BRISA DA COSTA</v>
          </cell>
          <cell r="J1309">
            <v>1</v>
          </cell>
        </row>
        <row r="1310">
          <cell r="A1310">
            <v>1293</v>
          </cell>
          <cell r="B1310" t="str">
            <v>MML</v>
          </cell>
          <cell r="C1310" t="str">
            <v>BOP</v>
          </cell>
          <cell r="D1310" t="str">
            <v>CMM</v>
          </cell>
          <cell r="E1310" t="str">
            <v>EF</v>
          </cell>
          <cell r="F1310" t="str">
            <v>MONTAGEM</v>
          </cell>
          <cell r="G1310" t="str">
            <v>AURINO DOS REIS SANTANA</v>
          </cell>
          <cell r="H1310" t="str">
            <v>ELETRICISTA MONTADOR</v>
          </cell>
          <cell r="I1310" t="str">
            <v>CAMPO D'OESTE</v>
          </cell>
          <cell r="J1310">
            <v>1</v>
          </cell>
        </row>
        <row r="1311">
          <cell r="A1311">
            <v>1294</v>
          </cell>
          <cell r="G1311" t="str">
            <v>JULIO CESAR GOMES DA SILVA</v>
          </cell>
          <cell r="H1311" t="str">
            <v>ENCANADOR</v>
          </cell>
          <cell r="I1311" t="str">
            <v>BRISA DA COSTA</v>
          </cell>
          <cell r="J1311">
            <v>1</v>
          </cell>
        </row>
        <row r="1312">
          <cell r="A1312">
            <v>1295</v>
          </cell>
          <cell r="G1312" t="str">
            <v>PAULO GOMES</v>
          </cell>
          <cell r="H1312" t="str">
            <v>AJUDANTE</v>
          </cell>
          <cell r="I1312" t="str">
            <v>-</v>
          </cell>
          <cell r="J1312">
            <v>1</v>
          </cell>
        </row>
        <row r="1313">
          <cell r="A1313">
            <v>1296</v>
          </cell>
          <cell r="G1313" t="str">
            <v>VALMIR DE SOUZA FERREIRA</v>
          </cell>
          <cell r="H1313" t="str">
            <v>ENCANADOR</v>
          </cell>
          <cell r="I1313" t="str">
            <v>BRISA DA COSTA</v>
          </cell>
          <cell r="J1313">
            <v>1</v>
          </cell>
        </row>
        <row r="1314">
          <cell r="A1314">
            <v>1297</v>
          </cell>
          <cell r="G1314" t="str">
            <v>CLEMERSON SANTOS GOMES</v>
          </cell>
          <cell r="H1314" t="str">
            <v>AJUDANTE</v>
          </cell>
          <cell r="I1314" t="str">
            <v>-</v>
          </cell>
          <cell r="J1314">
            <v>1</v>
          </cell>
        </row>
        <row r="1315">
          <cell r="A1315">
            <v>1298</v>
          </cell>
          <cell r="G1315" t="str">
            <v>ANTONIO APARECIDO VIEIRA</v>
          </cell>
          <cell r="H1315" t="str">
            <v>AJUDANTE</v>
          </cell>
          <cell r="I1315" t="str">
            <v>-</v>
          </cell>
          <cell r="J1315">
            <v>1</v>
          </cell>
        </row>
        <row r="1316">
          <cell r="A1316">
            <v>1299</v>
          </cell>
          <cell r="G1316" t="str">
            <v>JAILSON DAMASCENO VIEIRA</v>
          </cell>
          <cell r="H1316" t="str">
            <v>MONTADOR ANDAIME</v>
          </cell>
          <cell r="I1316" t="str">
            <v>-</v>
          </cell>
          <cell r="J1316">
            <v>1</v>
          </cell>
        </row>
        <row r="1317">
          <cell r="A1317">
            <v>1300</v>
          </cell>
          <cell r="G1317" t="str">
            <v>EDILSON SANTOS MACIEL</v>
          </cell>
          <cell r="H1317" t="str">
            <v>AJUDANTE</v>
          </cell>
          <cell r="I1317" t="str">
            <v>-</v>
          </cell>
          <cell r="J1317">
            <v>1</v>
          </cell>
        </row>
        <row r="1318">
          <cell r="A1318">
            <v>1301</v>
          </cell>
          <cell r="G1318" t="str">
            <v>PAULO ANDRE FERREIRA LEITE</v>
          </cell>
          <cell r="H1318" t="str">
            <v>AJUDANTE</v>
          </cell>
          <cell r="I1318" t="str">
            <v>-</v>
          </cell>
          <cell r="J1318">
            <v>1</v>
          </cell>
        </row>
        <row r="1319">
          <cell r="A1319">
            <v>1302</v>
          </cell>
          <cell r="G1319" t="str">
            <v>PEDRO DOS SANTOS</v>
          </cell>
          <cell r="H1319" t="str">
            <v>PINTOR</v>
          </cell>
          <cell r="I1319" t="str">
            <v>BRISA DA COSTA</v>
          </cell>
          <cell r="J1319">
            <v>1</v>
          </cell>
        </row>
        <row r="1320">
          <cell r="A1320">
            <v>1303</v>
          </cell>
          <cell r="G1320" t="str">
            <v>JOSÉ AUGUSTO FRANCISCO DOS SANTOS</v>
          </cell>
          <cell r="H1320" t="str">
            <v>AJUDANTE</v>
          </cell>
          <cell r="I1320" t="str">
            <v>-</v>
          </cell>
          <cell r="J1320">
            <v>1</v>
          </cell>
        </row>
        <row r="1321">
          <cell r="A1321">
            <v>1304</v>
          </cell>
          <cell r="G1321" t="str">
            <v>ANTÔNIO VALBER MUNIZ LIMA</v>
          </cell>
          <cell r="H1321" t="str">
            <v>AJUDANTE</v>
          </cell>
          <cell r="I1321" t="str">
            <v>-</v>
          </cell>
          <cell r="J1321">
            <v>1</v>
          </cell>
        </row>
        <row r="1322">
          <cell r="A1322">
            <v>1305</v>
          </cell>
          <cell r="G1322" t="str">
            <v>JEOMAR BEZERRA DA SILVA</v>
          </cell>
          <cell r="H1322" t="str">
            <v>MONTADOR ANDAIME</v>
          </cell>
          <cell r="I1322" t="str">
            <v>BRISA DA COSTA</v>
          </cell>
          <cell r="J1322">
            <v>1</v>
          </cell>
        </row>
        <row r="1323">
          <cell r="A1323">
            <v>1306</v>
          </cell>
          <cell r="G1323" t="str">
            <v>JOSÉ JACKSON NASCIMENTO SANTOS</v>
          </cell>
          <cell r="H1323" t="str">
            <v>AJUDANTE</v>
          </cell>
          <cell r="I1323" t="str">
            <v>-</v>
          </cell>
          <cell r="J1323">
            <v>1</v>
          </cell>
        </row>
        <row r="1324">
          <cell r="A1324">
            <v>1307</v>
          </cell>
          <cell r="G1324" t="str">
            <v>EDUARDO EINARD MACHADO</v>
          </cell>
          <cell r="H1324" t="str">
            <v>ENGENHEIRO</v>
          </cell>
          <cell r="I1324" t="str">
            <v>-</v>
          </cell>
          <cell r="J1324">
            <v>1</v>
          </cell>
        </row>
        <row r="1325">
          <cell r="A1325">
            <v>1308</v>
          </cell>
          <cell r="G1325" t="str">
            <v>ANTÔNIO CARLOS FERREIRA DOS SANTOS</v>
          </cell>
          <cell r="H1325" t="str">
            <v>ENCANADOR</v>
          </cell>
          <cell r="I1325" t="str">
            <v>BRISA DA COSTA</v>
          </cell>
          <cell r="J1325">
            <v>1</v>
          </cell>
        </row>
        <row r="1326">
          <cell r="A1326">
            <v>1309</v>
          </cell>
          <cell r="G1326" t="str">
            <v>JANER PEREIRA CIRIACO</v>
          </cell>
          <cell r="H1326" t="str">
            <v>ENCANADOR</v>
          </cell>
          <cell r="I1326" t="str">
            <v>BRISA DA COSTA</v>
          </cell>
          <cell r="J1326">
            <v>1</v>
          </cell>
        </row>
        <row r="1327">
          <cell r="A1327">
            <v>1310</v>
          </cell>
          <cell r="G1327" t="str">
            <v>MARCOS ANTÔNIO RODRIGUES DE OLIVEIRA</v>
          </cell>
          <cell r="H1327" t="str">
            <v>INSPETOR DE SOLDA II</v>
          </cell>
          <cell r="I1327" t="str">
            <v>BRISA DA COSTA</v>
          </cell>
          <cell r="J1327">
            <v>1</v>
          </cell>
        </row>
        <row r="1328">
          <cell r="A1328">
            <v>1311</v>
          </cell>
          <cell r="B1328" t="str">
            <v>DEM</v>
          </cell>
          <cell r="C1328" t="str">
            <v>DEM</v>
          </cell>
          <cell r="D1328" t="str">
            <v>DEM</v>
          </cell>
          <cell r="E1328" t="str">
            <v>DEM</v>
          </cell>
          <cell r="F1328" t="str">
            <v>DEM</v>
          </cell>
          <cell r="G1328" t="str">
            <v>ALAN CLEYTON SANTOS</v>
          </cell>
          <cell r="H1328" t="str">
            <v>INSTRUMENTISTA</v>
          </cell>
          <cell r="I1328" t="str">
            <v>BRISA DA COSTA</v>
          </cell>
          <cell r="J1328">
            <v>1</v>
          </cell>
        </row>
        <row r="1329">
          <cell r="A1329">
            <v>1312</v>
          </cell>
          <cell r="C1329" t="str">
            <v>DEM</v>
          </cell>
          <cell r="D1329" t="str">
            <v>DEM</v>
          </cell>
          <cell r="E1329" t="str">
            <v>DEM</v>
          </cell>
          <cell r="F1329" t="str">
            <v>DEM</v>
          </cell>
          <cell r="G1329" t="str">
            <v>AILTON GOMES DE OLIVEIRA</v>
          </cell>
          <cell r="H1329" t="str">
            <v>INSTRUMENTISTA</v>
          </cell>
          <cell r="I1329" t="str">
            <v>BRISA DA COSTA</v>
          </cell>
          <cell r="J1329">
            <v>1</v>
          </cell>
        </row>
        <row r="1330">
          <cell r="A1330">
            <v>1313</v>
          </cell>
          <cell r="G1330" t="str">
            <v>NILSON GOMES DE OLIVEIRA</v>
          </cell>
          <cell r="H1330" t="str">
            <v>INSTRUMENTISTA</v>
          </cell>
          <cell r="I1330" t="str">
            <v>BRISA DA COSTA</v>
          </cell>
          <cell r="J1330">
            <v>1</v>
          </cell>
        </row>
        <row r="1331">
          <cell r="A1331">
            <v>1314</v>
          </cell>
          <cell r="G1331" t="str">
            <v>VALDER DOS SANTOS</v>
          </cell>
          <cell r="H1331" t="str">
            <v>AJUDANTE</v>
          </cell>
          <cell r="I1331" t="str">
            <v>-</v>
          </cell>
          <cell r="J1331">
            <v>1</v>
          </cell>
        </row>
        <row r="1332">
          <cell r="A1332">
            <v>1315</v>
          </cell>
          <cell r="G1332" t="str">
            <v>CARLOS AUGUSTO BARRETO DA SILVA</v>
          </cell>
          <cell r="H1332" t="str">
            <v>MONTADOR ANDAIME</v>
          </cell>
          <cell r="I1332" t="str">
            <v>-</v>
          </cell>
          <cell r="J1332">
            <v>1</v>
          </cell>
        </row>
        <row r="1333">
          <cell r="A1333">
            <v>1316</v>
          </cell>
          <cell r="G1333" t="str">
            <v>ADEMILTON NASCIMENTO CARVALHO</v>
          </cell>
          <cell r="H1333" t="str">
            <v>ENCANADOR</v>
          </cell>
          <cell r="I1333" t="str">
            <v>BRISA DA COSTA</v>
          </cell>
          <cell r="J1333">
            <v>1</v>
          </cell>
        </row>
        <row r="1334">
          <cell r="A1334">
            <v>1317</v>
          </cell>
          <cell r="G1334" t="str">
            <v>JOSÉ ANDERSON DA SILVA</v>
          </cell>
          <cell r="H1334" t="str">
            <v>SOLDADOR RX</v>
          </cell>
          <cell r="I1334" t="str">
            <v>BRISA DA COSTA</v>
          </cell>
          <cell r="J1334">
            <v>1</v>
          </cell>
        </row>
        <row r="1335">
          <cell r="A1335">
            <v>1318</v>
          </cell>
          <cell r="G1335" t="str">
            <v>ISAC FERREIRA NASCIMENTO</v>
          </cell>
          <cell r="H1335" t="str">
            <v>SOLDADOR RX</v>
          </cell>
          <cell r="I1335" t="str">
            <v>BRISA DA COSTA</v>
          </cell>
          <cell r="J1335">
            <v>1</v>
          </cell>
        </row>
        <row r="1336">
          <cell r="A1336">
            <v>1319</v>
          </cell>
          <cell r="G1336" t="str">
            <v>SIDNEY SANTOS CRUZ</v>
          </cell>
          <cell r="H1336" t="str">
            <v>AJUDANTE</v>
          </cell>
          <cell r="I1336" t="str">
            <v>-</v>
          </cell>
          <cell r="J1336">
            <v>1</v>
          </cell>
        </row>
        <row r="1337">
          <cell r="A1337">
            <v>1320</v>
          </cell>
          <cell r="G1337" t="str">
            <v>ALEX WILLIAN DA CONCEIÇÃO TEIXEIRA</v>
          </cell>
          <cell r="H1337" t="str">
            <v>AJUDANTE</v>
          </cell>
          <cell r="I1337" t="str">
            <v>-</v>
          </cell>
          <cell r="J1337">
            <v>1</v>
          </cell>
        </row>
        <row r="1338">
          <cell r="A1338">
            <v>1321</v>
          </cell>
          <cell r="G1338" t="str">
            <v>GENECI BORGES DA SILVA</v>
          </cell>
          <cell r="H1338" t="str">
            <v>SOLDADOR TIG + ER</v>
          </cell>
          <cell r="I1338" t="str">
            <v>-</v>
          </cell>
          <cell r="J1338">
            <v>1</v>
          </cell>
        </row>
        <row r="1339">
          <cell r="A1339">
            <v>1322</v>
          </cell>
          <cell r="G1339" t="str">
            <v>EDIMILSON FRANCISCO DOS SANTOS</v>
          </cell>
          <cell r="H1339" t="str">
            <v>SOLDADOR TIG</v>
          </cell>
          <cell r="I1339" t="str">
            <v>BRISA DA COSTA</v>
          </cell>
          <cell r="J1339">
            <v>1</v>
          </cell>
        </row>
        <row r="1340">
          <cell r="A1340">
            <v>1323</v>
          </cell>
          <cell r="G1340" t="str">
            <v>DEOGENES DE LIMA</v>
          </cell>
          <cell r="H1340" t="str">
            <v>SOLDADOR TIG</v>
          </cell>
          <cell r="I1340" t="str">
            <v>BRISA DA COSTA</v>
          </cell>
          <cell r="J1340">
            <v>1</v>
          </cell>
        </row>
        <row r="1341">
          <cell r="A1341">
            <v>1324</v>
          </cell>
          <cell r="G1341" t="str">
            <v>AGENARIO VITORINO SANTOS</v>
          </cell>
          <cell r="H1341" t="str">
            <v>SOLDADOR TIG + ER</v>
          </cell>
          <cell r="I1341" t="str">
            <v>BRISA DA COSTA</v>
          </cell>
          <cell r="J1341">
            <v>1</v>
          </cell>
        </row>
        <row r="1342">
          <cell r="A1342">
            <v>1325</v>
          </cell>
          <cell r="G1342" t="str">
            <v>FABIO BERTOLINI DA SILVA</v>
          </cell>
          <cell r="H1342" t="str">
            <v>SOLDADOR TIG + ER</v>
          </cell>
          <cell r="I1342" t="str">
            <v>BRISA DA COSTA</v>
          </cell>
          <cell r="J1342">
            <v>1</v>
          </cell>
        </row>
        <row r="1343">
          <cell r="A1343">
            <v>1326</v>
          </cell>
          <cell r="G1343" t="str">
            <v>ALEXANDRE MESQUITA SANT'ANA DA ROCHA</v>
          </cell>
          <cell r="H1343" t="str">
            <v>SOLDADOR TIG + ER</v>
          </cell>
          <cell r="I1343" t="str">
            <v>BRISA DA COSTA</v>
          </cell>
          <cell r="J1343">
            <v>1</v>
          </cell>
        </row>
        <row r="1344">
          <cell r="A1344">
            <v>1327</v>
          </cell>
          <cell r="G1344" t="str">
            <v>ELÇO LIMA DA ROCHA</v>
          </cell>
          <cell r="H1344" t="str">
            <v>SOLDADOR TIG + ER</v>
          </cell>
          <cell r="I1344" t="str">
            <v>BRISA DA COSTA</v>
          </cell>
          <cell r="J1344">
            <v>1</v>
          </cell>
        </row>
        <row r="1345">
          <cell r="A1345">
            <v>1328</v>
          </cell>
          <cell r="G1345" t="str">
            <v>HELIOMAR ROCHA VIEIRA</v>
          </cell>
          <cell r="H1345" t="str">
            <v>SOLDADOR TIG</v>
          </cell>
          <cell r="I1345" t="str">
            <v>BRISA DA COSTA</v>
          </cell>
          <cell r="J1345">
            <v>1</v>
          </cell>
        </row>
        <row r="1346">
          <cell r="A1346">
            <v>1329</v>
          </cell>
          <cell r="B1346" t="str">
            <v>DEM</v>
          </cell>
          <cell r="C1346" t="str">
            <v>DEM</v>
          </cell>
          <cell r="D1346" t="str">
            <v>DEM</v>
          </cell>
          <cell r="E1346" t="str">
            <v>DEM</v>
          </cell>
          <cell r="F1346" t="str">
            <v>DEM</v>
          </cell>
          <cell r="G1346" t="str">
            <v>JOÃO PEDRO CONCEIÇÃO SANTOS</v>
          </cell>
          <cell r="H1346" t="str">
            <v>INSTRUMENTISTA</v>
          </cell>
          <cell r="I1346" t="str">
            <v>BRISA DA COSTA</v>
          </cell>
          <cell r="J1346">
            <v>1</v>
          </cell>
        </row>
        <row r="1347">
          <cell r="A1347">
            <v>1330</v>
          </cell>
          <cell r="G1347" t="str">
            <v>OSCAR DE JESUS DA SILVA</v>
          </cell>
          <cell r="H1347" t="str">
            <v>AJUDANTE</v>
          </cell>
          <cell r="I1347" t="str">
            <v>-</v>
          </cell>
          <cell r="J1347">
            <v>1</v>
          </cell>
        </row>
        <row r="1348">
          <cell r="A1348">
            <v>1331</v>
          </cell>
          <cell r="G1348" t="str">
            <v>SALES MOREIRA COSTA</v>
          </cell>
          <cell r="H1348" t="str">
            <v>SOLDADOR RX</v>
          </cell>
          <cell r="I1348" t="str">
            <v>BRISA DA COSTA</v>
          </cell>
          <cell r="J1348">
            <v>1</v>
          </cell>
        </row>
        <row r="1349">
          <cell r="A1349">
            <v>1332</v>
          </cell>
          <cell r="G1349" t="str">
            <v>BRAZ CONCEIÇÃO PAIXÃO</v>
          </cell>
          <cell r="H1349" t="str">
            <v>MONTADOR ANDAIME</v>
          </cell>
          <cell r="I1349" t="str">
            <v>BRISA DA COSTA</v>
          </cell>
          <cell r="J1349">
            <v>1</v>
          </cell>
        </row>
        <row r="1350">
          <cell r="A1350">
            <v>1333</v>
          </cell>
          <cell r="B1350" t="str">
            <v>DEM</v>
          </cell>
          <cell r="C1350" t="str">
            <v>DEM</v>
          </cell>
          <cell r="D1350" t="str">
            <v>DEM</v>
          </cell>
          <cell r="E1350" t="str">
            <v>DEM</v>
          </cell>
          <cell r="F1350" t="str">
            <v>DEM</v>
          </cell>
          <cell r="G1350" t="str">
            <v>ANTÔNIO PEREIRA</v>
          </cell>
          <cell r="H1350" t="str">
            <v>MESTRE</v>
          </cell>
          <cell r="I1350" t="str">
            <v>BRISA DA COSTA</v>
          </cell>
          <cell r="J1350">
            <v>1</v>
          </cell>
        </row>
        <row r="1351">
          <cell r="A1351">
            <v>1334</v>
          </cell>
          <cell r="G1351" t="str">
            <v>FRANCISCO PASCOALINO</v>
          </cell>
          <cell r="H1351" t="str">
            <v>MONTADOR ANDAIME</v>
          </cell>
          <cell r="I1351" t="str">
            <v>-</v>
          </cell>
          <cell r="J1351">
            <v>1</v>
          </cell>
        </row>
        <row r="1352">
          <cell r="A1352">
            <v>1335</v>
          </cell>
          <cell r="G1352" t="str">
            <v>PALMERINDO DA CONCEIÇÃO PAZ</v>
          </cell>
          <cell r="H1352" t="str">
            <v>AJUDANTE</v>
          </cell>
          <cell r="I1352" t="str">
            <v>-</v>
          </cell>
          <cell r="J1352">
            <v>1</v>
          </cell>
        </row>
        <row r="1353">
          <cell r="A1353">
            <v>1336</v>
          </cell>
          <cell r="G1353" t="str">
            <v>RAFAEL EUDES SILVA DE CARVALHO</v>
          </cell>
          <cell r="H1353" t="str">
            <v>MONTADOR ANDAIME</v>
          </cell>
          <cell r="I1353" t="str">
            <v>BRISA DA COSTA</v>
          </cell>
          <cell r="J1353">
            <v>1</v>
          </cell>
        </row>
        <row r="1354">
          <cell r="A1354">
            <v>1337</v>
          </cell>
          <cell r="G1354" t="str">
            <v>JOSÉ EDIVALDO DOS SANTOS</v>
          </cell>
          <cell r="H1354" t="str">
            <v>MONTADOR ANDAIME</v>
          </cell>
          <cell r="I1354" t="str">
            <v>PARGOS</v>
          </cell>
          <cell r="J1354">
            <v>1</v>
          </cell>
        </row>
        <row r="1355">
          <cell r="A1355">
            <v>1338</v>
          </cell>
          <cell r="G1355" t="str">
            <v>RAIMUNDO ADRIANO DE SOUZA</v>
          </cell>
          <cell r="H1355" t="str">
            <v>SOLDADOR RX</v>
          </cell>
          <cell r="I1355" t="str">
            <v>BRISA DA COSTA</v>
          </cell>
          <cell r="J1355">
            <v>1</v>
          </cell>
        </row>
        <row r="1356">
          <cell r="A1356">
            <v>1339</v>
          </cell>
          <cell r="G1356" t="str">
            <v>ANTÔNIO DA SILVA SANTOS</v>
          </cell>
          <cell r="H1356" t="str">
            <v>SOLDADOR RX</v>
          </cell>
          <cell r="I1356" t="str">
            <v>-</v>
          </cell>
          <cell r="J1356">
            <v>1</v>
          </cell>
        </row>
        <row r="1357">
          <cell r="A1357">
            <v>1340</v>
          </cell>
          <cell r="G1357" t="str">
            <v>MAICON DOS SANTOS SILVA</v>
          </cell>
          <cell r="H1357" t="str">
            <v>SOLDADOR RX</v>
          </cell>
          <cell r="I1357" t="str">
            <v>-</v>
          </cell>
          <cell r="J1357">
            <v>1</v>
          </cell>
        </row>
        <row r="1358">
          <cell r="A1358">
            <v>1341</v>
          </cell>
          <cell r="G1358" t="str">
            <v>MANOEL DOS SANTOS LEITE</v>
          </cell>
          <cell r="H1358" t="str">
            <v>MONTADOR ANDAIME</v>
          </cell>
          <cell r="I1358" t="str">
            <v>PARGOS</v>
          </cell>
          <cell r="J1358">
            <v>1</v>
          </cell>
        </row>
        <row r="1359">
          <cell r="A1359">
            <v>1342</v>
          </cell>
          <cell r="B1359" t="str">
            <v>AFC</v>
          </cell>
          <cell r="C1359" t="str">
            <v>ST</v>
          </cell>
          <cell r="D1359" t="str">
            <v>CMM</v>
          </cell>
          <cell r="E1359" t="str">
            <v>JWC</v>
          </cell>
          <cell r="F1359" t="str">
            <v>ELÉT. INST.</v>
          </cell>
          <cell r="G1359" t="str">
            <v>JOSÉ PEREIRA DE FREITAS</v>
          </cell>
          <cell r="H1359" t="str">
            <v>INSTRUMENTISTA</v>
          </cell>
          <cell r="I1359" t="str">
            <v>PARGOS</v>
          </cell>
          <cell r="J1359">
            <v>1</v>
          </cell>
        </row>
        <row r="1360">
          <cell r="A1360">
            <v>1343</v>
          </cell>
          <cell r="G1360" t="str">
            <v>ADILSON BATISTA DE SOUZA</v>
          </cell>
          <cell r="H1360" t="str">
            <v>INSPETOR DE SOLDA II</v>
          </cell>
          <cell r="I1360" t="str">
            <v>-</v>
          </cell>
          <cell r="J1360">
            <v>1</v>
          </cell>
        </row>
        <row r="1361">
          <cell r="A1361">
            <v>1344</v>
          </cell>
          <cell r="B1361" t="str">
            <v>DEM</v>
          </cell>
          <cell r="C1361" t="str">
            <v>DEM</v>
          </cell>
          <cell r="D1361" t="str">
            <v>DEM</v>
          </cell>
          <cell r="E1361" t="str">
            <v>DEM</v>
          </cell>
          <cell r="F1361" t="str">
            <v>DEM</v>
          </cell>
          <cell r="G1361" t="str">
            <v>ARNALDO VIRGILIO DE MORAES</v>
          </cell>
          <cell r="H1361" t="str">
            <v>INSTRUMENTISTA</v>
          </cell>
          <cell r="I1361" t="str">
            <v>PARGOS</v>
          </cell>
          <cell r="J1361">
            <v>1</v>
          </cell>
        </row>
        <row r="1362">
          <cell r="A1362">
            <v>1345</v>
          </cell>
          <cell r="G1362" t="str">
            <v>JOCINEY SANTOS SILVA</v>
          </cell>
          <cell r="H1362" t="str">
            <v>MONTADOR ANDAIME</v>
          </cell>
          <cell r="I1362" t="str">
            <v>PARGOS</v>
          </cell>
          <cell r="J1362">
            <v>1</v>
          </cell>
        </row>
        <row r="1363">
          <cell r="A1363">
            <v>1346</v>
          </cell>
          <cell r="B1363" t="str">
            <v>MML</v>
          </cell>
          <cell r="C1363" t="str">
            <v>HRSG</v>
          </cell>
          <cell r="D1363" t="str">
            <v>DARIO</v>
          </cell>
          <cell r="E1363" t="str">
            <v>EFS</v>
          </cell>
          <cell r="F1363" t="str">
            <v>ANDAIME</v>
          </cell>
          <cell r="G1363" t="str">
            <v>EGRIMALDO CRISPIM DOS SANTOS JUNIOR</v>
          </cell>
          <cell r="H1363" t="str">
            <v>MONTADOR ANDAIME</v>
          </cell>
          <cell r="I1363" t="str">
            <v>PARGOS</v>
          </cell>
          <cell r="J1363">
            <v>1</v>
          </cell>
        </row>
        <row r="1364">
          <cell r="A1364">
            <v>1347</v>
          </cell>
          <cell r="G1364" t="str">
            <v>ONOFRE OSCAR MARTINS</v>
          </cell>
          <cell r="H1364" t="str">
            <v>MECANICO MONTADOR</v>
          </cell>
          <cell r="I1364" t="str">
            <v>PARGOS</v>
          </cell>
          <cell r="J1364">
            <v>1</v>
          </cell>
        </row>
        <row r="1365">
          <cell r="A1365">
            <v>1348</v>
          </cell>
          <cell r="B1365" t="str">
            <v>AFC</v>
          </cell>
          <cell r="C1365" t="str">
            <v>ST</v>
          </cell>
          <cell r="D1365" t="str">
            <v>-</v>
          </cell>
          <cell r="E1365" t="str">
            <v>PSV</v>
          </cell>
          <cell r="F1365" t="str">
            <v>SOLDA</v>
          </cell>
          <cell r="G1365" t="str">
            <v>DJALMA SANTANA DOS SANTOS</v>
          </cell>
          <cell r="H1365" t="str">
            <v>SOLDADOR TIG + ER</v>
          </cell>
          <cell r="I1365" t="str">
            <v>PARGOS</v>
          </cell>
          <cell r="J1365">
            <v>1</v>
          </cell>
        </row>
        <row r="1366">
          <cell r="A1366">
            <v>1349</v>
          </cell>
          <cell r="E1366" t="str">
            <v>psv</v>
          </cell>
          <cell r="G1366" t="str">
            <v>GILMAR DA ANUNCIAÇÃO SANTOS</v>
          </cell>
          <cell r="H1366" t="str">
            <v>SOLDADOR RX</v>
          </cell>
          <cell r="I1366" t="str">
            <v>PARGOS</v>
          </cell>
          <cell r="J1366">
            <v>1</v>
          </cell>
        </row>
        <row r="1367">
          <cell r="A1367">
            <v>1350</v>
          </cell>
          <cell r="G1367" t="str">
            <v>WESLEY SANTOS VITORIANO</v>
          </cell>
          <cell r="H1367" t="str">
            <v>SOLDADOR TIG + ER</v>
          </cell>
          <cell r="I1367" t="str">
            <v>BRISA DA COSTA</v>
          </cell>
          <cell r="J1367">
            <v>1</v>
          </cell>
        </row>
        <row r="1368">
          <cell r="A1368">
            <v>1351</v>
          </cell>
          <cell r="C1368" t="str">
            <v>DEM</v>
          </cell>
          <cell r="D1368" t="str">
            <v>DEM</v>
          </cell>
          <cell r="E1368" t="str">
            <v>DEM</v>
          </cell>
          <cell r="F1368" t="str">
            <v>DEM</v>
          </cell>
          <cell r="G1368" t="str">
            <v>JOSÉ GERALDO SILVA DAMASCENO</v>
          </cell>
          <cell r="H1368" t="str">
            <v>ENCANADOR</v>
          </cell>
          <cell r="I1368" t="str">
            <v>-</v>
          </cell>
          <cell r="J1368">
            <v>1</v>
          </cell>
        </row>
        <row r="1369">
          <cell r="A1369">
            <v>1352</v>
          </cell>
          <cell r="B1369" t="str">
            <v>AFC</v>
          </cell>
          <cell r="C1369" t="str">
            <v>ST</v>
          </cell>
          <cell r="D1369" t="str">
            <v>PM</v>
          </cell>
          <cell r="E1369" t="str">
            <v>JLSO</v>
          </cell>
          <cell r="F1369" t="str">
            <v>TUBULAÇÃO</v>
          </cell>
          <cell r="G1369" t="str">
            <v>PEDRO MIRANDA</v>
          </cell>
          <cell r="H1369" t="str">
            <v>SUPERVISOR DE TUBULAÇÃO II</v>
          </cell>
          <cell r="I1369" t="str">
            <v>-</v>
          </cell>
          <cell r="J1369">
            <v>1</v>
          </cell>
        </row>
        <row r="1370">
          <cell r="A1370">
            <v>1353</v>
          </cell>
          <cell r="G1370" t="str">
            <v>LEOMAR APARECIDO DO NASCIMENTO</v>
          </cell>
          <cell r="H1370" t="str">
            <v>ENCANADOR</v>
          </cell>
          <cell r="I1370" t="str">
            <v>BRISA DA COSTA</v>
          </cell>
          <cell r="J1370">
            <v>1</v>
          </cell>
        </row>
        <row r="1371">
          <cell r="A1371">
            <v>1354</v>
          </cell>
          <cell r="G1371" t="str">
            <v>CARLOS ROBERTO DOS REIS</v>
          </cell>
          <cell r="H1371" t="str">
            <v>ENCANADOR</v>
          </cell>
          <cell r="I1371" t="str">
            <v>BRISA DA COSTA</v>
          </cell>
          <cell r="J1371">
            <v>1</v>
          </cell>
        </row>
        <row r="1372">
          <cell r="A1372">
            <v>1355</v>
          </cell>
          <cell r="C1372" t="str">
            <v>DEM</v>
          </cell>
          <cell r="D1372" t="str">
            <v>DEM</v>
          </cell>
          <cell r="E1372" t="str">
            <v>DEM</v>
          </cell>
          <cell r="F1372" t="str">
            <v>DEM</v>
          </cell>
          <cell r="G1372" t="str">
            <v>LUCINEI MARCELO DA SILVA</v>
          </cell>
          <cell r="H1372" t="str">
            <v>SOLDADOR TIG + ER</v>
          </cell>
          <cell r="I1372" t="str">
            <v>BRISA DA COSTA</v>
          </cell>
          <cell r="J1372">
            <v>1</v>
          </cell>
        </row>
        <row r="1373">
          <cell r="A1373">
            <v>1356</v>
          </cell>
          <cell r="G1373" t="str">
            <v>JOCELINO ROBERTO SANTOS</v>
          </cell>
          <cell r="H1373" t="str">
            <v>SOLDADOR RX</v>
          </cell>
          <cell r="I1373" t="str">
            <v>BRISA DA COSTA</v>
          </cell>
          <cell r="J1373">
            <v>1</v>
          </cell>
        </row>
        <row r="1374">
          <cell r="A1374">
            <v>1357</v>
          </cell>
          <cell r="E1374" t="str">
            <v>psv</v>
          </cell>
          <cell r="G1374" t="str">
            <v>VALDECIR SINCERO DA SILVA</v>
          </cell>
          <cell r="H1374" t="str">
            <v>SOLDADOR TIG</v>
          </cell>
          <cell r="I1374" t="str">
            <v>BRISA DA COSTA</v>
          </cell>
          <cell r="J1374">
            <v>1</v>
          </cell>
        </row>
        <row r="1375">
          <cell r="A1375">
            <v>1358</v>
          </cell>
          <cell r="G1375" t="str">
            <v>JOÃO BATISTA DE ARAUJO ALMEIDA</v>
          </cell>
          <cell r="H1375" t="str">
            <v>ESTUFEIRO</v>
          </cell>
          <cell r="I1375" t="str">
            <v>-</v>
          </cell>
          <cell r="J1375">
            <v>1</v>
          </cell>
        </row>
        <row r="1376">
          <cell r="A1376">
            <v>1359</v>
          </cell>
          <cell r="G1376" t="str">
            <v>EDNEY XAVIER BAPTISTA DAMAZIO</v>
          </cell>
          <cell r="H1376" t="str">
            <v>APONTADOR</v>
          </cell>
          <cell r="I1376" t="str">
            <v>PARGOS</v>
          </cell>
          <cell r="J1376">
            <v>1</v>
          </cell>
        </row>
        <row r="1377">
          <cell r="A1377">
            <v>1360</v>
          </cell>
          <cell r="G1377" t="str">
            <v>MANOEL JORGE DOS SANTOS</v>
          </cell>
          <cell r="H1377" t="str">
            <v>ENCARREGADO</v>
          </cell>
          <cell r="I1377" t="str">
            <v>-</v>
          </cell>
          <cell r="J1377">
            <v>1</v>
          </cell>
        </row>
        <row r="1378">
          <cell r="A1378">
            <v>1361</v>
          </cell>
          <cell r="G1378" t="str">
            <v>JOEL DOS SANTOS ALVES</v>
          </cell>
          <cell r="H1378" t="str">
            <v>ENCANADOR</v>
          </cell>
          <cell r="I1378" t="str">
            <v>-</v>
          </cell>
          <cell r="J1378">
            <v>1</v>
          </cell>
        </row>
        <row r="1379">
          <cell r="A1379">
            <v>1362</v>
          </cell>
          <cell r="G1379" t="str">
            <v>LUCIANO BISPO DE GOES</v>
          </cell>
          <cell r="H1379" t="str">
            <v>ENCANADOR</v>
          </cell>
          <cell r="I1379" t="str">
            <v>-</v>
          </cell>
          <cell r="J1379">
            <v>1</v>
          </cell>
        </row>
        <row r="1380">
          <cell r="A1380">
            <v>1363</v>
          </cell>
          <cell r="G1380" t="str">
            <v>ERNANDES DE SOUZA MEDEIROS</v>
          </cell>
          <cell r="H1380" t="str">
            <v>ENCANADOR</v>
          </cell>
          <cell r="I1380" t="str">
            <v>-</v>
          </cell>
          <cell r="J1380">
            <v>1</v>
          </cell>
        </row>
        <row r="1381">
          <cell r="A1381">
            <v>1364</v>
          </cell>
          <cell r="G1381" t="str">
            <v>GILDÁZIO JESUS PEREIRA</v>
          </cell>
          <cell r="H1381" t="str">
            <v>ENCANADOR</v>
          </cell>
          <cell r="I1381" t="str">
            <v>-</v>
          </cell>
          <cell r="J1381">
            <v>1</v>
          </cell>
        </row>
        <row r="1382">
          <cell r="A1382">
            <v>1365</v>
          </cell>
          <cell r="G1382" t="str">
            <v>JOSÉ ROGÉRIO DOS SANTOS</v>
          </cell>
          <cell r="H1382" t="str">
            <v>ENCANADOR</v>
          </cell>
          <cell r="I1382" t="str">
            <v>-</v>
          </cell>
          <cell r="J1382">
            <v>1</v>
          </cell>
        </row>
        <row r="1383">
          <cell r="A1383">
            <v>1366</v>
          </cell>
          <cell r="G1383" t="str">
            <v>JONIEKSON NUNES DA SILVA</v>
          </cell>
          <cell r="H1383" t="str">
            <v>ENCANADOR</v>
          </cell>
          <cell r="I1383" t="str">
            <v>-</v>
          </cell>
          <cell r="J1383">
            <v>1</v>
          </cell>
        </row>
        <row r="1384">
          <cell r="A1384">
            <v>1367</v>
          </cell>
          <cell r="G1384" t="str">
            <v>SILVIO DOS SANTOS</v>
          </cell>
          <cell r="H1384" t="str">
            <v>ENCANADOR</v>
          </cell>
          <cell r="I1384" t="str">
            <v>-</v>
          </cell>
          <cell r="J1384">
            <v>1</v>
          </cell>
        </row>
        <row r="1385">
          <cell r="A1385">
            <v>1368</v>
          </cell>
          <cell r="G1385" t="str">
            <v>JOSMAR SIQUEIRA NUNES DE LIMA</v>
          </cell>
          <cell r="H1385" t="str">
            <v>ENCANADOR</v>
          </cell>
          <cell r="I1385" t="str">
            <v>PARGOS</v>
          </cell>
          <cell r="J1385">
            <v>1</v>
          </cell>
        </row>
        <row r="1386">
          <cell r="A1386">
            <v>1369</v>
          </cell>
          <cell r="G1386" t="str">
            <v>GERCY JOSÉ CARLOS</v>
          </cell>
          <cell r="H1386" t="str">
            <v>AJUDANTE</v>
          </cell>
          <cell r="I1386" t="str">
            <v>-</v>
          </cell>
          <cell r="J1386">
            <v>1</v>
          </cell>
        </row>
        <row r="1387">
          <cell r="A1387">
            <v>1370</v>
          </cell>
          <cell r="G1387" t="str">
            <v>MANOEL MESSIAS DOS SANTOS</v>
          </cell>
          <cell r="H1387" t="str">
            <v>SOLDADOR TIG + ER</v>
          </cell>
          <cell r="I1387" t="str">
            <v>BRISA DA COSTA</v>
          </cell>
          <cell r="J1387">
            <v>1</v>
          </cell>
        </row>
        <row r="1388">
          <cell r="A1388">
            <v>1371</v>
          </cell>
          <cell r="G1388" t="str">
            <v>EDUARDO JOSÉ GOMES</v>
          </cell>
          <cell r="H1388" t="str">
            <v>ENCANADOR</v>
          </cell>
          <cell r="I1388" t="str">
            <v>PARGOS</v>
          </cell>
          <cell r="J1388">
            <v>1</v>
          </cell>
        </row>
        <row r="1389">
          <cell r="A1389">
            <v>1372</v>
          </cell>
          <cell r="G1389" t="str">
            <v>PAULINO FERREIRA DE MORAIS</v>
          </cell>
          <cell r="H1389" t="str">
            <v>ENCANADOR</v>
          </cell>
          <cell r="I1389" t="str">
            <v>PARGOS</v>
          </cell>
          <cell r="J1389">
            <v>1</v>
          </cell>
        </row>
        <row r="1390">
          <cell r="A1390">
            <v>1373</v>
          </cell>
          <cell r="B1390" t="str">
            <v>AFC</v>
          </cell>
          <cell r="C1390" t="str">
            <v>ST</v>
          </cell>
          <cell r="D1390" t="str">
            <v>-</v>
          </cell>
          <cell r="E1390" t="str">
            <v>PSV</v>
          </cell>
          <cell r="F1390" t="str">
            <v>SOLDA</v>
          </cell>
          <cell r="G1390" t="str">
            <v>DAVI DOS SANTOS</v>
          </cell>
          <cell r="H1390" t="str">
            <v>SOLDADOR TIG + ER</v>
          </cell>
          <cell r="I1390" t="str">
            <v>PARGOS</v>
          </cell>
          <cell r="J1390">
            <v>1</v>
          </cell>
        </row>
        <row r="1391">
          <cell r="A1391">
            <v>1374</v>
          </cell>
          <cell r="G1391" t="str">
            <v>JORGE GOIS</v>
          </cell>
          <cell r="H1391" t="str">
            <v>PROJETISTA</v>
          </cell>
          <cell r="I1391" t="str">
            <v>-</v>
          </cell>
          <cell r="J1391">
            <v>1</v>
          </cell>
        </row>
        <row r="1392">
          <cell r="A1392">
            <v>1375</v>
          </cell>
          <cell r="G1392" t="str">
            <v>JOÃO ALVES DOS SANTOS</v>
          </cell>
          <cell r="H1392" t="str">
            <v>ENCANADOR</v>
          </cell>
          <cell r="I1392" t="str">
            <v>BRISA DA COSTA</v>
          </cell>
          <cell r="J1392">
            <v>1</v>
          </cell>
        </row>
        <row r="1393">
          <cell r="A1393">
            <v>1376</v>
          </cell>
          <cell r="G1393" t="str">
            <v>CRISTIANO SANTOS LOBO</v>
          </cell>
          <cell r="H1393" t="str">
            <v>ENCANADOR</v>
          </cell>
          <cell r="I1393" t="str">
            <v>BRISA DA COSTA</v>
          </cell>
          <cell r="J1393">
            <v>1</v>
          </cell>
        </row>
        <row r="1394">
          <cell r="A1394">
            <v>1377</v>
          </cell>
          <cell r="G1394" t="str">
            <v>JOSÉ ANTÔNIO GUERRA DA SILVA</v>
          </cell>
          <cell r="H1394" t="str">
            <v>SOLDADOR TIG + ER</v>
          </cell>
          <cell r="I1394" t="str">
            <v>-</v>
          </cell>
          <cell r="J1394">
            <v>1</v>
          </cell>
        </row>
        <row r="1395">
          <cell r="A1395">
            <v>1378</v>
          </cell>
          <cell r="G1395" t="str">
            <v>SILVANEI FRANÇA GUEDES</v>
          </cell>
          <cell r="H1395" t="str">
            <v>ENCANADOR</v>
          </cell>
          <cell r="I1395" t="str">
            <v>-</v>
          </cell>
          <cell r="J1395">
            <v>1</v>
          </cell>
        </row>
        <row r="1396">
          <cell r="A1396">
            <v>1379</v>
          </cell>
          <cell r="G1396" t="str">
            <v>ANTÔNIO CARLOS DOS SANTOS</v>
          </cell>
          <cell r="H1396" t="str">
            <v>ENCANADOR</v>
          </cell>
          <cell r="I1396" t="str">
            <v>-</v>
          </cell>
          <cell r="J1396">
            <v>1</v>
          </cell>
        </row>
        <row r="1397">
          <cell r="A1397">
            <v>1380</v>
          </cell>
          <cell r="G1397" t="str">
            <v>JOÃO MARCOS LODONHO</v>
          </cell>
          <cell r="H1397" t="str">
            <v>ENCARREGADO</v>
          </cell>
          <cell r="I1397" t="str">
            <v>-</v>
          </cell>
          <cell r="J1397">
            <v>1</v>
          </cell>
        </row>
        <row r="1398">
          <cell r="A1398">
            <v>1381</v>
          </cell>
          <cell r="G1398" t="str">
            <v>PEDRO VIEIRA DE SOUZA</v>
          </cell>
          <cell r="H1398" t="str">
            <v>SOLDADOR RX</v>
          </cell>
          <cell r="I1398" t="str">
            <v>BRISA DA COSTA</v>
          </cell>
          <cell r="J1398">
            <v>1</v>
          </cell>
        </row>
        <row r="1399">
          <cell r="A1399">
            <v>1382</v>
          </cell>
          <cell r="G1399" t="str">
            <v>DEUZIMAR PERES PEREIRA</v>
          </cell>
          <cell r="H1399" t="str">
            <v>ENCANADOR</v>
          </cell>
          <cell r="I1399" t="str">
            <v>BRISA DA COSTA</v>
          </cell>
          <cell r="J1399">
            <v>1</v>
          </cell>
        </row>
        <row r="1400">
          <cell r="A1400">
            <v>1383</v>
          </cell>
          <cell r="G1400" t="str">
            <v>FABRÍCIO MONTEIRO PEREIRA DA SILVA</v>
          </cell>
          <cell r="H1400" t="str">
            <v>ENCANADOR</v>
          </cell>
          <cell r="I1400" t="str">
            <v>BRISA DA COSTA</v>
          </cell>
          <cell r="J1400">
            <v>1</v>
          </cell>
        </row>
        <row r="1401">
          <cell r="A1401">
            <v>1384</v>
          </cell>
          <cell r="G1401" t="str">
            <v>LENALDO DOS SANTOS</v>
          </cell>
          <cell r="H1401" t="str">
            <v>SOLDADOR RX</v>
          </cell>
          <cell r="I1401" t="str">
            <v>BRISA DA COSTA</v>
          </cell>
          <cell r="J1401">
            <v>1</v>
          </cell>
        </row>
        <row r="1402">
          <cell r="A1402">
            <v>1385</v>
          </cell>
          <cell r="G1402" t="str">
            <v>JOSÉ BRITO FILHO</v>
          </cell>
          <cell r="H1402" t="str">
            <v>SOLDADOR RX</v>
          </cell>
          <cell r="I1402" t="str">
            <v>PARGOS</v>
          </cell>
          <cell r="J1402">
            <v>1</v>
          </cell>
        </row>
        <row r="1403">
          <cell r="A1403">
            <v>1386</v>
          </cell>
          <cell r="G1403" t="str">
            <v>ANTÔNIO BATISTA DOS SANTOS</v>
          </cell>
          <cell r="H1403" t="str">
            <v>MONTADOR ANDAIME</v>
          </cell>
          <cell r="I1403" t="str">
            <v>-</v>
          </cell>
          <cell r="J1403">
            <v>1</v>
          </cell>
        </row>
        <row r="1404">
          <cell r="A1404">
            <v>1387</v>
          </cell>
          <cell r="G1404" t="str">
            <v>JOSÉ PAULO CORREA DOS SANTOS</v>
          </cell>
          <cell r="H1404" t="str">
            <v>SOLDADOR RX</v>
          </cell>
          <cell r="I1404" t="str">
            <v>PARGOS</v>
          </cell>
          <cell r="J1404">
            <v>1</v>
          </cell>
        </row>
        <row r="1405">
          <cell r="A1405">
            <v>1388</v>
          </cell>
          <cell r="G1405" t="str">
            <v>EDINEI SALES DE SOUZA</v>
          </cell>
          <cell r="H1405" t="str">
            <v>AJUDANTE</v>
          </cell>
          <cell r="I1405" t="str">
            <v>-</v>
          </cell>
          <cell r="J1405">
            <v>1</v>
          </cell>
        </row>
        <row r="1406">
          <cell r="A1406">
            <v>1389</v>
          </cell>
          <cell r="G1406" t="str">
            <v>ANDRÉ CRUZ DIONISIO</v>
          </cell>
          <cell r="H1406" t="str">
            <v>SOLDADOR RX</v>
          </cell>
          <cell r="I1406" t="str">
            <v>PARGOS</v>
          </cell>
          <cell r="J1406">
            <v>1</v>
          </cell>
        </row>
        <row r="1407">
          <cell r="A1407">
            <v>1390</v>
          </cell>
          <cell r="G1407" t="str">
            <v>MARCOS DOS SANTOS DA ANUNCIAÇÃO</v>
          </cell>
          <cell r="H1407" t="str">
            <v>AJUDANTE</v>
          </cell>
          <cell r="I1407" t="str">
            <v>-</v>
          </cell>
          <cell r="J1407">
            <v>1</v>
          </cell>
        </row>
        <row r="1408">
          <cell r="A1408">
            <v>1391</v>
          </cell>
          <cell r="G1408" t="str">
            <v>MANOEL MESSIAS DOS SANTOS FILHO</v>
          </cell>
          <cell r="H1408" t="str">
            <v>SOLDADOR RX</v>
          </cell>
          <cell r="I1408" t="str">
            <v>BRISA DA COSTA</v>
          </cell>
          <cell r="J1408">
            <v>1</v>
          </cell>
        </row>
        <row r="1409">
          <cell r="A1409">
            <v>1392</v>
          </cell>
          <cell r="G1409" t="str">
            <v>MARCIO ROBERTO SOARES DE SOUZA</v>
          </cell>
          <cell r="H1409" t="str">
            <v>AJUDANTE</v>
          </cell>
          <cell r="I1409" t="str">
            <v>-</v>
          </cell>
          <cell r="J1409">
            <v>1</v>
          </cell>
        </row>
        <row r="1410">
          <cell r="A1410">
            <v>1393</v>
          </cell>
          <cell r="G1410" t="str">
            <v>FLAVIO PIRES</v>
          </cell>
          <cell r="H1410" t="str">
            <v>SOLDADOR TIG + ER</v>
          </cell>
          <cell r="I1410" t="str">
            <v>BRISA DA COSTA</v>
          </cell>
          <cell r="J1410">
            <v>1</v>
          </cell>
        </row>
        <row r="1411">
          <cell r="A1411">
            <v>1394</v>
          </cell>
          <cell r="G1411" t="str">
            <v>ANTÔNIO LUIS DA CONCEIÇÃO SANTOS</v>
          </cell>
          <cell r="H1411" t="str">
            <v>SOLDADOR TIG + ER</v>
          </cell>
          <cell r="I1411" t="str">
            <v>BRISA DA COSTA</v>
          </cell>
          <cell r="J1411">
            <v>1</v>
          </cell>
        </row>
        <row r="1412">
          <cell r="A1412">
            <v>1395</v>
          </cell>
          <cell r="G1412" t="str">
            <v>FELIX MENDES DE OLIVEIRA</v>
          </cell>
          <cell r="H1412" t="str">
            <v>SOLDADOR TIG + ER</v>
          </cell>
          <cell r="I1412" t="str">
            <v>BRISA DA COSTA</v>
          </cell>
          <cell r="J1412">
            <v>1</v>
          </cell>
        </row>
        <row r="1413">
          <cell r="A1413">
            <v>1396</v>
          </cell>
          <cell r="G1413" t="str">
            <v>GEOVANE DE SANTA ISABEL SILVA</v>
          </cell>
          <cell r="H1413" t="str">
            <v>SOLDADOR TIG</v>
          </cell>
          <cell r="I1413" t="str">
            <v>BRISA DA COSTA</v>
          </cell>
          <cell r="J1413">
            <v>1</v>
          </cell>
        </row>
        <row r="1414">
          <cell r="A1414">
            <v>1397</v>
          </cell>
          <cell r="G1414" t="str">
            <v>JARIO MARIANO DE SÁ ROCHA</v>
          </cell>
          <cell r="H1414" t="str">
            <v>SOLDADOR RX</v>
          </cell>
          <cell r="I1414" t="str">
            <v>BRISA DA COSTA</v>
          </cell>
          <cell r="J1414">
            <v>1</v>
          </cell>
        </row>
        <row r="1415">
          <cell r="A1415">
            <v>1398</v>
          </cell>
          <cell r="G1415" t="str">
            <v>JOSÉ CARLOS DA SILVA</v>
          </cell>
          <cell r="H1415" t="str">
            <v>SOLDADOR RX</v>
          </cell>
          <cell r="I1415" t="str">
            <v>BRISA DA COSTA</v>
          </cell>
          <cell r="J1415">
            <v>1</v>
          </cell>
        </row>
        <row r="1416">
          <cell r="A1416">
            <v>1399</v>
          </cell>
          <cell r="G1416" t="str">
            <v>LUIZ ANTÔNIO SILVA</v>
          </cell>
          <cell r="H1416" t="str">
            <v>SOLDADOR TIG + ER</v>
          </cell>
          <cell r="I1416" t="str">
            <v>BRISA DA COSTA</v>
          </cell>
          <cell r="J1416">
            <v>1</v>
          </cell>
        </row>
        <row r="1417">
          <cell r="A1417">
            <v>1400</v>
          </cell>
          <cell r="G1417" t="str">
            <v>LUCAS DOS SANTOS ALMEIDA</v>
          </cell>
          <cell r="H1417" t="str">
            <v>MEIO OFICIAL MONTAGEM</v>
          </cell>
          <cell r="I1417" t="str">
            <v>-</v>
          </cell>
          <cell r="J1417">
            <v>1</v>
          </cell>
        </row>
        <row r="1418">
          <cell r="A1418">
            <v>1401</v>
          </cell>
          <cell r="G1418" t="str">
            <v>GERSON WANDERLEI DE FREITAS</v>
          </cell>
          <cell r="H1418" t="str">
            <v>ENCARREGADO</v>
          </cell>
          <cell r="I1418" t="str">
            <v>-</v>
          </cell>
          <cell r="J1418">
            <v>1</v>
          </cell>
        </row>
        <row r="1419">
          <cell r="A1419">
            <v>1402</v>
          </cell>
          <cell r="G1419" t="str">
            <v>OSVALDO GONÇALVES DA SILVA</v>
          </cell>
          <cell r="H1419" t="str">
            <v>MECANICO MONTADOR</v>
          </cell>
          <cell r="I1419" t="str">
            <v>-</v>
          </cell>
          <cell r="J1419">
            <v>1</v>
          </cell>
        </row>
        <row r="1420">
          <cell r="A1420">
            <v>1403</v>
          </cell>
          <cell r="G1420" t="str">
            <v>SERGIO ELI DA SILVA</v>
          </cell>
          <cell r="H1420" t="str">
            <v>ENCARREGADO</v>
          </cell>
          <cell r="I1420" t="str">
            <v>-</v>
          </cell>
          <cell r="J1420">
            <v>1</v>
          </cell>
        </row>
        <row r="1421">
          <cell r="A1421">
            <v>1404</v>
          </cell>
          <cell r="G1421" t="str">
            <v>JOÃO DE DEUS CASTRO</v>
          </cell>
          <cell r="H1421" t="str">
            <v>ENCANADOR</v>
          </cell>
          <cell r="I1421" t="str">
            <v>PARGOS</v>
          </cell>
          <cell r="J1421">
            <v>1</v>
          </cell>
        </row>
        <row r="1422">
          <cell r="A1422">
            <v>1405</v>
          </cell>
          <cell r="G1422" t="str">
            <v>JOSÉ MARCOS BASTOS</v>
          </cell>
          <cell r="H1422" t="str">
            <v>ENCANADOR</v>
          </cell>
          <cell r="I1422" t="str">
            <v>-</v>
          </cell>
          <cell r="J1422">
            <v>1</v>
          </cell>
        </row>
        <row r="1423">
          <cell r="A1423">
            <v>1406</v>
          </cell>
          <cell r="G1423" t="str">
            <v>VALTER DA SILVA FILHO</v>
          </cell>
          <cell r="H1423" t="str">
            <v>ENCANADOR</v>
          </cell>
          <cell r="I1423" t="str">
            <v>PARGOS</v>
          </cell>
          <cell r="J1423">
            <v>1</v>
          </cell>
        </row>
        <row r="1424">
          <cell r="A1424">
            <v>1407</v>
          </cell>
          <cell r="G1424" t="str">
            <v>AIRTON ALVES GONÇALVES</v>
          </cell>
          <cell r="H1424" t="str">
            <v>ENCANADOR</v>
          </cell>
          <cell r="I1424" t="str">
            <v>PARGOS</v>
          </cell>
          <cell r="J1424">
            <v>1</v>
          </cell>
        </row>
        <row r="1425">
          <cell r="A1425">
            <v>1408</v>
          </cell>
          <cell r="G1425" t="str">
            <v>JOSÉ VIANEI LOPES VIANA</v>
          </cell>
          <cell r="H1425" t="str">
            <v>ENCANADOR</v>
          </cell>
          <cell r="I1425" t="str">
            <v>PARGOS</v>
          </cell>
          <cell r="J1425">
            <v>1</v>
          </cell>
        </row>
        <row r="1426">
          <cell r="A1426">
            <v>1409</v>
          </cell>
          <cell r="G1426" t="str">
            <v>MILTON DOS ANJOS DE JESUS</v>
          </cell>
          <cell r="H1426" t="str">
            <v>ENCANADOR</v>
          </cell>
          <cell r="I1426" t="str">
            <v>PARGOS</v>
          </cell>
          <cell r="J1426">
            <v>1</v>
          </cell>
        </row>
        <row r="1427">
          <cell r="A1427">
            <v>1410</v>
          </cell>
          <cell r="G1427" t="str">
            <v>JOSEVALDO SOUZA DOS SANTOS</v>
          </cell>
          <cell r="H1427" t="str">
            <v>MECANICO MONTADOR</v>
          </cell>
          <cell r="I1427" t="str">
            <v>PARGOS</v>
          </cell>
          <cell r="J1427">
            <v>1</v>
          </cell>
        </row>
        <row r="1428">
          <cell r="A1428">
            <v>1411</v>
          </cell>
          <cell r="G1428" t="str">
            <v>CARLOS BORGES PEREIRA</v>
          </cell>
          <cell r="H1428" t="str">
            <v>ENCANADOR</v>
          </cell>
          <cell r="I1428" t="str">
            <v>PARGOS</v>
          </cell>
          <cell r="J1428">
            <v>1</v>
          </cell>
        </row>
        <row r="1429">
          <cell r="A1429">
            <v>1412</v>
          </cell>
          <cell r="G1429" t="str">
            <v>JOSEILTON MENEZES MONTEIRO</v>
          </cell>
          <cell r="H1429" t="str">
            <v>ENCANADOR</v>
          </cell>
          <cell r="I1429" t="str">
            <v>PARGOS</v>
          </cell>
          <cell r="J1429">
            <v>1</v>
          </cell>
        </row>
        <row r="1430">
          <cell r="A1430">
            <v>1413</v>
          </cell>
          <cell r="G1430" t="str">
            <v>ADILSON TAVARES DOS SANTOS</v>
          </cell>
          <cell r="H1430" t="str">
            <v>MECANICO MONTADOR</v>
          </cell>
          <cell r="I1430" t="str">
            <v>PARGOS</v>
          </cell>
          <cell r="J1430">
            <v>1</v>
          </cell>
        </row>
        <row r="1431">
          <cell r="A1431">
            <v>1414</v>
          </cell>
          <cell r="G1431" t="str">
            <v>JOSÉ SANTIAGO NETO</v>
          </cell>
          <cell r="H1431" t="str">
            <v>ENCANADOR</v>
          </cell>
          <cell r="I1431" t="str">
            <v>PARGOS</v>
          </cell>
          <cell r="J1431">
            <v>1</v>
          </cell>
        </row>
        <row r="1432">
          <cell r="A1432">
            <v>1415</v>
          </cell>
          <cell r="G1432" t="str">
            <v>WILLAME VIEIRA</v>
          </cell>
          <cell r="H1432" t="str">
            <v>ENCANADOR</v>
          </cell>
          <cell r="I1432" t="str">
            <v>PARGOS</v>
          </cell>
          <cell r="J1432">
            <v>1</v>
          </cell>
        </row>
        <row r="1433">
          <cell r="A1433">
            <v>1416</v>
          </cell>
          <cell r="G1433" t="str">
            <v>JOSÉ BARBOSA DA FONSECA NETO</v>
          </cell>
          <cell r="H1433" t="str">
            <v>ENCANADOR</v>
          </cell>
          <cell r="I1433" t="str">
            <v>PARGOS</v>
          </cell>
          <cell r="J1433">
            <v>1</v>
          </cell>
        </row>
        <row r="1434">
          <cell r="A1434">
            <v>1417</v>
          </cell>
          <cell r="G1434" t="str">
            <v>MANUEL MESSIAS DOS SANTOS</v>
          </cell>
          <cell r="H1434" t="str">
            <v>ENCANADOR</v>
          </cell>
          <cell r="I1434" t="str">
            <v>PARGOS</v>
          </cell>
          <cell r="J1434">
            <v>1</v>
          </cell>
        </row>
        <row r="1435">
          <cell r="A1435">
            <v>1418</v>
          </cell>
          <cell r="G1435" t="str">
            <v>MANUEL VIANA DE SANTANA</v>
          </cell>
          <cell r="H1435" t="str">
            <v>ENCANADOR</v>
          </cell>
          <cell r="I1435" t="str">
            <v>PARGOS</v>
          </cell>
          <cell r="J1435">
            <v>1</v>
          </cell>
        </row>
        <row r="1436">
          <cell r="A1436">
            <v>1419</v>
          </cell>
          <cell r="G1436" t="str">
            <v>RONALDO ADRIANO DA SILVA</v>
          </cell>
          <cell r="H1436" t="str">
            <v>MECANICO MONTADOR</v>
          </cell>
          <cell r="I1436" t="str">
            <v>PARGOS</v>
          </cell>
          <cell r="J1436">
            <v>1</v>
          </cell>
        </row>
        <row r="1437">
          <cell r="A1437">
            <v>1420</v>
          </cell>
          <cell r="G1437" t="str">
            <v>ENES LOPES DE PROENÇA FILHO</v>
          </cell>
          <cell r="H1437" t="str">
            <v>MECANICO MONTADOR</v>
          </cell>
          <cell r="I1437" t="str">
            <v>PARGOS</v>
          </cell>
          <cell r="J1437">
            <v>1</v>
          </cell>
        </row>
        <row r="1438">
          <cell r="A1438">
            <v>1421</v>
          </cell>
          <cell r="G1438" t="str">
            <v>AMADEU LOURENÇO RODRIGUES</v>
          </cell>
          <cell r="H1438" t="str">
            <v>ENCANADOR</v>
          </cell>
          <cell r="I1438" t="str">
            <v>PARGOS</v>
          </cell>
          <cell r="J1438">
            <v>1</v>
          </cell>
        </row>
        <row r="1439">
          <cell r="A1439">
            <v>1422</v>
          </cell>
          <cell r="G1439" t="str">
            <v>FRANCISCO IRAN BEZERRA NETO</v>
          </cell>
          <cell r="H1439" t="str">
            <v>AUXILIAR DE C.Q. 1</v>
          </cell>
          <cell r="I1439" t="str">
            <v>-</v>
          </cell>
          <cell r="J1439">
            <v>1</v>
          </cell>
        </row>
        <row r="1440">
          <cell r="A1440">
            <v>1423</v>
          </cell>
          <cell r="G1440" t="str">
            <v>FLORIANO DE JESUS DO VALE</v>
          </cell>
          <cell r="H1440" t="str">
            <v>ENCANADOR</v>
          </cell>
          <cell r="I1440" t="str">
            <v>PARGOS</v>
          </cell>
          <cell r="J1440">
            <v>1</v>
          </cell>
        </row>
        <row r="1441">
          <cell r="A1441">
            <v>1424</v>
          </cell>
          <cell r="G1441" t="str">
            <v>LUIZ CARLOS BISPO DOS SANTOS</v>
          </cell>
          <cell r="H1441" t="str">
            <v>ENCANADOR</v>
          </cell>
          <cell r="I1441" t="str">
            <v>PARGOS</v>
          </cell>
          <cell r="J1441">
            <v>1</v>
          </cell>
        </row>
        <row r="1442">
          <cell r="A1442">
            <v>1425</v>
          </cell>
          <cell r="G1442" t="str">
            <v>GENISSON SANTOS DE SOUZA</v>
          </cell>
          <cell r="H1442" t="str">
            <v>ENCANADOR</v>
          </cell>
          <cell r="I1442" t="str">
            <v>PARGOS</v>
          </cell>
          <cell r="J1442">
            <v>1</v>
          </cell>
        </row>
        <row r="1443">
          <cell r="A1443">
            <v>1426</v>
          </cell>
          <cell r="G1443" t="str">
            <v>MANUEL MESSIAS DOS SANTOS</v>
          </cell>
          <cell r="H1443" t="str">
            <v>ENCANADOR</v>
          </cell>
          <cell r="I1443" t="str">
            <v>PARGOS</v>
          </cell>
          <cell r="J1443">
            <v>1</v>
          </cell>
        </row>
        <row r="1444">
          <cell r="A1444">
            <v>1427</v>
          </cell>
          <cell r="G1444" t="str">
            <v>OFELINO ARAUJO FILHO</v>
          </cell>
          <cell r="H1444" t="str">
            <v>ENCANADOR</v>
          </cell>
          <cell r="I1444" t="str">
            <v>PARGOS</v>
          </cell>
          <cell r="J1444">
            <v>1</v>
          </cell>
        </row>
        <row r="1445">
          <cell r="A1445">
            <v>1428</v>
          </cell>
          <cell r="G1445" t="str">
            <v>FRANCISCO DAS CHAGAS CUNHA ALVES</v>
          </cell>
          <cell r="H1445" t="str">
            <v>ENCANADOR</v>
          </cell>
          <cell r="I1445" t="str">
            <v>PARGOS</v>
          </cell>
          <cell r="J1445">
            <v>1</v>
          </cell>
        </row>
        <row r="1446">
          <cell r="A1446">
            <v>1429</v>
          </cell>
          <cell r="G1446" t="str">
            <v>JONSE CARVALHO MEDEIROS</v>
          </cell>
          <cell r="H1446" t="str">
            <v>ENCANADOR</v>
          </cell>
          <cell r="I1446" t="str">
            <v>PARGOS</v>
          </cell>
          <cell r="J1446">
            <v>1</v>
          </cell>
        </row>
        <row r="1447">
          <cell r="A1447">
            <v>1430</v>
          </cell>
          <cell r="B1447" t="str">
            <v>AFC</v>
          </cell>
          <cell r="C1447" t="str">
            <v>ST</v>
          </cell>
          <cell r="D1447" t="str">
            <v>CMM</v>
          </cell>
          <cell r="E1447" t="str">
            <v>JWC</v>
          </cell>
          <cell r="F1447" t="str">
            <v>ELÉT. INST.</v>
          </cell>
          <cell r="G1447" t="str">
            <v>MARCIO DE SOUZA RODRIGUES</v>
          </cell>
          <cell r="H1447" t="str">
            <v>AJUDANTE</v>
          </cell>
          <cell r="I1447" t="str">
            <v>BARRA</v>
          </cell>
          <cell r="J1447">
            <v>1</v>
          </cell>
        </row>
        <row r="1448">
          <cell r="A1448">
            <v>1431</v>
          </cell>
          <cell r="B1448" t="str">
            <v>AFC</v>
          </cell>
          <cell r="C1448" t="str">
            <v>ST</v>
          </cell>
          <cell r="D1448" t="str">
            <v>CMM</v>
          </cell>
          <cell r="E1448" t="str">
            <v>JWC</v>
          </cell>
          <cell r="F1448" t="str">
            <v>ELÉT. INST.</v>
          </cell>
          <cell r="G1448" t="str">
            <v>PAULO FERREIRA DOS SANTOS</v>
          </cell>
          <cell r="H1448" t="str">
            <v>AJUDANTE</v>
          </cell>
          <cell r="I1448" t="str">
            <v>BARRA</v>
          </cell>
          <cell r="J1448">
            <v>1</v>
          </cell>
        </row>
        <row r="1449">
          <cell r="A1449">
            <v>1432</v>
          </cell>
          <cell r="B1449" t="str">
            <v>MML</v>
          </cell>
          <cell r="C1449" t="str">
            <v>HRSG</v>
          </cell>
          <cell r="D1449" t="str">
            <v>VT</v>
          </cell>
          <cell r="E1449" t="str">
            <v>VAS</v>
          </cell>
          <cell r="F1449" t="str">
            <v>ELÉTRICA</v>
          </cell>
          <cell r="G1449" t="str">
            <v>RAIMUNDO LUIZ ALVES DA CUNHA</v>
          </cell>
          <cell r="H1449" t="str">
            <v>MEIO OFICIAL</v>
          </cell>
          <cell r="I1449" t="str">
            <v>PARGOS</v>
          </cell>
          <cell r="J1449">
            <v>1</v>
          </cell>
        </row>
        <row r="1450">
          <cell r="A1450">
            <v>1433</v>
          </cell>
          <cell r="G1450" t="str">
            <v>JORGE LUIZ SOUZA QUEIROZ</v>
          </cell>
          <cell r="H1450" t="str">
            <v>MECANICO MONTADOR</v>
          </cell>
          <cell r="I1450" t="str">
            <v>PARGOS</v>
          </cell>
          <cell r="J1450">
            <v>1</v>
          </cell>
        </row>
        <row r="1451">
          <cell r="A1451">
            <v>1434</v>
          </cell>
          <cell r="G1451" t="str">
            <v>ROSIVALDO CONCEIÇÃO DE SANTANA</v>
          </cell>
          <cell r="H1451" t="str">
            <v>MECANICO MONTADOR</v>
          </cell>
          <cell r="I1451" t="str">
            <v>PARGOS</v>
          </cell>
          <cell r="J1451">
            <v>1</v>
          </cell>
        </row>
        <row r="1452">
          <cell r="A1452">
            <v>1435</v>
          </cell>
          <cell r="B1452" t="str">
            <v>AFC</v>
          </cell>
          <cell r="C1452" t="str">
            <v>ST</v>
          </cell>
          <cell r="D1452" t="str">
            <v>CMM</v>
          </cell>
          <cell r="E1452" t="str">
            <v>JWC</v>
          </cell>
          <cell r="F1452" t="str">
            <v>ELÉT. INST.</v>
          </cell>
          <cell r="G1452" t="str">
            <v>ROBSON BISPO DOS SANTOS</v>
          </cell>
          <cell r="H1452" t="str">
            <v>MEIO OFICIAL</v>
          </cell>
          <cell r="I1452" t="str">
            <v>NOVA HOLANDA</v>
          </cell>
          <cell r="J1452">
            <v>1</v>
          </cell>
        </row>
        <row r="1453">
          <cell r="A1453">
            <v>1436</v>
          </cell>
          <cell r="G1453" t="str">
            <v>LAUDEMIR SANTOS DE ANDRADE</v>
          </cell>
          <cell r="H1453" t="str">
            <v>ENCANADOR</v>
          </cell>
          <cell r="I1453" t="str">
            <v>PARGOS</v>
          </cell>
          <cell r="J1453">
            <v>1</v>
          </cell>
        </row>
        <row r="1454">
          <cell r="A1454">
            <v>1437</v>
          </cell>
          <cell r="B1454" t="str">
            <v>MML</v>
          </cell>
          <cell r="C1454" t="str">
            <v>HRSG</v>
          </cell>
          <cell r="D1454" t="str">
            <v>CMM</v>
          </cell>
          <cell r="E1454" t="str">
            <v>ON</v>
          </cell>
          <cell r="F1454" t="str">
            <v>INSTRUMENT.</v>
          </cell>
          <cell r="G1454" t="str">
            <v>ANDRÉ LUIZ PEREIRA DE ARAUJO</v>
          </cell>
          <cell r="H1454" t="str">
            <v>AJUDANTE</v>
          </cell>
          <cell r="I1454" t="str">
            <v>BARRA</v>
          </cell>
          <cell r="J1454">
            <v>1</v>
          </cell>
        </row>
        <row r="1455">
          <cell r="A1455">
            <v>1438</v>
          </cell>
          <cell r="D1455" t="str">
            <v>DARIO</v>
          </cell>
          <cell r="E1455" t="str">
            <v>EFS</v>
          </cell>
          <cell r="G1455" t="str">
            <v>LUIS ROCHA TEIXEIRA</v>
          </cell>
          <cell r="H1455" t="str">
            <v>AJUDANTE</v>
          </cell>
          <cell r="I1455" t="str">
            <v>BARRA</v>
          </cell>
          <cell r="J1455">
            <v>1</v>
          </cell>
        </row>
        <row r="1456">
          <cell r="A1456">
            <v>1439</v>
          </cell>
          <cell r="B1456" t="str">
            <v>MML</v>
          </cell>
          <cell r="C1456" t="str">
            <v>HRSG</v>
          </cell>
          <cell r="D1456" t="str">
            <v>CMM</v>
          </cell>
          <cell r="E1456" t="str">
            <v>ON</v>
          </cell>
          <cell r="F1456" t="str">
            <v>INSTRUMENT.</v>
          </cell>
          <cell r="G1456" t="str">
            <v>VALDINEI RAMOS DA SILVA</v>
          </cell>
          <cell r="H1456" t="str">
            <v>AJUDANTE</v>
          </cell>
          <cell r="I1456" t="str">
            <v>BARRA</v>
          </cell>
          <cell r="J1456">
            <v>1</v>
          </cell>
        </row>
        <row r="1457">
          <cell r="A1457">
            <v>1440</v>
          </cell>
          <cell r="D1457" t="str">
            <v>DARIO</v>
          </cell>
          <cell r="E1457" t="str">
            <v>EFS</v>
          </cell>
          <cell r="G1457" t="str">
            <v>CEZAR PEREIRA DE SOUZA</v>
          </cell>
          <cell r="H1457" t="str">
            <v>AJUDANTE</v>
          </cell>
          <cell r="I1457" t="str">
            <v>NOVA HOLANDA</v>
          </cell>
          <cell r="J1457">
            <v>1</v>
          </cell>
        </row>
        <row r="1458">
          <cell r="A1458">
            <v>1441</v>
          </cell>
          <cell r="G1458" t="str">
            <v>MARCOS LUIZ DANTAS DE OLIVEIRA</v>
          </cell>
          <cell r="H1458" t="str">
            <v>ENCANADOR</v>
          </cell>
          <cell r="I1458" t="str">
            <v>LAGOMAR</v>
          </cell>
          <cell r="J1458">
            <v>1</v>
          </cell>
        </row>
        <row r="1459">
          <cell r="A1459">
            <v>1442</v>
          </cell>
          <cell r="G1459" t="str">
            <v>SERGIO PINA SANTOS</v>
          </cell>
          <cell r="H1459" t="str">
            <v>ENCANADOR</v>
          </cell>
          <cell r="I1459" t="str">
            <v>PARGOS</v>
          </cell>
          <cell r="J1459">
            <v>1</v>
          </cell>
        </row>
        <row r="1460">
          <cell r="A1460">
            <v>1443</v>
          </cell>
          <cell r="G1460" t="str">
            <v>GENILSON RODRIGUES VIEIRA</v>
          </cell>
          <cell r="H1460" t="str">
            <v>ENCANADOR</v>
          </cell>
          <cell r="I1460" t="str">
            <v>PARGOS</v>
          </cell>
          <cell r="J1460">
            <v>1</v>
          </cell>
        </row>
        <row r="1461">
          <cell r="A1461">
            <v>1444</v>
          </cell>
          <cell r="G1461" t="str">
            <v>JAELSON DA CRUZ SANTOS</v>
          </cell>
          <cell r="H1461" t="str">
            <v>ENCANADOR</v>
          </cell>
          <cell r="I1461" t="str">
            <v>PARGOS</v>
          </cell>
          <cell r="J1461">
            <v>1</v>
          </cell>
        </row>
        <row r="1462">
          <cell r="A1462">
            <v>1445</v>
          </cell>
          <cell r="G1462" t="str">
            <v>DIANDARREL OLIVEIRA KERR</v>
          </cell>
          <cell r="H1462" t="str">
            <v>ENCANADOR</v>
          </cell>
          <cell r="I1462" t="str">
            <v>PARGOS</v>
          </cell>
          <cell r="J1462">
            <v>1</v>
          </cell>
        </row>
        <row r="1463">
          <cell r="A1463">
            <v>1446</v>
          </cell>
          <cell r="B1463" t="str">
            <v>MML</v>
          </cell>
          <cell r="C1463" t="str">
            <v>HRSG</v>
          </cell>
          <cell r="D1463" t="str">
            <v>DARIO</v>
          </cell>
          <cell r="E1463" t="str">
            <v>EFS</v>
          </cell>
          <cell r="F1463" t="str">
            <v>INSTRUMENT.</v>
          </cell>
          <cell r="G1463" t="str">
            <v>MARCOS FRANÇA GUEDES</v>
          </cell>
          <cell r="H1463" t="str">
            <v>AJUDANTE</v>
          </cell>
          <cell r="I1463" t="str">
            <v>BARRA</v>
          </cell>
          <cell r="J1463">
            <v>1</v>
          </cell>
        </row>
        <row r="1464">
          <cell r="A1464">
            <v>1447</v>
          </cell>
          <cell r="G1464" t="str">
            <v>DIOGENES CONCEIÇÃO DOS SANTOS</v>
          </cell>
          <cell r="H1464" t="str">
            <v>AUXILIAR DE C.Q. 1</v>
          </cell>
          <cell r="I1464" t="str">
            <v>PARGOS</v>
          </cell>
          <cell r="J1464">
            <v>1</v>
          </cell>
        </row>
        <row r="1465">
          <cell r="A1465">
            <v>1448</v>
          </cell>
          <cell r="B1465" t="str">
            <v>AFC</v>
          </cell>
          <cell r="C1465" t="str">
            <v>ST</v>
          </cell>
          <cell r="D1465" t="str">
            <v>CMM</v>
          </cell>
          <cell r="E1465" t="str">
            <v>JWC</v>
          </cell>
          <cell r="F1465" t="str">
            <v>ELÉT. INST.</v>
          </cell>
          <cell r="G1465" t="str">
            <v>ADENILSON ZACARIAS SANTANA</v>
          </cell>
          <cell r="H1465" t="str">
            <v>AJUDANTE</v>
          </cell>
          <cell r="I1465" t="str">
            <v xml:space="preserve"> BARRA</v>
          </cell>
          <cell r="J1465">
            <v>1</v>
          </cell>
        </row>
        <row r="1466">
          <cell r="A1466">
            <v>1449</v>
          </cell>
          <cell r="B1466" t="str">
            <v>AFC</v>
          </cell>
          <cell r="C1466" t="str">
            <v>ST</v>
          </cell>
          <cell r="D1466" t="str">
            <v>CMM</v>
          </cell>
          <cell r="E1466" t="str">
            <v>JWC</v>
          </cell>
          <cell r="F1466" t="str">
            <v>ELÉT. INST.</v>
          </cell>
          <cell r="G1466" t="str">
            <v>GEOVANE MARIANO DA SILVA</v>
          </cell>
          <cell r="H1466" t="str">
            <v xml:space="preserve">MEIO OFICIAL </v>
          </cell>
          <cell r="I1466" t="str">
            <v>BRISA DA COSTA</v>
          </cell>
          <cell r="J1466">
            <v>1</v>
          </cell>
        </row>
        <row r="1467">
          <cell r="A1467">
            <v>1450</v>
          </cell>
          <cell r="B1467" t="str">
            <v>MML</v>
          </cell>
          <cell r="C1467" t="str">
            <v>HRSG</v>
          </cell>
          <cell r="D1467" t="str">
            <v>VT</v>
          </cell>
          <cell r="E1467" t="str">
            <v>VAS</v>
          </cell>
          <cell r="F1467" t="str">
            <v>ELÉTRICA</v>
          </cell>
          <cell r="G1467" t="str">
            <v>EDIMILSON DE JESUS SANTOS</v>
          </cell>
          <cell r="H1467" t="str">
            <v>AJUDANTE</v>
          </cell>
          <cell r="I1467" t="str">
            <v>NOVA HOLANDA</v>
          </cell>
          <cell r="J1467">
            <v>1</v>
          </cell>
        </row>
        <row r="1468">
          <cell r="A1468">
            <v>1451</v>
          </cell>
          <cell r="D1468" t="str">
            <v>DARIO</v>
          </cell>
          <cell r="E1468" t="str">
            <v>EFS</v>
          </cell>
          <cell r="G1468" t="str">
            <v>JOÃO PAULO LIMA DE JESUS</v>
          </cell>
          <cell r="H1468" t="str">
            <v>AJUDANTE</v>
          </cell>
          <cell r="I1468" t="str">
            <v>NOVA HOLANDA</v>
          </cell>
          <cell r="J1468">
            <v>1</v>
          </cell>
        </row>
        <row r="1469">
          <cell r="A1469">
            <v>1452</v>
          </cell>
          <cell r="B1469" t="str">
            <v>MML</v>
          </cell>
          <cell r="C1469" t="str">
            <v>HRSG</v>
          </cell>
          <cell r="D1469" t="str">
            <v>VT</v>
          </cell>
          <cell r="E1469" t="str">
            <v>VAS</v>
          </cell>
          <cell r="F1469" t="str">
            <v>ELÉTRICA</v>
          </cell>
          <cell r="G1469" t="str">
            <v>JUSCELINO FERREIRA CAMPOS</v>
          </cell>
          <cell r="H1469" t="str">
            <v>AJUDANTE</v>
          </cell>
          <cell r="I1469" t="str">
            <v>NOVA HOLANDA</v>
          </cell>
          <cell r="J1469">
            <v>1</v>
          </cell>
        </row>
        <row r="1470">
          <cell r="A1470">
            <v>1453</v>
          </cell>
          <cell r="G1470" t="str">
            <v>SIRLANDE LUCIANO DE ARAUJO</v>
          </cell>
          <cell r="H1470" t="str">
            <v>MOTORISTA MUNCK</v>
          </cell>
          <cell r="I1470" t="str">
            <v>BRISA DA COSTA</v>
          </cell>
          <cell r="J1470">
            <v>1</v>
          </cell>
        </row>
        <row r="1471">
          <cell r="A1471">
            <v>1454</v>
          </cell>
          <cell r="B1471" t="str">
            <v>MML</v>
          </cell>
          <cell r="C1471" t="str">
            <v>HRSG</v>
          </cell>
          <cell r="D1471" t="str">
            <v>CMM</v>
          </cell>
          <cell r="E1471" t="str">
            <v>ON</v>
          </cell>
          <cell r="F1471" t="str">
            <v>INSTRUMENT.</v>
          </cell>
          <cell r="G1471" t="str">
            <v>ELTON JONATA SANTOS</v>
          </cell>
          <cell r="H1471" t="str">
            <v>AJUDANTE</v>
          </cell>
          <cell r="I1471" t="str">
            <v>RIO DAS OSTRAS</v>
          </cell>
          <cell r="J1471">
            <v>1</v>
          </cell>
        </row>
        <row r="1472">
          <cell r="A1472">
            <v>1455</v>
          </cell>
          <cell r="G1472" t="str">
            <v>ROGERIO ANTONIO DE SOUZA</v>
          </cell>
          <cell r="H1472" t="str">
            <v>ENGENHEIRO MECANICO</v>
          </cell>
          <cell r="I1472" t="str">
            <v>-</v>
          </cell>
          <cell r="J1472">
            <v>1</v>
          </cell>
        </row>
        <row r="1473">
          <cell r="A1473">
            <v>1456</v>
          </cell>
          <cell r="G1473" t="str">
            <v>ANTONIO ALVES DE ASSIS</v>
          </cell>
          <cell r="H1473" t="str">
            <v>SUPERVISOR DE TUBULAÇÃO III</v>
          </cell>
          <cell r="I1473" t="str">
            <v>-</v>
          </cell>
          <cell r="J1473">
            <v>1</v>
          </cell>
        </row>
        <row r="1474">
          <cell r="A1474">
            <v>1457</v>
          </cell>
          <cell r="G1474" t="str">
            <v>ALDO RODRIGUES ALVES</v>
          </cell>
          <cell r="H1474" t="str">
            <v>CHEFE DE CQ</v>
          </cell>
          <cell r="I1474" t="str">
            <v>-</v>
          </cell>
          <cell r="J1474">
            <v>1</v>
          </cell>
        </row>
        <row r="1475">
          <cell r="A1475">
            <v>1458</v>
          </cell>
          <cell r="G1475" t="str">
            <v>GERALDO GONÇALVES SOBRINHO</v>
          </cell>
          <cell r="H1475" t="str">
            <v>TÉCNICO ADMINISTRATIVO</v>
          </cell>
          <cell r="I1475" t="str">
            <v>-</v>
          </cell>
          <cell r="J1475">
            <v>1</v>
          </cell>
        </row>
        <row r="1476">
          <cell r="A1476">
            <v>1459</v>
          </cell>
          <cell r="G1476" t="str">
            <v>DIERCE WIQUES MIRANDA</v>
          </cell>
          <cell r="H1476" t="str">
            <v>TECNICO PLANEJAMENTO</v>
          </cell>
          <cell r="I1476" t="str">
            <v>-</v>
          </cell>
          <cell r="J1476">
            <v>1</v>
          </cell>
        </row>
        <row r="1477">
          <cell r="A1477">
            <v>1460</v>
          </cell>
          <cell r="G1477" t="str">
            <v>NÉSIO ANTONIO DE SOUZA</v>
          </cell>
          <cell r="H1477" t="str">
            <v>INSPETOR LÍQUIDO PENETRANTE</v>
          </cell>
          <cell r="I1477" t="str">
            <v>-</v>
          </cell>
          <cell r="J1477">
            <v>1</v>
          </cell>
        </row>
        <row r="1478">
          <cell r="A1478">
            <v>1461</v>
          </cell>
          <cell r="G1478" t="str">
            <v>NILTON JULIO RODRIGUES</v>
          </cell>
          <cell r="H1478" t="str">
            <v>SUPERVISOR DE SOLDA 1</v>
          </cell>
          <cell r="I1478" t="str">
            <v>-</v>
          </cell>
          <cell r="J1478">
            <v>1</v>
          </cell>
        </row>
        <row r="1479">
          <cell r="A1479">
            <v>1462</v>
          </cell>
          <cell r="G1479" t="str">
            <v>GILSON CESAR DA SILVA</v>
          </cell>
          <cell r="H1479" t="str">
            <v>TECNICO PLANEJAMENTO</v>
          </cell>
          <cell r="I1479" t="str">
            <v>-</v>
          </cell>
          <cell r="J1479">
            <v>1</v>
          </cell>
        </row>
        <row r="1480">
          <cell r="A1480">
            <v>1463</v>
          </cell>
          <cell r="G1480" t="str">
            <v>JOSÉ MARIA DA COSTA</v>
          </cell>
          <cell r="H1480" t="str">
            <v>SUPERVISOR DE TUBULAÇÃO III</v>
          </cell>
          <cell r="I1480" t="str">
            <v>-</v>
          </cell>
          <cell r="J1480">
            <v>1</v>
          </cell>
        </row>
        <row r="1481">
          <cell r="A1481">
            <v>1464</v>
          </cell>
          <cell r="G1481" t="str">
            <v>JOSÉ DOS SANTOS</v>
          </cell>
          <cell r="H1481" t="str">
            <v>SUPERVISOR DE PINTURA</v>
          </cell>
          <cell r="I1481" t="str">
            <v>-</v>
          </cell>
          <cell r="J1481">
            <v>1</v>
          </cell>
        </row>
        <row r="1482">
          <cell r="A1482">
            <v>1465</v>
          </cell>
          <cell r="G1482" t="str">
            <v>CARLOS RICARDO GONÇALVES SANTOS</v>
          </cell>
          <cell r="H1482" t="str">
            <v>AJUDANTE</v>
          </cell>
          <cell r="I1482" t="str">
            <v>-</v>
          </cell>
          <cell r="J1482">
            <v>1</v>
          </cell>
        </row>
        <row r="1483">
          <cell r="A1483">
            <v>1466</v>
          </cell>
          <cell r="B1483" t="str">
            <v>AFC</v>
          </cell>
          <cell r="C1483" t="str">
            <v>CT</v>
          </cell>
          <cell r="D1483" t="str">
            <v>VT</v>
          </cell>
          <cell r="E1483" t="str">
            <v>JTC</v>
          </cell>
          <cell r="F1483" t="str">
            <v>ELÉTRICA</v>
          </cell>
          <cell r="G1483" t="str">
            <v>ALEX SANTANA SANTOS</v>
          </cell>
          <cell r="H1483" t="str">
            <v>AJUDANTE</v>
          </cell>
          <cell r="I1483" t="str">
            <v>BARRA</v>
          </cell>
          <cell r="J1483">
            <v>1</v>
          </cell>
        </row>
        <row r="1484">
          <cell r="A1484">
            <v>1467</v>
          </cell>
          <cell r="G1484" t="str">
            <v>JOSÉ LUCAS DOS SANTOS</v>
          </cell>
          <cell r="H1484" t="str">
            <v>ENCANADOR</v>
          </cell>
          <cell r="I1484" t="str">
            <v>PARGOS</v>
          </cell>
          <cell r="J1484">
            <v>1</v>
          </cell>
        </row>
        <row r="1485">
          <cell r="A1485">
            <v>1468</v>
          </cell>
          <cell r="G1485" t="str">
            <v>JOSIAS RODRIGUES</v>
          </cell>
          <cell r="H1485" t="str">
            <v>AUXILIAR DE C.Q. 1</v>
          </cell>
          <cell r="I1485" t="str">
            <v>-</v>
          </cell>
          <cell r="J1485">
            <v>1</v>
          </cell>
        </row>
        <row r="1486">
          <cell r="A1486">
            <v>1469</v>
          </cell>
          <cell r="G1486" t="str">
            <v>JARBAS CONCEIÇÃO CORREIA</v>
          </cell>
          <cell r="H1486" t="str">
            <v>SOLDADOR TIG</v>
          </cell>
          <cell r="I1486" t="str">
            <v>PARGOS</v>
          </cell>
          <cell r="J1486">
            <v>1</v>
          </cell>
        </row>
        <row r="1487">
          <cell r="A1487">
            <v>1470</v>
          </cell>
          <cell r="G1487" t="str">
            <v>ROGÉRIO TIMÓTEO DA SILVA</v>
          </cell>
          <cell r="H1487" t="str">
            <v>ENCANADOR</v>
          </cell>
          <cell r="I1487" t="str">
            <v>PARGOS</v>
          </cell>
          <cell r="J1487">
            <v>1</v>
          </cell>
        </row>
        <row r="1488">
          <cell r="A1488">
            <v>1471</v>
          </cell>
          <cell r="G1488" t="str">
            <v>BRUNO ALBERNAZ PEREIRA MELLO</v>
          </cell>
          <cell r="H1488" t="str">
            <v>AJUDANTE</v>
          </cell>
          <cell r="I1488" t="str">
            <v>-</v>
          </cell>
          <cell r="J1488">
            <v>1</v>
          </cell>
        </row>
        <row r="1489">
          <cell r="A1489">
            <v>1472</v>
          </cell>
          <cell r="G1489" t="str">
            <v>JOSÉ DOS SANTOS</v>
          </cell>
          <cell r="H1489" t="str">
            <v>TOTAL===&gt;</v>
          </cell>
          <cell r="I1489" t="str">
            <v>PARGOS</v>
          </cell>
          <cell r="J1489">
            <v>1471</v>
          </cell>
        </row>
        <row r="1490">
          <cell r="A1490">
            <v>1473</v>
          </cell>
          <cell r="G1490" t="str">
            <v>RUBENILSON ALMEIDA BARBOSA</v>
          </cell>
          <cell r="H1490" t="str">
            <v>MECANICO MONTADOR</v>
          </cell>
          <cell r="I1490" t="str">
            <v>PARGOS</v>
          </cell>
          <cell r="J1490">
            <v>1</v>
          </cell>
        </row>
        <row r="1491">
          <cell r="A1491">
            <v>1474</v>
          </cell>
          <cell r="G1491" t="str">
            <v>ANTÔNIO MARCELO DE JESUS OLIVEIRA</v>
          </cell>
          <cell r="H1491" t="str">
            <v>ENCANADOR</v>
          </cell>
          <cell r="I1491" t="str">
            <v>PARGOS</v>
          </cell>
          <cell r="J1491">
            <v>1</v>
          </cell>
        </row>
        <row r="1492">
          <cell r="A1492">
            <v>1475</v>
          </cell>
          <cell r="G1492" t="str">
            <v>GILENO CARDOSO DOS SANTOS</v>
          </cell>
          <cell r="H1492" t="str">
            <v>MONTADOR ANDAIME</v>
          </cell>
          <cell r="I1492" t="str">
            <v>PARGOS</v>
          </cell>
          <cell r="J1492">
            <v>1</v>
          </cell>
        </row>
        <row r="1493">
          <cell r="A1493">
            <v>1476</v>
          </cell>
          <cell r="G1493" t="str">
            <v>CLEBIO CARDOSO PRIMO</v>
          </cell>
          <cell r="H1493" t="str">
            <v>ENCANADOR</v>
          </cell>
          <cell r="I1493" t="str">
            <v>PARGOS</v>
          </cell>
          <cell r="J1493">
            <v>1</v>
          </cell>
        </row>
        <row r="1494">
          <cell r="A1494">
            <v>1477</v>
          </cell>
          <cell r="G1494" t="str">
            <v>MARCOS ANTÔNIO DE SOUZA SÁ</v>
          </cell>
          <cell r="H1494" t="str">
            <v>ENCANADOR</v>
          </cell>
          <cell r="I1494" t="str">
            <v>PARGOS</v>
          </cell>
          <cell r="J1494">
            <v>1</v>
          </cell>
        </row>
        <row r="1495">
          <cell r="A1495">
            <v>1478</v>
          </cell>
          <cell r="G1495" t="str">
            <v>JAIR CORDEIRO PORTO</v>
          </cell>
          <cell r="H1495" t="str">
            <v>AJUDANTE</v>
          </cell>
          <cell r="I1495" t="str">
            <v>-</v>
          </cell>
          <cell r="J1495">
            <v>1</v>
          </cell>
        </row>
        <row r="1496">
          <cell r="A1496">
            <v>1479</v>
          </cell>
          <cell r="G1496" t="str">
            <v>RAFAEL RODRIGUES BARBOSA</v>
          </cell>
          <cell r="H1496" t="str">
            <v>AJUDANTE</v>
          </cell>
          <cell r="I1496" t="str">
            <v>-</v>
          </cell>
          <cell r="J1496">
            <v>1</v>
          </cell>
        </row>
        <row r="1497">
          <cell r="A1497">
            <v>1480</v>
          </cell>
          <cell r="G1497" t="str">
            <v>JOSÉ EDUARDO DA SILVA</v>
          </cell>
          <cell r="H1497" t="str">
            <v>AJUDANTE</v>
          </cell>
          <cell r="I1497" t="str">
            <v>-</v>
          </cell>
          <cell r="J1497">
            <v>1</v>
          </cell>
        </row>
        <row r="1498">
          <cell r="A1498">
            <v>1481</v>
          </cell>
          <cell r="G1498" t="str">
            <v>RONALDO DA SILVA OLIVEIRA</v>
          </cell>
          <cell r="H1498" t="str">
            <v>ENCANADOR</v>
          </cell>
          <cell r="I1498" t="str">
            <v>PARGOS</v>
          </cell>
          <cell r="J1498">
            <v>1</v>
          </cell>
        </row>
        <row r="1499">
          <cell r="A1499">
            <v>1482</v>
          </cell>
          <cell r="G1499" t="str">
            <v>FRANCIVAL RIBEIRO</v>
          </cell>
          <cell r="H1499" t="str">
            <v>ENCANADOR</v>
          </cell>
          <cell r="I1499" t="str">
            <v>PARGOS</v>
          </cell>
          <cell r="J1499">
            <v>1</v>
          </cell>
        </row>
        <row r="1500">
          <cell r="A1500">
            <v>1483</v>
          </cell>
          <cell r="G1500" t="str">
            <v>UARTELEOR MARQUES CORREIA</v>
          </cell>
          <cell r="H1500" t="str">
            <v>ENCANADOR</v>
          </cell>
          <cell r="I1500" t="str">
            <v>PARGOS</v>
          </cell>
          <cell r="J1500">
            <v>1</v>
          </cell>
        </row>
        <row r="1501">
          <cell r="A1501">
            <v>1484</v>
          </cell>
          <cell r="G1501" t="str">
            <v>LEONARDO MENDES  SANTOS MANSUR</v>
          </cell>
          <cell r="H1501" t="str">
            <v>AJUDANTE</v>
          </cell>
          <cell r="I1501" t="str">
            <v>-</v>
          </cell>
          <cell r="J1501">
            <v>1</v>
          </cell>
        </row>
        <row r="1502">
          <cell r="A1502">
            <v>1485</v>
          </cell>
          <cell r="G1502" t="str">
            <v>GECIVAL DA SILVA MUNIZ</v>
          </cell>
          <cell r="H1502" t="str">
            <v>MECANICO MONTADOR</v>
          </cell>
          <cell r="I1502" t="str">
            <v>PARGOS</v>
          </cell>
          <cell r="J1502">
            <v>1</v>
          </cell>
        </row>
        <row r="1503">
          <cell r="A1503">
            <v>1486</v>
          </cell>
          <cell r="G1503" t="str">
            <v>VAGNER GOMES DA SILVA</v>
          </cell>
          <cell r="H1503" t="str">
            <v>SOLDADOR TIG</v>
          </cell>
          <cell r="I1503" t="str">
            <v>PARGOS</v>
          </cell>
          <cell r="J1503">
            <v>1</v>
          </cell>
        </row>
        <row r="1504">
          <cell r="A1504">
            <v>1487</v>
          </cell>
          <cell r="G1504" t="str">
            <v>EDSON GOMES DA COSTA</v>
          </cell>
          <cell r="H1504" t="str">
            <v>ENCANADOR</v>
          </cell>
          <cell r="I1504" t="str">
            <v>PARGOS</v>
          </cell>
          <cell r="J1504">
            <v>1</v>
          </cell>
        </row>
        <row r="1505">
          <cell r="A1505">
            <v>1488</v>
          </cell>
          <cell r="G1505" t="str">
            <v>JENECY FERREIRA DA SILVA</v>
          </cell>
          <cell r="H1505" t="str">
            <v>ENCANADOR</v>
          </cell>
          <cell r="I1505" t="str">
            <v>PARGOS</v>
          </cell>
          <cell r="J1505">
            <v>1</v>
          </cell>
        </row>
        <row r="1506">
          <cell r="A1506">
            <v>1489</v>
          </cell>
          <cell r="G1506" t="str">
            <v>CRISTIANO ANTÔNIO DA CRUZ</v>
          </cell>
          <cell r="H1506" t="str">
            <v>ENCANADOR</v>
          </cell>
          <cell r="I1506" t="str">
            <v>PARGOS</v>
          </cell>
          <cell r="J1506">
            <v>1</v>
          </cell>
        </row>
        <row r="1507">
          <cell r="A1507">
            <v>1490</v>
          </cell>
          <cell r="G1507" t="str">
            <v>EMERGIO GREGORIO DA SILVA SANTOS</v>
          </cell>
          <cell r="H1507" t="str">
            <v>ENCARREGADO</v>
          </cell>
          <cell r="I1507" t="str">
            <v>PARGOS</v>
          </cell>
          <cell r="J1507">
            <v>1</v>
          </cell>
        </row>
        <row r="1508">
          <cell r="A1508">
            <v>1491</v>
          </cell>
          <cell r="G1508" t="str">
            <v>LUIS ANTONIO DOS SANTOS PIRES</v>
          </cell>
          <cell r="H1508" t="str">
            <v>ENCANADOR</v>
          </cell>
          <cell r="I1508" t="str">
            <v>PARGOS</v>
          </cell>
          <cell r="J1508">
            <v>1</v>
          </cell>
        </row>
        <row r="1509">
          <cell r="A1509">
            <v>1492</v>
          </cell>
          <cell r="G1509" t="str">
            <v>JOSELINO ALVES</v>
          </cell>
          <cell r="H1509" t="str">
            <v>ENCANADOR</v>
          </cell>
          <cell r="I1509" t="str">
            <v>PARGOS</v>
          </cell>
          <cell r="J1509">
            <v>1</v>
          </cell>
        </row>
        <row r="1510">
          <cell r="A1510">
            <v>1493</v>
          </cell>
          <cell r="G1510" t="str">
            <v>EDNEY MOTA GOMES</v>
          </cell>
          <cell r="H1510" t="str">
            <v>MECANICO MONTADOR</v>
          </cell>
          <cell r="I1510" t="str">
            <v>PARGOS</v>
          </cell>
          <cell r="J1510">
            <v>1</v>
          </cell>
        </row>
        <row r="1511">
          <cell r="A1511">
            <v>1494</v>
          </cell>
          <cell r="G1511" t="str">
            <v>ELISSON RAFAEL DA SILVA</v>
          </cell>
          <cell r="H1511" t="str">
            <v>AJUDANTE</v>
          </cell>
          <cell r="I1511" t="str">
            <v>-</v>
          </cell>
          <cell r="J1511">
            <v>1</v>
          </cell>
        </row>
        <row r="1512">
          <cell r="A1512">
            <v>1495</v>
          </cell>
          <cell r="G1512" t="str">
            <v>FRANCISCO RISOMAR DOS SANTOS</v>
          </cell>
          <cell r="H1512" t="str">
            <v>MESTRE</v>
          </cell>
          <cell r="I1512" t="str">
            <v>PARGOS</v>
          </cell>
          <cell r="J1512">
            <v>1</v>
          </cell>
        </row>
        <row r="1513">
          <cell r="A1513">
            <v>1496</v>
          </cell>
          <cell r="G1513" t="str">
            <v>GILTON LIMA SANTOS CORRÊA</v>
          </cell>
          <cell r="H1513" t="str">
            <v>ENCANADOR</v>
          </cell>
          <cell r="I1513" t="str">
            <v>-</v>
          </cell>
          <cell r="J1513">
            <v>1</v>
          </cell>
        </row>
        <row r="1514">
          <cell r="A1514">
            <v>1497</v>
          </cell>
          <cell r="G1514" t="str">
            <v>ERIVALDO FERNANDES SANTOS</v>
          </cell>
          <cell r="H1514" t="str">
            <v>MONTADOR ANDAIME</v>
          </cell>
          <cell r="I1514" t="str">
            <v>PARGOS</v>
          </cell>
          <cell r="J1514">
            <v>1</v>
          </cell>
        </row>
        <row r="1515">
          <cell r="A1515">
            <v>1498</v>
          </cell>
          <cell r="G1515" t="str">
            <v>GILMAR DOS SANTOS</v>
          </cell>
          <cell r="H1515" t="str">
            <v>ENCANADOR</v>
          </cell>
          <cell r="I1515" t="str">
            <v>-</v>
          </cell>
          <cell r="J1515">
            <v>1</v>
          </cell>
        </row>
        <row r="1516">
          <cell r="A1516">
            <v>1499</v>
          </cell>
          <cell r="G1516" t="str">
            <v>IVAN FERNANDES DOS SANTOS</v>
          </cell>
          <cell r="H1516" t="str">
            <v>MONTADOR ANDAIME</v>
          </cell>
          <cell r="I1516" t="str">
            <v>PARGOS</v>
          </cell>
          <cell r="J1516">
            <v>1</v>
          </cell>
        </row>
        <row r="1517">
          <cell r="A1517">
            <v>1500</v>
          </cell>
          <cell r="G1517" t="str">
            <v>CLAUDEMIR RAIMUNDO DOS SANTOS</v>
          </cell>
          <cell r="H1517" t="str">
            <v>ENCANADOR</v>
          </cell>
          <cell r="I1517" t="str">
            <v>PARGOS</v>
          </cell>
          <cell r="J1517">
            <v>1</v>
          </cell>
        </row>
        <row r="1518">
          <cell r="A1518">
            <v>1501</v>
          </cell>
          <cell r="G1518" t="str">
            <v>JOSÉ LOURENÇO DE SOUZA</v>
          </cell>
          <cell r="H1518" t="str">
            <v>ENCARREGADO</v>
          </cell>
          <cell r="I1518" t="str">
            <v>PARGOS</v>
          </cell>
          <cell r="J1518">
            <v>1</v>
          </cell>
        </row>
        <row r="1519">
          <cell r="A1519">
            <v>1502</v>
          </cell>
          <cell r="G1519" t="str">
            <v>EDIRNANDO LIMA DO NASCIMENTO</v>
          </cell>
          <cell r="H1519" t="str">
            <v>MONTADOR ANDAIME</v>
          </cell>
          <cell r="I1519" t="str">
            <v>-</v>
          </cell>
          <cell r="J1519">
            <v>1</v>
          </cell>
        </row>
        <row r="1520">
          <cell r="A1520">
            <v>1503</v>
          </cell>
          <cell r="G1520" t="str">
            <v>GERALDO RICARDO DOS SANTOS</v>
          </cell>
          <cell r="H1520" t="str">
            <v>ENCARREGADO</v>
          </cell>
          <cell r="I1520" t="str">
            <v>PARGOS</v>
          </cell>
          <cell r="J1520">
            <v>1</v>
          </cell>
        </row>
        <row r="1521">
          <cell r="A1521">
            <v>1504</v>
          </cell>
          <cell r="G1521" t="str">
            <v>GIVALDO SILVA DOS SANTOS</v>
          </cell>
          <cell r="H1521" t="str">
            <v>MONTADOR ANDAIME</v>
          </cell>
          <cell r="I1521" t="str">
            <v>PARGOS</v>
          </cell>
          <cell r="J1521">
            <v>1</v>
          </cell>
        </row>
        <row r="1522">
          <cell r="A1522">
            <v>1505</v>
          </cell>
          <cell r="G1522" t="str">
            <v>JOSÉ DOS SANTOS DEIRO</v>
          </cell>
          <cell r="H1522" t="str">
            <v>MONTADOR ANDAIME</v>
          </cell>
          <cell r="I1522" t="str">
            <v>PARGOS</v>
          </cell>
          <cell r="J1522">
            <v>1</v>
          </cell>
        </row>
        <row r="1523">
          <cell r="A1523">
            <v>1506</v>
          </cell>
          <cell r="G1523" t="str">
            <v>JOSÉ UBALDINO PEREIRA DE SOUZA</v>
          </cell>
          <cell r="H1523" t="str">
            <v>ENCANADOR</v>
          </cell>
          <cell r="I1523" t="str">
            <v>PARGOS</v>
          </cell>
          <cell r="J1523">
            <v>1</v>
          </cell>
        </row>
        <row r="1524">
          <cell r="A1524">
            <v>1507</v>
          </cell>
          <cell r="G1524" t="str">
            <v>CARLOS ANTONIO DE ANDRADE SANTOS</v>
          </cell>
          <cell r="H1524" t="str">
            <v>AJUDANTE</v>
          </cell>
          <cell r="I1524" t="str">
            <v>-</v>
          </cell>
          <cell r="J1524">
            <v>1</v>
          </cell>
        </row>
        <row r="1525">
          <cell r="A1525">
            <v>1508</v>
          </cell>
          <cell r="G1525" t="str">
            <v>WILSON DIAS MENEZES</v>
          </cell>
          <cell r="H1525" t="str">
            <v>ENCANADOR</v>
          </cell>
          <cell r="I1525" t="str">
            <v>PARGOS</v>
          </cell>
          <cell r="J1525">
            <v>1</v>
          </cell>
        </row>
        <row r="1526">
          <cell r="A1526">
            <v>1509</v>
          </cell>
          <cell r="G1526" t="str">
            <v>SEBASTIÃO DOS SANTOS FILHO</v>
          </cell>
          <cell r="H1526" t="str">
            <v>AJUDANTE</v>
          </cell>
          <cell r="I1526" t="str">
            <v>-</v>
          </cell>
          <cell r="J1526">
            <v>1</v>
          </cell>
        </row>
        <row r="1527">
          <cell r="A1527">
            <v>1510</v>
          </cell>
          <cell r="G1527" t="str">
            <v>JAILTON BATISTA DOS SANTOS</v>
          </cell>
          <cell r="H1527" t="str">
            <v>ENCANADOR</v>
          </cell>
          <cell r="I1527" t="str">
            <v>PARGOS</v>
          </cell>
          <cell r="J1527">
            <v>1</v>
          </cell>
        </row>
        <row r="1528">
          <cell r="A1528">
            <v>1511</v>
          </cell>
          <cell r="G1528" t="str">
            <v>BEMWILSON LIMA GUEDES</v>
          </cell>
          <cell r="H1528" t="str">
            <v>INSTRUMENTISTA</v>
          </cell>
          <cell r="I1528" t="str">
            <v>-</v>
          </cell>
          <cell r="J1528">
            <v>1</v>
          </cell>
        </row>
        <row r="1529">
          <cell r="A1529">
            <v>1512</v>
          </cell>
          <cell r="G1529" t="str">
            <v>REGINALDO ARAUJO DE ALMEIDA</v>
          </cell>
          <cell r="H1529" t="str">
            <v>AJUDANTE</v>
          </cell>
          <cell r="I1529" t="str">
            <v>-</v>
          </cell>
          <cell r="J1529">
            <v>1</v>
          </cell>
        </row>
        <row r="1530">
          <cell r="A1530">
            <v>1513</v>
          </cell>
          <cell r="G1530" t="str">
            <v>ARIVALDO FERREIRA DOS SANTOS</v>
          </cell>
          <cell r="H1530" t="str">
            <v>ELETRICISTA MONTADOR</v>
          </cell>
          <cell r="I1530" t="str">
            <v>PARGOS</v>
          </cell>
          <cell r="J1530">
            <v>1</v>
          </cell>
        </row>
        <row r="1531">
          <cell r="A1531">
            <v>1514</v>
          </cell>
          <cell r="G1531" t="str">
            <v>ANTONIO CAROLINO DOS SANTOS</v>
          </cell>
          <cell r="H1531" t="str">
            <v>ENCANADOR</v>
          </cell>
          <cell r="I1531" t="str">
            <v>PARGOS</v>
          </cell>
          <cell r="J1531">
            <v>1</v>
          </cell>
        </row>
        <row r="1532">
          <cell r="A1532">
            <v>1515</v>
          </cell>
          <cell r="G1532" t="str">
            <v>MOSAEL PEREIRA DA SILVA</v>
          </cell>
          <cell r="H1532" t="str">
            <v>MONTADOR ANDAIME</v>
          </cell>
          <cell r="I1532" t="str">
            <v>PARGOS</v>
          </cell>
          <cell r="J1532">
            <v>1</v>
          </cell>
        </row>
        <row r="1533">
          <cell r="A1533">
            <v>1516</v>
          </cell>
          <cell r="G1533" t="str">
            <v>CARLOS ALBERTO DE CASTRO SOUZA</v>
          </cell>
          <cell r="H1533" t="str">
            <v>AJUDANTE</v>
          </cell>
          <cell r="I1533" t="str">
            <v>-</v>
          </cell>
          <cell r="J1533">
            <v>1</v>
          </cell>
        </row>
        <row r="1534">
          <cell r="A1534">
            <v>1517</v>
          </cell>
          <cell r="G1534" t="str">
            <v>MARCIO DE JESUS SANTOS</v>
          </cell>
          <cell r="H1534" t="str">
            <v>MONTADOR ANDAIME</v>
          </cell>
          <cell r="I1534" t="str">
            <v>PARGOS</v>
          </cell>
          <cell r="J1534">
            <v>1</v>
          </cell>
        </row>
        <row r="1535">
          <cell r="A1535">
            <v>1518</v>
          </cell>
          <cell r="G1535" t="str">
            <v>ARILSON BISPO DOS SANTOS</v>
          </cell>
          <cell r="H1535" t="str">
            <v>ENCANADOR</v>
          </cell>
          <cell r="I1535" t="str">
            <v>PARGOS</v>
          </cell>
          <cell r="J1535">
            <v>1</v>
          </cell>
        </row>
        <row r="1536">
          <cell r="A1536">
            <v>1519</v>
          </cell>
          <cell r="G1536" t="str">
            <v>RAIMUNDO PEDRO DA SILVA</v>
          </cell>
          <cell r="H1536" t="str">
            <v>MONTADOR ANDAIME</v>
          </cell>
          <cell r="I1536" t="str">
            <v>PARGOS</v>
          </cell>
          <cell r="J1536">
            <v>1</v>
          </cell>
        </row>
        <row r="1537">
          <cell r="A1537">
            <v>1520</v>
          </cell>
          <cell r="G1537" t="str">
            <v>JOSÉ CARLOS DE SOUZA</v>
          </cell>
          <cell r="H1537" t="str">
            <v>ELETRICISTA MONTADOR</v>
          </cell>
          <cell r="I1537" t="str">
            <v>PARGOS</v>
          </cell>
          <cell r="J1537">
            <v>1</v>
          </cell>
        </row>
        <row r="1538">
          <cell r="A1538">
            <v>1521</v>
          </cell>
          <cell r="G1538" t="str">
            <v>JUVENAL RODRIGUES DE SOUZA</v>
          </cell>
          <cell r="H1538" t="str">
            <v>ENCANADOR</v>
          </cell>
          <cell r="I1538" t="str">
            <v>PARGOS</v>
          </cell>
          <cell r="J1538">
            <v>1</v>
          </cell>
        </row>
        <row r="1539">
          <cell r="A1539">
            <v>1522</v>
          </cell>
          <cell r="G1539" t="str">
            <v>EBERVAL SANTOS DE JESUS</v>
          </cell>
          <cell r="H1539" t="str">
            <v>AJUDANTE</v>
          </cell>
          <cell r="I1539" t="str">
            <v>-</v>
          </cell>
          <cell r="J1539">
            <v>1</v>
          </cell>
        </row>
        <row r="1540">
          <cell r="A1540">
            <v>1523</v>
          </cell>
          <cell r="G1540" t="str">
            <v>LUCIVALDO CUNHA DE SOUZA</v>
          </cell>
          <cell r="H1540" t="str">
            <v>AJUDANTE</v>
          </cell>
          <cell r="I1540" t="str">
            <v>-</v>
          </cell>
          <cell r="J1540">
            <v>1</v>
          </cell>
        </row>
        <row r="1541">
          <cell r="A1541">
            <v>1524</v>
          </cell>
          <cell r="G1541" t="str">
            <v>ALEXSANDRO FERNANDES DO BONFIM</v>
          </cell>
          <cell r="H1541" t="str">
            <v>AJUDANTE</v>
          </cell>
          <cell r="I1541" t="str">
            <v>-</v>
          </cell>
          <cell r="J1541">
            <v>1</v>
          </cell>
        </row>
        <row r="1542">
          <cell r="A1542">
            <v>1525</v>
          </cell>
          <cell r="G1542" t="str">
            <v>ANDERSON ALVES CORREA</v>
          </cell>
          <cell r="H1542" t="str">
            <v>AJUDANTE</v>
          </cell>
          <cell r="I1542" t="str">
            <v>-</v>
          </cell>
          <cell r="J1542">
            <v>1</v>
          </cell>
        </row>
        <row r="1543">
          <cell r="A1543">
            <v>1526</v>
          </cell>
          <cell r="G1543" t="str">
            <v>SERGIO DOS SANTOS DE FRANÇA</v>
          </cell>
          <cell r="H1543" t="str">
            <v>ENCANADOR</v>
          </cell>
          <cell r="I1543" t="str">
            <v>PARGOS</v>
          </cell>
          <cell r="J1543">
            <v>1</v>
          </cell>
        </row>
        <row r="1544">
          <cell r="A1544">
            <v>1527</v>
          </cell>
          <cell r="G1544" t="str">
            <v>RENATO RIBEIRO DA SILVA</v>
          </cell>
          <cell r="H1544" t="str">
            <v>ELETRICISTA MONTADOR</v>
          </cell>
          <cell r="I1544" t="str">
            <v>PARGOS</v>
          </cell>
          <cell r="J1544">
            <v>1</v>
          </cell>
        </row>
        <row r="1545">
          <cell r="A1545">
            <v>1528</v>
          </cell>
          <cell r="G1545" t="str">
            <v>FABRÍCIO PEIXOTO RIBEIRO</v>
          </cell>
          <cell r="H1545" t="str">
            <v>ENCANADOR</v>
          </cell>
          <cell r="I1545" t="str">
            <v>-</v>
          </cell>
          <cell r="J1545">
            <v>1</v>
          </cell>
        </row>
        <row r="1546">
          <cell r="A1546">
            <v>1529</v>
          </cell>
          <cell r="G1546" t="str">
            <v>EDSON DO NASCIMENTO ANDRADE</v>
          </cell>
          <cell r="H1546" t="str">
            <v>ENCANADOR</v>
          </cell>
          <cell r="I1546" t="str">
            <v>PARGOS</v>
          </cell>
          <cell r="J1546">
            <v>1</v>
          </cell>
        </row>
        <row r="1547">
          <cell r="A1547">
            <v>1530</v>
          </cell>
          <cell r="G1547" t="str">
            <v>EUGÊNIO CARLESSO NETO</v>
          </cell>
          <cell r="H1547" t="str">
            <v>ENCARREGADO</v>
          </cell>
          <cell r="I1547" t="str">
            <v>PARGOS</v>
          </cell>
          <cell r="J1547">
            <v>1</v>
          </cell>
        </row>
        <row r="1548">
          <cell r="A1548">
            <v>1531</v>
          </cell>
          <cell r="G1548" t="str">
            <v>EDSON DA SILVA TEÓFILO</v>
          </cell>
          <cell r="H1548" t="str">
            <v>AJUDANTE</v>
          </cell>
          <cell r="I1548" t="str">
            <v>-</v>
          </cell>
          <cell r="J1548">
            <v>1</v>
          </cell>
        </row>
        <row r="1549">
          <cell r="A1549">
            <v>1532</v>
          </cell>
          <cell r="G1549" t="str">
            <v>JOÃO ALFREDO DA SILVA JUNIOR</v>
          </cell>
          <cell r="H1549" t="str">
            <v>ELETRICISTA MONTADOR</v>
          </cell>
          <cell r="I1549" t="str">
            <v>PARGOS</v>
          </cell>
          <cell r="J1549">
            <v>1</v>
          </cell>
        </row>
        <row r="1550">
          <cell r="A1550">
            <v>1533</v>
          </cell>
          <cell r="G1550" t="str">
            <v>MANOEL JORGE SANTANA</v>
          </cell>
          <cell r="H1550" t="str">
            <v>MOTORISTA MUNCK</v>
          </cell>
          <cell r="I1550" t="str">
            <v>PARGOS</v>
          </cell>
          <cell r="J1550">
            <v>1</v>
          </cell>
        </row>
        <row r="1551">
          <cell r="A1551">
            <v>1534</v>
          </cell>
          <cell r="G1551" t="str">
            <v>DENILSON RAMOS ROSA</v>
          </cell>
          <cell r="H1551" t="str">
            <v>AJUDANTE</v>
          </cell>
          <cell r="I1551" t="str">
            <v>-</v>
          </cell>
          <cell r="J1551">
            <v>1</v>
          </cell>
        </row>
        <row r="1552">
          <cell r="A1552">
            <v>1535</v>
          </cell>
          <cell r="G1552" t="str">
            <v>JÚLIO MARQUES DE CARVALHO</v>
          </cell>
          <cell r="H1552" t="str">
            <v>ENCANADOR</v>
          </cell>
          <cell r="I1552" t="str">
            <v>PARGOS</v>
          </cell>
          <cell r="J1552">
            <v>1</v>
          </cell>
        </row>
        <row r="1553">
          <cell r="A1553">
            <v>1536</v>
          </cell>
          <cell r="G1553" t="str">
            <v>JOSÉ CARLOS DOS SANTOS</v>
          </cell>
          <cell r="H1553" t="str">
            <v>ENCANADOR</v>
          </cell>
          <cell r="I1553" t="str">
            <v>PARGOS</v>
          </cell>
          <cell r="J1553">
            <v>1</v>
          </cell>
        </row>
        <row r="1554">
          <cell r="A1554">
            <v>1537</v>
          </cell>
          <cell r="G1554" t="str">
            <v>PEDRO BARRETO SANTOS</v>
          </cell>
          <cell r="H1554" t="str">
            <v>ENCANADOR</v>
          </cell>
          <cell r="I1554" t="str">
            <v>PARGOS</v>
          </cell>
          <cell r="J1554">
            <v>1</v>
          </cell>
        </row>
        <row r="1555">
          <cell r="A1555">
            <v>1538</v>
          </cell>
          <cell r="G1555" t="str">
            <v>JOSÉ ANCELMO SANTOS SILVA</v>
          </cell>
          <cell r="H1555" t="str">
            <v>ENCANADOR</v>
          </cell>
          <cell r="I1555" t="str">
            <v>PARGOS</v>
          </cell>
          <cell r="J1555">
            <v>1</v>
          </cell>
        </row>
        <row r="1556">
          <cell r="A1556">
            <v>1539</v>
          </cell>
          <cell r="G1556" t="str">
            <v>JONATAS VICENTE VIANA</v>
          </cell>
          <cell r="H1556" t="str">
            <v>AJUDANTE</v>
          </cell>
          <cell r="I1556" t="str">
            <v>-</v>
          </cell>
          <cell r="J1556">
            <v>1</v>
          </cell>
        </row>
        <row r="1559">
          <cell r="I1559" t="str">
            <v>TOTAL =&gt;</v>
          </cell>
          <cell r="J1559">
            <v>1550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AF CR OU SR"/>
      <sheetName val="Planilha2"/>
      <sheetName val="Banco_de_Dados"/>
      <sheetName val="Estátística semanal - outubro"/>
      <sheetName val="Comparativo Mensal CDS"/>
      <sheetName val="Extratificação RIV"/>
      <sheetName val="Lista_Susp_"/>
      <sheetName val="Comparativo 2023-2024"/>
      <sheetName val="2023"/>
      <sheetName val="Planilha5"/>
      <sheetName val="Planilha1"/>
      <sheetName val="Planilha7"/>
      <sheetName val="Estátística semanal - SETEMBRO"/>
      <sheetName val="Planilha3"/>
      <sheetName val="Planilha6"/>
      <sheetName val="Planilha4"/>
      <sheetName val="Cópia de 001.DBControleEventos"/>
      <sheetName val="Planilha8"/>
    </sheetNames>
    <sheetDataSet>
      <sheetData sheetId="0"/>
      <sheetData sheetId="1"/>
      <sheetData sheetId="2"/>
      <sheetData sheetId="3"/>
      <sheetData sheetId="4"/>
      <sheetData sheetId="5"/>
      <sheetData sheetId="6">
        <row r="2">
          <cell r="L2" t="str">
            <v>RIV</v>
          </cell>
        </row>
      </sheetData>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7"/>
      <sheetName val="Planilha2"/>
      <sheetName val="Planilha8"/>
      <sheetName val="Planilha3"/>
      <sheetName val="Extratificação RIV"/>
      <sheetName val="Banco_de_Dados"/>
      <sheetName val="Planilha5"/>
      <sheetName val="Planilha6"/>
      <sheetName val="Lista_Susp_"/>
      <sheetName val="Planilha4"/>
      <sheetName val="Comparativo 2023-202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 val="Planilha1"/>
      <sheetName val="ASAF CR OU SR"/>
      <sheetName val="Planilha7"/>
      <sheetName val="Banco_de_Dados"/>
      <sheetName val="Estátística semanal - julho"/>
      <sheetName val="Planilha2"/>
      <sheetName val="Planilha3"/>
      <sheetName val="Extratificação RIV"/>
      <sheetName val="Planilha5"/>
      <sheetName val="Planilha6"/>
      <sheetName val="Planilha4"/>
      <sheetName val="Comparativo 2023-2024"/>
      <sheetName val="202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05"/>
      <sheetName val="04,05"/>
      <sheetName val="01,05"/>
      <sheetName val="02,05"/>
      <sheetName val="07,06"/>
      <sheetName val="08,06 (2)"/>
      <sheetName val="02,05 (2)"/>
      <sheetName val="14,06"/>
      <sheetName val="14,06 (2)"/>
      <sheetName val="14,06 (3)"/>
      <sheetName val="EFETIV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G2" t="str">
            <v>EFETIVO UTE-NORTE FLUMINENSE POR EQUIPE</v>
          </cell>
        </row>
        <row r="5">
          <cell r="A5" t="str">
            <v>MAT.</v>
          </cell>
          <cell r="B5" t="str">
            <v>APROP.</v>
          </cell>
          <cell r="C5" t="str">
            <v>SETOR</v>
          </cell>
          <cell r="D5" t="str">
            <v>SUP</v>
          </cell>
          <cell r="E5" t="str">
            <v>ENC</v>
          </cell>
          <cell r="F5" t="str">
            <v xml:space="preserve">ATIVIDADE </v>
          </cell>
          <cell r="G5" t="str">
            <v>NOME</v>
          </cell>
          <cell r="H5" t="str">
            <v>FUNÇÃO</v>
          </cell>
          <cell r="I5" t="str">
            <v>PONT. DE REF.</v>
          </cell>
          <cell r="J5" t="str">
            <v>QUANT.</v>
          </cell>
        </row>
        <row r="6">
          <cell r="E6">
            <v>0</v>
          </cell>
          <cell r="F6">
            <v>0</v>
          </cell>
          <cell r="G6" t="str">
            <v xml:space="preserve"> </v>
          </cell>
        </row>
        <row r="7">
          <cell r="A7" t="str">
            <v>C-18829</v>
          </cell>
          <cell r="B7" t="str">
            <v>AFC</v>
          </cell>
          <cell r="C7" t="str">
            <v>BOP</v>
          </cell>
          <cell r="D7" t="str">
            <v>-</v>
          </cell>
          <cell r="E7" t="str">
            <v>-</v>
          </cell>
          <cell r="F7" t="str">
            <v>SUP</v>
          </cell>
          <cell r="G7" t="str">
            <v>GIVALDO SOUZA SANTOS</v>
          </cell>
          <cell r="H7" t="str">
            <v>SUPERVISOR DE ELETRICA</v>
          </cell>
          <cell r="I7" t="str">
            <v>RIO DAS OSTRAS</v>
          </cell>
          <cell r="J7">
            <v>1</v>
          </cell>
        </row>
        <row r="8">
          <cell r="A8" t="str">
            <v>P-10210</v>
          </cell>
          <cell r="B8" t="str">
            <v>MOI</v>
          </cell>
          <cell r="C8" t="str">
            <v>GERAL</v>
          </cell>
          <cell r="D8" t="str">
            <v>-</v>
          </cell>
          <cell r="E8" t="str">
            <v>-</v>
          </cell>
          <cell r="F8" t="str">
            <v>SUP</v>
          </cell>
          <cell r="G8" t="str">
            <v>NILTON JÚLIO RODRIGUES</v>
          </cell>
          <cell r="H8" t="str">
            <v>SUPERVISOR DE SOLDA</v>
          </cell>
          <cell r="I8" t="str">
            <v>RIO DAS OSTRAS</v>
          </cell>
          <cell r="J8">
            <v>1</v>
          </cell>
        </row>
        <row r="9">
          <cell r="A9" t="str">
            <v>P-10376</v>
          </cell>
          <cell r="C9" t="str">
            <v>DEM</v>
          </cell>
          <cell r="D9" t="str">
            <v>DEM</v>
          </cell>
          <cell r="E9" t="str">
            <v>DEM</v>
          </cell>
          <cell r="F9" t="str">
            <v>DEM</v>
          </cell>
          <cell r="G9" t="str">
            <v>JAILSON BARBOSA DOS SANTOS</v>
          </cell>
          <cell r="H9" t="str">
            <v>SOLDADOR TIG I</v>
          </cell>
          <cell r="J9">
            <v>1</v>
          </cell>
        </row>
        <row r="10">
          <cell r="A10" t="str">
            <v>P-9588</v>
          </cell>
          <cell r="G10" t="str">
            <v>JOSÉ MARQUES DO NASCIMENTO</v>
          </cell>
          <cell r="H10" t="str">
            <v>TÉCNICO DE MATERIAIS</v>
          </cell>
          <cell r="J10">
            <v>1</v>
          </cell>
        </row>
        <row r="11">
          <cell r="A11" t="str">
            <v>P-10477</v>
          </cell>
          <cell r="B11" t="str">
            <v>MOI</v>
          </cell>
          <cell r="C11" t="str">
            <v>CQ</v>
          </cell>
          <cell r="D11" t="str">
            <v>ALDO</v>
          </cell>
          <cell r="E11" t="str">
            <v>-</v>
          </cell>
          <cell r="F11" t="str">
            <v>-</v>
          </cell>
          <cell r="G11" t="str">
            <v>NÉSIO  ANTONIO DE SOUZA</v>
          </cell>
          <cell r="H11" t="str">
            <v>TECNICO SEGURANCA I</v>
          </cell>
          <cell r="J11">
            <v>1</v>
          </cell>
        </row>
        <row r="12">
          <cell r="A12" t="str">
            <v>P-7597</v>
          </cell>
          <cell r="B12" t="str">
            <v>MOI</v>
          </cell>
          <cell r="C12" t="str">
            <v>PLAN</v>
          </cell>
          <cell r="D12" t="str">
            <v>SÉRGIO</v>
          </cell>
          <cell r="E12" t="str">
            <v>-</v>
          </cell>
          <cell r="F12" t="str">
            <v>PLANEJAM.</v>
          </cell>
          <cell r="G12" t="str">
            <v>DIERCY WIQUES MIRANDA</v>
          </cell>
          <cell r="H12" t="str">
            <v>TECNICO PLANEJ. 2</v>
          </cell>
          <cell r="J12">
            <v>1</v>
          </cell>
        </row>
        <row r="13">
          <cell r="A13" t="str">
            <v>P-71310</v>
          </cell>
          <cell r="B13" t="str">
            <v>MOI</v>
          </cell>
          <cell r="C13" t="str">
            <v>PLAN</v>
          </cell>
          <cell r="D13" t="str">
            <v>SÉRGIO</v>
          </cell>
          <cell r="E13" t="str">
            <v>-</v>
          </cell>
          <cell r="F13" t="str">
            <v>PLANEJAM.</v>
          </cell>
          <cell r="G13" t="str">
            <v>GILSON CESAR DA SILVA</v>
          </cell>
          <cell r="H13" t="str">
            <v>TECNICO PLANEJ. 2</v>
          </cell>
          <cell r="J13">
            <v>1</v>
          </cell>
        </row>
        <row r="14">
          <cell r="A14" t="str">
            <v>P-8116</v>
          </cell>
          <cell r="B14" t="str">
            <v>-</v>
          </cell>
          <cell r="C14" t="str">
            <v>CT</v>
          </cell>
          <cell r="D14" t="str">
            <v>LCLL</v>
          </cell>
          <cell r="E14" t="str">
            <v>-</v>
          </cell>
          <cell r="F14" t="str">
            <v>SUP</v>
          </cell>
          <cell r="G14" t="str">
            <v>ROGÉRIO ANTÔNIO DE SOUZA</v>
          </cell>
          <cell r="H14" t="str">
            <v>ENGENHEIRO</v>
          </cell>
          <cell r="J14">
            <v>1</v>
          </cell>
        </row>
        <row r="15">
          <cell r="A15" t="str">
            <v>P-10239</v>
          </cell>
          <cell r="B15" t="str">
            <v>AFC</v>
          </cell>
          <cell r="C15" t="str">
            <v>CT</v>
          </cell>
          <cell r="D15" t="str">
            <v>-</v>
          </cell>
          <cell r="E15" t="str">
            <v>-</v>
          </cell>
          <cell r="F15" t="str">
            <v>SUP</v>
          </cell>
          <cell r="G15" t="str">
            <v>MAURI AUGUSTO COPETTI</v>
          </cell>
          <cell r="H15" t="str">
            <v>SUPERVISOR</v>
          </cell>
          <cell r="I15" t="str">
            <v>RIO DAS OSTRAS</v>
          </cell>
          <cell r="J15">
            <v>1</v>
          </cell>
        </row>
        <row r="16">
          <cell r="A16" t="str">
            <v>P-993</v>
          </cell>
          <cell r="B16" t="str">
            <v>AFC</v>
          </cell>
          <cell r="C16" t="str">
            <v>ST</v>
          </cell>
          <cell r="D16" t="str">
            <v>-</v>
          </cell>
          <cell r="E16" t="str">
            <v>-</v>
          </cell>
          <cell r="F16" t="str">
            <v>SUP</v>
          </cell>
          <cell r="G16" t="str">
            <v>JOSÉ MARIA DA COSTA</v>
          </cell>
          <cell r="H16" t="str">
            <v>SUPERVISOR</v>
          </cell>
          <cell r="I16" t="str">
            <v>RIO DAS OSTRAS</v>
          </cell>
          <cell r="J16">
            <v>1</v>
          </cell>
        </row>
        <row r="17">
          <cell r="A17" t="str">
            <v>P-452</v>
          </cell>
          <cell r="B17" t="str">
            <v>MOI</v>
          </cell>
          <cell r="C17" t="str">
            <v>DP</v>
          </cell>
          <cell r="D17" t="str">
            <v>-</v>
          </cell>
          <cell r="E17" t="str">
            <v>-</v>
          </cell>
          <cell r="F17" t="str">
            <v>ADMINIST.</v>
          </cell>
          <cell r="G17" t="str">
            <v>GERALDO GONÇALVES SOBRINHO</v>
          </cell>
          <cell r="H17" t="str">
            <v>TÉCNICO ADMINISTRATIVO</v>
          </cell>
          <cell r="J17">
            <v>1</v>
          </cell>
        </row>
        <row r="18">
          <cell r="A18" t="str">
            <v>P-2853</v>
          </cell>
          <cell r="B18" t="str">
            <v>MOI</v>
          </cell>
          <cell r="C18" t="str">
            <v>HRSG</v>
          </cell>
          <cell r="D18" t="str">
            <v>-</v>
          </cell>
          <cell r="E18" t="str">
            <v>-</v>
          </cell>
          <cell r="F18" t="str">
            <v>SUP</v>
          </cell>
          <cell r="G18" t="str">
            <v>VENDOLINO IRENO DA CUNHA</v>
          </cell>
          <cell r="H18" t="str">
            <v>SUPERVISOR</v>
          </cell>
          <cell r="J18">
            <v>1</v>
          </cell>
        </row>
        <row r="19">
          <cell r="A19" t="str">
            <v>P-11539</v>
          </cell>
          <cell r="G19" t="str">
            <v>CAMIL YOUSSEF FARES</v>
          </cell>
          <cell r="H19" t="str">
            <v>ENGENHEIRO SEGURANÇA</v>
          </cell>
          <cell r="J19">
            <v>1</v>
          </cell>
        </row>
        <row r="20">
          <cell r="A20" t="str">
            <v>P-3830</v>
          </cell>
          <cell r="B20" t="str">
            <v>MOI</v>
          </cell>
          <cell r="C20" t="str">
            <v>ALM</v>
          </cell>
          <cell r="D20" t="str">
            <v>-</v>
          </cell>
          <cell r="E20" t="str">
            <v>ODAIL</v>
          </cell>
          <cell r="F20" t="str">
            <v>ALMOXARIFE</v>
          </cell>
          <cell r="G20" t="str">
            <v>ERCY FERREIRA GUIMARÃES</v>
          </cell>
          <cell r="H20" t="str">
            <v>ENCARREGADO</v>
          </cell>
          <cell r="J20">
            <v>1</v>
          </cell>
        </row>
        <row r="21">
          <cell r="A21" t="str">
            <v>P-10201</v>
          </cell>
          <cell r="B21" t="str">
            <v>MOI</v>
          </cell>
          <cell r="C21" t="str">
            <v>CQ</v>
          </cell>
          <cell r="D21" t="str">
            <v>-</v>
          </cell>
          <cell r="G21" t="str">
            <v>ALDO RODRIGUES ALVES</v>
          </cell>
          <cell r="H21" t="str">
            <v>ENGENHEIRO</v>
          </cell>
          <cell r="J21">
            <v>1</v>
          </cell>
        </row>
        <row r="22">
          <cell r="A22" t="str">
            <v>P-0001</v>
          </cell>
          <cell r="B22" t="str">
            <v>MOI</v>
          </cell>
          <cell r="C22" t="str">
            <v>GERAL</v>
          </cell>
          <cell r="D22" t="str">
            <v>-</v>
          </cell>
          <cell r="E22" t="str">
            <v>-</v>
          </cell>
          <cell r="F22" t="str">
            <v>CHEFE DE OBRA</v>
          </cell>
          <cell r="G22" t="str">
            <v>LUIZ CARLOS LOPES DE LIMA</v>
          </cell>
          <cell r="H22" t="str">
            <v>ENGENHEIRO</v>
          </cell>
          <cell r="J22">
            <v>1</v>
          </cell>
        </row>
        <row r="23">
          <cell r="A23" t="str">
            <v>P-10546</v>
          </cell>
          <cell r="E23" t="str">
            <v>-</v>
          </cell>
          <cell r="F23" t="str">
            <v>SUP</v>
          </cell>
          <cell r="G23" t="str">
            <v>ANTÔNIO ALVES DE ASSIS</v>
          </cell>
          <cell r="H23" t="str">
            <v>SUPERVISOR</v>
          </cell>
          <cell r="J23">
            <v>1</v>
          </cell>
        </row>
        <row r="24">
          <cell r="A24" t="str">
            <v>P-10586</v>
          </cell>
          <cell r="B24" t="str">
            <v>AFC</v>
          </cell>
          <cell r="C24" t="str">
            <v>GERAL</v>
          </cell>
          <cell r="D24" t="str">
            <v>-</v>
          </cell>
          <cell r="E24" t="str">
            <v>-</v>
          </cell>
          <cell r="F24" t="str">
            <v>SUP</v>
          </cell>
          <cell r="G24" t="str">
            <v>JOSÉ DOS SANTOS</v>
          </cell>
          <cell r="H24" t="str">
            <v>SUPERVISOR PINTURA</v>
          </cell>
          <cell r="I24" t="str">
            <v>RIO DAS OSTRAS</v>
          </cell>
          <cell r="J24">
            <v>1</v>
          </cell>
        </row>
        <row r="25">
          <cell r="A25" t="str">
            <v>P-10605</v>
          </cell>
          <cell r="C25" t="str">
            <v>DEM</v>
          </cell>
          <cell r="D25" t="str">
            <v>DEM</v>
          </cell>
          <cell r="E25" t="str">
            <v>DEM</v>
          </cell>
          <cell r="F25" t="str">
            <v>DEM</v>
          </cell>
          <cell r="G25" t="str">
            <v>PEDRO ALVES DE ASSIS</v>
          </cell>
          <cell r="H25" t="str">
            <v>SUPERVISOR</v>
          </cell>
          <cell r="J25">
            <v>1</v>
          </cell>
        </row>
        <row r="26">
          <cell r="A26" t="str">
            <v>P-15172</v>
          </cell>
          <cell r="B26" t="str">
            <v>ILDEM</v>
          </cell>
          <cell r="C26" t="str">
            <v>HRSG</v>
          </cell>
          <cell r="D26" t="str">
            <v>ALVIM</v>
          </cell>
          <cell r="E26" t="str">
            <v>LCB</v>
          </cell>
          <cell r="F26" t="str">
            <v>SOLDA</v>
          </cell>
          <cell r="G26" t="str">
            <v>JOSÉ GOMES SOBRINHO</v>
          </cell>
          <cell r="H26" t="str">
            <v>SOLDADOR TIG</v>
          </cell>
          <cell r="J26">
            <v>1</v>
          </cell>
        </row>
        <row r="27">
          <cell r="A27" t="str">
            <v>P-15173</v>
          </cell>
          <cell r="B27" t="str">
            <v>ILDEM</v>
          </cell>
          <cell r="C27" t="str">
            <v>HRSG</v>
          </cell>
          <cell r="D27" t="str">
            <v>ALVIM</v>
          </cell>
          <cell r="E27" t="str">
            <v>LCB</v>
          </cell>
          <cell r="F27" t="str">
            <v>SOLDA</v>
          </cell>
          <cell r="G27" t="str">
            <v>FRANCISCO PAULO MALAQUIAS</v>
          </cell>
          <cell r="H27" t="str">
            <v>SOLDADOR TIG</v>
          </cell>
          <cell r="J27">
            <v>1</v>
          </cell>
        </row>
        <row r="28">
          <cell r="A28" t="str">
            <v>P-15174</v>
          </cell>
          <cell r="B28" t="str">
            <v>ILDEM</v>
          </cell>
          <cell r="C28" t="str">
            <v>HRSG</v>
          </cell>
          <cell r="D28" t="str">
            <v>ALVIM</v>
          </cell>
          <cell r="E28" t="str">
            <v>LCB</v>
          </cell>
          <cell r="F28" t="str">
            <v>SOLDA</v>
          </cell>
          <cell r="G28" t="str">
            <v>ANTÔNIO FRANCISCO NASCIMENTO</v>
          </cell>
          <cell r="H28" t="str">
            <v>SOLDADOR TIG</v>
          </cell>
          <cell r="J28">
            <v>1</v>
          </cell>
        </row>
        <row r="29">
          <cell r="A29" t="str">
            <v>P- 15175</v>
          </cell>
          <cell r="B29" t="str">
            <v>ILDEM</v>
          </cell>
          <cell r="C29" t="str">
            <v>HRSG</v>
          </cell>
          <cell r="D29" t="str">
            <v>ALVIM</v>
          </cell>
          <cell r="E29" t="str">
            <v>LCB</v>
          </cell>
          <cell r="F29" t="str">
            <v>SOLDA</v>
          </cell>
          <cell r="G29" t="str">
            <v>FRANCISCO DE ASSIS NASCIMENTO</v>
          </cell>
          <cell r="H29" t="str">
            <v>SOLDADOR TIG</v>
          </cell>
          <cell r="J29">
            <v>1</v>
          </cell>
        </row>
        <row r="30">
          <cell r="A30">
            <v>1</v>
          </cell>
          <cell r="G30" t="str">
            <v>TERMO DE ABERTURA</v>
          </cell>
          <cell r="H30" t="str">
            <v>-</v>
          </cell>
          <cell r="J30">
            <v>1</v>
          </cell>
        </row>
        <row r="31">
          <cell r="A31">
            <v>2</v>
          </cell>
          <cell r="B31" t="str">
            <v>ADM</v>
          </cell>
          <cell r="C31" t="str">
            <v>$</v>
          </cell>
          <cell r="D31" t="str">
            <v>$</v>
          </cell>
          <cell r="E31" t="str">
            <v>$</v>
          </cell>
          <cell r="G31" t="str">
            <v>RONALDO CUSTODIO DE SOUZA</v>
          </cell>
          <cell r="H31" t="str">
            <v>GERENTE ADM. FINANC.</v>
          </cell>
          <cell r="J31">
            <v>1</v>
          </cell>
        </row>
        <row r="32">
          <cell r="A32">
            <v>3</v>
          </cell>
          <cell r="B32" t="str">
            <v>ADM</v>
          </cell>
          <cell r="C32" t="str">
            <v>$</v>
          </cell>
          <cell r="D32" t="str">
            <v>$</v>
          </cell>
          <cell r="E32" t="str">
            <v>$</v>
          </cell>
          <cell r="G32" t="str">
            <v>EDSON APARECIDO PEREIRA</v>
          </cell>
          <cell r="H32" t="str">
            <v>ASSISTENTE ADMIN.</v>
          </cell>
          <cell r="J32">
            <v>1</v>
          </cell>
        </row>
        <row r="33">
          <cell r="A33">
            <v>4</v>
          </cell>
          <cell r="B33" t="str">
            <v>ADM</v>
          </cell>
          <cell r="C33" t="str">
            <v>$</v>
          </cell>
          <cell r="D33" t="str">
            <v>$</v>
          </cell>
          <cell r="E33" t="str">
            <v>$</v>
          </cell>
          <cell r="G33" t="str">
            <v>MURILO DA CRUZ DIANA</v>
          </cell>
          <cell r="H33" t="str">
            <v>SUPERVISOR DE</v>
          </cell>
          <cell r="J33">
            <v>1</v>
          </cell>
        </row>
        <row r="34">
          <cell r="A34">
            <v>5</v>
          </cell>
          <cell r="B34" t="str">
            <v>DP</v>
          </cell>
          <cell r="D34" t="str">
            <v>-</v>
          </cell>
          <cell r="E34" t="str">
            <v>GGS</v>
          </cell>
          <cell r="G34" t="str">
            <v>JOSIANA DE SOUZA NEVES</v>
          </cell>
          <cell r="H34" t="str">
            <v>RECEPCIONISTA</v>
          </cell>
          <cell r="I34" t="str">
            <v>POSTO TIC TAC</v>
          </cell>
          <cell r="J34">
            <v>1</v>
          </cell>
        </row>
        <row r="35">
          <cell r="A35">
            <v>6</v>
          </cell>
          <cell r="B35" t="str">
            <v>ADM</v>
          </cell>
          <cell r="G35" t="str">
            <v>DALVINO RECK</v>
          </cell>
          <cell r="H35" t="str">
            <v>SUPERVISOR DE</v>
          </cell>
          <cell r="J35">
            <v>1</v>
          </cell>
        </row>
        <row r="36">
          <cell r="A36">
            <v>7</v>
          </cell>
          <cell r="C36" t="str">
            <v>DEM</v>
          </cell>
          <cell r="D36" t="str">
            <v>DEM</v>
          </cell>
          <cell r="E36" t="str">
            <v>DEM</v>
          </cell>
          <cell r="F36" t="str">
            <v>DEM</v>
          </cell>
          <cell r="G36" t="str">
            <v>MARTINIANO DE ALMEIDA JUNIOR</v>
          </cell>
          <cell r="H36" t="str">
            <v>TECNICO PLANEJ. 1</v>
          </cell>
          <cell r="J36">
            <v>1</v>
          </cell>
        </row>
        <row r="37">
          <cell r="A37">
            <v>8</v>
          </cell>
          <cell r="B37" t="str">
            <v>ADM</v>
          </cell>
          <cell r="C37" t="str">
            <v>NÃO</v>
          </cell>
          <cell r="D37" t="str">
            <v>NÃO</v>
          </cell>
          <cell r="E37" t="str">
            <v>NÃO</v>
          </cell>
          <cell r="G37" t="str">
            <v>LURDINEA DE SOUSA AGUIAR</v>
          </cell>
          <cell r="H37" t="str">
            <v>AUX. SERV. GERAIS</v>
          </cell>
          <cell r="J37">
            <v>1</v>
          </cell>
        </row>
        <row r="38">
          <cell r="A38">
            <v>9</v>
          </cell>
          <cell r="B38" t="str">
            <v>SUB</v>
          </cell>
          <cell r="E38" t="str">
            <v>D</v>
          </cell>
          <cell r="G38" t="str">
            <v>JULIANO CORREIA NETTO</v>
          </cell>
          <cell r="H38" t="str">
            <v>MOTORISTA MUNCK</v>
          </cell>
          <cell r="J38">
            <v>1</v>
          </cell>
        </row>
        <row r="39">
          <cell r="A39">
            <v>10</v>
          </cell>
          <cell r="C39" t="str">
            <v>DEM</v>
          </cell>
          <cell r="D39" t="str">
            <v>DEM</v>
          </cell>
          <cell r="E39" t="str">
            <v>DEM</v>
          </cell>
          <cell r="F39" t="str">
            <v>DEM</v>
          </cell>
          <cell r="G39" t="str">
            <v>JOÃO VALENTIM CROSCOB</v>
          </cell>
          <cell r="H39" t="str">
            <v>CARPINTEIRO</v>
          </cell>
          <cell r="J39">
            <v>1</v>
          </cell>
        </row>
        <row r="40">
          <cell r="A40">
            <v>11</v>
          </cell>
          <cell r="C40" t="str">
            <v>DEM</v>
          </cell>
          <cell r="D40" t="str">
            <v>DEM</v>
          </cell>
          <cell r="E40" t="str">
            <v>DEM</v>
          </cell>
          <cell r="F40" t="str">
            <v>DEM</v>
          </cell>
          <cell r="G40" t="str">
            <v>JOSÉ RODRIGUES PEREIRA</v>
          </cell>
          <cell r="H40" t="str">
            <v>PEDREIRO</v>
          </cell>
          <cell r="J40">
            <v>1</v>
          </cell>
        </row>
        <row r="41">
          <cell r="A41">
            <v>12</v>
          </cell>
          <cell r="C41" t="str">
            <v>DEM</v>
          </cell>
          <cell r="D41" t="str">
            <v>DEM</v>
          </cell>
          <cell r="E41" t="str">
            <v>DEM</v>
          </cell>
          <cell r="F41" t="str">
            <v>DEM</v>
          </cell>
          <cell r="G41" t="str">
            <v>CESAR CARLOS DA CRUZ</v>
          </cell>
          <cell r="H41" t="str">
            <v>AJUDANTE</v>
          </cell>
          <cell r="J41">
            <v>1</v>
          </cell>
        </row>
        <row r="42">
          <cell r="A42">
            <v>13</v>
          </cell>
          <cell r="C42" t="str">
            <v>DEM</v>
          </cell>
          <cell r="D42" t="str">
            <v>DEM</v>
          </cell>
          <cell r="E42" t="str">
            <v>DEM</v>
          </cell>
          <cell r="F42" t="str">
            <v>DEM</v>
          </cell>
          <cell r="G42" t="str">
            <v>JOSEVAL LIMA BORBA</v>
          </cell>
          <cell r="H42" t="str">
            <v>MECANICO MONTADOR</v>
          </cell>
          <cell r="I42" t="str">
            <v>COND. GREEN PEACE</v>
          </cell>
          <cell r="J42">
            <v>1</v>
          </cell>
        </row>
        <row r="43">
          <cell r="A43">
            <v>14</v>
          </cell>
          <cell r="B43" t="str">
            <v>AFC</v>
          </cell>
          <cell r="C43" t="str">
            <v>ST</v>
          </cell>
          <cell r="D43" t="str">
            <v>JMC</v>
          </cell>
          <cell r="E43" t="str">
            <v>AMA</v>
          </cell>
          <cell r="F43" t="str">
            <v>MONTAGEM</v>
          </cell>
          <cell r="G43" t="str">
            <v>CLARINDO DA ANUNCIAÇÃO</v>
          </cell>
          <cell r="H43" t="str">
            <v>MECANICO MONTADOR</v>
          </cell>
          <cell r="I43" t="str">
            <v>BRISA DA COSTA</v>
          </cell>
          <cell r="J43">
            <v>1</v>
          </cell>
        </row>
        <row r="44">
          <cell r="A44">
            <v>15</v>
          </cell>
          <cell r="B44" t="str">
            <v>MOD</v>
          </cell>
          <cell r="C44" t="str">
            <v>JORGE/CT</v>
          </cell>
          <cell r="D44" t="str">
            <v>ANT</v>
          </cell>
          <cell r="E44" t="str">
            <v>JCF</v>
          </cell>
          <cell r="G44" t="str">
            <v>EDMILSON AVELINO PEREIRA</v>
          </cell>
          <cell r="H44" t="str">
            <v>ENCANADOR</v>
          </cell>
          <cell r="I44" t="str">
            <v>BRISA DA COSTA</v>
          </cell>
          <cell r="J44">
            <v>1</v>
          </cell>
        </row>
        <row r="45">
          <cell r="A45">
            <v>16</v>
          </cell>
          <cell r="B45" t="str">
            <v>ASA</v>
          </cell>
          <cell r="C45" t="str">
            <v>HRSG</v>
          </cell>
          <cell r="D45" t="str">
            <v>PEDRO</v>
          </cell>
          <cell r="E45" t="str">
            <v>JGA</v>
          </cell>
          <cell r="F45" t="str">
            <v>MONTAGEM</v>
          </cell>
          <cell r="G45" t="str">
            <v>JOSELITO PROFETA DE ARAUJO</v>
          </cell>
          <cell r="H45" t="str">
            <v>MECANICO MONTADOR</v>
          </cell>
          <cell r="I45" t="str">
            <v>BRISA DA COSTA</v>
          </cell>
          <cell r="J45">
            <v>1</v>
          </cell>
        </row>
        <row r="46">
          <cell r="A46">
            <v>17</v>
          </cell>
          <cell r="B46" t="str">
            <v>EDR</v>
          </cell>
          <cell r="C46" t="str">
            <v>HRSG</v>
          </cell>
          <cell r="D46" t="str">
            <v>RF</v>
          </cell>
          <cell r="E46" t="str">
            <v>CCO</v>
          </cell>
          <cell r="F46" t="str">
            <v>MONTAGEM</v>
          </cell>
          <cell r="G46" t="str">
            <v>CLOViS CUSTODIO DE OLIVEIRA</v>
          </cell>
          <cell r="H46" t="str">
            <v>ENCARREGADO</v>
          </cell>
          <cell r="I46" t="str">
            <v>BRISA DA COSTA</v>
          </cell>
          <cell r="J46">
            <v>1</v>
          </cell>
        </row>
        <row r="47">
          <cell r="A47">
            <v>18</v>
          </cell>
          <cell r="E47" t="str">
            <v>JCF</v>
          </cell>
          <cell r="F47" t="str">
            <v>SUP</v>
          </cell>
          <cell r="G47" t="str">
            <v>JOSÉ CARLOS FERRAZ DE CARVALHO</v>
          </cell>
          <cell r="H47" t="str">
            <v>ENCARREGADO</v>
          </cell>
          <cell r="I47" t="str">
            <v>BRISA DA COSTA</v>
          </cell>
          <cell r="J47">
            <v>1</v>
          </cell>
        </row>
        <row r="48">
          <cell r="A48">
            <v>19</v>
          </cell>
          <cell r="C48" t="str">
            <v>DEM</v>
          </cell>
          <cell r="D48" t="str">
            <v>DEM</v>
          </cell>
          <cell r="E48" t="str">
            <v>DEM</v>
          </cell>
          <cell r="F48" t="str">
            <v>DEM</v>
          </cell>
          <cell r="G48" t="str">
            <v>DELCIO SCHMIDT</v>
          </cell>
          <cell r="H48" t="str">
            <v>MONTADOR ELETROM.</v>
          </cell>
          <cell r="J48">
            <v>1</v>
          </cell>
        </row>
        <row r="49">
          <cell r="A49">
            <v>20</v>
          </cell>
          <cell r="C49" t="str">
            <v>DEM</v>
          </cell>
          <cell r="D49" t="str">
            <v>DEM</v>
          </cell>
          <cell r="E49" t="str">
            <v>DEM</v>
          </cell>
          <cell r="F49" t="str">
            <v>DEM</v>
          </cell>
          <cell r="G49" t="str">
            <v>CALCIVANDRO DE ALMEIDA CRUZ</v>
          </cell>
          <cell r="H49" t="str">
            <v>MONTADOR ELETROM.</v>
          </cell>
          <cell r="J49">
            <v>1</v>
          </cell>
        </row>
        <row r="50">
          <cell r="A50">
            <v>21</v>
          </cell>
          <cell r="C50" t="str">
            <v>DEM</v>
          </cell>
          <cell r="D50" t="str">
            <v>DEM</v>
          </cell>
          <cell r="E50" t="str">
            <v>DEM</v>
          </cell>
          <cell r="F50" t="str">
            <v>DEM</v>
          </cell>
          <cell r="G50" t="str">
            <v>DIVANI BARBOSA DE LIMA</v>
          </cell>
          <cell r="H50" t="str">
            <v>MONTADOR ELETROM.</v>
          </cell>
          <cell r="J50">
            <v>1</v>
          </cell>
        </row>
        <row r="51">
          <cell r="A51">
            <v>22</v>
          </cell>
          <cell r="C51" t="str">
            <v>DEM</v>
          </cell>
          <cell r="D51" t="str">
            <v>DEM</v>
          </cell>
          <cell r="E51" t="str">
            <v>DEM</v>
          </cell>
          <cell r="F51" t="str">
            <v>DEM</v>
          </cell>
          <cell r="G51" t="str">
            <v>ERALDO JANKE</v>
          </cell>
          <cell r="H51" t="str">
            <v>MONTADOR ELETROM.</v>
          </cell>
          <cell r="J51">
            <v>1</v>
          </cell>
        </row>
        <row r="52">
          <cell r="A52">
            <v>23</v>
          </cell>
          <cell r="C52" t="str">
            <v>DEM</v>
          </cell>
          <cell r="D52" t="str">
            <v>DEM</v>
          </cell>
          <cell r="E52" t="str">
            <v>DEM</v>
          </cell>
          <cell r="F52" t="str">
            <v>DEM</v>
          </cell>
          <cell r="G52" t="str">
            <v>JOSÉ CARLOS TEIXEIRA</v>
          </cell>
          <cell r="H52" t="str">
            <v>MOTORISTA</v>
          </cell>
          <cell r="J52">
            <v>1</v>
          </cell>
        </row>
        <row r="53">
          <cell r="A53">
            <v>24</v>
          </cell>
          <cell r="B53" t="str">
            <v>ADM</v>
          </cell>
          <cell r="G53" t="str">
            <v>JOÃO CARLOS FAISLON SANTANA</v>
          </cell>
          <cell r="H53" t="str">
            <v>SUPERINTENDENTE</v>
          </cell>
          <cell r="J53">
            <v>1</v>
          </cell>
        </row>
        <row r="54">
          <cell r="A54">
            <v>25</v>
          </cell>
          <cell r="B54" t="str">
            <v>CHEFIA</v>
          </cell>
          <cell r="G54" t="str">
            <v>SÉRGIO PARREIRA GARCIA</v>
          </cell>
          <cell r="H54" t="str">
            <v>ENGENHEIRO</v>
          </cell>
          <cell r="J54">
            <v>1</v>
          </cell>
        </row>
        <row r="55">
          <cell r="A55">
            <v>26</v>
          </cell>
          <cell r="C55" t="str">
            <v>DEM</v>
          </cell>
          <cell r="D55" t="str">
            <v>DEM</v>
          </cell>
          <cell r="E55" t="str">
            <v>DEM</v>
          </cell>
          <cell r="F55" t="str">
            <v>DEM</v>
          </cell>
          <cell r="G55" t="str">
            <v>PAULO CESAR LOPES MACHADO</v>
          </cell>
          <cell r="H55" t="str">
            <v>ELETRICISTA MONTADOR</v>
          </cell>
          <cell r="I55" t="str">
            <v>RIO DAS OSTRAS</v>
          </cell>
          <cell r="J55">
            <v>1</v>
          </cell>
        </row>
        <row r="56">
          <cell r="A56">
            <v>27</v>
          </cell>
          <cell r="C56" t="str">
            <v>DEM</v>
          </cell>
          <cell r="D56" t="str">
            <v>DEM</v>
          </cell>
          <cell r="E56" t="str">
            <v>DEM</v>
          </cell>
          <cell r="F56" t="str">
            <v>DEM</v>
          </cell>
          <cell r="G56" t="str">
            <v>SILVIO ALVES CARDOSO</v>
          </cell>
          <cell r="H56" t="str">
            <v>CARPINTEIRO</v>
          </cell>
          <cell r="J56">
            <v>1</v>
          </cell>
        </row>
        <row r="57">
          <cell r="A57">
            <v>28</v>
          </cell>
          <cell r="C57" t="str">
            <v>DEM</v>
          </cell>
          <cell r="D57" t="str">
            <v>DEM</v>
          </cell>
          <cell r="E57" t="str">
            <v>DEM</v>
          </cell>
          <cell r="F57" t="str">
            <v>DEM</v>
          </cell>
          <cell r="G57" t="str">
            <v>EDSON ANTÔNIO DE OLIVEIRA</v>
          </cell>
          <cell r="H57" t="str">
            <v>MECANICO MONTADOR</v>
          </cell>
          <cell r="I57" t="str">
            <v>BRISA DA COSTA</v>
          </cell>
          <cell r="J57">
            <v>1</v>
          </cell>
        </row>
        <row r="58">
          <cell r="A58">
            <v>29</v>
          </cell>
          <cell r="C58" t="str">
            <v>DEM</v>
          </cell>
          <cell r="D58" t="str">
            <v>DEM</v>
          </cell>
          <cell r="E58" t="str">
            <v>DEM</v>
          </cell>
          <cell r="F58" t="str">
            <v>DEM</v>
          </cell>
          <cell r="G58" t="str">
            <v>JOEL DA SILVA SANTOS</v>
          </cell>
          <cell r="H58" t="str">
            <v>MECANICO MONTADOR</v>
          </cell>
          <cell r="J58">
            <v>1</v>
          </cell>
        </row>
        <row r="59">
          <cell r="A59">
            <v>30</v>
          </cell>
          <cell r="C59" t="str">
            <v>DEM</v>
          </cell>
          <cell r="D59" t="str">
            <v>DEM</v>
          </cell>
          <cell r="E59" t="str">
            <v>DEM</v>
          </cell>
          <cell r="F59" t="str">
            <v>DEM</v>
          </cell>
          <cell r="G59" t="str">
            <v>JOÃO BATISTA SILVA</v>
          </cell>
          <cell r="H59" t="str">
            <v>ENCANADOR</v>
          </cell>
          <cell r="I59" t="str">
            <v>COND. GREEN PEACE</v>
          </cell>
          <cell r="J59">
            <v>1</v>
          </cell>
        </row>
        <row r="60">
          <cell r="A60">
            <v>31</v>
          </cell>
          <cell r="C60" t="str">
            <v>DEM</v>
          </cell>
          <cell r="D60" t="str">
            <v>DEM</v>
          </cell>
          <cell r="E60" t="str">
            <v>DEM</v>
          </cell>
          <cell r="F60" t="str">
            <v>DEM</v>
          </cell>
          <cell r="G60" t="str">
            <v>OTACÍLIO MARCOS MACHADO SOUSA</v>
          </cell>
          <cell r="H60" t="str">
            <v>ENCANADOR</v>
          </cell>
          <cell r="J60">
            <v>1</v>
          </cell>
        </row>
        <row r="61">
          <cell r="A61">
            <v>32</v>
          </cell>
          <cell r="C61" t="str">
            <v>DEM</v>
          </cell>
          <cell r="D61" t="str">
            <v>DEM</v>
          </cell>
          <cell r="E61" t="str">
            <v>DEM</v>
          </cell>
          <cell r="F61" t="str">
            <v>DEM</v>
          </cell>
          <cell r="G61" t="str">
            <v>JUSCELINO BATISTA MEDEIROS</v>
          </cell>
          <cell r="H61" t="str">
            <v>ENCANADOR</v>
          </cell>
          <cell r="I61" t="str">
            <v>COND. GREEN PEACE</v>
          </cell>
          <cell r="J61">
            <v>1</v>
          </cell>
        </row>
        <row r="62">
          <cell r="A62">
            <v>33</v>
          </cell>
          <cell r="C62" t="str">
            <v>DEM</v>
          </cell>
          <cell r="D62" t="str">
            <v>DEM</v>
          </cell>
          <cell r="E62" t="str">
            <v>DEM</v>
          </cell>
          <cell r="F62" t="str">
            <v>DEM</v>
          </cell>
          <cell r="G62" t="str">
            <v>JOSÉ GERALDO QUINTÃO</v>
          </cell>
          <cell r="H62" t="str">
            <v>ENCANADOR</v>
          </cell>
          <cell r="J62">
            <v>1</v>
          </cell>
        </row>
        <row r="63">
          <cell r="A63">
            <v>34</v>
          </cell>
          <cell r="C63" t="str">
            <v>DEM</v>
          </cell>
          <cell r="D63" t="str">
            <v>DEM</v>
          </cell>
          <cell r="E63" t="str">
            <v>DEM</v>
          </cell>
          <cell r="F63" t="str">
            <v>DEM</v>
          </cell>
          <cell r="G63" t="str">
            <v>JOSUÉ HENRIQUE DOS SANTOS</v>
          </cell>
          <cell r="H63" t="str">
            <v>ENCANADOR</v>
          </cell>
          <cell r="I63" t="str">
            <v>COND. GREEN PEACE</v>
          </cell>
          <cell r="J63">
            <v>1</v>
          </cell>
        </row>
        <row r="64">
          <cell r="A64">
            <v>35</v>
          </cell>
          <cell r="B64" t="str">
            <v>ASA</v>
          </cell>
          <cell r="C64" t="str">
            <v>HRSG</v>
          </cell>
          <cell r="D64" t="str">
            <v>ANT</v>
          </cell>
          <cell r="E64" t="str">
            <v>JRG</v>
          </cell>
          <cell r="F64" t="str">
            <v>TUBULAÇÃO</v>
          </cell>
          <cell r="G64" t="str">
            <v>MILTON ROCHA DOS SANTOS</v>
          </cell>
          <cell r="H64" t="str">
            <v>ENCANADOR</v>
          </cell>
          <cell r="I64" t="str">
            <v>BRISA DA COSTA</v>
          </cell>
          <cell r="J64">
            <v>1</v>
          </cell>
        </row>
        <row r="65">
          <cell r="A65">
            <v>36</v>
          </cell>
          <cell r="C65" t="str">
            <v>DEM</v>
          </cell>
          <cell r="D65" t="str">
            <v>DEM</v>
          </cell>
          <cell r="E65" t="str">
            <v>DEM</v>
          </cell>
          <cell r="F65" t="str">
            <v>DEM</v>
          </cell>
          <cell r="G65" t="str">
            <v>JOSÉ ANTÔNIO FREITAS DUTRA</v>
          </cell>
          <cell r="H65" t="str">
            <v>ENCANADOR</v>
          </cell>
          <cell r="J65">
            <v>1</v>
          </cell>
        </row>
        <row r="66">
          <cell r="A66">
            <v>37</v>
          </cell>
          <cell r="C66" t="str">
            <v>DEM</v>
          </cell>
          <cell r="D66" t="str">
            <v>DEM</v>
          </cell>
          <cell r="E66" t="str">
            <v>DEM</v>
          </cell>
          <cell r="F66" t="str">
            <v>DEM</v>
          </cell>
          <cell r="G66" t="str">
            <v>ANTÔNIIO RAMIRO BISPO DOS REIS</v>
          </cell>
          <cell r="H66" t="str">
            <v>MECANICO MONTADOR</v>
          </cell>
          <cell r="J66">
            <v>1</v>
          </cell>
        </row>
        <row r="67">
          <cell r="A67">
            <v>38</v>
          </cell>
          <cell r="C67" t="str">
            <v>DEM</v>
          </cell>
          <cell r="D67" t="str">
            <v>DEM</v>
          </cell>
          <cell r="E67" t="str">
            <v>DEM</v>
          </cell>
          <cell r="F67" t="str">
            <v>DEM</v>
          </cell>
          <cell r="G67" t="str">
            <v>LEONARDO PESSANHA QUINTÃO</v>
          </cell>
          <cell r="H67" t="str">
            <v>AUXILIAR DE DP</v>
          </cell>
          <cell r="J67">
            <v>1</v>
          </cell>
        </row>
        <row r="68">
          <cell r="A68">
            <v>39</v>
          </cell>
          <cell r="B68" t="str">
            <v>EDG</v>
          </cell>
          <cell r="C68" t="str">
            <v>HRSG</v>
          </cell>
          <cell r="D68" t="str">
            <v>DARIO</v>
          </cell>
          <cell r="E68" t="str">
            <v>ELIEZER</v>
          </cell>
          <cell r="F68" t="str">
            <v>ANDAIME</v>
          </cell>
          <cell r="G68" t="str">
            <v>WAGNER DE JESUS SOUZA</v>
          </cell>
          <cell r="H68" t="str">
            <v>MONTADOR ANDAIME</v>
          </cell>
          <cell r="I68" t="str">
            <v>BRISA DA COSTA</v>
          </cell>
          <cell r="J68">
            <v>1</v>
          </cell>
        </row>
        <row r="69">
          <cell r="A69">
            <v>40</v>
          </cell>
          <cell r="C69" t="str">
            <v>DEM</v>
          </cell>
          <cell r="D69" t="str">
            <v>DEM</v>
          </cell>
          <cell r="E69" t="str">
            <v>DEM</v>
          </cell>
          <cell r="F69" t="str">
            <v>DEM</v>
          </cell>
          <cell r="G69" t="str">
            <v>MILTON ROSA SOBRINHO</v>
          </cell>
          <cell r="H69" t="str">
            <v>MONTADOR ANDAIME</v>
          </cell>
          <cell r="J69">
            <v>1</v>
          </cell>
        </row>
        <row r="70">
          <cell r="A70">
            <v>41</v>
          </cell>
          <cell r="B70" t="str">
            <v>AFC</v>
          </cell>
          <cell r="C70" t="str">
            <v>HRSG</v>
          </cell>
          <cell r="D70" t="str">
            <v>DARIO</v>
          </cell>
          <cell r="E70" t="str">
            <v>AMS</v>
          </cell>
          <cell r="F70" t="str">
            <v>ANDAIME</v>
          </cell>
          <cell r="G70" t="str">
            <v>RAIMUNDO PEDRO DA SILVA</v>
          </cell>
          <cell r="H70" t="str">
            <v>MONTADOR ANDAIME</v>
          </cell>
          <cell r="I70" t="str">
            <v>BRISA DA COSTA</v>
          </cell>
          <cell r="J70">
            <v>1</v>
          </cell>
        </row>
        <row r="71">
          <cell r="A71">
            <v>42</v>
          </cell>
          <cell r="C71" t="str">
            <v>DEM</v>
          </cell>
          <cell r="D71" t="str">
            <v>DEM</v>
          </cell>
          <cell r="E71" t="str">
            <v>DEM</v>
          </cell>
          <cell r="F71" t="str">
            <v>DEM</v>
          </cell>
          <cell r="G71" t="str">
            <v>JOSÉ ROQUE OLIVEIRA SOUZA</v>
          </cell>
          <cell r="H71" t="str">
            <v>ENCANADOR</v>
          </cell>
          <cell r="J71">
            <v>1</v>
          </cell>
        </row>
        <row r="72">
          <cell r="A72">
            <v>43</v>
          </cell>
          <cell r="C72" t="str">
            <v>DEM</v>
          </cell>
          <cell r="D72" t="str">
            <v>DEM</v>
          </cell>
          <cell r="E72" t="str">
            <v>DEM</v>
          </cell>
          <cell r="F72" t="str">
            <v>DEM</v>
          </cell>
          <cell r="G72" t="str">
            <v>FRANK AMARAL DE FREITAS</v>
          </cell>
          <cell r="H72" t="str">
            <v>ELETRICISTA MONTADOR</v>
          </cell>
          <cell r="J72">
            <v>1</v>
          </cell>
        </row>
        <row r="73">
          <cell r="A73">
            <v>44</v>
          </cell>
          <cell r="C73" t="str">
            <v>DEM</v>
          </cell>
          <cell r="D73" t="str">
            <v>DEM</v>
          </cell>
          <cell r="E73" t="str">
            <v>DEM</v>
          </cell>
          <cell r="F73" t="str">
            <v>DEM</v>
          </cell>
          <cell r="G73" t="str">
            <v>GILBERTO DE OLIVEIRA PINHEIRO</v>
          </cell>
          <cell r="H73" t="str">
            <v>ELETRICISTA MONTADOR</v>
          </cell>
          <cell r="J73">
            <v>1</v>
          </cell>
        </row>
        <row r="74">
          <cell r="A74">
            <v>45</v>
          </cell>
          <cell r="C74" t="str">
            <v>DEM</v>
          </cell>
          <cell r="D74" t="str">
            <v>DEM</v>
          </cell>
          <cell r="E74" t="str">
            <v>DEM</v>
          </cell>
          <cell r="F74" t="str">
            <v>DEM</v>
          </cell>
          <cell r="G74" t="str">
            <v>JOSÉ DE ARAÚJO</v>
          </cell>
          <cell r="H74" t="str">
            <v>ENCANADOR</v>
          </cell>
          <cell r="I74" t="str">
            <v>COND. GREEN PEACE</v>
          </cell>
          <cell r="J74">
            <v>1</v>
          </cell>
        </row>
        <row r="75">
          <cell r="A75">
            <v>46</v>
          </cell>
          <cell r="C75" t="str">
            <v>DEM</v>
          </cell>
          <cell r="D75" t="str">
            <v>DEM</v>
          </cell>
          <cell r="E75" t="str">
            <v>DEM</v>
          </cell>
          <cell r="F75" t="str">
            <v>DEM</v>
          </cell>
          <cell r="G75" t="str">
            <v>ILSON ANTÔNIO QUEIROGA</v>
          </cell>
          <cell r="H75" t="str">
            <v>ELETRICISTA F / C</v>
          </cell>
          <cell r="J75">
            <v>1</v>
          </cell>
        </row>
        <row r="76">
          <cell r="A76">
            <v>47</v>
          </cell>
          <cell r="C76" t="str">
            <v>DEM</v>
          </cell>
          <cell r="D76" t="str">
            <v>DEM</v>
          </cell>
          <cell r="E76" t="str">
            <v>DEM</v>
          </cell>
          <cell r="F76" t="str">
            <v>DEM</v>
          </cell>
          <cell r="G76" t="str">
            <v>BRAULINO SOUZA AZEVEDO</v>
          </cell>
          <cell r="H76" t="str">
            <v>MONTADOR ELETROM.</v>
          </cell>
          <cell r="J76">
            <v>1</v>
          </cell>
        </row>
        <row r="77">
          <cell r="A77">
            <v>48</v>
          </cell>
          <cell r="B77" t="str">
            <v>ADM</v>
          </cell>
          <cell r="G77" t="str">
            <v>WALTER RUI RIBEIRO MARTINS</v>
          </cell>
          <cell r="H77" t="str">
            <v>MOTORISTA</v>
          </cell>
          <cell r="J77">
            <v>1</v>
          </cell>
        </row>
        <row r="78">
          <cell r="A78">
            <v>49</v>
          </cell>
          <cell r="C78" t="str">
            <v>DEM</v>
          </cell>
          <cell r="D78" t="str">
            <v>DEM</v>
          </cell>
          <cell r="E78" t="str">
            <v>DEM</v>
          </cell>
          <cell r="F78" t="str">
            <v>DEM</v>
          </cell>
          <cell r="G78" t="str">
            <v>PAULO ROBERTO GOMES MOTA</v>
          </cell>
          <cell r="H78" t="str">
            <v>CARPINTEIRO</v>
          </cell>
          <cell r="J78">
            <v>1</v>
          </cell>
        </row>
        <row r="79">
          <cell r="A79">
            <v>50</v>
          </cell>
          <cell r="C79" t="str">
            <v>DEM</v>
          </cell>
          <cell r="D79" t="str">
            <v>DEM</v>
          </cell>
          <cell r="E79" t="str">
            <v>DEM</v>
          </cell>
          <cell r="F79" t="str">
            <v>DEM</v>
          </cell>
          <cell r="G79" t="str">
            <v>ANTÔNIO MARCOS RODRIGUES MOTTA</v>
          </cell>
          <cell r="H79" t="str">
            <v>CARPINTEIRO</v>
          </cell>
          <cell r="J79">
            <v>1</v>
          </cell>
        </row>
        <row r="80">
          <cell r="A80">
            <v>51</v>
          </cell>
          <cell r="C80" t="str">
            <v>DEM</v>
          </cell>
          <cell r="D80" t="str">
            <v>DEM</v>
          </cell>
          <cell r="E80" t="str">
            <v>DEM</v>
          </cell>
          <cell r="F80" t="str">
            <v>DEM</v>
          </cell>
          <cell r="G80" t="str">
            <v>JOÃO DE JESUS</v>
          </cell>
          <cell r="H80" t="str">
            <v>AJUDANTE</v>
          </cell>
          <cell r="I80" t="str">
            <v>BARRA</v>
          </cell>
          <cell r="J80">
            <v>1</v>
          </cell>
        </row>
        <row r="81">
          <cell r="A81">
            <v>52</v>
          </cell>
          <cell r="B81" t="str">
            <v>ASA</v>
          </cell>
          <cell r="C81" t="str">
            <v>HRSG</v>
          </cell>
          <cell r="D81" t="str">
            <v>ANT</v>
          </cell>
          <cell r="E81" t="str">
            <v>JLS</v>
          </cell>
          <cell r="F81" t="str">
            <v>TUBULAÇÃO</v>
          </cell>
          <cell r="G81" t="str">
            <v>SILVIO CESAR DE SOUZA</v>
          </cell>
          <cell r="H81" t="str">
            <v>ENCANADOR</v>
          </cell>
          <cell r="I81" t="str">
            <v>BRISA DA COSTA</v>
          </cell>
          <cell r="J81">
            <v>1</v>
          </cell>
        </row>
        <row r="82">
          <cell r="A82">
            <v>53</v>
          </cell>
          <cell r="C82" t="str">
            <v>DEM</v>
          </cell>
          <cell r="D82" t="str">
            <v>DEM</v>
          </cell>
          <cell r="E82" t="str">
            <v>DEM</v>
          </cell>
          <cell r="F82" t="str">
            <v>DEM</v>
          </cell>
          <cell r="G82" t="str">
            <v>EDVALMIR DA PAIXÃO FERREIRA</v>
          </cell>
          <cell r="H82" t="str">
            <v>MONTADOR ANDAIME</v>
          </cell>
          <cell r="I82" t="str">
            <v>AEROPORTO</v>
          </cell>
          <cell r="J82">
            <v>1</v>
          </cell>
        </row>
        <row r="83">
          <cell r="A83">
            <v>54</v>
          </cell>
          <cell r="B83" t="str">
            <v>AFC</v>
          </cell>
          <cell r="C83" t="str">
            <v>HRSG</v>
          </cell>
          <cell r="D83" t="str">
            <v>CMM</v>
          </cell>
          <cell r="E83" t="str">
            <v>ON</v>
          </cell>
          <cell r="F83" t="str">
            <v>INSTRUMENT.</v>
          </cell>
          <cell r="G83" t="str">
            <v>CARLOS FIUZA BATISTA</v>
          </cell>
          <cell r="H83" t="str">
            <v>MEIO OFICIAL</v>
          </cell>
          <cell r="I83" t="str">
            <v>PARGOS</v>
          </cell>
          <cell r="J83">
            <v>1</v>
          </cell>
        </row>
        <row r="84">
          <cell r="A84">
            <v>55</v>
          </cell>
          <cell r="B84" t="str">
            <v>AFC</v>
          </cell>
          <cell r="C84" t="str">
            <v>GERAL</v>
          </cell>
          <cell r="D84" t="str">
            <v>VT</v>
          </cell>
          <cell r="E84" t="str">
            <v>AAM</v>
          </cell>
          <cell r="F84" t="str">
            <v>MANUTENÇÃO</v>
          </cell>
          <cell r="G84" t="str">
            <v>CLAUDIO ANTÔNIO FERRADOR GENEROSA</v>
          </cell>
          <cell r="H84" t="str">
            <v>ELETRICISTA F / C</v>
          </cell>
          <cell r="I84" t="str">
            <v>BRISA DA COSTA</v>
          </cell>
          <cell r="J84">
            <v>1</v>
          </cell>
        </row>
        <row r="85">
          <cell r="A85">
            <v>56</v>
          </cell>
          <cell r="B85" t="str">
            <v>ALM</v>
          </cell>
          <cell r="E85" t="str">
            <v>D</v>
          </cell>
          <cell r="G85" t="str">
            <v>DAVID SOUZA FERREIRA</v>
          </cell>
          <cell r="H85" t="str">
            <v>AUXILIAR ALMOXARIFE 1</v>
          </cell>
          <cell r="J85">
            <v>1</v>
          </cell>
        </row>
        <row r="86">
          <cell r="A86">
            <v>57</v>
          </cell>
          <cell r="C86" t="str">
            <v>DEM</v>
          </cell>
          <cell r="D86" t="str">
            <v>DEM</v>
          </cell>
          <cell r="E86" t="str">
            <v>DEM</v>
          </cell>
          <cell r="F86" t="str">
            <v>DEM</v>
          </cell>
          <cell r="G86" t="str">
            <v>DOMINGOS PINTO DOS SANTOS</v>
          </cell>
          <cell r="H86" t="str">
            <v>PEDREIRO</v>
          </cell>
          <cell r="J86">
            <v>1</v>
          </cell>
        </row>
        <row r="87">
          <cell r="A87">
            <v>58</v>
          </cell>
          <cell r="C87" t="str">
            <v>DEM</v>
          </cell>
          <cell r="D87" t="str">
            <v>DEM</v>
          </cell>
          <cell r="E87" t="str">
            <v>DEM</v>
          </cell>
          <cell r="F87" t="str">
            <v>DEM</v>
          </cell>
          <cell r="G87" t="str">
            <v>DONIZETE SOARES DE MORAES</v>
          </cell>
          <cell r="H87" t="str">
            <v>AJUDANTE</v>
          </cell>
          <cell r="I87" t="str">
            <v>BARRA</v>
          </cell>
          <cell r="J87">
            <v>1</v>
          </cell>
        </row>
        <row r="88">
          <cell r="A88">
            <v>59</v>
          </cell>
          <cell r="C88" t="str">
            <v>DEM</v>
          </cell>
          <cell r="D88" t="str">
            <v>DEM</v>
          </cell>
          <cell r="E88" t="str">
            <v>DEM</v>
          </cell>
          <cell r="F88" t="str">
            <v>DEM</v>
          </cell>
          <cell r="G88" t="str">
            <v>GOLDEMBERG DE OLIVEIRA</v>
          </cell>
          <cell r="H88" t="str">
            <v>ELETRICISTA F / C</v>
          </cell>
          <cell r="J88">
            <v>1</v>
          </cell>
        </row>
        <row r="89">
          <cell r="A89">
            <v>60</v>
          </cell>
          <cell r="C89" t="str">
            <v>DEM</v>
          </cell>
          <cell r="D89" t="str">
            <v>DEM</v>
          </cell>
          <cell r="E89" t="str">
            <v>DEM</v>
          </cell>
          <cell r="F89" t="str">
            <v>DEM</v>
          </cell>
          <cell r="G89" t="str">
            <v>JOSÉ DOMINGOS DOS ANJOS</v>
          </cell>
          <cell r="H89" t="str">
            <v>ELETRICISTA MONTADOR</v>
          </cell>
          <cell r="J89">
            <v>1</v>
          </cell>
        </row>
        <row r="90">
          <cell r="A90">
            <v>61</v>
          </cell>
          <cell r="C90" t="str">
            <v>DEM</v>
          </cell>
          <cell r="D90" t="str">
            <v>DEM</v>
          </cell>
          <cell r="E90" t="str">
            <v>DEM</v>
          </cell>
          <cell r="F90" t="str">
            <v>DEM</v>
          </cell>
          <cell r="G90" t="str">
            <v>JOSÉ JORGE DA SILVA</v>
          </cell>
          <cell r="H90" t="str">
            <v>AJUDANTE</v>
          </cell>
          <cell r="J90">
            <v>1</v>
          </cell>
        </row>
        <row r="91">
          <cell r="A91">
            <v>62</v>
          </cell>
          <cell r="B91" t="str">
            <v>ASA</v>
          </cell>
          <cell r="C91" t="str">
            <v>HRSG</v>
          </cell>
          <cell r="D91" t="str">
            <v>PEDRO</v>
          </cell>
          <cell r="E91" t="str">
            <v>JGA</v>
          </cell>
          <cell r="F91" t="str">
            <v>MONTAGEM</v>
          </cell>
          <cell r="G91" t="str">
            <v>JOSÉ GERALDO ALVES</v>
          </cell>
          <cell r="H91" t="str">
            <v>ENCARREGADO</v>
          </cell>
          <cell r="I91" t="str">
            <v>BRISA DA COSTA</v>
          </cell>
          <cell r="J91">
            <v>1</v>
          </cell>
        </row>
        <row r="92">
          <cell r="A92">
            <v>63</v>
          </cell>
          <cell r="C92" t="str">
            <v>DEM</v>
          </cell>
          <cell r="D92" t="str">
            <v>DEM</v>
          </cell>
          <cell r="E92" t="str">
            <v>DEM</v>
          </cell>
          <cell r="F92" t="str">
            <v>DEM</v>
          </cell>
          <cell r="G92" t="str">
            <v>JÚLIO MARQUES DE CARVALHO</v>
          </cell>
          <cell r="H92" t="str">
            <v>ENCANADOR</v>
          </cell>
          <cell r="I92" t="str">
            <v>COND. GREEN PEACE</v>
          </cell>
          <cell r="J92">
            <v>1</v>
          </cell>
        </row>
        <row r="93">
          <cell r="A93">
            <v>64</v>
          </cell>
          <cell r="C93" t="str">
            <v>DEM</v>
          </cell>
          <cell r="D93" t="str">
            <v>DEM</v>
          </cell>
          <cell r="E93" t="str">
            <v>DEM</v>
          </cell>
          <cell r="F93" t="str">
            <v>DEM</v>
          </cell>
          <cell r="G93" t="str">
            <v>JOSÉ LUIZ SANTOS SOARES</v>
          </cell>
          <cell r="H93" t="str">
            <v>ELETRICISTA MONTADOR</v>
          </cell>
          <cell r="J93">
            <v>1</v>
          </cell>
        </row>
        <row r="94">
          <cell r="A94">
            <v>65</v>
          </cell>
          <cell r="B94" t="str">
            <v>ALM</v>
          </cell>
          <cell r="E94" t="str">
            <v>D</v>
          </cell>
          <cell r="G94" t="str">
            <v>MARCELO FERREIRA DOS ANJOS</v>
          </cell>
          <cell r="H94" t="str">
            <v>ALMOXARIFE</v>
          </cell>
          <cell r="J94">
            <v>1</v>
          </cell>
        </row>
        <row r="95">
          <cell r="A95">
            <v>66</v>
          </cell>
          <cell r="C95" t="str">
            <v>DEM</v>
          </cell>
          <cell r="D95" t="str">
            <v>DEM</v>
          </cell>
          <cell r="E95" t="str">
            <v>DEM</v>
          </cell>
          <cell r="F95" t="str">
            <v>DEM</v>
          </cell>
          <cell r="G95" t="str">
            <v>MOACIR DE MOURA</v>
          </cell>
          <cell r="H95" t="str">
            <v>MECANICO MONTADOR</v>
          </cell>
          <cell r="I95" t="str">
            <v>COND. GREEN PEACE</v>
          </cell>
          <cell r="J95">
            <v>1</v>
          </cell>
        </row>
        <row r="96">
          <cell r="A96">
            <v>67</v>
          </cell>
          <cell r="C96" t="str">
            <v>DEM</v>
          </cell>
          <cell r="D96" t="str">
            <v>DEM</v>
          </cell>
          <cell r="E96" t="str">
            <v>DEM</v>
          </cell>
          <cell r="F96" t="str">
            <v>DEM</v>
          </cell>
          <cell r="G96" t="str">
            <v>NATANAEL SOARES DOS SANTOS</v>
          </cell>
          <cell r="H96" t="str">
            <v>AJUDANTE</v>
          </cell>
          <cell r="J96">
            <v>1</v>
          </cell>
        </row>
        <row r="97">
          <cell r="A97">
            <v>68</v>
          </cell>
          <cell r="C97" t="str">
            <v>DEM</v>
          </cell>
          <cell r="D97" t="str">
            <v>DEM</v>
          </cell>
          <cell r="E97" t="str">
            <v>DEM</v>
          </cell>
          <cell r="F97" t="str">
            <v>DEM</v>
          </cell>
          <cell r="G97" t="str">
            <v>NELMACSON ALVES DA SILVA</v>
          </cell>
          <cell r="H97" t="str">
            <v>AJUDANTE</v>
          </cell>
          <cell r="J97">
            <v>1</v>
          </cell>
        </row>
        <row r="98">
          <cell r="A98">
            <v>69</v>
          </cell>
          <cell r="C98" t="str">
            <v>DEM</v>
          </cell>
          <cell r="D98" t="str">
            <v>DEM</v>
          </cell>
          <cell r="E98" t="str">
            <v>DEM</v>
          </cell>
          <cell r="F98" t="str">
            <v>DEM</v>
          </cell>
          <cell r="G98" t="str">
            <v>VALNEI SANTOS BANDEIRA</v>
          </cell>
          <cell r="H98" t="str">
            <v>AJUDANTE</v>
          </cell>
          <cell r="J98">
            <v>1</v>
          </cell>
        </row>
        <row r="99">
          <cell r="A99">
            <v>70</v>
          </cell>
          <cell r="C99" t="str">
            <v>DEM</v>
          </cell>
          <cell r="D99" t="str">
            <v>DEM</v>
          </cell>
          <cell r="E99" t="str">
            <v>DEM</v>
          </cell>
          <cell r="F99" t="str">
            <v>DEM</v>
          </cell>
          <cell r="G99" t="str">
            <v>WALTER LUIZ DA SILVA</v>
          </cell>
          <cell r="H99" t="str">
            <v>ELETRICISTA F / C</v>
          </cell>
          <cell r="J99">
            <v>1</v>
          </cell>
        </row>
        <row r="100">
          <cell r="A100">
            <v>71</v>
          </cell>
          <cell r="B100" t="str">
            <v>SUB</v>
          </cell>
          <cell r="E100" t="str">
            <v>D</v>
          </cell>
          <cell r="G100" t="str">
            <v>BRUNO MANHÃES DA SILVA</v>
          </cell>
          <cell r="H100" t="str">
            <v>MONTADOR ELETROM.</v>
          </cell>
          <cell r="J100">
            <v>1</v>
          </cell>
        </row>
        <row r="101">
          <cell r="A101">
            <v>72</v>
          </cell>
          <cell r="B101" t="str">
            <v>AFC</v>
          </cell>
          <cell r="C101" t="str">
            <v>ST</v>
          </cell>
          <cell r="D101" t="str">
            <v>JMC</v>
          </cell>
          <cell r="E101" t="str">
            <v>AMA</v>
          </cell>
          <cell r="F101" t="str">
            <v>APOIO</v>
          </cell>
          <cell r="G101" t="str">
            <v>LUIZ DOS SANTOS</v>
          </cell>
          <cell r="H101" t="str">
            <v>MEIO OFICIAL</v>
          </cell>
          <cell r="I101" t="str">
            <v>BARRA</v>
          </cell>
          <cell r="J101">
            <v>1</v>
          </cell>
        </row>
        <row r="102">
          <cell r="A102">
            <v>73</v>
          </cell>
          <cell r="B102" t="str">
            <v>AFC</v>
          </cell>
          <cell r="C102" t="str">
            <v>ST</v>
          </cell>
          <cell r="D102" t="str">
            <v>JMC</v>
          </cell>
          <cell r="E102" t="str">
            <v>AMA</v>
          </cell>
          <cell r="F102" t="str">
            <v>MONTAGEM</v>
          </cell>
          <cell r="G102" t="str">
            <v>CLAUDIONES DE MOURA</v>
          </cell>
          <cell r="H102" t="str">
            <v>MESTRE</v>
          </cell>
          <cell r="I102" t="str">
            <v>BARRA</v>
          </cell>
          <cell r="J102">
            <v>1</v>
          </cell>
        </row>
        <row r="103">
          <cell r="A103">
            <v>74</v>
          </cell>
          <cell r="B103" t="str">
            <v>AFC</v>
          </cell>
          <cell r="C103" t="str">
            <v>ST</v>
          </cell>
          <cell r="D103" t="str">
            <v>JMC</v>
          </cell>
          <cell r="E103" t="str">
            <v>AMA</v>
          </cell>
          <cell r="F103" t="str">
            <v>MONTAGEM</v>
          </cell>
          <cell r="G103" t="str">
            <v>IGOR MÁRCIO DA CONCEIÇÃO SOUZA</v>
          </cell>
          <cell r="H103" t="str">
            <v>MECANICO MONTADOR</v>
          </cell>
          <cell r="I103" t="str">
            <v>BRISA DA COSTA</v>
          </cell>
          <cell r="J103">
            <v>1</v>
          </cell>
        </row>
        <row r="104">
          <cell r="A104">
            <v>75</v>
          </cell>
          <cell r="C104" t="str">
            <v>DEM</v>
          </cell>
          <cell r="D104" t="str">
            <v>DEM</v>
          </cell>
          <cell r="E104" t="str">
            <v>DEM</v>
          </cell>
          <cell r="F104" t="str">
            <v>DEM</v>
          </cell>
          <cell r="G104" t="str">
            <v>JOSÉ ANTONIO VIRGENS PIMENTEL</v>
          </cell>
          <cell r="H104" t="str">
            <v>MECANICO MONTADOR</v>
          </cell>
          <cell r="I104" t="str">
            <v>BRISA DA COSTA</v>
          </cell>
          <cell r="J104">
            <v>1</v>
          </cell>
        </row>
        <row r="105">
          <cell r="A105">
            <v>76</v>
          </cell>
          <cell r="E105" t="str">
            <v>JCF</v>
          </cell>
          <cell r="F105" t="str">
            <v>TUBULAÇÃO</v>
          </cell>
          <cell r="G105" t="str">
            <v>ORONILDO MENDES DOS SANTOS</v>
          </cell>
          <cell r="H105" t="str">
            <v>ENCANADOR</v>
          </cell>
          <cell r="I105" t="str">
            <v>BRISA DA COSTA</v>
          </cell>
          <cell r="J105">
            <v>1</v>
          </cell>
        </row>
        <row r="106">
          <cell r="A106">
            <v>77</v>
          </cell>
          <cell r="B106" t="str">
            <v>AFC</v>
          </cell>
          <cell r="C106" t="str">
            <v>CT</v>
          </cell>
          <cell r="D106" t="str">
            <v>MAURI</v>
          </cell>
          <cell r="E106" t="str">
            <v>VBT</v>
          </cell>
          <cell r="F106" t="str">
            <v>MONTAGEM</v>
          </cell>
          <cell r="G106" t="str">
            <v>CLODOMIRO FERREIRA NETO</v>
          </cell>
          <cell r="H106" t="str">
            <v>MESTRE</v>
          </cell>
          <cell r="I106" t="str">
            <v>BARRA</v>
          </cell>
          <cell r="J106">
            <v>1</v>
          </cell>
        </row>
        <row r="107">
          <cell r="A107">
            <v>78</v>
          </cell>
          <cell r="B107" t="str">
            <v>AFC</v>
          </cell>
          <cell r="C107" t="str">
            <v>GERAL</v>
          </cell>
          <cell r="D107" t="str">
            <v>-</v>
          </cell>
          <cell r="E107" t="str">
            <v>GAO</v>
          </cell>
          <cell r="F107" t="str">
            <v>TOPOGR.</v>
          </cell>
          <cell r="G107" t="str">
            <v>JAIRO PINHEIRO PEREIRA</v>
          </cell>
          <cell r="H107" t="str">
            <v>NIVELADOR</v>
          </cell>
          <cell r="I107" t="str">
            <v>BRISA DA COSTA</v>
          </cell>
          <cell r="J107">
            <v>1</v>
          </cell>
        </row>
        <row r="108">
          <cell r="A108">
            <v>79</v>
          </cell>
          <cell r="B108" t="str">
            <v>AFC</v>
          </cell>
          <cell r="C108" t="str">
            <v>ST</v>
          </cell>
          <cell r="D108" t="str">
            <v>JMC</v>
          </cell>
          <cell r="E108" t="str">
            <v>AMA</v>
          </cell>
          <cell r="F108" t="str">
            <v>MONTAGEM</v>
          </cell>
          <cell r="G108" t="str">
            <v xml:space="preserve">JOSÉ MENDES DOS SANTOS </v>
          </cell>
          <cell r="H108" t="str">
            <v>MESTRE</v>
          </cell>
          <cell r="I108" t="str">
            <v>BRISA DA COSTA</v>
          </cell>
          <cell r="J108">
            <v>1</v>
          </cell>
        </row>
        <row r="109">
          <cell r="A109">
            <v>80</v>
          </cell>
          <cell r="B109" t="str">
            <v>MAT</v>
          </cell>
          <cell r="C109" t="str">
            <v>MAT</v>
          </cell>
          <cell r="D109" t="str">
            <v>-</v>
          </cell>
          <cell r="E109" t="str">
            <v>BUONO</v>
          </cell>
          <cell r="F109" t="str">
            <v>Y</v>
          </cell>
          <cell r="G109" t="str">
            <v>DENILSON VERAS DA SILVA</v>
          </cell>
          <cell r="H109" t="str">
            <v>AUX.TECNICO MATERIAS</v>
          </cell>
          <cell r="I109" t="str">
            <v>BRISA DA COSTA</v>
          </cell>
          <cell r="J109">
            <v>1</v>
          </cell>
        </row>
        <row r="110">
          <cell r="A110">
            <v>81</v>
          </cell>
          <cell r="B110" t="str">
            <v>AFC</v>
          </cell>
          <cell r="C110" t="str">
            <v>ST</v>
          </cell>
          <cell r="D110" t="str">
            <v>JMC</v>
          </cell>
          <cell r="E110" t="str">
            <v>AMA</v>
          </cell>
          <cell r="F110" t="str">
            <v>MONTAGEM</v>
          </cell>
          <cell r="G110" t="str">
            <v>HUMBERTO DE SOUZA SARTORI</v>
          </cell>
          <cell r="H110" t="str">
            <v>MESTRE</v>
          </cell>
          <cell r="I110" t="str">
            <v>BRISA DA COSTA</v>
          </cell>
          <cell r="J110">
            <v>1</v>
          </cell>
        </row>
        <row r="111">
          <cell r="A111">
            <v>82</v>
          </cell>
          <cell r="B111" t="str">
            <v>ASA</v>
          </cell>
          <cell r="C111" t="str">
            <v>HRSG</v>
          </cell>
          <cell r="D111" t="str">
            <v>ANT</v>
          </cell>
          <cell r="E111" t="str">
            <v>JRG</v>
          </cell>
          <cell r="F111" t="str">
            <v>TUBULAÇÃO</v>
          </cell>
          <cell r="G111" t="str">
            <v>FABRICIO PEIXOTO RIBEIRO</v>
          </cell>
          <cell r="H111" t="str">
            <v>MEIO OFICIAL</v>
          </cell>
          <cell r="I111" t="str">
            <v>CENTRO</v>
          </cell>
          <cell r="J111">
            <v>1</v>
          </cell>
        </row>
        <row r="112">
          <cell r="A112">
            <v>83</v>
          </cell>
          <cell r="C112" t="str">
            <v>DEM</v>
          </cell>
          <cell r="D112" t="str">
            <v>DEM</v>
          </cell>
          <cell r="E112" t="str">
            <v>DEM</v>
          </cell>
          <cell r="F112" t="str">
            <v>DEM</v>
          </cell>
          <cell r="G112" t="str">
            <v>ANTÔNIO LIVINO DE LIZ SOUZA</v>
          </cell>
          <cell r="H112" t="str">
            <v>ENCARREGADO</v>
          </cell>
          <cell r="I112" t="str">
            <v>BRISA DA COSTA</v>
          </cell>
          <cell r="J112">
            <v>1</v>
          </cell>
        </row>
        <row r="113">
          <cell r="A113">
            <v>84</v>
          </cell>
          <cell r="B113" t="str">
            <v>AFC</v>
          </cell>
          <cell r="C113" t="str">
            <v>HRSG</v>
          </cell>
          <cell r="D113" t="str">
            <v>VT</v>
          </cell>
          <cell r="E113" t="str">
            <v>VAS</v>
          </cell>
          <cell r="F113" t="str">
            <v>ELÉTRICA</v>
          </cell>
          <cell r="G113" t="str">
            <v>VALDEMIR A DOS SANTOS DE JESUS</v>
          </cell>
          <cell r="H113" t="str">
            <v>ENCARREGADO ELETRICA</v>
          </cell>
          <cell r="I113" t="str">
            <v>BARRA</v>
          </cell>
          <cell r="J113">
            <v>1</v>
          </cell>
        </row>
        <row r="114">
          <cell r="A114">
            <v>85</v>
          </cell>
          <cell r="C114" t="str">
            <v>DEM</v>
          </cell>
          <cell r="D114" t="str">
            <v>DEM</v>
          </cell>
          <cell r="E114" t="str">
            <v>DEM</v>
          </cell>
          <cell r="F114" t="str">
            <v>DEM</v>
          </cell>
          <cell r="G114" t="str">
            <v>JAILSON DO AMARAL RIBEIRO</v>
          </cell>
          <cell r="H114" t="str">
            <v>MECANICO MONTADOR</v>
          </cell>
          <cell r="I114" t="str">
            <v>BRISA DA COSTA</v>
          </cell>
          <cell r="J114">
            <v>1</v>
          </cell>
        </row>
        <row r="115">
          <cell r="A115">
            <v>86</v>
          </cell>
          <cell r="C115" t="str">
            <v>DEM</v>
          </cell>
          <cell r="D115" t="str">
            <v>DEM</v>
          </cell>
          <cell r="E115" t="str">
            <v>DEM</v>
          </cell>
          <cell r="F115" t="str">
            <v>DEM</v>
          </cell>
          <cell r="G115" t="str">
            <v>MANOEL MENDES DOS SANTOS</v>
          </cell>
          <cell r="H115" t="str">
            <v>MECANICO MONTADOR</v>
          </cell>
          <cell r="I115" t="str">
            <v>COND. GREEN PEACE</v>
          </cell>
          <cell r="J115">
            <v>1</v>
          </cell>
        </row>
        <row r="116">
          <cell r="A116">
            <v>87</v>
          </cell>
          <cell r="B116" t="str">
            <v>AFC</v>
          </cell>
          <cell r="C116" t="str">
            <v>CT</v>
          </cell>
          <cell r="D116" t="str">
            <v>MAURI</v>
          </cell>
          <cell r="E116" t="str">
            <v>VBT</v>
          </cell>
          <cell r="F116" t="str">
            <v>MONTAGEM</v>
          </cell>
          <cell r="G116" t="str">
            <v>JOSÉ FARIAS FONTES</v>
          </cell>
          <cell r="H116" t="str">
            <v>MESTRE</v>
          </cell>
          <cell r="I116" t="str">
            <v>BRISA DA COSTA</v>
          </cell>
          <cell r="J116">
            <v>1</v>
          </cell>
        </row>
        <row r="117">
          <cell r="A117">
            <v>88</v>
          </cell>
          <cell r="B117" t="str">
            <v>AFC</v>
          </cell>
          <cell r="C117" t="str">
            <v>GERAL</v>
          </cell>
          <cell r="D117" t="str">
            <v>-</v>
          </cell>
          <cell r="E117" t="str">
            <v>GAO</v>
          </cell>
          <cell r="F117" t="str">
            <v>TOPOGR.</v>
          </cell>
          <cell r="G117" t="str">
            <v>GIVALDO ALVES DE OLIVEIRA</v>
          </cell>
          <cell r="H117" t="str">
            <v>TOPOGRAFO</v>
          </cell>
          <cell r="I117" t="str">
            <v>RIO DAS OSTRAS</v>
          </cell>
          <cell r="J117">
            <v>1</v>
          </cell>
        </row>
        <row r="118">
          <cell r="A118">
            <v>89</v>
          </cell>
          <cell r="C118" t="str">
            <v>DEM</v>
          </cell>
          <cell r="D118" t="str">
            <v>DEM</v>
          </cell>
          <cell r="E118" t="str">
            <v>DEM</v>
          </cell>
          <cell r="F118" t="str">
            <v>DEM</v>
          </cell>
          <cell r="G118" t="str">
            <v>VALDINEI RAMOS DA SILVA</v>
          </cell>
          <cell r="H118" t="str">
            <v>AJUDANTE</v>
          </cell>
          <cell r="J118">
            <v>1</v>
          </cell>
        </row>
        <row r="119">
          <cell r="A119">
            <v>90</v>
          </cell>
          <cell r="C119" t="str">
            <v>DEM</v>
          </cell>
          <cell r="D119" t="str">
            <v>DEM</v>
          </cell>
          <cell r="E119" t="str">
            <v>DEM</v>
          </cell>
          <cell r="F119" t="str">
            <v>DEM</v>
          </cell>
          <cell r="G119" t="str">
            <v>VALDOMIRO RAMOS DA SILVA</v>
          </cell>
          <cell r="H119" t="str">
            <v>AJUDANTE</v>
          </cell>
          <cell r="J119">
            <v>1</v>
          </cell>
        </row>
        <row r="120">
          <cell r="A120">
            <v>91</v>
          </cell>
          <cell r="B120" t="str">
            <v>AFC</v>
          </cell>
          <cell r="C120" t="str">
            <v>GERAL</v>
          </cell>
          <cell r="D120" t="str">
            <v>-</v>
          </cell>
          <cell r="E120" t="str">
            <v>GAO</v>
          </cell>
          <cell r="F120" t="str">
            <v>TOPOGR.</v>
          </cell>
          <cell r="G120" t="str">
            <v>LEONARDO PEREIRA DOS SANTOS</v>
          </cell>
          <cell r="H120" t="str">
            <v>MEIO OFICIAL</v>
          </cell>
          <cell r="I120" t="str">
            <v>BARRA</v>
          </cell>
          <cell r="J120">
            <v>1</v>
          </cell>
        </row>
        <row r="121">
          <cell r="A121">
            <v>92</v>
          </cell>
          <cell r="C121" t="str">
            <v>DEM</v>
          </cell>
          <cell r="D121" t="str">
            <v>DEM</v>
          </cell>
          <cell r="E121" t="str">
            <v>DEM</v>
          </cell>
          <cell r="F121" t="str">
            <v>DEM</v>
          </cell>
          <cell r="G121" t="str">
            <v>VAGNER CRISTIANO KISNER</v>
          </cell>
          <cell r="H121" t="str">
            <v>MECANICO MONTADOR</v>
          </cell>
          <cell r="J121">
            <v>1</v>
          </cell>
        </row>
        <row r="122">
          <cell r="A122">
            <v>93</v>
          </cell>
          <cell r="B122" t="str">
            <v>AFC</v>
          </cell>
          <cell r="C122" t="str">
            <v>CT</v>
          </cell>
          <cell r="D122" t="str">
            <v>MAURI</v>
          </cell>
          <cell r="E122" t="str">
            <v>VBT</v>
          </cell>
          <cell r="F122" t="str">
            <v>MONTAGEM</v>
          </cell>
          <cell r="G122" t="str">
            <v>ROMILDO CORREIA DE SOUZA</v>
          </cell>
          <cell r="H122" t="str">
            <v>CONTRA MESTRE</v>
          </cell>
          <cell r="I122" t="str">
            <v>BRISA DA COSTA</v>
          </cell>
          <cell r="J122">
            <v>1</v>
          </cell>
        </row>
        <row r="123">
          <cell r="A123">
            <v>94</v>
          </cell>
          <cell r="B123" t="str">
            <v>AFC</v>
          </cell>
          <cell r="C123" t="str">
            <v>CT</v>
          </cell>
          <cell r="D123" t="str">
            <v>MAURI</v>
          </cell>
          <cell r="E123" t="str">
            <v>SWPC</v>
          </cell>
          <cell r="F123" t="str">
            <v>MONTAGEM</v>
          </cell>
          <cell r="G123" t="str">
            <v>ENES LOPES DE PROENÇA FILHO</v>
          </cell>
          <cell r="H123" t="str">
            <v>MECANICO MONTADOR</v>
          </cell>
          <cell r="I123" t="str">
            <v>BRISA DA COSTA</v>
          </cell>
          <cell r="J123">
            <v>1</v>
          </cell>
        </row>
        <row r="124">
          <cell r="A124">
            <v>95</v>
          </cell>
          <cell r="B124" t="str">
            <v>AFC</v>
          </cell>
          <cell r="C124" t="str">
            <v>CT</v>
          </cell>
          <cell r="D124" t="str">
            <v>MAURI</v>
          </cell>
          <cell r="E124" t="str">
            <v>SWPC</v>
          </cell>
          <cell r="F124" t="str">
            <v>MONTAGEM</v>
          </cell>
          <cell r="G124" t="str">
            <v>RONALDO ADRIANO DA SILVA</v>
          </cell>
          <cell r="H124" t="str">
            <v>MECANICO MONTADOR</v>
          </cell>
          <cell r="I124" t="str">
            <v>BRISA DA COSTA</v>
          </cell>
          <cell r="J124">
            <v>1</v>
          </cell>
        </row>
        <row r="125">
          <cell r="A125">
            <v>96</v>
          </cell>
          <cell r="B125" t="str">
            <v>ASA</v>
          </cell>
          <cell r="C125" t="str">
            <v>HRSG</v>
          </cell>
          <cell r="D125" t="str">
            <v>-</v>
          </cell>
          <cell r="E125" t="str">
            <v>OJC</v>
          </cell>
          <cell r="F125" t="str">
            <v>TOPOGR.</v>
          </cell>
          <cell r="G125" t="str">
            <v>ROZENDO DE SOUZA MARTINS</v>
          </cell>
          <cell r="H125" t="str">
            <v>MEIO OFICIAL</v>
          </cell>
          <cell r="I125" t="str">
            <v>BARRA</v>
          </cell>
          <cell r="J125">
            <v>1</v>
          </cell>
        </row>
        <row r="126">
          <cell r="A126">
            <v>97</v>
          </cell>
          <cell r="C126" t="str">
            <v>DEM</v>
          </cell>
          <cell r="D126" t="str">
            <v>DEM</v>
          </cell>
          <cell r="E126" t="str">
            <v>DEM</v>
          </cell>
          <cell r="F126" t="str">
            <v>DEM</v>
          </cell>
          <cell r="G126" t="str">
            <v>ANDRÉ CARVALHO RODRIGUES</v>
          </cell>
          <cell r="H126" t="str">
            <v>AJUDANTE</v>
          </cell>
          <cell r="J126">
            <v>1</v>
          </cell>
        </row>
        <row r="127">
          <cell r="A127">
            <v>98</v>
          </cell>
          <cell r="B127" t="str">
            <v>AFC</v>
          </cell>
          <cell r="C127" t="str">
            <v>ST</v>
          </cell>
          <cell r="D127" t="str">
            <v>JMC</v>
          </cell>
          <cell r="E127" t="str">
            <v>AMA</v>
          </cell>
          <cell r="F127" t="str">
            <v>MONTAGEM</v>
          </cell>
          <cell r="G127" t="str">
            <v>JOSÉ UDEILSON SALES</v>
          </cell>
          <cell r="H127" t="str">
            <v>MECANICO MONTADOR</v>
          </cell>
          <cell r="I127" t="str">
            <v>BARRA</v>
          </cell>
          <cell r="J127">
            <v>1</v>
          </cell>
        </row>
        <row r="128">
          <cell r="A128">
            <v>99</v>
          </cell>
          <cell r="B128" t="str">
            <v>MOD</v>
          </cell>
          <cell r="C128" t="str">
            <v>ASA/CALD</v>
          </cell>
          <cell r="D128" t="str">
            <v>VENDOL.</v>
          </cell>
          <cell r="F128" t="str">
            <v>ASA/CALD</v>
          </cell>
          <cell r="G128" t="str">
            <v>ANTÔNIO DE MOURA</v>
          </cell>
          <cell r="H128" t="str">
            <v>MECANICO MONTADOR</v>
          </cell>
          <cell r="J128">
            <v>1</v>
          </cell>
        </row>
        <row r="129">
          <cell r="A129">
            <v>100</v>
          </cell>
          <cell r="B129" t="str">
            <v>MOD</v>
          </cell>
          <cell r="C129" t="str">
            <v>JORGE/CT</v>
          </cell>
          <cell r="D129" t="str">
            <v>ANT</v>
          </cell>
          <cell r="E129" t="str">
            <v>JCF</v>
          </cell>
          <cell r="F129" t="str">
            <v>JORGE/CT</v>
          </cell>
          <cell r="G129" t="str">
            <v>PAULO DE MOURA</v>
          </cell>
          <cell r="H129" t="str">
            <v>ENCANADOR</v>
          </cell>
          <cell r="I129" t="str">
            <v>BARRA</v>
          </cell>
          <cell r="J129">
            <v>1</v>
          </cell>
        </row>
        <row r="130">
          <cell r="A130">
            <v>101</v>
          </cell>
          <cell r="B130" t="str">
            <v>DP</v>
          </cell>
          <cell r="D130" t="str">
            <v>-</v>
          </cell>
          <cell r="E130" t="str">
            <v>GGS</v>
          </cell>
          <cell r="G130" t="str">
            <v>WALTER ANDRADE DOS ANJOS</v>
          </cell>
          <cell r="H130" t="str">
            <v>ASSISTENTE DE DP</v>
          </cell>
          <cell r="I130" t="str">
            <v>BRISA DA COSTA</v>
          </cell>
          <cell r="J130">
            <v>1</v>
          </cell>
        </row>
        <row r="131">
          <cell r="A131">
            <v>102</v>
          </cell>
          <cell r="B131" t="str">
            <v>JORGE</v>
          </cell>
          <cell r="C131" t="str">
            <v>CT</v>
          </cell>
          <cell r="D131" t="str">
            <v>ANT</v>
          </cell>
          <cell r="E131" t="str">
            <v>JLC</v>
          </cell>
          <cell r="F131" t="str">
            <v>COMIS TUB</v>
          </cell>
          <cell r="G131" t="str">
            <v>JOÃO BATISTA DA SILVA COSTA</v>
          </cell>
          <cell r="H131" t="str">
            <v>MECANICO MONTADOR</v>
          </cell>
          <cell r="I131" t="str">
            <v>CENTRO</v>
          </cell>
          <cell r="J131">
            <v>1</v>
          </cell>
        </row>
        <row r="132">
          <cell r="A132">
            <v>103</v>
          </cell>
          <cell r="B132" t="str">
            <v>EDG</v>
          </cell>
          <cell r="C132" t="str">
            <v>HRSG</v>
          </cell>
          <cell r="D132" t="str">
            <v>DARIO</v>
          </cell>
          <cell r="E132" t="str">
            <v>FC</v>
          </cell>
          <cell r="F132" t="str">
            <v>ANDAIME</v>
          </cell>
          <cell r="G132" t="str">
            <v>BEROALDO DE SOUZA BARROS</v>
          </cell>
          <cell r="H132" t="str">
            <v>CONTRA MESTRE</v>
          </cell>
          <cell r="I132" t="str">
            <v>CENTRO</v>
          </cell>
          <cell r="J132">
            <v>1</v>
          </cell>
        </row>
        <row r="133">
          <cell r="A133">
            <v>104</v>
          </cell>
          <cell r="C133" t="str">
            <v>DEM</v>
          </cell>
          <cell r="D133" t="str">
            <v>DEM</v>
          </cell>
          <cell r="E133" t="str">
            <v>DEM</v>
          </cell>
          <cell r="F133" t="str">
            <v>DEM</v>
          </cell>
          <cell r="G133" t="str">
            <v>REINALDO ALVES</v>
          </cell>
          <cell r="H133" t="str">
            <v>ENCANADOR</v>
          </cell>
          <cell r="J133">
            <v>1</v>
          </cell>
        </row>
        <row r="134">
          <cell r="A134">
            <v>105</v>
          </cell>
          <cell r="B134" t="str">
            <v>AFC</v>
          </cell>
          <cell r="C134" t="str">
            <v>HRSG</v>
          </cell>
          <cell r="D134" t="str">
            <v>-</v>
          </cell>
          <cell r="E134" t="str">
            <v>CJS</v>
          </cell>
          <cell r="F134" t="str">
            <v>GRAUT</v>
          </cell>
          <cell r="G134" t="str">
            <v>VALDECI CAMPOS DE SÁ</v>
          </cell>
          <cell r="H134" t="str">
            <v>PEDREIRO</v>
          </cell>
          <cell r="I134" t="str">
            <v>BRISA DA COSTA</v>
          </cell>
          <cell r="J134">
            <v>1</v>
          </cell>
        </row>
        <row r="135">
          <cell r="A135">
            <v>106</v>
          </cell>
          <cell r="C135" t="str">
            <v>DEM</v>
          </cell>
          <cell r="D135" t="str">
            <v>DEM</v>
          </cell>
          <cell r="E135" t="str">
            <v>DEM</v>
          </cell>
          <cell r="F135" t="str">
            <v>DEM</v>
          </cell>
          <cell r="G135" t="str">
            <v>MILTON DOS ANJOS DE JESUS</v>
          </cell>
          <cell r="H135" t="str">
            <v>ENCANADOR</v>
          </cell>
          <cell r="I135" t="str">
            <v>BRISA DA COSTA</v>
          </cell>
          <cell r="J135">
            <v>1</v>
          </cell>
        </row>
        <row r="136">
          <cell r="A136">
            <v>107</v>
          </cell>
          <cell r="B136" t="str">
            <v>EDG</v>
          </cell>
          <cell r="C136" t="str">
            <v>HRSG</v>
          </cell>
          <cell r="D136" t="str">
            <v>DARIO</v>
          </cell>
          <cell r="E136" t="str">
            <v>ELIEZER</v>
          </cell>
          <cell r="F136" t="str">
            <v>ANDAIME</v>
          </cell>
          <cell r="G136" t="str">
            <v>JOSÉ PEDRO DA SILVA</v>
          </cell>
          <cell r="H136" t="str">
            <v>MESTRE</v>
          </cell>
          <cell r="I136" t="str">
            <v>BRISA DA COSTA</v>
          </cell>
          <cell r="J136">
            <v>1</v>
          </cell>
        </row>
        <row r="137">
          <cell r="A137">
            <v>108</v>
          </cell>
          <cell r="C137" t="str">
            <v>DEM</v>
          </cell>
          <cell r="D137" t="str">
            <v>DEM</v>
          </cell>
          <cell r="E137" t="str">
            <v>DEM</v>
          </cell>
          <cell r="F137" t="str">
            <v>DEM</v>
          </cell>
          <cell r="G137" t="str">
            <v>SANDRO BARBOSA SANCHES</v>
          </cell>
          <cell r="H137" t="str">
            <v>MONTADOR ANDAIME</v>
          </cell>
          <cell r="J137">
            <v>1</v>
          </cell>
        </row>
        <row r="138">
          <cell r="A138">
            <v>109</v>
          </cell>
          <cell r="B138" t="str">
            <v>PLAN</v>
          </cell>
          <cell r="C138" t="str">
            <v>MAT</v>
          </cell>
          <cell r="D138" t="str">
            <v>-</v>
          </cell>
          <cell r="E138" t="str">
            <v>-</v>
          </cell>
          <cell r="F138" t="str">
            <v>MAT</v>
          </cell>
          <cell r="G138" t="str">
            <v>ADRIANO FERREIRA DE CARVALHO</v>
          </cell>
          <cell r="H138" t="str">
            <v>AUX.TEC.DE PLANEJAMENTO</v>
          </cell>
          <cell r="I138" t="str">
            <v>BRISA DA COSTA</v>
          </cell>
          <cell r="J138">
            <v>1</v>
          </cell>
        </row>
        <row r="139">
          <cell r="A139">
            <v>110</v>
          </cell>
          <cell r="B139" t="str">
            <v>AFC</v>
          </cell>
          <cell r="C139" t="str">
            <v>BOP/HRSG</v>
          </cell>
          <cell r="D139" t="str">
            <v>PAO</v>
          </cell>
          <cell r="E139" t="str">
            <v>-</v>
          </cell>
          <cell r="F139" t="str">
            <v>FABRICAÇÃO</v>
          </cell>
          <cell r="G139" t="str">
            <v>VALDIMIR IBIAPINA DA SILVA</v>
          </cell>
          <cell r="H139" t="str">
            <v>SOLDADOR RX</v>
          </cell>
          <cell r="I139" t="str">
            <v>BRISA DA COSTA</v>
          </cell>
          <cell r="J139">
            <v>1</v>
          </cell>
        </row>
        <row r="140">
          <cell r="A140">
            <v>111</v>
          </cell>
          <cell r="B140" t="str">
            <v>CQ</v>
          </cell>
          <cell r="D140" t="str">
            <v>-</v>
          </cell>
          <cell r="E140" t="str">
            <v>ALDO</v>
          </cell>
          <cell r="G140" t="str">
            <v>WALMER FAVERO LUCAS</v>
          </cell>
          <cell r="H140" t="str">
            <v>ASSIST.TECNICO DE PLANEJAMENTO</v>
          </cell>
          <cell r="I140" t="str">
            <v>RIO DAS OSTRAS</v>
          </cell>
          <cell r="J140">
            <v>1</v>
          </cell>
        </row>
        <row r="141">
          <cell r="A141">
            <v>112</v>
          </cell>
          <cell r="B141" t="str">
            <v>EDG</v>
          </cell>
          <cell r="C141" t="str">
            <v>HRSG</v>
          </cell>
          <cell r="D141" t="str">
            <v>DARIO</v>
          </cell>
          <cell r="E141" t="str">
            <v>FC</v>
          </cell>
          <cell r="F141" t="str">
            <v>ANDAIME</v>
          </cell>
          <cell r="G141" t="str">
            <v>VALDIR OZITO DA SILVA</v>
          </cell>
          <cell r="H141" t="str">
            <v>CARPINTEIRO</v>
          </cell>
          <cell r="I141" t="str">
            <v>BARRA</v>
          </cell>
          <cell r="J141">
            <v>1</v>
          </cell>
        </row>
        <row r="142">
          <cell r="A142">
            <v>113</v>
          </cell>
          <cell r="B142" t="str">
            <v>AFC</v>
          </cell>
          <cell r="C142" t="str">
            <v>ST</v>
          </cell>
          <cell r="D142" t="str">
            <v>JMC</v>
          </cell>
          <cell r="E142" t="str">
            <v>AMA</v>
          </cell>
          <cell r="F142" t="str">
            <v>MONTAGEM</v>
          </cell>
          <cell r="G142" t="str">
            <v>FABIO JUSTINIANO PIMENTA</v>
          </cell>
          <cell r="H142" t="str">
            <v>MESTRE</v>
          </cell>
          <cell r="I142" t="str">
            <v>BRISA DA COSTA</v>
          </cell>
          <cell r="J142">
            <v>1</v>
          </cell>
        </row>
        <row r="143">
          <cell r="A143">
            <v>114</v>
          </cell>
          <cell r="C143" t="str">
            <v>DEM</v>
          </cell>
          <cell r="D143" t="str">
            <v>DEM</v>
          </cell>
          <cell r="E143" t="str">
            <v>DEM</v>
          </cell>
          <cell r="F143" t="str">
            <v>DEM</v>
          </cell>
          <cell r="G143" t="str">
            <v>GIGLIOLA REGES CAMPOS</v>
          </cell>
          <cell r="H143" t="str">
            <v>TRADUTORA</v>
          </cell>
          <cell r="I143" t="str">
            <v>RIO DAS OSTRAS</v>
          </cell>
          <cell r="J143">
            <v>1</v>
          </cell>
        </row>
        <row r="144">
          <cell r="A144">
            <v>115</v>
          </cell>
          <cell r="B144" t="str">
            <v>LIMP</v>
          </cell>
          <cell r="D144" t="str">
            <v>-</v>
          </cell>
          <cell r="E144" t="str">
            <v>GGS</v>
          </cell>
          <cell r="G144" t="str">
            <v>SANDRA DE RIBAMAR SILVA</v>
          </cell>
          <cell r="H144" t="str">
            <v>AUX. SERV. GERAIS</v>
          </cell>
          <cell r="I144" t="str">
            <v>BARRA</v>
          </cell>
          <cell r="J144">
            <v>1</v>
          </cell>
        </row>
        <row r="145">
          <cell r="A145">
            <v>116</v>
          </cell>
          <cell r="B145" t="str">
            <v>PLAN</v>
          </cell>
          <cell r="C145" t="str">
            <v>-</v>
          </cell>
          <cell r="D145" t="str">
            <v>-</v>
          </cell>
          <cell r="E145" t="str">
            <v>GILSON</v>
          </cell>
          <cell r="F145" t="str">
            <v>-</v>
          </cell>
          <cell r="G145" t="str">
            <v>MARCOS ROBERTO MAURÍCIO DOS SANTOS</v>
          </cell>
          <cell r="H145" t="str">
            <v>AUX.TEC.DE PLANEJAMENTO</v>
          </cell>
          <cell r="I145" t="str">
            <v>BRISA DA COSTA</v>
          </cell>
          <cell r="J145">
            <v>1</v>
          </cell>
        </row>
        <row r="146">
          <cell r="A146">
            <v>117</v>
          </cell>
          <cell r="C146" t="str">
            <v>DEM</v>
          </cell>
          <cell r="D146" t="str">
            <v>DEM</v>
          </cell>
          <cell r="E146" t="str">
            <v>DEM</v>
          </cell>
          <cell r="F146" t="str">
            <v>DEM</v>
          </cell>
          <cell r="G146" t="str">
            <v>ANDRE BISPO DOS ANJOS</v>
          </cell>
          <cell r="H146" t="str">
            <v>MESTRE</v>
          </cell>
          <cell r="J146">
            <v>1</v>
          </cell>
        </row>
        <row r="147">
          <cell r="A147">
            <v>118</v>
          </cell>
          <cell r="B147" t="str">
            <v>ASA</v>
          </cell>
          <cell r="C147" t="str">
            <v>HRSG</v>
          </cell>
          <cell r="D147" t="str">
            <v>JS</v>
          </cell>
          <cell r="E147" t="str">
            <v>-</v>
          </cell>
          <cell r="F147" t="str">
            <v>ISOL/PINT</v>
          </cell>
          <cell r="G147" t="str">
            <v>JOSENEY DA SILVA</v>
          </cell>
          <cell r="H147" t="str">
            <v>CONTRA MESTRE</v>
          </cell>
          <cell r="I147" t="str">
            <v>BRISA DA COSTA</v>
          </cell>
          <cell r="J147">
            <v>1</v>
          </cell>
        </row>
        <row r="148">
          <cell r="A148">
            <v>119</v>
          </cell>
          <cell r="B148" t="str">
            <v>AFC</v>
          </cell>
          <cell r="C148" t="str">
            <v>CT</v>
          </cell>
          <cell r="D148" t="str">
            <v>MAURI</v>
          </cell>
          <cell r="E148" t="str">
            <v>SWPC</v>
          </cell>
          <cell r="F148" t="str">
            <v>MONTAGEM</v>
          </cell>
          <cell r="G148" t="str">
            <v>JEFFERSON SOARES LEGUINA MENEZES</v>
          </cell>
          <cell r="H148" t="str">
            <v>MECANICO MONTADOR</v>
          </cell>
          <cell r="I148" t="str">
            <v>BRISA DA COSTA</v>
          </cell>
          <cell r="J148">
            <v>1</v>
          </cell>
        </row>
        <row r="149">
          <cell r="A149">
            <v>120</v>
          </cell>
          <cell r="B149" t="str">
            <v>TRS</v>
          </cell>
          <cell r="C149" t="str">
            <v>-</v>
          </cell>
          <cell r="D149" t="str">
            <v>-</v>
          </cell>
          <cell r="E149" t="str">
            <v>BAHIA</v>
          </cell>
          <cell r="F149" t="str">
            <v>-</v>
          </cell>
          <cell r="G149" t="str">
            <v>JOSÉ TEIXEIRA LIMA</v>
          </cell>
          <cell r="H149" t="str">
            <v>ENCARREGADO RIGGER I</v>
          </cell>
          <cell r="I149" t="str">
            <v>BRISA DA COSTA</v>
          </cell>
          <cell r="J149">
            <v>1</v>
          </cell>
        </row>
        <row r="150">
          <cell r="A150">
            <v>121</v>
          </cell>
          <cell r="C150" t="str">
            <v>DEM</v>
          </cell>
          <cell r="D150" t="str">
            <v>DEM</v>
          </cell>
          <cell r="E150" t="str">
            <v>DEM</v>
          </cell>
          <cell r="F150" t="str">
            <v>DEM</v>
          </cell>
          <cell r="G150" t="str">
            <v>ODAIR FERNANDES DA SILVA</v>
          </cell>
          <cell r="H150" t="str">
            <v>MESTRE</v>
          </cell>
          <cell r="J150">
            <v>1</v>
          </cell>
        </row>
        <row r="151">
          <cell r="A151">
            <v>122</v>
          </cell>
          <cell r="B151" t="str">
            <v>AFC</v>
          </cell>
          <cell r="C151" t="str">
            <v>ST</v>
          </cell>
          <cell r="D151" t="str">
            <v>JMC</v>
          </cell>
          <cell r="E151" t="str">
            <v>AMA</v>
          </cell>
          <cell r="F151" t="str">
            <v>MONTAGEM</v>
          </cell>
          <cell r="G151" t="str">
            <v xml:space="preserve">CESAR LIRIO DOS SANTOS </v>
          </cell>
          <cell r="H151" t="str">
            <v>MECANICO MONTADOR</v>
          </cell>
          <cell r="I151" t="str">
            <v>BRISA DA COSTA</v>
          </cell>
          <cell r="J151">
            <v>1</v>
          </cell>
        </row>
        <row r="152">
          <cell r="A152">
            <v>123</v>
          </cell>
          <cell r="C152" t="str">
            <v>DEM</v>
          </cell>
          <cell r="D152" t="str">
            <v>DEM</v>
          </cell>
          <cell r="E152" t="str">
            <v>DEM</v>
          </cell>
          <cell r="F152" t="str">
            <v>DEM</v>
          </cell>
          <cell r="G152" t="str">
            <v>JOSE ANTONIO MARIA DA SILVA</v>
          </cell>
          <cell r="H152" t="str">
            <v>ELETRICISTA MONTADOR</v>
          </cell>
          <cell r="J152">
            <v>1</v>
          </cell>
        </row>
        <row r="153">
          <cell r="A153">
            <v>124</v>
          </cell>
          <cell r="C153" t="str">
            <v>DEM</v>
          </cell>
          <cell r="D153" t="str">
            <v>DEM</v>
          </cell>
          <cell r="E153" t="str">
            <v>DEM</v>
          </cell>
          <cell r="F153" t="str">
            <v>DEM</v>
          </cell>
          <cell r="G153" t="str">
            <v>MARCOS ROBERTO BONIFÁCIO</v>
          </cell>
          <cell r="H153" t="str">
            <v>ELETRICISTA F / C</v>
          </cell>
          <cell r="J153">
            <v>1</v>
          </cell>
        </row>
        <row r="154">
          <cell r="A154">
            <v>125</v>
          </cell>
          <cell r="B154" t="str">
            <v>AFC</v>
          </cell>
          <cell r="C154" t="str">
            <v>ST</v>
          </cell>
          <cell r="D154" t="str">
            <v>JMC</v>
          </cell>
          <cell r="E154" t="str">
            <v>AMA</v>
          </cell>
          <cell r="F154" t="str">
            <v>MONTAGEM</v>
          </cell>
          <cell r="G154" t="str">
            <v>JAIME VIEIRA DOS SANTOS</v>
          </cell>
          <cell r="H154" t="str">
            <v>MECANICO MONTADOR</v>
          </cell>
          <cell r="I154" t="str">
            <v>BRISA DA COSTA</v>
          </cell>
          <cell r="J154">
            <v>1</v>
          </cell>
        </row>
        <row r="155">
          <cell r="A155">
            <v>126</v>
          </cell>
          <cell r="C155" t="str">
            <v>DEM</v>
          </cell>
          <cell r="D155" t="str">
            <v>DEM</v>
          </cell>
          <cell r="E155" t="str">
            <v>DEM</v>
          </cell>
          <cell r="F155" t="str">
            <v>DEM</v>
          </cell>
          <cell r="G155" t="str">
            <v>ELIVALDO JOSE DOS SANTOS</v>
          </cell>
          <cell r="H155" t="str">
            <v>MECANICO MONTADOR</v>
          </cell>
          <cell r="J155">
            <v>1</v>
          </cell>
        </row>
        <row r="156">
          <cell r="A156">
            <v>127</v>
          </cell>
          <cell r="B156" t="str">
            <v>AFC</v>
          </cell>
          <cell r="C156" t="str">
            <v>ST</v>
          </cell>
          <cell r="D156" t="str">
            <v>JMC</v>
          </cell>
          <cell r="E156" t="str">
            <v>AMA</v>
          </cell>
          <cell r="F156" t="str">
            <v>MONTAGEM</v>
          </cell>
          <cell r="G156" t="str">
            <v>PEDRO ANTONIO DE OLIVEIRA</v>
          </cell>
          <cell r="H156" t="str">
            <v>CONTRA MESTRE</v>
          </cell>
          <cell r="I156" t="str">
            <v>BRISA DA COSTA</v>
          </cell>
          <cell r="J156">
            <v>1</v>
          </cell>
        </row>
        <row r="157">
          <cell r="A157">
            <v>128</v>
          </cell>
          <cell r="C157" t="str">
            <v>DEM</v>
          </cell>
          <cell r="D157" t="str">
            <v>DEM</v>
          </cell>
          <cell r="E157" t="str">
            <v>DEM</v>
          </cell>
          <cell r="F157" t="str">
            <v>DEM</v>
          </cell>
          <cell r="G157" t="str">
            <v>MACIEL DOS SANTOS</v>
          </cell>
          <cell r="H157" t="str">
            <v>AJUDANTE</v>
          </cell>
          <cell r="J157">
            <v>1</v>
          </cell>
        </row>
        <row r="158">
          <cell r="A158">
            <v>129</v>
          </cell>
          <cell r="B158" t="str">
            <v>SEG</v>
          </cell>
          <cell r="D158" t="str">
            <v>-</v>
          </cell>
          <cell r="E158" t="str">
            <v>WS</v>
          </cell>
          <cell r="G158" t="str">
            <v>JOSÉ EMILIO DA SILVA BARBOSA</v>
          </cell>
          <cell r="H158" t="str">
            <v>AJUDANTE</v>
          </cell>
          <cell r="I158" t="str">
            <v>BARRA</v>
          </cell>
          <cell r="J158">
            <v>1</v>
          </cell>
        </row>
        <row r="159">
          <cell r="A159">
            <v>130</v>
          </cell>
          <cell r="C159" t="str">
            <v>DEM</v>
          </cell>
          <cell r="D159" t="str">
            <v>DEM</v>
          </cell>
          <cell r="E159" t="str">
            <v>DEM</v>
          </cell>
          <cell r="F159" t="str">
            <v>DEM</v>
          </cell>
          <cell r="G159" t="str">
            <v xml:space="preserve">RILDO DA SILVA BARROS </v>
          </cell>
          <cell r="H159" t="str">
            <v>MECANICO MONTADOR</v>
          </cell>
          <cell r="J159">
            <v>1</v>
          </cell>
        </row>
        <row r="160">
          <cell r="A160">
            <v>131</v>
          </cell>
          <cell r="C160" t="str">
            <v>DEM</v>
          </cell>
          <cell r="D160" t="str">
            <v>DEM</v>
          </cell>
          <cell r="E160" t="str">
            <v>DEM</v>
          </cell>
          <cell r="F160" t="str">
            <v>DEM</v>
          </cell>
          <cell r="G160" t="str">
            <v>ADAILTON ALVES CASAES</v>
          </cell>
          <cell r="H160" t="str">
            <v>AJUDANTE</v>
          </cell>
          <cell r="J160">
            <v>1</v>
          </cell>
        </row>
        <row r="161">
          <cell r="A161">
            <v>132</v>
          </cell>
          <cell r="B161" t="str">
            <v>EDR</v>
          </cell>
          <cell r="C161" t="str">
            <v>HRSG</v>
          </cell>
          <cell r="D161" t="str">
            <v>RF</v>
          </cell>
          <cell r="E161" t="str">
            <v>CCO</v>
          </cell>
          <cell r="F161" t="str">
            <v>MONTAGEM</v>
          </cell>
          <cell r="G161" t="str">
            <v>JONACIR LUIZ CARLOS</v>
          </cell>
          <cell r="H161" t="str">
            <v>MECANICO MONTADOR</v>
          </cell>
          <cell r="I161" t="str">
            <v>BARRA</v>
          </cell>
          <cell r="J161">
            <v>1</v>
          </cell>
        </row>
        <row r="162">
          <cell r="A162">
            <v>133</v>
          </cell>
          <cell r="B162" t="str">
            <v>ASA</v>
          </cell>
          <cell r="C162" t="str">
            <v>HRSG</v>
          </cell>
          <cell r="D162" t="str">
            <v>PEDRO</v>
          </cell>
          <cell r="E162" t="str">
            <v>JGA</v>
          </cell>
          <cell r="F162" t="str">
            <v>MONTAGEM</v>
          </cell>
          <cell r="G162" t="str">
            <v>JAILTON JESUS DE LIMA</v>
          </cell>
          <cell r="H162" t="str">
            <v>ENCANADOR</v>
          </cell>
          <cell r="I162" t="str">
            <v>BRISA DA COSTA</v>
          </cell>
          <cell r="J162">
            <v>1</v>
          </cell>
        </row>
        <row r="163">
          <cell r="A163">
            <v>134</v>
          </cell>
          <cell r="B163" t="str">
            <v>AFC</v>
          </cell>
          <cell r="C163" t="str">
            <v>LORUANA</v>
          </cell>
          <cell r="D163" t="str">
            <v>DARIO</v>
          </cell>
          <cell r="E163" t="str">
            <v>AMS</v>
          </cell>
          <cell r="F163" t="str">
            <v>ANDAIME</v>
          </cell>
          <cell r="G163" t="str">
            <v>EVALDO FERNANDES SANTOS</v>
          </cell>
          <cell r="H163" t="str">
            <v>MESTRE</v>
          </cell>
          <cell r="I163" t="str">
            <v>BRISA DA COSTA</v>
          </cell>
          <cell r="J163">
            <v>1</v>
          </cell>
        </row>
        <row r="164">
          <cell r="A164">
            <v>135</v>
          </cell>
          <cell r="B164" t="str">
            <v>ASA</v>
          </cell>
          <cell r="C164" t="str">
            <v>HRSG</v>
          </cell>
          <cell r="D164" t="str">
            <v>ANT</v>
          </cell>
          <cell r="E164" t="str">
            <v>JLS</v>
          </cell>
          <cell r="F164" t="str">
            <v>TUBULAÇÃO</v>
          </cell>
          <cell r="G164" t="str">
            <v>JOSÉ LUCIANO DOS SANTOS OLIVEIRA</v>
          </cell>
          <cell r="H164" t="str">
            <v>ENCARREGADO</v>
          </cell>
          <cell r="I164" t="str">
            <v>BRISA DA COSTA</v>
          </cell>
          <cell r="J164">
            <v>1</v>
          </cell>
        </row>
        <row r="165">
          <cell r="A165">
            <v>136</v>
          </cell>
          <cell r="C165" t="str">
            <v>DEM</v>
          </cell>
          <cell r="D165" t="str">
            <v>DEM</v>
          </cell>
          <cell r="E165" t="str">
            <v>DEM</v>
          </cell>
          <cell r="F165" t="str">
            <v>DEM</v>
          </cell>
          <cell r="G165" t="str">
            <v>ELDO DE JESUS LOPEZ PEREIRA</v>
          </cell>
          <cell r="H165" t="str">
            <v>AJUDANTE</v>
          </cell>
          <cell r="I165" t="str">
            <v>BARRA</v>
          </cell>
          <cell r="J165">
            <v>1</v>
          </cell>
        </row>
        <row r="166">
          <cell r="A166">
            <v>137</v>
          </cell>
          <cell r="B166" t="str">
            <v>AFC</v>
          </cell>
          <cell r="C166" t="str">
            <v>GERAL</v>
          </cell>
          <cell r="D166" t="str">
            <v>DARIO</v>
          </cell>
          <cell r="E166" t="str">
            <v>AMS</v>
          </cell>
          <cell r="F166" t="str">
            <v>SUP</v>
          </cell>
          <cell r="G166" t="str">
            <v>ADEMILSON MENDES DOS SANTOS</v>
          </cell>
          <cell r="H166" t="str">
            <v>ENCARREGADO</v>
          </cell>
          <cell r="I166" t="str">
            <v>AEROPORTO</v>
          </cell>
          <cell r="J166">
            <v>1</v>
          </cell>
        </row>
        <row r="167">
          <cell r="A167">
            <v>138</v>
          </cell>
          <cell r="B167" t="str">
            <v>AFC</v>
          </cell>
          <cell r="C167" t="str">
            <v>HRSG</v>
          </cell>
          <cell r="D167" t="str">
            <v>-</v>
          </cell>
          <cell r="E167" t="str">
            <v>CJS</v>
          </cell>
          <cell r="F167" t="str">
            <v>GRAUT</v>
          </cell>
          <cell r="G167" t="str">
            <v>CLOVIS JACQUES SIGAL</v>
          </cell>
          <cell r="H167" t="str">
            <v>ENCARREGADO</v>
          </cell>
          <cell r="I167" t="str">
            <v>BRISA DA COSTA</v>
          </cell>
          <cell r="J167">
            <v>1</v>
          </cell>
        </row>
        <row r="168">
          <cell r="A168">
            <v>139</v>
          </cell>
          <cell r="C168" t="str">
            <v>DEM</v>
          </cell>
          <cell r="D168" t="str">
            <v>DEM</v>
          </cell>
          <cell r="E168" t="str">
            <v>DEM</v>
          </cell>
          <cell r="F168" t="str">
            <v>DEM</v>
          </cell>
          <cell r="G168" t="str">
            <v>DANIEL HENRIQUE DOS SANTOS</v>
          </cell>
          <cell r="H168" t="str">
            <v>MONTADOR ELETROM.</v>
          </cell>
          <cell r="J168">
            <v>1</v>
          </cell>
        </row>
        <row r="169">
          <cell r="A169">
            <v>140</v>
          </cell>
          <cell r="C169" t="str">
            <v>DEM</v>
          </cell>
          <cell r="D169" t="str">
            <v>DEM</v>
          </cell>
          <cell r="E169" t="str">
            <v>DEM</v>
          </cell>
          <cell r="F169" t="str">
            <v>DEM</v>
          </cell>
          <cell r="G169" t="str">
            <v>JOSÉ MARIA FERNANDES DA SILVA</v>
          </cell>
          <cell r="H169" t="str">
            <v>MONTADOR ELETROM.</v>
          </cell>
          <cell r="J169">
            <v>1</v>
          </cell>
        </row>
        <row r="170">
          <cell r="A170">
            <v>141</v>
          </cell>
          <cell r="C170" t="str">
            <v>DEM</v>
          </cell>
          <cell r="D170" t="str">
            <v>DEM</v>
          </cell>
          <cell r="E170" t="str">
            <v>DEM</v>
          </cell>
          <cell r="F170" t="str">
            <v>DEM</v>
          </cell>
          <cell r="G170" t="str">
            <v>ANTÔNIO FRANCISCO DE BRITO</v>
          </cell>
          <cell r="H170" t="str">
            <v>MONTADOR ELETROM.</v>
          </cell>
          <cell r="J170">
            <v>1</v>
          </cell>
        </row>
        <row r="171">
          <cell r="A171">
            <v>142</v>
          </cell>
          <cell r="C171" t="str">
            <v>DEM</v>
          </cell>
          <cell r="D171" t="str">
            <v>DEM</v>
          </cell>
          <cell r="E171" t="str">
            <v>DEM</v>
          </cell>
          <cell r="F171" t="str">
            <v>DEM</v>
          </cell>
          <cell r="G171" t="str">
            <v>JOSÉ MARIA MARCELINO</v>
          </cell>
          <cell r="H171" t="str">
            <v>MONTADOR ELETROM.</v>
          </cell>
          <cell r="J171">
            <v>1</v>
          </cell>
        </row>
        <row r="172">
          <cell r="A172">
            <v>143</v>
          </cell>
          <cell r="C172" t="str">
            <v>DEM</v>
          </cell>
          <cell r="D172" t="str">
            <v>DEM</v>
          </cell>
          <cell r="E172" t="str">
            <v>DEM</v>
          </cell>
          <cell r="F172" t="str">
            <v>DEM</v>
          </cell>
          <cell r="G172" t="str">
            <v>JOSÉ MADEIRA SENNA</v>
          </cell>
          <cell r="H172" t="str">
            <v>MONTADOR ELETROM.</v>
          </cell>
          <cell r="J172">
            <v>1</v>
          </cell>
        </row>
        <row r="173">
          <cell r="A173">
            <v>144</v>
          </cell>
          <cell r="C173" t="str">
            <v>DEM</v>
          </cell>
          <cell r="D173" t="str">
            <v>DEM</v>
          </cell>
          <cell r="E173" t="str">
            <v>DEM</v>
          </cell>
          <cell r="F173" t="str">
            <v>DEM</v>
          </cell>
          <cell r="G173" t="str">
            <v>SÍNCERO GERVASIO BARBOSA</v>
          </cell>
          <cell r="H173" t="str">
            <v>MONTADOR ELETROM.</v>
          </cell>
          <cell r="J173">
            <v>1</v>
          </cell>
        </row>
        <row r="174">
          <cell r="A174">
            <v>145</v>
          </cell>
          <cell r="C174" t="str">
            <v>DEM</v>
          </cell>
          <cell r="D174" t="str">
            <v>DEM</v>
          </cell>
          <cell r="E174" t="str">
            <v>DEM</v>
          </cell>
          <cell r="F174" t="str">
            <v>DEM</v>
          </cell>
          <cell r="G174" t="str">
            <v>REGINALDO ADRIANO DA COSTA</v>
          </cell>
          <cell r="H174" t="str">
            <v>MONTADOR ELETROM.</v>
          </cell>
          <cell r="J174">
            <v>1</v>
          </cell>
        </row>
        <row r="175">
          <cell r="A175">
            <v>146</v>
          </cell>
          <cell r="C175" t="str">
            <v>DEM</v>
          </cell>
          <cell r="D175" t="str">
            <v>DEM</v>
          </cell>
          <cell r="E175" t="str">
            <v>DEM</v>
          </cell>
          <cell r="F175" t="str">
            <v>DEM</v>
          </cell>
          <cell r="G175" t="str">
            <v>JAIR RODRIGUES MARCELINO</v>
          </cell>
          <cell r="H175" t="str">
            <v>MONTADOR ELETROM.</v>
          </cell>
          <cell r="J175">
            <v>1</v>
          </cell>
        </row>
        <row r="176">
          <cell r="A176">
            <v>147</v>
          </cell>
          <cell r="B176" t="str">
            <v>MOD</v>
          </cell>
          <cell r="C176" t="str">
            <v>JORGE/CT</v>
          </cell>
          <cell r="D176" t="str">
            <v>RR</v>
          </cell>
          <cell r="E176" t="str">
            <v>JGG</v>
          </cell>
          <cell r="F176" t="str">
            <v>JORGE/CT</v>
          </cell>
          <cell r="G176" t="str">
            <v>JOSÉ GERALDO GONÇALVES</v>
          </cell>
          <cell r="H176" t="str">
            <v>MESTRE</v>
          </cell>
          <cell r="I176" t="str">
            <v>BRISA DA COSTA</v>
          </cell>
          <cell r="J176">
            <v>1</v>
          </cell>
        </row>
        <row r="177">
          <cell r="A177">
            <v>148</v>
          </cell>
          <cell r="E177" t="str">
            <v>D</v>
          </cell>
          <cell r="G177" t="str">
            <v>ILSON SOARES</v>
          </cell>
          <cell r="H177" t="str">
            <v>MONTADOR ELETROM.</v>
          </cell>
          <cell r="J177">
            <v>1</v>
          </cell>
        </row>
        <row r="178">
          <cell r="A178">
            <v>149</v>
          </cell>
          <cell r="C178" t="str">
            <v>DEM</v>
          </cell>
          <cell r="D178" t="str">
            <v>DEM</v>
          </cell>
          <cell r="E178" t="str">
            <v>DEM</v>
          </cell>
          <cell r="F178" t="str">
            <v>DEM</v>
          </cell>
          <cell r="G178" t="str">
            <v>JOSÉ CARLOS  DE ANDRADE PINTO</v>
          </cell>
          <cell r="H178" t="str">
            <v>ENCARREGADO</v>
          </cell>
          <cell r="J178">
            <v>1</v>
          </cell>
        </row>
        <row r="179">
          <cell r="A179">
            <v>150</v>
          </cell>
          <cell r="B179" t="str">
            <v>ASA</v>
          </cell>
          <cell r="C179" t="str">
            <v>HRSG</v>
          </cell>
          <cell r="D179" t="str">
            <v>ANT</v>
          </cell>
          <cell r="E179" t="str">
            <v>NNC</v>
          </cell>
          <cell r="F179" t="str">
            <v>MONTAGEM</v>
          </cell>
          <cell r="G179" t="str">
            <v>NIVALDO NOGUEIRA COSTA</v>
          </cell>
          <cell r="H179" t="str">
            <v>ENCARREGADO</v>
          </cell>
          <cell r="I179" t="str">
            <v>BRISA DA COSTA</v>
          </cell>
          <cell r="J179">
            <v>1</v>
          </cell>
        </row>
        <row r="180">
          <cell r="A180">
            <v>151</v>
          </cell>
          <cell r="C180" t="str">
            <v>DEM</v>
          </cell>
          <cell r="D180" t="str">
            <v>DEM</v>
          </cell>
          <cell r="E180" t="str">
            <v>DEM</v>
          </cell>
          <cell r="F180" t="str">
            <v>DEM</v>
          </cell>
          <cell r="G180" t="str">
            <v>LUCIANO BATISTA DE OLIVEIRA</v>
          </cell>
          <cell r="H180" t="str">
            <v>MONTADOR ELETROM.</v>
          </cell>
          <cell r="J180">
            <v>1</v>
          </cell>
        </row>
        <row r="181">
          <cell r="A181">
            <v>152</v>
          </cell>
          <cell r="C181" t="str">
            <v>DEM</v>
          </cell>
          <cell r="D181" t="str">
            <v>DEM</v>
          </cell>
          <cell r="E181" t="str">
            <v>DEM</v>
          </cell>
          <cell r="F181" t="str">
            <v>DEM</v>
          </cell>
          <cell r="G181" t="str">
            <v>AMILTON MESSIAS</v>
          </cell>
          <cell r="H181" t="str">
            <v>MONTADOR ELETROM.</v>
          </cell>
          <cell r="J181">
            <v>1</v>
          </cell>
        </row>
        <row r="182">
          <cell r="A182">
            <v>153</v>
          </cell>
          <cell r="B182" t="str">
            <v>SUB</v>
          </cell>
          <cell r="E182" t="str">
            <v>D</v>
          </cell>
          <cell r="G182" t="str">
            <v>JAIDILSON MENDES REIS</v>
          </cell>
          <cell r="H182" t="str">
            <v>MONTADOR ELETROM.</v>
          </cell>
          <cell r="J182">
            <v>1</v>
          </cell>
        </row>
        <row r="183">
          <cell r="A183">
            <v>154</v>
          </cell>
          <cell r="E183" t="str">
            <v>D</v>
          </cell>
          <cell r="G183" t="str">
            <v>MAURILIO BEZERRA DA SILVA</v>
          </cell>
          <cell r="H183" t="str">
            <v>ENCARREGADO</v>
          </cell>
          <cell r="J183">
            <v>1</v>
          </cell>
        </row>
        <row r="184">
          <cell r="A184">
            <v>155</v>
          </cell>
          <cell r="B184" t="str">
            <v>SUB</v>
          </cell>
          <cell r="E184" t="str">
            <v>D</v>
          </cell>
          <cell r="G184" t="str">
            <v>ANTÔNIO BEZERRA LACERDA</v>
          </cell>
          <cell r="H184" t="str">
            <v>MONTADOR ELETROM.</v>
          </cell>
          <cell r="J184">
            <v>1</v>
          </cell>
        </row>
        <row r="185">
          <cell r="A185">
            <v>156</v>
          </cell>
          <cell r="B185" t="str">
            <v>AFC</v>
          </cell>
          <cell r="C185" t="str">
            <v>HRSG</v>
          </cell>
          <cell r="D185" t="str">
            <v>DARIO</v>
          </cell>
          <cell r="E185" t="str">
            <v>AMS</v>
          </cell>
          <cell r="F185" t="str">
            <v>ANDAIME</v>
          </cell>
          <cell r="G185" t="str">
            <v>LUIZ EDUARDO SOTELLO FAN</v>
          </cell>
          <cell r="H185" t="str">
            <v>MONTADOR ANDAIME</v>
          </cell>
          <cell r="I185" t="str">
            <v>BRISA DA COSTA</v>
          </cell>
          <cell r="J185">
            <v>1</v>
          </cell>
        </row>
        <row r="186">
          <cell r="A186">
            <v>157</v>
          </cell>
          <cell r="E186" t="str">
            <v>D</v>
          </cell>
          <cell r="G186" t="str">
            <v>NERI FERREIRA</v>
          </cell>
          <cell r="H186" t="str">
            <v>SUPERVISOR DE</v>
          </cell>
          <cell r="J186">
            <v>1</v>
          </cell>
        </row>
        <row r="187">
          <cell r="A187">
            <v>158</v>
          </cell>
          <cell r="C187" t="str">
            <v>DEM</v>
          </cell>
          <cell r="D187" t="str">
            <v>DEM</v>
          </cell>
          <cell r="E187" t="str">
            <v>DEM</v>
          </cell>
          <cell r="F187" t="str">
            <v>DEM</v>
          </cell>
          <cell r="G187" t="str">
            <v>DALMO FERREIRA DE LIMA</v>
          </cell>
          <cell r="H187" t="str">
            <v>MONTADOR ELETROM.</v>
          </cell>
          <cell r="J187">
            <v>1</v>
          </cell>
        </row>
        <row r="188">
          <cell r="A188">
            <v>159</v>
          </cell>
          <cell r="E188" t="str">
            <v>D</v>
          </cell>
          <cell r="G188" t="str">
            <v>RONALDO QUINTANILHA SOARES</v>
          </cell>
          <cell r="H188" t="str">
            <v>MOTORISTA</v>
          </cell>
          <cell r="J188">
            <v>1</v>
          </cell>
        </row>
        <row r="189">
          <cell r="A189">
            <v>160</v>
          </cell>
          <cell r="B189" t="str">
            <v>SUB</v>
          </cell>
          <cell r="E189" t="str">
            <v>D</v>
          </cell>
          <cell r="G189" t="str">
            <v>ANTÔNIO NILTON LINO DOS SANTOS</v>
          </cell>
          <cell r="H189" t="str">
            <v>MONTADOR ELETROM.</v>
          </cell>
          <cell r="J189">
            <v>1</v>
          </cell>
        </row>
        <row r="190">
          <cell r="A190">
            <v>161</v>
          </cell>
          <cell r="B190" t="str">
            <v>SUB</v>
          </cell>
          <cell r="E190" t="str">
            <v>D</v>
          </cell>
          <cell r="G190" t="str">
            <v>ANTÔNIO LINO DOS SANTOS</v>
          </cell>
          <cell r="H190" t="str">
            <v>AJUDANTE</v>
          </cell>
          <cell r="J190">
            <v>1</v>
          </cell>
        </row>
        <row r="191">
          <cell r="A191">
            <v>162</v>
          </cell>
          <cell r="C191" t="str">
            <v>DEM</v>
          </cell>
          <cell r="D191" t="str">
            <v>DEM</v>
          </cell>
          <cell r="E191" t="str">
            <v>DEM</v>
          </cell>
          <cell r="F191" t="str">
            <v>DEM</v>
          </cell>
          <cell r="G191" t="str">
            <v>WAGNER BENEDITO MACHADO</v>
          </cell>
          <cell r="H191" t="str">
            <v>MONTADOR ANDAIME</v>
          </cell>
          <cell r="I191" t="str">
            <v>BARRA</v>
          </cell>
          <cell r="J191">
            <v>1</v>
          </cell>
        </row>
        <row r="192">
          <cell r="A192">
            <v>163</v>
          </cell>
          <cell r="B192" t="str">
            <v>ASA</v>
          </cell>
          <cell r="C192" t="str">
            <v>HRSG</v>
          </cell>
          <cell r="D192" t="str">
            <v>ANT</v>
          </cell>
          <cell r="E192" t="str">
            <v>NNC</v>
          </cell>
          <cell r="F192" t="str">
            <v>MONTAGEM</v>
          </cell>
          <cell r="G192" t="str">
            <v>GENIVAL SANTOS DE JESUS</v>
          </cell>
          <cell r="H192" t="str">
            <v>MECANICO MONTADOR</v>
          </cell>
          <cell r="I192" t="str">
            <v>BARRA</v>
          </cell>
          <cell r="J192">
            <v>1</v>
          </cell>
        </row>
        <row r="193">
          <cell r="A193">
            <v>164</v>
          </cell>
          <cell r="B193" t="str">
            <v>AFC</v>
          </cell>
          <cell r="C193" t="str">
            <v>ST</v>
          </cell>
          <cell r="D193" t="str">
            <v>JMC</v>
          </cell>
          <cell r="E193" t="str">
            <v>AMA</v>
          </cell>
          <cell r="F193" t="str">
            <v>SUP</v>
          </cell>
          <cell r="G193" t="str">
            <v>ANTÔNIO MAGALHÃES ALVES</v>
          </cell>
          <cell r="H193" t="str">
            <v>ENCARREGADO MECANICA</v>
          </cell>
          <cell r="I193" t="str">
            <v>BRISA DA COSTA</v>
          </cell>
          <cell r="J193">
            <v>1</v>
          </cell>
        </row>
        <row r="194">
          <cell r="A194">
            <v>165</v>
          </cell>
          <cell r="E194" t="str">
            <v>D</v>
          </cell>
          <cell r="G194" t="str">
            <v xml:space="preserve">MÁRIO SABINO </v>
          </cell>
          <cell r="H194" t="str">
            <v>MONTADOR ELETROM.</v>
          </cell>
          <cell r="J194">
            <v>1</v>
          </cell>
        </row>
        <row r="195">
          <cell r="A195">
            <v>166</v>
          </cell>
          <cell r="B195" t="str">
            <v>SUB</v>
          </cell>
          <cell r="E195" t="str">
            <v>D</v>
          </cell>
          <cell r="G195" t="str">
            <v>JOSÉ ROSA BARBOSA</v>
          </cell>
          <cell r="H195" t="str">
            <v>MONTADOR ELETROM.</v>
          </cell>
          <cell r="J195">
            <v>1</v>
          </cell>
        </row>
        <row r="196">
          <cell r="A196">
            <v>167</v>
          </cell>
          <cell r="B196" t="str">
            <v>SUB</v>
          </cell>
          <cell r="E196" t="str">
            <v>D</v>
          </cell>
          <cell r="G196" t="str">
            <v>CARLOS ROBERTO DE SOUZA</v>
          </cell>
          <cell r="H196" t="str">
            <v>MONTADOR ELETROM.</v>
          </cell>
          <cell r="J196">
            <v>1</v>
          </cell>
        </row>
        <row r="197">
          <cell r="A197">
            <v>168</v>
          </cell>
          <cell r="C197" t="str">
            <v>DEM</v>
          </cell>
          <cell r="D197" t="str">
            <v>DEM</v>
          </cell>
          <cell r="E197" t="str">
            <v>DEM</v>
          </cell>
          <cell r="F197" t="str">
            <v>DEM</v>
          </cell>
          <cell r="G197" t="str">
            <v>EDSON GONÇALVES DE SOUZA</v>
          </cell>
          <cell r="H197" t="str">
            <v>MONTADOR ELETROM.</v>
          </cell>
          <cell r="J197">
            <v>1</v>
          </cell>
        </row>
        <row r="198">
          <cell r="A198">
            <v>169</v>
          </cell>
          <cell r="B198" t="str">
            <v>SUB</v>
          </cell>
          <cell r="E198" t="str">
            <v>D</v>
          </cell>
          <cell r="G198" t="str">
            <v>JOÃO NARCISO PONTES</v>
          </cell>
          <cell r="H198" t="str">
            <v>TOPOGRAFO I</v>
          </cell>
          <cell r="J198">
            <v>1</v>
          </cell>
        </row>
        <row r="199">
          <cell r="A199">
            <v>170</v>
          </cell>
          <cell r="C199" t="str">
            <v>DEM</v>
          </cell>
          <cell r="D199" t="str">
            <v>DEM</v>
          </cell>
          <cell r="E199" t="str">
            <v>DEM</v>
          </cell>
          <cell r="F199" t="str">
            <v>DEM</v>
          </cell>
          <cell r="G199" t="str">
            <v>JOSÉ LINO DOS SANTOS</v>
          </cell>
          <cell r="H199" t="str">
            <v>AJUDANTE</v>
          </cell>
          <cell r="I199" t="str">
            <v>BARRA</v>
          </cell>
          <cell r="J199">
            <v>1</v>
          </cell>
        </row>
        <row r="200">
          <cell r="A200">
            <v>171</v>
          </cell>
          <cell r="B200" t="str">
            <v>SUB</v>
          </cell>
          <cell r="E200" t="str">
            <v>D</v>
          </cell>
          <cell r="G200" t="str">
            <v>PAULO FERREIRA DOS SANTOS</v>
          </cell>
          <cell r="H200" t="str">
            <v>AJUDANTE</v>
          </cell>
          <cell r="J200">
            <v>1</v>
          </cell>
        </row>
        <row r="201">
          <cell r="A201">
            <v>172</v>
          </cell>
          <cell r="B201" t="str">
            <v>AFC</v>
          </cell>
          <cell r="C201" t="str">
            <v>BOP</v>
          </cell>
          <cell r="D201" t="str">
            <v>PAO</v>
          </cell>
          <cell r="E201" t="str">
            <v>-</v>
          </cell>
          <cell r="F201" t="str">
            <v>FABRICAÇÃO</v>
          </cell>
          <cell r="G201" t="str">
            <v xml:space="preserve">ISAÍAS PEREIRA MOÇO </v>
          </cell>
          <cell r="H201" t="str">
            <v>MONTADOR ELETROM.</v>
          </cell>
          <cell r="I201" t="str">
            <v>BARRA</v>
          </cell>
          <cell r="J201">
            <v>1</v>
          </cell>
        </row>
        <row r="202">
          <cell r="A202">
            <v>173</v>
          </cell>
          <cell r="E202" t="str">
            <v>D</v>
          </cell>
          <cell r="G202" t="str">
            <v>ERIVELTON HENRIQUE BAIANO</v>
          </cell>
          <cell r="H202" t="str">
            <v>AUXILIAR ALMOXARIFE 1</v>
          </cell>
          <cell r="J202">
            <v>1</v>
          </cell>
        </row>
        <row r="203">
          <cell r="A203">
            <v>174</v>
          </cell>
          <cell r="B203" t="str">
            <v>SUB</v>
          </cell>
          <cell r="E203" t="str">
            <v>D</v>
          </cell>
          <cell r="G203" t="str">
            <v>MARCIANO FERREIRA DO CARMO</v>
          </cell>
          <cell r="H203" t="str">
            <v>AJUDANTE</v>
          </cell>
          <cell r="J203">
            <v>1</v>
          </cell>
        </row>
        <row r="204">
          <cell r="A204">
            <v>175</v>
          </cell>
          <cell r="C204" t="str">
            <v>DEM</v>
          </cell>
          <cell r="D204" t="str">
            <v>DEM</v>
          </cell>
          <cell r="E204" t="str">
            <v>DEM</v>
          </cell>
          <cell r="F204" t="str">
            <v>DEM</v>
          </cell>
          <cell r="G204" t="str">
            <v>BRUNO DE AZEVEDO MOREIRA</v>
          </cell>
          <cell r="H204" t="str">
            <v>ELETRICISTA F / C</v>
          </cell>
          <cell r="J204">
            <v>1</v>
          </cell>
        </row>
        <row r="205">
          <cell r="A205">
            <v>176</v>
          </cell>
          <cell r="C205" t="str">
            <v>DEM</v>
          </cell>
          <cell r="D205" t="str">
            <v>DEM</v>
          </cell>
          <cell r="E205" t="str">
            <v>DEM</v>
          </cell>
          <cell r="F205" t="str">
            <v>DEM</v>
          </cell>
          <cell r="G205" t="str">
            <v>GENILDO LUCIANO PEREIRA</v>
          </cell>
          <cell r="H205" t="str">
            <v>AJUDANTE</v>
          </cell>
          <cell r="J205">
            <v>1</v>
          </cell>
        </row>
        <row r="206">
          <cell r="A206">
            <v>177</v>
          </cell>
          <cell r="B206" t="str">
            <v>SUB</v>
          </cell>
          <cell r="E206" t="str">
            <v>D</v>
          </cell>
          <cell r="G206" t="str">
            <v>PAULO LUIS MACEDO</v>
          </cell>
          <cell r="H206" t="str">
            <v>MONTADOR ELETROM.</v>
          </cell>
          <cell r="J206">
            <v>1</v>
          </cell>
        </row>
        <row r="207">
          <cell r="A207">
            <v>178</v>
          </cell>
          <cell r="C207" t="str">
            <v>DEM</v>
          </cell>
          <cell r="D207" t="str">
            <v>DEM</v>
          </cell>
          <cell r="E207" t="str">
            <v>DEM</v>
          </cell>
          <cell r="F207" t="str">
            <v>DEM</v>
          </cell>
          <cell r="G207" t="str">
            <v>JAILTON CORREIA DO NASCIMENTO</v>
          </cell>
          <cell r="H207" t="str">
            <v>AJUDANTE</v>
          </cell>
          <cell r="J207">
            <v>1</v>
          </cell>
        </row>
        <row r="208">
          <cell r="A208">
            <v>179</v>
          </cell>
          <cell r="B208" t="str">
            <v>CHEFIA</v>
          </cell>
          <cell r="C208" t="str">
            <v>-</v>
          </cell>
          <cell r="D208" t="str">
            <v>-</v>
          </cell>
          <cell r="E208" t="str">
            <v>-</v>
          </cell>
          <cell r="F208" t="str">
            <v>-</v>
          </cell>
          <cell r="G208" t="str">
            <v>ANIBAL LUIZ MARQUES FRAZÃO</v>
          </cell>
          <cell r="H208" t="str">
            <v>ENGENHEIRO</v>
          </cell>
          <cell r="J208">
            <v>1</v>
          </cell>
        </row>
        <row r="209">
          <cell r="A209">
            <v>180</v>
          </cell>
          <cell r="B209" t="str">
            <v>ILDEM</v>
          </cell>
          <cell r="C209" t="str">
            <v>HRSG</v>
          </cell>
          <cell r="D209" t="str">
            <v>NJ</v>
          </cell>
          <cell r="E209" t="str">
            <v>PSV</v>
          </cell>
          <cell r="F209" t="str">
            <v>SOLDA</v>
          </cell>
          <cell r="G209" t="str">
            <v>PAULO SOUZA VIEIRA</v>
          </cell>
          <cell r="H209" t="str">
            <v>ENCARREGADO SOLDA</v>
          </cell>
          <cell r="I209" t="str">
            <v>COND. GREEN PEACE</v>
          </cell>
          <cell r="J209">
            <v>1</v>
          </cell>
        </row>
        <row r="210">
          <cell r="A210">
            <v>181</v>
          </cell>
          <cell r="C210" t="str">
            <v>DEM</v>
          </cell>
          <cell r="D210" t="str">
            <v>DEM</v>
          </cell>
          <cell r="E210" t="str">
            <v>DEM</v>
          </cell>
          <cell r="F210" t="str">
            <v>DEM</v>
          </cell>
          <cell r="G210" t="str">
            <v>MOISÉS RODRIGO DOS SANTOS</v>
          </cell>
          <cell r="H210" t="str">
            <v>MEIO OFICIAL</v>
          </cell>
          <cell r="J210">
            <v>1</v>
          </cell>
        </row>
        <row r="211">
          <cell r="A211">
            <v>182</v>
          </cell>
          <cell r="C211" t="str">
            <v>DEM</v>
          </cell>
          <cell r="D211" t="str">
            <v>DEM</v>
          </cell>
          <cell r="E211" t="str">
            <v>DEM</v>
          </cell>
          <cell r="F211" t="str">
            <v>DEM</v>
          </cell>
          <cell r="G211" t="str">
            <v>SEBASTIÃO MARCOS DOS SANTOS</v>
          </cell>
          <cell r="H211" t="str">
            <v>MEIO OFICIAL</v>
          </cell>
          <cell r="J211">
            <v>1</v>
          </cell>
        </row>
        <row r="212">
          <cell r="A212">
            <v>183</v>
          </cell>
          <cell r="B212" t="str">
            <v>AFC</v>
          </cell>
          <cell r="C212" t="str">
            <v>CT</v>
          </cell>
          <cell r="D212" t="str">
            <v>VT</v>
          </cell>
          <cell r="E212" t="str">
            <v>JTC</v>
          </cell>
          <cell r="F212" t="str">
            <v>ELÉTRICA</v>
          </cell>
          <cell r="G212" t="str">
            <v>JORGE LUIZ DE OLIVEIRA DE SOUZA</v>
          </cell>
          <cell r="H212" t="str">
            <v>MESTRE</v>
          </cell>
          <cell r="I212" t="str">
            <v>PARGOS</v>
          </cell>
          <cell r="J212">
            <v>1</v>
          </cell>
        </row>
        <row r="213">
          <cell r="A213">
            <v>184</v>
          </cell>
          <cell r="C213" t="str">
            <v>DEM</v>
          </cell>
          <cell r="D213" t="str">
            <v>DEM</v>
          </cell>
          <cell r="E213" t="str">
            <v>DEM</v>
          </cell>
          <cell r="F213" t="str">
            <v>DEM</v>
          </cell>
          <cell r="G213" t="str">
            <v>CIDINEI CONCEIÇÃO DE SANTANA</v>
          </cell>
          <cell r="H213" t="str">
            <v>ENCANADOR</v>
          </cell>
          <cell r="I213" t="str">
            <v>COND. GREEN PEACE</v>
          </cell>
          <cell r="J213">
            <v>1</v>
          </cell>
        </row>
        <row r="214">
          <cell r="A214">
            <v>185</v>
          </cell>
          <cell r="C214" t="str">
            <v>DEM</v>
          </cell>
          <cell r="D214" t="str">
            <v>DEM</v>
          </cell>
          <cell r="E214" t="str">
            <v>DEM</v>
          </cell>
          <cell r="F214" t="str">
            <v>DEM</v>
          </cell>
          <cell r="G214" t="str">
            <v>JALBERTO AYRES PEREIRA</v>
          </cell>
          <cell r="H214" t="str">
            <v>MECANICO MONTADOR</v>
          </cell>
          <cell r="J214">
            <v>1</v>
          </cell>
        </row>
        <row r="215">
          <cell r="A215">
            <v>186</v>
          </cell>
          <cell r="B215" t="str">
            <v>MML</v>
          </cell>
          <cell r="C215" t="str">
            <v>BOP</v>
          </cell>
          <cell r="D215" t="str">
            <v>CMM</v>
          </cell>
          <cell r="E215" t="str">
            <v>EF</v>
          </cell>
          <cell r="F215" t="str">
            <v>MONTAGEM</v>
          </cell>
          <cell r="G215" t="str">
            <v>EDSON DE MATOS LOPES</v>
          </cell>
          <cell r="H215" t="str">
            <v>AJUDANTE</v>
          </cell>
          <cell r="I215" t="str">
            <v>BARRA</v>
          </cell>
          <cell r="J215">
            <v>1</v>
          </cell>
        </row>
        <row r="216">
          <cell r="A216">
            <v>187</v>
          </cell>
          <cell r="B216" t="str">
            <v>SUB</v>
          </cell>
          <cell r="E216" t="str">
            <v>D</v>
          </cell>
          <cell r="G216" t="str">
            <v>EDSON DA ROCHA TEIXEIRA</v>
          </cell>
          <cell r="H216" t="str">
            <v>MONTADOR ELETROM.</v>
          </cell>
          <cell r="J216">
            <v>1</v>
          </cell>
        </row>
        <row r="217">
          <cell r="A217">
            <v>188</v>
          </cell>
          <cell r="B217" t="str">
            <v>MAT</v>
          </cell>
          <cell r="C217" t="str">
            <v>MAT</v>
          </cell>
          <cell r="D217" t="str">
            <v>-</v>
          </cell>
          <cell r="E217" t="str">
            <v>BUONO</v>
          </cell>
          <cell r="F217" t="str">
            <v>MAT</v>
          </cell>
          <cell r="G217" t="str">
            <v>LUIS VEIGA POSES</v>
          </cell>
          <cell r="H217" t="str">
            <v>MOTORISTA MUNCK</v>
          </cell>
          <cell r="I217" t="str">
            <v>AJUDA DE BAIXO</v>
          </cell>
          <cell r="J217">
            <v>1</v>
          </cell>
        </row>
        <row r="218">
          <cell r="A218">
            <v>189</v>
          </cell>
          <cell r="B218" t="str">
            <v>SUB</v>
          </cell>
          <cell r="E218" t="str">
            <v>D</v>
          </cell>
          <cell r="G218" t="str">
            <v>ANTÔNIO DE FREITAS COSTA</v>
          </cell>
          <cell r="H218" t="str">
            <v>MONTADOR ELETROM.</v>
          </cell>
          <cell r="J218">
            <v>1</v>
          </cell>
        </row>
        <row r="219">
          <cell r="A219">
            <v>190</v>
          </cell>
          <cell r="C219" t="str">
            <v>DEM</v>
          </cell>
          <cell r="D219" t="str">
            <v>DEM</v>
          </cell>
          <cell r="E219" t="str">
            <v>DEM</v>
          </cell>
          <cell r="F219" t="str">
            <v>DEM</v>
          </cell>
          <cell r="G219" t="str">
            <v>PEDRO ANÍCIO FERREIRA</v>
          </cell>
          <cell r="H219" t="str">
            <v>MONTADOR ELETROM.</v>
          </cell>
          <cell r="J219">
            <v>1</v>
          </cell>
        </row>
        <row r="220">
          <cell r="A220">
            <v>191</v>
          </cell>
          <cell r="E220" t="str">
            <v>D</v>
          </cell>
          <cell r="G220" t="str">
            <v>JOSÉ MANOEL DA SILVA</v>
          </cell>
          <cell r="H220" t="str">
            <v>MONTADOR ELETROM.</v>
          </cell>
          <cell r="J220">
            <v>1</v>
          </cell>
        </row>
        <row r="221">
          <cell r="A221">
            <v>192</v>
          </cell>
          <cell r="C221" t="str">
            <v>DEM</v>
          </cell>
          <cell r="D221" t="str">
            <v>DEM</v>
          </cell>
          <cell r="E221" t="str">
            <v>DEM</v>
          </cell>
          <cell r="F221" t="str">
            <v>DEM</v>
          </cell>
          <cell r="G221" t="str">
            <v>JOSÉ ANTÔNIO DE SOUZA</v>
          </cell>
          <cell r="H221" t="str">
            <v>MONTADOR ELETROM.</v>
          </cell>
          <cell r="J221">
            <v>1</v>
          </cell>
        </row>
        <row r="222">
          <cell r="A222">
            <v>193</v>
          </cell>
          <cell r="C222" t="str">
            <v>DEM</v>
          </cell>
          <cell r="D222" t="str">
            <v>DEM</v>
          </cell>
          <cell r="E222" t="str">
            <v>DEM</v>
          </cell>
          <cell r="F222" t="str">
            <v>DEM</v>
          </cell>
          <cell r="G222" t="str">
            <v>DOMINGOS GOMES BATISTA</v>
          </cell>
          <cell r="H222" t="str">
            <v>ENCARREGADO</v>
          </cell>
          <cell r="J222">
            <v>1</v>
          </cell>
        </row>
        <row r="223">
          <cell r="A223">
            <v>194</v>
          </cell>
          <cell r="C223" t="str">
            <v>DEM</v>
          </cell>
          <cell r="D223" t="str">
            <v>DEM</v>
          </cell>
          <cell r="E223" t="str">
            <v>DEM</v>
          </cell>
          <cell r="F223" t="str">
            <v>DEM</v>
          </cell>
          <cell r="G223" t="str">
            <v>ALEXNALDO OLIVEIRA DE JESUS</v>
          </cell>
          <cell r="H223" t="str">
            <v>MEIO OFICIAL</v>
          </cell>
          <cell r="J223">
            <v>1</v>
          </cell>
        </row>
        <row r="224">
          <cell r="A224">
            <v>195</v>
          </cell>
          <cell r="C224" t="str">
            <v>DEM</v>
          </cell>
          <cell r="D224" t="str">
            <v>DEM</v>
          </cell>
          <cell r="E224" t="str">
            <v>DEM</v>
          </cell>
          <cell r="F224" t="str">
            <v>DEM</v>
          </cell>
          <cell r="G224" t="str">
            <v>PEDRO ALEXANDRINO DO LAGO</v>
          </cell>
          <cell r="H224" t="str">
            <v>AJUDANTE</v>
          </cell>
          <cell r="J224">
            <v>1</v>
          </cell>
        </row>
        <row r="225">
          <cell r="A225">
            <v>196</v>
          </cell>
          <cell r="B225" t="str">
            <v>MOD</v>
          </cell>
          <cell r="C225" t="str">
            <v>JORGE/CT</v>
          </cell>
          <cell r="D225" t="str">
            <v>RR</v>
          </cell>
          <cell r="E225" t="str">
            <v>JGG</v>
          </cell>
          <cell r="F225" t="str">
            <v>JORGE/CT</v>
          </cell>
          <cell r="G225" t="str">
            <v>ROSALVO MELO DA SILVA</v>
          </cell>
          <cell r="H225" t="str">
            <v>ENCANADOR</v>
          </cell>
          <cell r="I225" t="str">
            <v>BRISA DA COSTA</v>
          </cell>
          <cell r="J225">
            <v>1</v>
          </cell>
        </row>
        <row r="226">
          <cell r="A226">
            <v>197</v>
          </cell>
          <cell r="C226" t="str">
            <v>DEM</v>
          </cell>
          <cell r="D226" t="str">
            <v>DEM</v>
          </cell>
          <cell r="E226" t="str">
            <v>DEM</v>
          </cell>
          <cell r="F226" t="str">
            <v>DEM</v>
          </cell>
          <cell r="G226" t="str">
            <v>EDILTON GARRIDO DA SILVA</v>
          </cell>
          <cell r="H226" t="str">
            <v>MECANICO MONTADOR</v>
          </cell>
          <cell r="J226">
            <v>1</v>
          </cell>
        </row>
        <row r="227">
          <cell r="A227">
            <v>198</v>
          </cell>
          <cell r="C227" t="str">
            <v>DEM</v>
          </cell>
          <cell r="D227" t="str">
            <v>DEM</v>
          </cell>
          <cell r="E227" t="str">
            <v>DEM</v>
          </cell>
          <cell r="F227" t="str">
            <v>DEM</v>
          </cell>
          <cell r="G227" t="str">
            <v>REGINALDO ROSA Da SILVA</v>
          </cell>
          <cell r="H227" t="str">
            <v>MONTADOR ELETROM.</v>
          </cell>
          <cell r="J227">
            <v>1</v>
          </cell>
        </row>
        <row r="228">
          <cell r="A228">
            <v>199</v>
          </cell>
          <cell r="E228" t="str">
            <v>D</v>
          </cell>
          <cell r="G228" t="str">
            <v>JOSÉ MARILDO DOS REIS</v>
          </cell>
          <cell r="H228" t="str">
            <v>MONTADOR ELETROM.</v>
          </cell>
          <cell r="J228">
            <v>1</v>
          </cell>
        </row>
        <row r="229">
          <cell r="A229">
            <v>200</v>
          </cell>
          <cell r="C229" t="str">
            <v>DEM</v>
          </cell>
          <cell r="D229" t="str">
            <v>DEM</v>
          </cell>
          <cell r="E229" t="str">
            <v>DEM</v>
          </cell>
          <cell r="F229" t="str">
            <v>DEM</v>
          </cell>
          <cell r="G229" t="str">
            <v>ARI ALVES ROSA</v>
          </cell>
          <cell r="H229" t="str">
            <v>MONTADOR ELETROM.</v>
          </cell>
          <cell r="J229">
            <v>1</v>
          </cell>
        </row>
        <row r="230">
          <cell r="A230">
            <v>201</v>
          </cell>
          <cell r="B230" t="str">
            <v>ILDEM</v>
          </cell>
          <cell r="C230" t="str">
            <v>HRSG</v>
          </cell>
          <cell r="D230" t="str">
            <v>NJ</v>
          </cell>
          <cell r="E230" t="str">
            <v>PSV</v>
          </cell>
          <cell r="F230" t="str">
            <v>SOLDA</v>
          </cell>
          <cell r="G230" t="str">
            <v>JOSÉ AMARO SÉRGIO</v>
          </cell>
          <cell r="H230" t="str">
            <v>SOLDADOR TIG</v>
          </cell>
          <cell r="I230" t="str">
            <v>COND. GREEN PEACE</v>
          </cell>
          <cell r="J230">
            <v>1</v>
          </cell>
        </row>
        <row r="231">
          <cell r="A231">
            <v>202</v>
          </cell>
          <cell r="C231" t="str">
            <v>DEM</v>
          </cell>
          <cell r="D231" t="str">
            <v>DEM</v>
          </cell>
          <cell r="E231" t="str">
            <v>DEM</v>
          </cell>
          <cell r="F231" t="str">
            <v>DEM</v>
          </cell>
          <cell r="G231" t="str">
            <v>HERIVELTO DE OLIVEIRA AMARAL</v>
          </cell>
          <cell r="H231" t="str">
            <v>ELETRICISTA MONTADOR</v>
          </cell>
          <cell r="J231">
            <v>1</v>
          </cell>
        </row>
        <row r="232">
          <cell r="A232">
            <v>203</v>
          </cell>
          <cell r="C232" t="str">
            <v>DEM</v>
          </cell>
          <cell r="D232" t="str">
            <v>DEM</v>
          </cell>
          <cell r="E232" t="str">
            <v>DEM</v>
          </cell>
          <cell r="F232" t="str">
            <v>DEM</v>
          </cell>
          <cell r="G232" t="str">
            <v>ISAÍAS CARVALHO DE JESUS</v>
          </cell>
          <cell r="H232" t="str">
            <v>ELETRICISTA MONTADOR</v>
          </cell>
          <cell r="J232">
            <v>1</v>
          </cell>
        </row>
        <row r="233">
          <cell r="A233">
            <v>204</v>
          </cell>
          <cell r="C233" t="str">
            <v>DEM</v>
          </cell>
          <cell r="D233" t="str">
            <v>DEM</v>
          </cell>
          <cell r="E233" t="str">
            <v>DEM</v>
          </cell>
          <cell r="F233" t="str">
            <v>DEM</v>
          </cell>
          <cell r="G233" t="str">
            <v>RAIMUNDO LUIZ ALVES DA CUNHA</v>
          </cell>
          <cell r="H233" t="str">
            <v>ELETRICISTA MONTADOR</v>
          </cell>
          <cell r="I233" t="str">
            <v>RIO DAS OSTRAS</v>
          </cell>
          <cell r="J233">
            <v>1</v>
          </cell>
        </row>
        <row r="234">
          <cell r="A234">
            <v>205</v>
          </cell>
          <cell r="C234" t="str">
            <v>DEM</v>
          </cell>
          <cell r="D234" t="str">
            <v>DEM</v>
          </cell>
          <cell r="E234" t="str">
            <v>DEM</v>
          </cell>
          <cell r="F234" t="str">
            <v>DEM</v>
          </cell>
          <cell r="G234" t="str">
            <v>MARCOS DE ALMEIDA</v>
          </cell>
          <cell r="H234" t="str">
            <v>MEIO OFICIAL</v>
          </cell>
          <cell r="J234">
            <v>1</v>
          </cell>
        </row>
        <row r="235">
          <cell r="A235">
            <v>206</v>
          </cell>
          <cell r="B235" t="str">
            <v>SUB</v>
          </cell>
          <cell r="E235" t="str">
            <v>D</v>
          </cell>
          <cell r="G235" t="str">
            <v>REGINALDO PAULO DE MIRANDA</v>
          </cell>
          <cell r="H235" t="str">
            <v>MONTADOR ELETROM.</v>
          </cell>
          <cell r="J235">
            <v>1</v>
          </cell>
        </row>
        <row r="236">
          <cell r="A236">
            <v>207</v>
          </cell>
          <cell r="C236" t="str">
            <v>DEM</v>
          </cell>
          <cell r="D236" t="str">
            <v>DEM</v>
          </cell>
          <cell r="E236" t="str">
            <v>DEM</v>
          </cell>
          <cell r="F236" t="str">
            <v>DEM</v>
          </cell>
          <cell r="G236" t="str">
            <v>CLÁUDIO SOUZA GASPAR</v>
          </cell>
          <cell r="H236" t="str">
            <v>MONTADOR ELETROM.</v>
          </cell>
          <cell r="J236">
            <v>1</v>
          </cell>
        </row>
        <row r="237">
          <cell r="A237">
            <v>208</v>
          </cell>
          <cell r="C237" t="str">
            <v>DEM</v>
          </cell>
          <cell r="D237" t="str">
            <v>DEM</v>
          </cell>
          <cell r="E237" t="str">
            <v>DEM</v>
          </cell>
          <cell r="F237" t="str">
            <v>DEM</v>
          </cell>
          <cell r="G237" t="str">
            <v>VANDERLEI JOSÉ SOARES BOTELHO</v>
          </cell>
          <cell r="H237" t="str">
            <v>MONTADOR ELETROM.</v>
          </cell>
          <cell r="J237">
            <v>1</v>
          </cell>
        </row>
        <row r="238">
          <cell r="A238">
            <v>209</v>
          </cell>
          <cell r="B238" t="str">
            <v>SUB</v>
          </cell>
          <cell r="E238" t="str">
            <v>D</v>
          </cell>
          <cell r="G238" t="str">
            <v>MÁRIO PAULO DE MIRANDA</v>
          </cell>
          <cell r="H238" t="str">
            <v>MONTADOR ELETROM.</v>
          </cell>
          <cell r="J238">
            <v>1</v>
          </cell>
        </row>
        <row r="239">
          <cell r="A239">
            <v>210</v>
          </cell>
          <cell r="C239" t="str">
            <v>DEM</v>
          </cell>
          <cell r="D239" t="str">
            <v>DEM</v>
          </cell>
          <cell r="E239" t="str">
            <v>DEM</v>
          </cell>
          <cell r="F239" t="str">
            <v>DEM</v>
          </cell>
          <cell r="G239" t="str">
            <v>ANTÔNIO OLIVEIRA DA SILVA</v>
          </cell>
          <cell r="H239" t="str">
            <v>MECANICO MONTADOR</v>
          </cell>
          <cell r="J239">
            <v>1</v>
          </cell>
        </row>
        <row r="240">
          <cell r="A240">
            <v>211</v>
          </cell>
          <cell r="B240" t="str">
            <v>EDR</v>
          </cell>
          <cell r="C240" t="str">
            <v>HRSG</v>
          </cell>
          <cell r="D240" t="str">
            <v>RF</v>
          </cell>
          <cell r="E240" t="str">
            <v>CCO</v>
          </cell>
          <cell r="F240" t="str">
            <v>MONTAGEM</v>
          </cell>
          <cell r="G240" t="str">
            <v>CERIACO FERNANDES BASTOS</v>
          </cell>
          <cell r="H240" t="str">
            <v>MECANICO MONTADOR</v>
          </cell>
          <cell r="I240" t="str">
            <v>BRISA DA COSTA</v>
          </cell>
          <cell r="J240">
            <v>1</v>
          </cell>
        </row>
        <row r="241">
          <cell r="A241">
            <v>212</v>
          </cell>
          <cell r="C241" t="str">
            <v>DEM</v>
          </cell>
          <cell r="D241" t="str">
            <v>DEM</v>
          </cell>
          <cell r="E241" t="str">
            <v>DEM</v>
          </cell>
          <cell r="F241" t="str">
            <v>DEM</v>
          </cell>
          <cell r="G241" t="str">
            <v>JOSÉ FERNANDES DE CARVALHO</v>
          </cell>
          <cell r="H241" t="str">
            <v>CONTRA MESTRE</v>
          </cell>
          <cell r="I241" t="str">
            <v>COND. GREEN PEACE</v>
          </cell>
          <cell r="J241">
            <v>1</v>
          </cell>
        </row>
        <row r="242">
          <cell r="A242">
            <v>213</v>
          </cell>
          <cell r="B242" t="str">
            <v>CQ</v>
          </cell>
          <cell r="D242" t="str">
            <v>-</v>
          </cell>
          <cell r="E242" t="str">
            <v>ALDO</v>
          </cell>
          <cell r="G242" t="str">
            <v>ANA MÁRCIA SANTOS FRANCISCO</v>
          </cell>
          <cell r="H242" t="str">
            <v>INSP.ELETR./ INSTRUM.</v>
          </cell>
          <cell r="I242" t="str">
            <v>RIO DAS OSTRAS</v>
          </cell>
          <cell r="J242">
            <v>1</v>
          </cell>
        </row>
        <row r="243">
          <cell r="A243">
            <v>214</v>
          </cell>
          <cell r="B243" t="str">
            <v>CQ</v>
          </cell>
          <cell r="D243" t="str">
            <v>-</v>
          </cell>
          <cell r="E243" t="str">
            <v>ALDO</v>
          </cell>
          <cell r="G243" t="str">
            <v>WELLINGTON PAULO BARBOSA</v>
          </cell>
          <cell r="H243" t="str">
            <v>TECNICO DOCUMENTACAO</v>
          </cell>
          <cell r="I243" t="str">
            <v>POSTO TIC TAC</v>
          </cell>
          <cell r="J243">
            <v>1</v>
          </cell>
        </row>
        <row r="244">
          <cell r="A244">
            <v>215</v>
          </cell>
          <cell r="B244" t="str">
            <v>CQ</v>
          </cell>
          <cell r="C244" t="str">
            <v>-</v>
          </cell>
          <cell r="D244" t="str">
            <v>-</v>
          </cell>
          <cell r="E244" t="str">
            <v>-</v>
          </cell>
          <cell r="F244" t="str">
            <v>-</v>
          </cell>
          <cell r="G244" t="str">
            <v>BOGDAN CHRISTIAN WLUDARSKI</v>
          </cell>
          <cell r="H244" t="str">
            <v>INSP.ELETR./ INSTRUM.</v>
          </cell>
          <cell r="J244">
            <v>1</v>
          </cell>
        </row>
        <row r="245">
          <cell r="A245">
            <v>216</v>
          </cell>
          <cell r="B245" t="str">
            <v>ASA</v>
          </cell>
          <cell r="C245" t="str">
            <v>HRSG</v>
          </cell>
          <cell r="D245" t="str">
            <v>RF</v>
          </cell>
          <cell r="E245" t="str">
            <v>-</v>
          </cell>
          <cell r="F245" t="str">
            <v>SUP</v>
          </cell>
          <cell r="G245" t="str">
            <v>ROMÃO FERREIRA DOS SANTOS</v>
          </cell>
          <cell r="H245" t="str">
            <v>SUPERVISOR I</v>
          </cell>
          <cell r="I245" t="str">
            <v>BARRA</v>
          </cell>
          <cell r="J245">
            <v>1</v>
          </cell>
        </row>
        <row r="246">
          <cell r="A246">
            <v>217</v>
          </cell>
          <cell r="B246" t="str">
            <v>AFC</v>
          </cell>
          <cell r="C246" t="str">
            <v>CT</v>
          </cell>
          <cell r="D246" t="str">
            <v>VT</v>
          </cell>
          <cell r="E246" t="str">
            <v>JTC</v>
          </cell>
          <cell r="F246" t="str">
            <v>SUP</v>
          </cell>
          <cell r="G246" t="str">
            <v>JOSÉ TADEU CUSTÓDIO</v>
          </cell>
          <cell r="H246" t="str">
            <v>ENCARREGADO</v>
          </cell>
          <cell r="I246" t="str">
            <v>AEROPORTO</v>
          </cell>
          <cell r="J246">
            <v>1</v>
          </cell>
        </row>
        <row r="247">
          <cell r="A247">
            <v>218</v>
          </cell>
          <cell r="C247" t="str">
            <v>DEM</v>
          </cell>
          <cell r="D247" t="str">
            <v>DEM</v>
          </cell>
          <cell r="E247" t="str">
            <v>DEM</v>
          </cell>
          <cell r="F247" t="str">
            <v>DEM</v>
          </cell>
          <cell r="G247" t="str">
            <v>NILTON XAVIER DE MORAIS</v>
          </cell>
          <cell r="H247" t="str">
            <v>SOLDADOR TIG</v>
          </cell>
          <cell r="I247" t="str">
            <v>COND. GREEN PEACE</v>
          </cell>
          <cell r="J247">
            <v>1</v>
          </cell>
        </row>
        <row r="248">
          <cell r="A248">
            <v>219</v>
          </cell>
          <cell r="B248" t="str">
            <v>ILDEM</v>
          </cell>
          <cell r="C248" t="str">
            <v>HRSG</v>
          </cell>
          <cell r="D248" t="str">
            <v>ALVIM</v>
          </cell>
          <cell r="E248" t="str">
            <v>LCB</v>
          </cell>
          <cell r="F248" t="str">
            <v>SOLDA</v>
          </cell>
          <cell r="G248" t="str">
            <v>RUBENS MÁRCIO DOMINGOS</v>
          </cell>
          <cell r="H248" t="str">
            <v>SOLDADOR TIG</v>
          </cell>
          <cell r="I248" t="str">
            <v>BRISA DA COSTA</v>
          </cell>
          <cell r="J248">
            <v>1</v>
          </cell>
        </row>
        <row r="249">
          <cell r="A249">
            <v>220</v>
          </cell>
          <cell r="B249" t="str">
            <v>ILDEM</v>
          </cell>
          <cell r="C249" t="str">
            <v>HRSG</v>
          </cell>
          <cell r="D249" t="str">
            <v>ALVIM</v>
          </cell>
          <cell r="E249" t="str">
            <v>VRC</v>
          </cell>
          <cell r="F249" t="str">
            <v>SOLDA</v>
          </cell>
          <cell r="G249" t="str">
            <v>ADENILSON MARTINS DA COSTA</v>
          </cell>
          <cell r="H249" t="str">
            <v>SOLDADOR TIG</v>
          </cell>
          <cell r="I249" t="str">
            <v>COND. GREEN PEACE</v>
          </cell>
          <cell r="J249">
            <v>1</v>
          </cell>
        </row>
        <row r="250">
          <cell r="A250">
            <v>221</v>
          </cell>
          <cell r="E250" t="str">
            <v>D</v>
          </cell>
          <cell r="G250" t="str">
            <v>MARCO ANTÔNIO FERREIRA</v>
          </cell>
          <cell r="H250" t="str">
            <v>MECANICO MONTADOR</v>
          </cell>
          <cell r="J250">
            <v>1</v>
          </cell>
        </row>
        <row r="251">
          <cell r="A251">
            <v>222</v>
          </cell>
          <cell r="B251" t="str">
            <v>MAT</v>
          </cell>
          <cell r="C251" t="str">
            <v>MAT</v>
          </cell>
          <cell r="D251" t="str">
            <v>-</v>
          </cell>
          <cell r="E251" t="str">
            <v>BUONO</v>
          </cell>
          <cell r="F251" t="str">
            <v>MAT</v>
          </cell>
          <cell r="G251" t="str">
            <v>CÍCERO GONZAGA DA SILVA</v>
          </cell>
          <cell r="H251" t="str">
            <v>ENCARREGADO MATERIAIS</v>
          </cell>
          <cell r="I251" t="str">
            <v>BRISA DA COSTA</v>
          </cell>
          <cell r="J251">
            <v>1</v>
          </cell>
        </row>
        <row r="252">
          <cell r="A252">
            <v>223</v>
          </cell>
          <cell r="B252" t="str">
            <v>DP</v>
          </cell>
          <cell r="D252" t="str">
            <v>-</v>
          </cell>
          <cell r="E252" t="str">
            <v>GGS</v>
          </cell>
          <cell r="G252" t="str">
            <v>PEDRO HENRIQUE CÂNDIDO SANTANA</v>
          </cell>
          <cell r="H252" t="str">
            <v>AUXILIAR DE ESCRITÓRIO 1</v>
          </cell>
          <cell r="I252" t="str">
            <v>AROEIRA</v>
          </cell>
          <cell r="J252">
            <v>1</v>
          </cell>
        </row>
        <row r="253">
          <cell r="A253">
            <v>224</v>
          </cell>
          <cell r="B253" t="str">
            <v>DP</v>
          </cell>
          <cell r="D253" t="str">
            <v>-</v>
          </cell>
          <cell r="E253" t="str">
            <v>GGS</v>
          </cell>
          <cell r="G253" t="str">
            <v>FÁBIO VIRGILIO DA FONTE PEREIRA</v>
          </cell>
          <cell r="H253" t="str">
            <v>ASSIST.ADM/DP</v>
          </cell>
          <cell r="I253" t="str">
            <v>RIO DAS OSTRAS</v>
          </cell>
          <cell r="J253">
            <v>1</v>
          </cell>
        </row>
        <row r="254">
          <cell r="A254">
            <v>225</v>
          </cell>
          <cell r="C254" t="str">
            <v>DEM</v>
          </cell>
          <cell r="D254" t="str">
            <v>DEM</v>
          </cell>
          <cell r="E254" t="str">
            <v>DEM</v>
          </cell>
          <cell r="F254" t="str">
            <v>DEM</v>
          </cell>
          <cell r="G254" t="str">
            <v>OSVALDO SABINO SIQUEIRA</v>
          </cell>
          <cell r="H254" t="str">
            <v>MONTADOR ELETROM.</v>
          </cell>
          <cell r="J254">
            <v>1</v>
          </cell>
        </row>
        <row r="255">
          <cell r="A255">
            <v>226</v>
          </cell>
          <cell r="B255" t="str">
            <v>SUB</v>
          </cell>
          <cell r="E255" t="str">
            <v>D</v>
          </cell>
          <cell r="G255" t="str">
            <v>EDSON JOSÉ SANTANA</v>
          </cell>
          <cell r="H255" t="str">
            <v>MONTADOR ELETROM.</v>
          </cell>
          <cell r="J255">
            <v>1</v>
          </cell>
        </row>
        <row r="256">
          <cell r="A256">
            <v>227</v>
          </cell>
          <cell r="B256" t="str">
            <v>DORG</v>
          </cell>
          <cell r="C256" t="str">
            <v>BOP</v>
          </cell>
          <cell r="D256" t="str">
            <v>NJ</v>
          </cell>
          <cell r="E256" t="str">
            <v>PSV</v>
          </cell>
          <cell r="F256" t="str">
            <v>SOLDA</v>
          </cell>
          <cell r="G256" t="str">
            <v>RODRIGO RIBEIRO DA SILVA</v>
          </cell>
          <cell r="H256" t="str">
            <v>SOLDADOR RX</v>
          </cell>
          <cell r="I256" t="str">
            <v>BRISA DA COSTA</v>
          </cell>
          <cell r="J256">
            <v>1</v>
          </cell>
        </row>
        <row r="257">
          <cell r="A257">
            <v>228</v>
          </cell>
          <cell r="C257" t="str">
            <v>DEM</v>
          </cell>
          <cell r="D257" t="str">
            <v>DEM</v>
          </cell>
          <cell r="E257" t="str">
            <v>DEM</v>
          </cell>
          <cell r="F257" t="str">
            <v>DEM</v>
          </cell>
          <cell r="G257" t="str">
            <v>JUCEMAR OLIVEIRA DA SILVA</v>
          </cell>
          <cell r="H257" t="str">
            <v>MONTADOR ELETROM.</v>
          </cell>
          <cell r="J257">
            <v>1</v>
          </cell>
        </row>
        <row r="258">
          <cell r="A258">
            <v>229</v>
          </cell>
          <cell r="B258" t="str">
            <v>SUB</v>
          </cell>
          <cell r="E258" t="str">
            <v>D</v>
          </cell>
          <cell r="G258" t="str">
            <v>VALDEIR PEREIRA DA SILVA</v>
          </cell>
          <cell r="H258" t="str">
            <v>MONTADOR ELETROM.</v>
          </cell>
          <cell r="J258">
            <v>1</v>
          </cell>
        </row>
        <row r="259">
          <cell r="A259">
            <v>230</v>
          </cell>
          <cell r="C259" t="str">
            <v>DEM</v>
          </cell>
          <cell r="D259" t="str">
            <v>DEM</v>
          </cell>
          <cell r="E259" t="str">
            <v>DEM</v>
          </cell>
          <cell r="F259" t="str">
            <v>DEM</v>
          </cell>
          <cell r="G259" t="str">
            <v>DEMETRIO DA SILVA FERNANDES</v>
          </cell>
          <cell r="H259" t="str">
            <v>AJUDANTE</v>
          </cell>
          <cell r="I259" t="str">
            <v>COND. GREEN PEACE</v>
          </cell>
          <cell r="J259">
            <v>1</v>
          </cell>
        </row>
        <row r="260">
          <cell r="A260">
            <v>231</v>
          </cell>
          <cell r="C260" t="str">
            <v>DEM</v>
          </cell>
          <cell r="D260" t="str">
            <v>DEM</v>
          </cell>
          <cell r="E260" t="str">
            <v>DEM</v>
          </cell>
          <cell r="F260" t="str">
            <v>DEM</v>
          </cell>
          <cell r="G260" t="str">
            <v>WALLACI DE ANDRADE COSTA</v>
          </cell>
          <cell r="H260" t="str">
            <v>AJUDANTE</v>
          </cell>
          <cell r="I260" t="str">
            <v>COND. GREEN PEACE</v>
          </cell>
          <cell r="J260">
            <v>1</v>
          </cell>
        </row>
        <row r="261">
          <cell r="A261">
            <v>232</v>
          </cell>
          <cell r="E261" t="str">
            <v>D</v>
          </cell>
          <cell r="G261" t="str">
            <v>JOSÉ DE PAULO DOS REIS</v>
          </cell>
          <cell r="H261" t="str">
            <v>MECANICO MONTADOR</v>
          </cell>
          <cell r="J261">
            <v>1</v>
          </cell>
        </row>
        <row r="262">
          <cell r="A262">
            <v>233</v>
          </cell>
          <cell r="C262" t="str">
            <v>DEM</v>
          </cell>
          <cell r="D262" t="str">
            <v>DEM</v>
          </cell>
          <cell r="E262" t="str">
            <v>DEM</v>
          </cell>
          <cell r="F262" t="str">
            <v>DEM</v>
          </cell>
          <cell r="G262" t="str">
            <v>JOSÉ ROBERTO DE JESUS DANTAS</v>
          </cell>
          <cell r="H262" t="str">
            <v>AJUDANTE</v>
          </cell>
          <cell r="J262">
            <v>1</v>
          </cell>
        </row>
        <row r="263">
          <cell r="A263">
            <v>234</v>
          </cell>
          <cell r="B263" t="str">
            <v>EDR</v>
          </cell>
          <cell r="C263" t="str">
            <v>HRSG</v>
          </cell>
          <cell r="D263" t="str">
            <v>RF</v>
          </cell>
          <cell r="E263" t="str">
            <v>JVS</v>
          </cell>
          <cell r="F263" t="str">
            <v>MONTAGEM</v>
          </cell>
          <cell r="G263" t="str">
            <v>JOSÉ VALTER DOS SANTOS</v>
          </cell>
          <cell r="H263" t="str">
            <v>ENCARREGADO</v>
          </cell>
          <cell r="I263" t="str">
            <v>BARRA</v>
          </cell>
          <cell r="J263">
            <v>1</v>
          </cell>
        </row>
        <row r="264">
          <cell r="A264">
            <v>235</v>
          </cell>
          <cell r="B264" t="str">
            <v>CQ</v>
          </cell>
          <cell r="D264" t="str">
            <v>-</v>
          </cell>
          <cell r="E264" t="str">
            <v>ALDO</v>
          </cell>
          <cell r="G264" t="str">
            <v>RICARDO SCHROEDER PAGANO</v>
          </cell>
          <cell r="H264" t="str">
            <v>INSP.DIMENSIONAL</v>
          </cell>
          <cell r="I264" t="str">
            <v>RIO DAS OSTRAS</v>
          </cell>
          <cell r="J264">
            <v>1</v>
          </cell>
        </row>
        <row r="265">
          <cell r="A265">
            <v>236</v>
          </cell>
          <cell r="C265" t="str">
            <v>DEM</v>
          </cell>
          <cell r="D265" t="str">
            <v>DEM</v>
          </cell>
          <cell r="E265" t="str">
            <v>DEM</v>
          </cell>
          <cell r="F265" t="str">
            <v>DEM</v>
          </cell>
          <cell r="G265" t="str">
            <v>JOSÉ CRISOSTOMO</v>
          </cell>
          <cell r="H265" t="str">
            <v>MONTADOR ELETROM.</v>
          </cell>
          <cell r="J265">
            <v>1</v>
          </cell>
        </row>
        <row r="266">
          <cell r="A266">
            <v>237</v>
          </cell>
          <cell r="B266" t="str">
            <v>SUB</v>
          </cell>
          <cell r="E266" t="str">
            <v>D</v>
          </cell>
          <cell r="G266" t="str">
            <v>JOÃO CARVALHO</v>
          </cell>
          <cell r="H266" t="str">
            <v>AJUDANTE</v>
          </cell>
          <cell r="J266">
            <v>1</v>
          </cell>
        </row>
        <row r="267">
          <cell r="A267">
            <v>238</v>
          </cell>
          <cell r="B267" t="str">
            <v>SUB</v>
          </cell>
          <cell r="E267" t="str">
            <v>D</v>
          </cell>
          <cell r="G267" t="str">
            <v>ARNALDO CARDOSO</v>
          </cell>
          <cell r="H267" t="str">
            <v>AJUDANTE</v>
          </cell>
          <cell r="J267">
            <v>1</v>
          </cell>
        </row>
        <row r="268">
          <cell r="A268">
            <v>239</v>
          </cell>
          <cell r="C268" t="str">
            <v>DEM</v>
          </cell>
          <cell r="D268" t="str">
            <v>DEM</v>
          </cell>
          <cell r="E268" t="str">
            <v>DEM</v>
          </cell>
          <cell r="F268" t="str">
            <v>DEM</v>
          </cell>
          <cell r="G268" t="str">
            <v>NILDO DOS SANTOS CRUZ</v>
          </cell>
          <cell r="H268" t="str">
            <v>AJUDANTE</v>
          </cell>
          <cell r="J268">
            <v>1</v>
          </cell>
        </row>
        <row r="269">
          <cell r="A269">
            <v>240</v>
          </cell>
          <cell r="C269" t="str">
            <v>DEM</v>
          </cell>
          <cell r="D269" t="str">
            <v>DEM</v>
          </cell>
          <cell r="E269" t="str">
            <v>DEM</v>
          </cell>
          <cell r="F269" t="str">
            <v>DEM</v>
          </cell>
          <cell r="G269" t="str">
            <v>ALEX DE ALMEIDA GABRIEL</v>
          </cell>
          <cell r="H269" t="str">
            <v>AJUDANTE</v>
          </cell>
          <cell r="J269">
            <v>1</v>
          </cell>
        </row>
        <row r="270">
          <cell r="A270">
            <v>241</v>
          </cell>
          <cell r="B270" t="str">
            <v>AFC</v>
          </cell>
          <cell r="C270" t="str">
            <v>BOP</v>
          </cell>
          <cell r="D270" t="str">
            <v>PAO</v>
          </cell>
          <cell r="E270" t="str">
            <v>-</v>
          </cell>
          <cell r="F270" t="str">
            <v>FABRICAÇÃO</v>
          </cell>
          <cell r="G270" t="str">
            <v>RAILSON DE JESUS</v>
          </cell>
          <cell r="H270" t="str">
            <v>MONTADOR ELETROM.</v>
          </cell>
          <cell r="I270" t="str">
            <v>PARGOS</v>
          </cell>
          <cell r="J270">
            <v>1</v>
          </cell>
        </row>
        <row r="271">
          <cell r="A271">
            <v>242</v>
          </cell>
          <cell r="B271" t="str">
            <v>SUB</v>
          </cell>
          <cell r="E271" t="str">
            <v>D</v>
          </cell>
          <cell r="G271" t="str">
            <v>JOSÉ CARLOS BISPO DOS SANTOS</v>
          </cell>
          <cell r="H271" t="str">
            <v>AJUDANTE</v>
          </cell>
          <cell r="J271">
            <v>1</v>
          </cell>
        </row>
        <row r="272">
          <cell r="A272">
            <v>243</v>
          </cell>
          <cell r="D272" t="str">
            <v>NJ</v>
          </cell>
          <cell r="F272" t="str">
            <v>SOLDA</v>
          </cell>
          <cell r="G272" t="str">
            <v>ALEX BRAZ SANTANA</v>
          </cell>
          <cell r="H272" t="str">
            <v>SOLDADOR RX</v>
          </cell>
          <cell r="J272">
            <v>1</v>
          </cell>
        </row>
        <row r="273">
          <cell r="A273">
            <v>244</v>
          </cell>
          <cell r="C273" t="str">
            <v>DEM</v>
          </cell>
          <cell r="D273" t="str">
            <v>DEM</v>
          </cell>
          <cell r="E273" t="str">
            <v>DEM</v>
          </cell>
          <cell r="F273" t="str">
            <v>DEM</v>
          </cell>
          <cell r="G273" t="str">
            <v>JAIME DA ANUNCIAÇÃO</v>
          </cell>
          <cell r="H273" t="str">
            <v>AJUDANTE</v>
          </cell>
          <cell r="J273">
            <v>1</v>
          </cell>
        </row>
        <row r="274">
          <cell r="A274">
            <v>245</v>
          </cell>
          <cell r="C274" t="str">
            <v>DEM</v>
          </cell>
          <cell r="D274" t="str">
            <v>DEM</v>
          </cell>
          <cell r="E274" t="str">
            <v>DEM</v>
          </cell>
          <cell r="F274" t="str">
            <v>LIG. DE CABOS</v>
          </cell>
          <cell r="G274" t="str">
            <v>JACILVÂNIO DO SOCORRO</v>
          </cell>
          <cell r="H274" t="str">
            <v>ENCARREGADO</v>
          </cell>
          <cell r="I274" t="str">
            <v>RIO DAS OSTRAS</v>
          </cell>
          <cell r="J274">
            <v>1</v>
          </cell>
        </row>
        <row r="275">
          <cell r="A275">
            <v>246</v>
          </cell>
          <cell r="B275" t="str">
            <v>DEM</v>
          </cell>
          <cell r="C275" t="str">
            <v>DEM</v>
          </cell>
          <cell r="D275" t="str">
            <v>DEM</v>
          </cell>
          <cell r="E275" t="str">
            <v>DEM</v>
          </cell>
          <cell r="F275" t="str">
            <v>DEM</v>
          </cell>
          <cell r="G275" t="str">
            <v>ALESSANDRO OZÓRIO SOARES</v>
          </cell>
          <cell r="H275" t="str">
            <v>AUX.PRODUCAO</v>
          </cell>
          <cell r="J275">
            <v>1</v>
          </cell>
        </row>
        <row r="276">
          <cell r="A276">
            <v>247</v>
          </cell>
          <cell r="C276" t="str">
            <v>DEM</v>
          </cell>
          <cell r="D276" t="str">
            <v>DEM</v>
          </cell>
          <cell r="E276" t="str">
            <v>DEM</v>
          </cell>
          <cell r="F276" t="str">
            <v>DEM</v>
          </cell>
          <cell r="G276" t="str">
            <v>RAIMUNDO DE JESUS FERNANDES BRITO</v>
          </cell>
          <cell r="H276" t="str">
            <v>AUX.TOPOGRAFIA</v>
          </cell>
          <cell r="J276">
            <v>1</v>
          </cell>
        </row>
        <row r="277">
          <cell r="A277">
            <v>248</v>
          </cell>
          <cell r="C277" t="str">
            <v>DEM</v>
          </cell>
          <cell r="D277" t="str">
            <v>DEM</v>
          </cell>
          <cell r="E277" t="str">
            <v>DEM</v>
          </cell>
          <cell r="F277" t="str">
            <v>DEM</v>
          </cell>
          <cell r="G277" t="str">
            <v>LAFAIETE TEODORO PEIXOTO</v>
          </cell>
          <cell r="H277" t="str">
            <v>MECANICO MONTADOR</v>
          </cell>
          <cell r="J277">
            <v>1</v>
          </cell>
        </row>
        <row r="278">
          <cell r="A278">
            <v>249</v>
          </cell>
          <cell r="E278" t="str">
            <v>D</v>
          </cell>
          <cell r="G278" t="str">
            <v>SILVANO FERNANDES DE ASSIS</v>
          </cell>
          <cell r="H278" t="str">
            <v>MONTADOR ELETROM.</v>
          </cell>
          <cell r="J278">
            <v>1</v>
          </cell>
        </row>
        <row r="279">
          <cell r="A279">
            <v>250</v>
          </cell>
          <cell r="B279" t="str">
            <v>-</v>
          </cell>
          <cell r="C279" t="str">
            <v>PLANEJ.</v>
          </cell>
          <cell r="D279" t="str">
            <v>-</v>
          </cell>
          <cell r="E279" t="str">
            <v>-</v>
          </cell>
          <cell r="F279" t="str">
            <v>-</v>
          </cell>
          <cell r="G279" t="str">
            <v>ADENIR DO PRADO</v>
          </cell>
          <cell r="H279" t="str">
            <v>AUX.TEC.DE PLANEJAMENTO</v>
          </cell>
          <cell r="I279" t="str">
            <v>BRISA DA COSTA</v>
          </cell>
          <cell r="J279">
            <v>1</v>
          </cell>
        </row>
        <row r="280">
          <cell r="A280">
            <v>251</v>
          </cell>
          <cell r="C280" t="str">
            <v>DEM</v>
          </cell>
          <cell r="D280" t="str">
            <v>DEM</v>
          </cell>
          <cell r="E280" t="str">
            <v>DEM</v>
          </cell>
          <cell r="F280" t="str">
            <v>DEM</v>
          </cell>
          <cell r="G280" t="str">
            <v>LUIZ CARLOS DA SILVA</v>
          </cell>
          <cell r="H280" t="str">
            <v>ELETRICISTA F / C</v>
          </cell>
          <cell r="I280" t="str">
            <v>RIO DAS OSTRAS</v>
          </cell>
          <cell r="J280">
            <v>1</v>
          </cell>
        </row>
        <row r="281">
          <cell r="A281">
            <v>252</v>
          </cell>
          <cell r="C281" t="str">
            <v>DEM</v>
          </cell>
          <cell r="D281" t="str">
            <v>DEM</v>
          </cell>
          <cell r="E281" t="str">
            <v>DEM</v>
          </cell>
          <cell r="F281" t="str">
            <v>DEM</v>
          </cell>
          <cell r="G281" t="str">
            <v>RAFAEL CANTIDIANO DE SOUSA</v>
          </cell>
          <cell r="H281" t="str">
            <v>ELETRICISTA F / C</v>
          </cell>
          <cell r="I281" t="str">
            <v>BRISA DA COSTA</v>
          </cell>
          <cell r="J281">
            <v>1</v>
          </cell>
        </row>
        <row r="282">
          <cell r="A282">
            <v>253</v>
          </cell>
          <cell r="C282" t="str">
            <v>DEM</v>
          </cell>
          <cell r="D282" t="str">
            <v>DEM</v>
          </cell>
          <cell r="E282" t="str">
            <v>DEM</v>
          </cell>
          <cell r="F282" t="str">
            <v>DEM</v>
          </cell>
          <cell r="G282" t="str">
            <v>UILSON SANTOS SILVA</v>
          </cell>
          <cell r="H282" t="str">
            <v>MONTADOR ELETROM.</v>
          </cell>
          <cell r="J282">
            <v>1</v>
          </cell>
        </row>
        <row r="283">
          <cell r="A283">
            <v>254</v>
          </cell>
          <cell r="B283" t="str">
            <v>SUB</v>
          </cell>
          <cell r="E283" t="str">
            <v>D</v>
          </cell>
          <cell r="G283" t="str">
            <v>DENILSON DOS SANTOS CRUZ</v>
          </cell>
          <cell r="H283" t="str">
            <v>AJUDANTE</v>
          </cell>
          <cell r="J283">
            <v>1</v>
          </cell>
        </row>
        <row r="284">
          <cell r="A284">
            <v>255</v>
          </cell>
          <cell r="C284" t="str">
            <v>DEM</v>
          </cell>
          <cell r="D284" t="str">
            <v>DEM</v>
          </cell>
          <cell r="E284" t="str">
            <v>DEM</v>
          </cell>
          <cell r="F284" t="str">
            <v>DEM</v>
          </cell>
          <cell r="G284" t="str">
            <v>JAMAIQUE TAVARES DA SILVA</v>
          </cell>
          <cell r="H284" t="str">
            <v>ELETRICISTA MONTADOR</v>
          </cell>
          <cell r="J284">
            <v>1</v>
          </cell>
        </row>
        <row r="285">
          <cell r="A285">
            <v>256</v>
          </cell>
          <cell r="B285" t="str">
            <v>AFC</v>
          </cell>
          <cell r="C285" t="str">
            <v>BOP/HRSG</v>
          </cell>
          <cell r="D285" t="str">
            <v>PAO</v>
          </cell>
          <cell r="E285" t="str">
            <v>-</v>
          </cell>
          <cell r="F285" t="str">
            <v>FABRICAÇÃO</v>
          </cell>
          <cell r="G285" t="str">
            <v>PAULO ADILSON DE OLIVEIRA</v>
          </cell>
          <cell r="H285" t="str">
            <v>SUPERVISOR DE</v>
          </cell>
          <cell r="I285" t="str">
            <v>RIO DAS OSTRAS</v>
          </cell>
          <cell r="J285">
            <v>1</v>
          </cell>
        </row>
        <row r="286">
          <cell r="A286">
            <v>257</v>
          </cell>
          <cell r="B286" t="str">
            <v>PLAN</v>
          </cell>
          <cell r="D286" t="str">
            <v>-</v>
          </cell>
          <cell r="E286" t="str">
            <v>GILSON</v>
          </cell>
          <cell r="G286" t="str">
            <v>WASHINGTON RAMOS DA SILVA</v>
          </cell>
          <cell r="H286" t="str">
            <v>AUX.TEC.DE PLANEJAMENTO</v>
          </cell>
          <cell r="I286" t="str">
            <v>BRISA DA COSTA</v>
          </cell>
          <cell r="J286">
            <v>1</v>
          </cell>
        </row>
        <row r="287">
          <cell r="A287">
            <v>258</v>
          </cell>
          <cell r="C287" t="str">
            <v>DEM</v>
          </cell>
          <cell r="D287" t="str">
            <v>DEM</v>
          </cell>
          <cell r="E287" t="str">
            <v>DEM</v>
          </cell>
          <cell r="F287" t="str">
            <v>DEM</v>
          </cell>
          <cell r="G287" t="str">
            <v>JANAINA RANGEL BICHARA</v>
          </cell>
          <cell r="H287" t="str">
            <v>AUX.COMPRAS</v>
          </cell>
          <cell r="J287">
            <v>1</v>
          </cell>
        </row>
        <row r="288">
          <cell r="A288">
            <v>259</v>
          </cell>
          <cell r="C288" t="str">
            <v>DEM</v>
          </cell>
          <cell r="D288" t="str">
            <v>DEM</v>
          </cell>
          <cell r="E288" t="str">
            <v>DEM</v>
          </cell>
          <cell r="F288" t="str">
            <v>DEM</v>
          </cell>
          <cell r="G288" t="str">
            <v>ELIÉSIO DO CARMO DINIZ COSTA</v>
          </cell>
          <cell r="H288" t="str">
            <v>AJUDANTE</v>
          </cell>
          <cell r="I288" t="str">
            <v>BARRA</v>
          </cell>
          <cell r="J288">
            <v>1</v>
          </cell>
        </row>
        <row r="289">
          <cell r="A289">
            <v>260</v>
          </cell>
          <cell r="C289" t="str">
            <v>DEM</v>
          </cell>
          <cell r="D289" t="str">
            <v>DEM</v>
          </cell>
          <cell r="E289" t="str">
            <v>DEM</v>
          </cell>
          <cell r="F289" t="str">
            <v>DEM</v>
          </cell>
          <cell r="G289" t="str">
            <v xml:space="preserve">JORGE DOREA DE SANTANA </v>
          </cell>
          <cell r="H289" t="str">
            <v>ELETRICISTA MONTADOR</v>
          </cell>
          <cell r="J289">
            <v>1</v>
          </cell>
        </row>
        <row r="290">
          <cell r="A290">
            <v>261</v>
          </cell>
          <cell r="C290" t="str">
            <v>DEM</v>
          </cell>
          <cell r="D290" t="str">
            <v>DEM</v>
          </cell>
          <cell r="E290" t="str">
            <v>DEM</v>
          </cell>
          <cell r="F290" t="str">
            <v>DEM</v>
          </cell>
          <cell r="G290" t="str">
            <v>SALVADOR DE JESUS GAMA</v>
          </cell>
          <cell r="H290" t="str">
            <v>ELETRICISTA F / C</v>
          </cell>
          <cell r="J290">
            <v>1</v>
          </cell>
        </row>
        <row r="291">
          <cell r="A291">
            <v>262</v>
          </cell>
          <cell r="C291" t="str">
            <v>DEM</v>
          </cell>
          <cell r="D291" t="str">
            <v>DEM</v>
          </cell>
          <cell r="E291" t="str">
            <v>DEM</v>
          </cell>
          <cell r="F291" t="str">
            <v>DEM</v>
          </cell>
          <cell r="G291" t="str">
            <v>ANTÔNIO ALVES DE SOUZA</v>
          </cell>
          <cell r="H291" t="str">
            <v>ELETRICISTA F / C</v>
          </cell>
          <cell r="J291">
            <v>1</v>
          </cell>
        </row>
        <row r="292">
          <cell r="A292">
            <v>263</v>
          </cell>
          <cell r="B292" t="str">
            <v>SUB</v>
          </cell>
          <cell r="E292" t="str">
            <v>D</v>
          </cell>
          <cell r="G292" t="str">
            <v>JOSÉ RIBAMAR SILVA</v>
          </cell>
          <cell r="H292" t="str">
            <v>ELETRICISTA F / C</v>
          </cell>
          <cell r="J292">
            <v>1</v>
          </cell>
        </row>
        <row r="293">
          <cell r="A293">
            <v>264</v>
          </cell>
          <cell r="E293" t="str">
            <v>D</v>
          </cell>
          <cell r="G293" t="str">
            <v>JOSÉ ANTÔNIO DE CARVALHO</v>
          </cell>
          <cell r="H293" t="str">
            <v>ENCARREGADO</v>
          </cell>
          <cell r="J293">
            <v>1</v>
          </cell>
        </row>
        <row r="294">
          <cell r="A294">
            <v>265</v>
          </cell>
          <cell r="C294" t="str">
            <v>DEM</v>
          </cell>
          <cell r="D294" t="str">
            <v>DEM</v>
          </cell>
          <cell r="E294" t="str">
            <v>DEM</v>
          </cell>
          <cell r="F294" t="str">
            <v>DEM</v>
          </cell>
          <cell r="G294" t="str">
            <v>JOSÉ MARTINS DE FÁTIMA</v>
          </cell>
          <cell r="H294" t="str">
            <v>ENCARREGADO</v>
          </cell>
          <cell r="J294">
            <v>1</v>
          </cell>
        </row>
        <row r="295">
          <cell r="A295">
            <v>266</v>
          </cell>
          <cell r="B295" t="str">
            <v>SUB</v>
          </cell>
          <cell r="E295" t="str">
            <v>D</v>
          </cell>
          <cell r="G295" t="str">
            <v>CICERO GOES DO NASCIMENTO</v>
          </cell>
          <cell r="H295" t="str">
            <v>MOTORISTA MUNCK</v>
          </cell>
          <cell r="J295">
            <v>1</v>
          </cell>
        </row>
        <row r="296">
          <cell r="A296">
            <v>267</v>
          </cell>
          <cell r="B296" t="str">
            <v>ILDEM</v>
          </cell>
          <cell r="C296" t="str">
            <v>HRSG</v>
          </cell>
          <cell r="D296" t="str">
            <v>NJ</v>
          </cell>
          <cell r="E296" t="str">
            <v>PSV</v>
          </cell>
          <cell r="F296" t="str">
            <v>SOLDA</v>
          </cell>
          <cell r="G296" t="str">
            <v>JOSÉ GINALDO DOS SANTOS</v>
          </cell>
          <cell r="H296" t="str">
            <v>SOLDADOR MIG EL + AC +A I</v>
          </cell>
          <cell r="I296" t="str">
            <v>COND. GREEN PEACE</v>
          </cell>
          <cell r="J296">
            <v>1</v>
          </cell>
        </row>
        <row r="297">
          <cell r="A297">
            <v>268</v>
          </cell>
          <cell r="B297" t="str">
            <v>SEG</v>
          </cell>
          <cell r="D297" t="str">
            <v>-</v>
          </cell>
          <cell r="E297" t="str">
            <v>-</v>
          </cell>
          <cell r="G297" t="str">
            <v>WALTER MARTINS DE OLIVEIRA</v>
          </cell>
          <cell r="H297" t="str">
            <v>TEC.SEGURANÇA TRAB.</v>
          </cell>
          <cell r="I297" t="str">
            <v>RIO DAS OSTRAS</v>
          </cell>
          <cell r="J297">
            <v>1</v>
          </cell>
        </row>
        <row r="298">
          <cell r="A298">
            <v>269</v>
          </cell>
          <cell r="E298" t="str">
            <v>D</v>
          </cell>
          <cell r="G298" t="str">
            <v>CARLOS ALBERTO RIBEIRO REZENDE</v>
          </cell>
          <cell r="H298" t="str">
            <v>ALMOXARIFE</v>
          </cell>
          <cell r="J298">
            <v>1</v>
          </cell>
        </row>
        <row r="299">
          <cell r="A299">
            <v>270</v>
          </cell>
          <cell r="E299" t="str">
            <v>D</v>
          </cell>
          <cell r="G299" t="str">
            <v>LUIZ MEDEIROS DA SILVA</v>
          </cell>
          <cell r="H299" t="str">
            <v>TECNICO SEGURANCA</v>
          </cell>
          <cell r="J299">
            <v>1</v>
          </cell>
        </row>
        <row r="300">
          <cell r="A300">
            <v>271</v>
          </cell>
          <cell r="C300" t="str">
            <v>DEM</v>
          </cell>
          <cell r="D300" t="str">
            <v>DEM</v>
          </cell>
          <cell r="E300" t="str">
            <v>DEM</v>
          </cell>
          <cell r="F300" t="str">
            <v>DEM</v>
          </cell>
          <cell r="G300" t="str">
            <v>ANTÔNIO GILMAR DE SOUZA NEVES</v>
          </cell>
          <cell r="H300" t="str">
            <v>MECANICO MONTADOR</v>
          </cell>
          <cell r="J300">
            <v>1</v>
          </cell>
        </row>
        <row r="301">
          <cell r="A301">
            <v>272</v>
          </cell>
          <cell r="C301" t="str">
            <v>DEM</v>
          </cell>
          <cell r="D301" t="str">
            <v>DEM</v>
          </cell>
          <cell r="E301" t="str">
            <v>DEM</v>
          </cell>
          <cell r="F301" t="str">
            <v>DEM</v>
          </cell>
          <cell r="G301" t="str">
            <v>DANILO TAVARES DE SOUZA</v>
          </cell>
          <cell r="H301" t="str">
            <v>APONTADOR</v>
          </cell>
          <cell r="J301">
            <v>1</v>
          </cell>
        </row>
        <row r="302">
          <cell r="A302">
            <v>273</v>
          </cell>
          <cell r="B302" t="str">
            <v>ALM</v>
          </cell>
          <cell r="C302" t="str">
            <v>-</v>
          </cell>
          <cell r="D302" t="str">
            <v>-</v>
          </cell>
          <cell r="E302" t="str">
            <v>ODAIL</v>
          </cell>
          <cell r="F302" t="str">
            <v>-</v>
          </cell>
          <cell r="G302" t="str">
            <v>RENATO FERNANDES BARRETO</v>
          </cell>
          <cell r="H302" t="str">
            <v>AUXILIAR DE ESCRITÓRIO</v>
          </cell>
          <cell r="I302" t="str">
            <v>RIO DAS OSTRAS</v>
          </cell>
          <cell r="J302">
            <v>1</v>
          </cell>
        </row>
        <row r="303">
          <cell r="A303">
            <v>274</v>
          </cell>
          <cell r="B303" t="str">
            <v>MAT</v>
          </cell>
          <cell r="C303" t="str">
            <v>MAT</v>
          </cell>
          <cell r="D303" t="str">
            <v>-</v>
          </cell>
          <cell r="E303" t="str">
            <v>BUONO</v>
          </cell>
          <cell r="F303" t="str">
            <v>MAT</v>
          </cell>
          <cell r="G303" t="str">
            <v>GELCIMAR DE ANDRADE BARRETO JUNIOR</v>
          </cell>
          <cell r="H303" t="str">
            <v>AUX. TÉCNICO MATERIAIS</v>
          </cell>
          <cell r="I303" t="str">
            <v>POSTO TIC TAC</v>
          </cell>
          <cell r="J303">
            <v>1</v>
          </cell>
        </row>
        <row r="304">
          <cell r="A304">
            <v>275</v>
          </cell>
          <cell r="C304" t="str">
            <v>DEM</v>
          </cell>
          <cell r="D304" t="str">
            <v>DEM</v>
          </cell>
          <cell r="E304" t="str">
            <v>DEM</v>
          </cell>
          <cell r="F304" t="str">
            <v>DEM</v>
          </cell>
          <cell r="G304" t="str">
            <v>JUAREZ LOPES SANTOS</v>
          </cell>
          <cell r="H304" t="str">
            <v>AJUDANTE</v>
          </cell>
          <cell r="J304">
            <v>1</v>
          </cell>
        </row>
        <row r="305">
          <cell r="A305">
            <v>276</v>
          </cell>
          <cell r="E305" t="str">
            <v>D</v>
          </cell>
          <cell r="G305" t="str">
            <v>WALTER MARTINS DE OLIVEIRA JUNIOR</v>
          </cell>
          <cell r="H305" t="str">
            <v>MOTORISTA</v>
          </cell>
          <cell r="J305">
            <v>1</v>
          </cell>
        </row>
        <row r="306">
          <cell r="A306">
            <v>277</v>
          </cell>
          <cell r="B306" t="str">
            <v>AFC</v>
          </cell>
          <cell r="C306" t="str">
            <v>GERAL</v>
          </cell>
          <cell r="D306" t="str">
            <v>VT</v>
          </cell>
          <cell r="E306" t="str">
            <v>AAM</v>
          </cell>
          <cell r="F306" t="str">
            <v>MANUTENÇÃO</v>
          </cell>
          <cell r="G306" t="str">
            <v>ALEXANDRE ANTÔNIO MELO DE ARAÚJO</v>
          </cell>
          <cell r="H306" t="str">
            <v>ENCARREGADO DE ELÉTRICA</v>
          </cell>
          <cell r="I306" t="str">
            <v>RIO DAS OSTRAS</v>
          </cell>
          <cell r="J306">
            <v>1</v>
          </cell>
        </row>
        <row r="307">
          <cell r="A307">
            <v>278</v>
          </cell>
          <cell r="C307" t="str">
            <v>DEM</v>
          </cell>
          <cell r="D307" t="str">
            <v>DEM</v>
          </cell>
          <cell r="E307" t="str">
            <v>DEM</v>
          </cell>
          <cell r="F307" t="str">
            <v>DEM</v>
          </cell>
          <cell r="G307" t="str">
            <v>CLAUDIO SANTOS DA SILVA</v>
          </cell>
          <cell r="H307" t="str">
            <v>MONTADOR ELETROM.</v>
          </cell>
          <cell r="J307">
            <v>1</v>
          </cell>
        </row>
        <row r="308">
          <cell r="A308">
            <v>279</v>
          </cell>
          <cell r="C308" t="str">
            <v>DEM</v>
          </cell>
          <cell r="D308" t="str">
            <v>DEM</v>
          </cell>
          <cell r="E308" t="str">
            <v>DEM</v>
          </cell>
          <cell r="F308" t="str">
            <v>DEM</v>
          </cell>
          <cell r="G308" t="str">
            <v>MANOEL FIRMINO DA SILVA</v>
          </cell>
          <cell r="H308" t="str">
            <v>MONTADOR ELETROM.</v>
          </cell>
          <cell r="J308">
            <v>1</v>
          </cell>
        </row>
        <row r="309">
          <cell r="A309">
            <v>280</v>
          </cell>
          <cell r="B309" t="str">
            <v>SUB</v>
          </cell>
          <cell r="E309" t="str">
            <v>D</v>
          </cell>
          <cell r="G309" t="str">
            <v>FIDELIS ALVES</v>
          </cell>
          <cell r="H309" t="str">
            <v>MONTADOR ELETROM.</v>
          </cell>
          <cell r="J309">
            <v>1</v>
          </cell>
        </row>
        <row r="310">
          <cell r="A310">
            <v>281</v>
          </cell>
          <cell r="C310" t="str">
            <v>DEM</v>
          </cell>
          <cell r="D310" t="str">
            <v>DEM</v>
          </cell>
          <cell r="E310" t="str">
            <v>DEM</v>
          </cell>
          <cell r="F310" t="str">
            <v>DEM</v>
          </cell>
          <cell r="G310" t="str">
            <v>JOSÉ SUDÁRIO BENTO</v>
          </cell>
          <cell r="H310" t="str">
            <v>MONTADOR ELETROM.</v>
          </cell>
          <cell r="J310">
            <v>1</v>
          </cell>
        </row>
        <row r="311">
          <cell r="A311">
            <v>282</v>
          </cell>
          <cell r="E311" t="str">
            <v>D</v>
          </cell>
          <cell r="G311" t="str">
            <v>ALDEMAR GOMES DA CONCEIÇÃO</v>
          </cell>
          <cell r="H311" t="str">
            <v>MEIO OFICIAL</v>
          </cell>
          <cell r="J311">
            <v>1</v>
          </cell>
        </row>
        <row r="312">
          <cell r="A312">
            <v>283</v>
          </cell>
          <cell r="C312" t="str">
            <v>DEM</v>
          </cell>
          <cell r="D312" t="str">
            <v>DEM</v>
          </cell>
          <cell r="E312" t="str">
            <v>DEM</v>
          </cell>
          <cell r="F312" t="str">
            <v>DEM</v>
          </cell>
          <cell r="G312" t="str">
            <v>VALDINEI FERREIRA DE SOUZA</v>
          </cell>
          <cell r="H312" t="str">
            <v>MONTADOR ELETROM.</v>
          </cell>
          <cell r="J312">
            <v>1</v>
          </cell>
        </row>
        <row r="313">
          <cell r="A313">
            <v>284</v>
          </cell>
          <cell r="B313" t="str">
            <v>SUB</v>
          </cell>
          <cell r="E313" t="str">
            <v>D</v>
          </cell>
          <cell r="G313" t="str">
            <v>WILLIAN JEAN DA SILVA JUNIOR</v>
          </cell>
          <cell r="H313" t="str">
            <v>MEIO OFICIAL</v>
          </cell>
          <cell r="J313">
            <v>1</v>
          </cell>
        </row>
        <row r="314">
          <cell r="A314">
            <v>285</v>
          </cell>
          <cell r="C314" t="str">
            <v>DEM</v>
          </cell>
          <cell r="D314" t="str">
            <v>DEM</v>
          </cell>
          <cell r="E314" t="str">
            <v>DEM</v>
          </cell>
          <cell r="F314" t="str">
            <v>DEM</v>
          </cell>
          <cell r="G314" t="str">
            <v>MARCIO VASCONCELOS VILELA</v>
          </cell>
          <cell r="H314" t="str">
            <v>ELETRICISTA MONTADOR</v>
          </cell>
          <cell r="J314">
            <v>1</v>
          </cell>
        </row>
        <row r="315">
          <cell r="A315">
            <v>286</v>
          </cell>
          <cell r="B315" t="str">
            <v>SUB</v>
          </cell>
          <cell r="E315" t="str">
            <v>D</v>
          </cell>
          <cell r="G315" t="str">
            <v>DENILSON HENRIQUES BARROSO</v>
          </cell>
          <cell r="H315" t="str">
            <v>MEIO OFICIAL</v>
          </cell>
          <cell r="J315">
            <v>1</v>
          </cell>
        </row>
        <row r="316">
          <cell r="A316">
            <v>287</v>
          </cell>
          <cell r="B316" t="str">
            <v>AFC</v>
          </cell>
          <cell r="C316" t="str">
            <v>HRSG</v>
          </cell>
          <cell r="D316" t="str">
            <v>PAO</v>
          </cell>
          <cell r="E316" t="str">
            <v>-</v>
          </cell>
          <cell r="F316" t="str">
            <v>FABRICAÇÃO</v>
          </cell>
          <cell r="G316" t="str">
            <v>FREDERICO HENRIQUES GONÇALVES</v>
          </cell>
          <cell r="H316" t="str">
            <v>MONTADOR ELETROM.</v>
          </cell>
          <cell r="I316" t="str">
            <v>PARGOS</v>
          </cell>
          <cell r="J316">
            <v>1</v>
          </cell>
        </row>
        <row r="317">
          <cell r="A317">
            <v>288</v>
          </cell>
          <cell r="B317" t="str">
            <v>ILDEM</v>
          </cell>
          <cell r="C317" t="str">
            <v>HRSG</v>
          </cell>
          <cell r="D317" t="str">
            <v>ALVIM</v>
          </cell>
          <cell r="E317" t="str">
            <v>VRC</v>
          </cell>
          <cell r="F317" t="str">
            <v>SOLDA</v>
          </cell>
          <cell r="G317" t="str">
            <v>DOMINGOS BARBOSA CAMPOS</v>
          </cell>
          <cell r="H317" t="str">
            <v>SOLDADOR RX</v>
          </cell>
          <cell r="I317" t="str">
            <v>BRISA DA COSTA</v>
          </cell>
          <cell r="J317">
            <v>1</v>
          </cell>
        </row>
        <row r="318">
          <cell r="A318">
            <v>289</v>
          </cell>
          <cell r="B318" t="str">
            <v>ILDEM</v>
          </cell>
          <cell r="C318" t="str">
            <v>HRSG</v>
          </cell>
          <cell r="D318" t="str">
            <v>NJ</v>
          </cell>
          <cell r="E318" t="str">
            <v>PSV</v>
          </cell>
          <cell r="F318" t="str">
            <v>SOLDA</v>
          </cell>
          <cell r="G318" t="str">
            <v>IVAN PEREIRA DE SOUZA</v>
          </cell>
          <cell r="H318" t="str">
            <v>SOLDADOR MIG</v>
          </cell>
          <cell r="I318" t="str">
            <v>BRISA DA COSTA</v>
          </cell>
          <cell r="J318">
            <v>1</v>
          </cell>
        </row>
        <row r="319">
          <cell r="A319">
            <v>290</v>
          </cell>
          <cell r="B319" t="str">
            <v>AFC</v>
          </cell>
          <cell r="C319" t="str">
            <v>ST</v>
          </cell>
          <cell r="D319" t="str">
            <v>NJ</v>
          </cell>
          <cell r="E319" t="str">
            <v>PSV</v>
          </cell>
          <cell r="F319" t="str">
            <v>S O L D A</v>
          </cell>
          <cell r="G319" t="str">
            <v>ANTÔNIO MARCOS CASTOR DA SILVA</v>
          </cell>
          <cell r="H319" t="str">
            <v>SOLDADOR MIG EL + AC +A I</v>
          </cell>
          <cell r="I319" t="str">
            <v>BRISA DA COSTA</v>
          </cell>
          <cell r="J319">
            <v>1</v>
          </cell>
        </row>
        <row r="320">
          <cell r="A320">
            <v>291</v>
          </cell>
          <cell r="C320" t="str">
            <v>DEM</v>
          </cell>
          <cell r="D320" t="str">
            <v>DEM</v>
          </cell>
          <cell r="E320" t="str">
            <v>DEM</v>
          </cell>
          <cell r="F320" t="str">
            <v>DEM</v>
          </cell>
          <cell r="G320" t="str">
            <v>IVALTER BOTELHO DOS SANTOS</v>
          </cell>
          <cell r="H320" t="str">
            <v>MONTADOR ELETROM.</v>
          </cell>
          <cell r="J320">
            <v>1</v>
          </cell>
        </row>
        <row r="321">
          <cell r="A321">
            <v>292</v>
          </cell>
          <cell r="C321" t="str">
            <v>DEM</v>
          </cell>
          <cell r="D321" t="str">
            <v>DEM</v>
          </cell>
          <cell r="E321" t="str">
            <v>DEM</v>
          </cell>
          <cell r="F321" t="str">
            <v>DEM</v>
          </cell>
          <cell r="G321" t="str">
            <v>JOSÉ VALDECIR EVANGELISTA</v>
          </cell>
          <cell r="H321" t="str">
            <v>MONTADOR ELETROM.</v>
          </cell>
          <cell r="J321">
            <v>1</v>
          </cell>
        </row>
        <row r="322">
          <cell r="A322">
            <v>293</v>
          </cell>
          <cell r="B322" t="str">
            <v>SUB</v>
          </cell>
          <cell r="E322" t="str">
            <v>D</v>
          </cell>
          <cell r="G322" t="str">
            <v>JOSÉ FERNANDES SOBRINHO</v>
          </cell>
          <cell r="H322" t="str">
            <v>ENCARREGADO</v>
          </cell>
          <cell r="J322">
            <v>1</v>
          </cell>
        </row>
        <row r="323">
          <cell r="A323">
            <v>294</v>
          </cell>
          <cell r="B323" t="str">
            <v>SUB</v>
          </cell>
          <cell r="E323" t="str">
            <v>D</v>
          </cell>
          <cell r="G323" t="str">
            <v>MILTON BISPO DA SILVA</v>
          </cell>
          <cell r="H323" t="str">
            <v>ENCARREGADO</v>
          </cell>
          <cell r="J323">
            <v>1</v>
          </cell>
        </row>
        <row r="324">
          <cell r="A324">
            <v>295</v>
          </cell>
          <cell r="C324" t="str">
            <v>DEM</v>
          </cell>
          <cell r="D324" t="str">
            <v>DEM</v>
          </cell>
          <cell r="E324" t="str">
            <v>DEM</v>
          </cell>
          <cell r="F324" t="str">
            <v>DEM</v>
          </cell>
          <cell r="G324" t="str">
            <v>JEAN BARBOSA DOS SANTOS</v>
          </cell>
          <cell r="H324" t="str">
            <v>MECANICO MONTADOR</v>
          </cell>
          <cell r="I324" t="str">
            <v>COND. GREEN PEACE</v>
          </cell>
          <cell r="J324">
            <v>1</v>
          </cell>
        </row>
        <row r="325">
          <cell r="A325">
            <v>296</v>
          </cell>
          <cell r="C325" t="str">
            <v>DEM</v>
          </cell>
          <cell r="D325" t="str">
            <v>DEM</v>
          </cell>
          <cell r="E325" t="str">
            <v>DEM</v>
          </cell>
          <cell r="F325" t="str">
            <v>DEM</v>
          </cell>
          <cell r="G325" t="str">
            <v>AGACIL DOS SANTOS MELO</v>
          </cell>
          <cell r="H325" t="str">
            <v>MECANICO MONTADOR</v>
          </cell>
          <cell r="I325" t="str">
            <v>COND. GREEN PEACE</v>
          </cell>
          <cell r="J325">
            <v>1</v>
          </cell>
        </row>
        <row r="326">
          <cell r="A326">
            <v>297</v>
          </cell>
          <cell r="B326" t="str">
            <v>EDR</v>
          </cell>
          <cell r="C326" t="str">
            <v>HRSG</v>
          </cell>
          <cell r="D326" t="str">
            <v>RF</v>
          </cell>
          <cell r="E326" t="str">
            <v>JVS</v>
          </cell>
          <cell r="F326" t="str">
            <v>MONTAGEM</v>
          </cell>
          <cell r="G326" t="str">
            <v>DAMIÃO ALVES PEREIRA</v>
          </cell>
          <cell r="H326" t="str">
            <v>MECANICO MONTADOR</v>
          </cell>
          <cell r="I326" t="str">
            <v>RIO DAS OSTRAS</v>
          </cell>
          <cell r="J326">
            <v>1</v>
          </cell>
        </row>
        <row r="327">
          <cell r="A327">
            <v>298</v>
          </cell>
          <cell r="E327" t="str">
            <v>D</v>
          </cell>
          <cell r="G327" t="str">
            <v>JOSÉ AMARO JAQUES FILHO</v>
          </cell>
          <cell r="H327" t="str">
            <v>SUPERVISOR DE</v>
          </cell>
          <cell r="J327">
            <v>1</v>
          </cell>
        </row>
        <row r="328">
          <cell r="A328">
            <v>299</v>
          </cell>
          <cell r="C328" t="str">
            <v>DEM</v>
          </cell>
          <cell r="D328" t="str">
            <v>DEM</v>
          </cell>
          <cell r="E328" t="str">
            <v>DEM</v>
          </cell>
          <cell r="F328" t="str">
            <v>DEM</v>
          </cell>
          <cell r="G328" t="str">
            <v>ALEX MAURICIO VICENTE</v>
          </cell>
          <cell r="H328" t="str">
            <v>AJUDANTE</v>
          </cell>
          <cell r="I328" t="str">
            <v>BARRA</v>
          </cell>
          <cell r="J328">
            <v>1</v>
          </cell>
        </row>
        <row r="329">
          <cell r="A329">
            <v>300</v>
          </cell>
          <cell r="C329" t="str">
            <v>DEM</v>
          </cell>
          <cell r="D329" t="str">
            <v>DEM</v>
          </cell>
          <cell r="E329" t="str">
            <v>DEM</v>
          </cell>
          <cell r="F329" t="str">
            <v>DEM</v>
          </cell>
          <cell r="G329" t="str">
            <v>MIGUEL FRANCISCO PAIVA DE JESUS</v>
          </cell>
          <cell r="H329" t="str">
            <v>AJUDANTE</v>
          </cell>
          <cell r="J329">
            <v>1</v>
          </cell>
        </row>
        <row r="330">
          <cell r="A330">
            <v>301</v>
          </cell>
          <cell r="C330" t="str">
            <v>DEM</v>
          </cell>
          <cell r="D330" t="str">
            <v>DEM</v>
          </cell>
          <cell r="E330" t="str">
            <v>DEM</v>
          </cell>
          <cell r="F330" t="str">
            <v>DEM</v>
          </cell>
          <cell r="G330" t="str">
            <v>JOSÉ ROBERTO ALVES PEREIRA</v>
          </cell>
          <cell r="H330" t="str">
            <v>AJUDANTE</v>
          </cell>
          <cell r="J330">
            <v>1</v>
          </cell>
        </row>
        <row r="331">
          <cell r="A331">
            <v>302</v>
          </cell>
          <cell r="C331" t="str">
            <v>DEM</v>
          </cell>
          <cell r="D331" t="str">
            <v>DEM</v>
          </cell>
          <cell r="E331" t="str">
            <v>DEM</v>
          </cell>
          <cell r="F331" t="str">
            <v>DEM</v>
          </cell>
          <cell r="G331" t="str">
            <v>ADEILDO SANTANA PEREIRA</v>
          </cell>
          <cell r="H331" t="str">
            <v>MECANICO MONTADOR</v>
          </cell>
          <cell r="I331" t="str">
            <v>RIO DAS OSTRAS</v>
          </cell>
          <cell r="J331">
            <v>1</v>
          </cell>
        </row>
        <row r="332">
          <cell r="A332">
            <v>303</v>
          </cell>
          <cell r="B332" t="str">
            <v>MAT</v>
          </cell>
          <cell r="C332" t="str">
            <v>MAT</v>
          </cell>
          <cell r="D332" t="str">
            <v>-</v>
          </cell>
          <cell r="E332" t="str">
            <v>BUONO</v>
          </cell>
          <cell r="F332" t="str">
            <v>MAT</v>
          </cell>
          <cell r="G332" t="str">
            <v>ANSELMO VALENTIM TOREZANI</v>
          </cell>
          <cell r="H332" t="str">
            <v>ENCARREGADO MATERIAIS</v>
          </cell>
          <cell r="I332" t="str">
            <v>RIO DAS OSTRAS</v>
          </cell>
          <cell r="J332">
            <v>1</v>
          </cell>
        </row>
        <row r="333">
          <cell r="A333">
            <v>304</v>
          </cell>
          <cell r="B333" t="str">
            <v>AFC</v>
          </cell>
          <cell r="C333" t="str">
            <v>BOP</v>
          </cell>
          <cell r="D333" t="str">
            <v>VT</v>
          </cell>
          <cell r="E333" t="str">
            <v>IFS</v>
          </cell>
          <cell r="F333" t="str">
            <v>TESTE/PRESERV.</v>
          </cell>
          <cell r="G333" t="str">
            <v>JERFESSON HUMBERTO BARBOSA</v>
          </cell>
          <cell r="H333" t="str">
            <v>ELETRICISTA F / C</v>
          </cell>
          <cell r="I333" t="str">
            <v>PARGOS</v>
          </cell>
          <cell r="J333">
            <v>1</v>
          </cell>
        </row>
        <row r="334">
          <cell r="A334">
            <v>305</v>
          </cell>
          <cell r="E334" t="str">
            <v>D</v>
          </cell>
          <cell r="G334" t="str">
            <v>MARCELO DA CUNHA MARTINS</v>
          </cell>
          <cell r="H334" t="str">
            <v>MECANICO MONTADOR</v>
          </cell>
          <cell r="J334">
            <v>1</v>
          </cell>
        </row>
        <row r="335">
          <cell r="A335">
            <v>306</v>
          </cell>
          <cell r="B335" t="str">
            <v>AFC</v>
          </cell>
          <cell r="C335" t="str">
            <v>HRSG</v>
          </cell>
          <cell r="D335" t="str">
            <v>-</v>
          </cell>
          <cell r="E335" t="str">
            <v>CJS</v>
          </cell>
          <cell r="F335" t="str">
            <v>GRAUT</v>
          </cell>
          <cell r="G335" t="str">
            <v>ADRIANO DA COSTA</v>
          </cell>
          <cell r="H335" t="str">
            <v>PEDREIRO</v>
          </cell>
          <cell r="I335" t="str">
            <v>RIO DAS OSTRAS</v>
          </cell>
          <cell r="J335">
            <v>1</v>
          </cell>
        </row>
        <row r="336">
          <cell r="A336">
            <v>307</v>
          </cell>
          <cell r="B336" t="str">
            <v>EDR</v>
          </cell>
          <cell r="C336" t="str">
            <v>HRSG</v>
          </cell>
          <cell r="D336" t="str">
            <v>RF</v>
          </cell>
          <cell r="E336" t="str">
            <v>CCO</v>
          </cell>
          <cell r="F336" t="str">
            <v>MONTAGEM</v>
          </cell>
          <cell r="G336" t="str">
            <v>VALMIR PEREIRA SANTANA</v>
          </cell>
          <cell r="H336" t="str">
            <v>MESTRE</v>
          </cell>
          <cell r="I336" t="str">
            <v>RIO DAS OSTRAS</v>
          </cell>
          <cell r="J336">
            <v>1</v>
          </cell>
        </row>
        <row r="337">
          <cell r="A337">
            <v>308</v>
          </cell>
          <cell r="E337" t="str">
            <v>D</v>
          </cell>
          <cell r="G337" t="str">
            <v>FRANCISCO JOÃO BLOCK</v>
          </cell>
          <cell r="H337" t="str">
            <v>ENCAR.SERVIÇOS GERAIS</v>
          </cell>
          <cell r="J337">
            <v>1</v>
          </cell>
        </row>
        <row r="338">
          <cell r="A338">
            <v>309</v>
          </cell>
          <cell r="B338" t="str">
            <v>EDR</v>
          </cell>
          <cell r="C338" t="str">
            <v>HRSG</v>
          </cell>
          <cell r="D338" t="str">
            <v>RF</v>
          </cell>
          <cell r="E338" t="str">
            <v>JVS</v>
          </cell>
          <cell r="F338" t="str">
            <v>MONTAGEM</v>
          </cell>
          <cell r="G338" t="str">
            <v>AGNALDO PEDRO DA SILVA</v>
          </cell>
          <cell r="H338" t="str">
            <v>MECANICO MONTADOR</v>
          </cell>
          <cell r="I338" t="str">
            <v>BARRA</v>
          </cell>
          <cell r="J338">
            <v>1</v>
          </cell>
        </row>
        <row r="339">
          <cell r="A339">
            <v>310</v>
          </cell>
          <cell r="C339" t="str">
            <v>DEM</v>
          </cell>
          <cell r="D339" t="str">
            <v>DEM</v>
          </cell>
          <cell r="E339" t="str">
            <v>DEM</v>
          </cell>
          <cell r="F339" t="str">
            <v>DEM</v>
          </cell>
          <cell r="G339" t="str">
            <v>ARNALDO DA SILVA</v>
          </cell>
          <cell r="H339" t="str">
            <v>SOLDADOR TIG</v>
          </cell>
          <cell r="I339" t="str">
            <v>BRISA DA COSTA</v>
          </cell>
          <cell r="J339">
            <v>1</v>
          </cell>
        </row>
        <row r="340">
          <cell r="A340">
            <v>311</v>
          </cell>
          <cell r="B340" t="str">
            <v>EDR</v>
          </cell>
          <cell r="C340" t="str">
            <v>HRSG</v>
          </cell>
          <cell r="D340" t="str">
            <v>RF</v>
          </cell>
          <cell r="E340" t="str">
            <v>CCO</v>
          </cell>
          <cell r="F340" t="str">
            <v>MONTAGEM</v>
          </cell>
          <cell r="G340" t="str">
            <v>SEBASTIÃO PEREIRA DE SANTANA</v>
          </cell>
          <cell r="H340" t="str">
            <v>CONTRA MESTRE</v>
          </cell>
          <cell r="I340" t="str">
            <v>RIO DAS OSTRAS</v>
          </cell>
          <cell r="J340">
            <v>1</v>
          </cell>
        </row>
        <row r="341">
          <cell r="A341">
            <v>312</v>
          </cell>
          <cell r="B341" t="str">
            <v>EDR</v>
          </cell>
          <cell r="C341" t="str">
            <v>HRSG</v>
          </cell>
          <cell r="D341" t="str">
            <v>RF</v>
          </cell>
          <cell r="E341" t="str">
            <v>CCO</v>
          </cell>
          <cell r="F341" t="str">
            <v>MONTAGEM</v>
          </cell>
          <cell r="G341" t="str">
            <v>WELLINGTON DOS SANTOS CONCEIÇÃO</v>
          </cell>
          <cell r="H341" t="str">
            <v>MONTADOR ELETROM.</v>
          </cell>
          <cell r="I341" t="str">
            <v>BRISA DA COSTA</v>
          </cell>
          <cell r="J341">
            <v>1</v>
          </cell>
        </row>
        <row r="342">
          <cell r="A342">
            <v>313</v>
          </cell>
          <cell r="C342" t="str">
            <v>DEM</v>
          </cell>
          <cell r="D342" t="str">
            <v>DEM</v>
          </cell>
          <cell r="E342" t="str">
            <v>DEM</v>
          </cell>
          <cell r="F342" t="str">
            <v>DEM</v>
          </cell>
          <cell r="G342" t="str">
            <v>FERNANDO SOUZA SANTOS</v>
          </cell>
          <cell r="H342" t="str">
            <v>MEIO OFICIAL</v>
          </cell>
          <cell r="I342" t="str">
            <v>BARRA</v>
          </cell>
          <cell r="J342">
            <v>1</v>
          </cell>
        </row>
        <row r="343">
          <cell r="A343">
            <v>314</v>
          </cell>
          <cell r="F343" t="str">
            <v>DORG</v>
          </cell>
          <cell r="G343" t="str">
            <v>OLAVO DE SOUZA SILVA</v>
          </cell>
          <cell r="H343" t="str">
            <v>AJUDANTE</v>
          </cell>
          <cell r="I343" t="str">
            <v>BARRA</v>
          </cell>
          <cell r="J343">
            <v>1</v>
          </cell>
        </row>
        <row r="344">
          <cell r="A344">
            <v>315</v>
          </cell>
          <cell r="C344" t="str">
            <v>DEM</v>
          </cell>
          <cell r="D344" t="str">
            <v>DEM</v>
          </cell>
          <cell r="E344" t="str">
            <v>DEM</v>
          </cell>
          <cell r="F344" t="str">
            <v>DEM</v>
          </cell>
          <cell r="G344" t="str">
            <v>GERALDO MOISES DE ALMEIDA</v>
          </cell>
          <cell r="H344" t="str">
            <v>SOLDADOR TIG</v>
          </cell>
          <cell r="I344" t="str">
            <v>RIO DAS OSTRAS</v>
          </cell>
          <cell r="J344">
            <v>1</v>
          </cell>
        </row>
        <row r="345">
          <cell r="A345">
            <v>316</v>
          </cell>
          <cell r="C345" t="str">
            <v>HRSG</v>
          </cell>
          <cell r="D345" t="str">
            <v>NJ</v>
          </cell>
          <cell r="E345" t="str">
            <v>PSV</v>
          </cell>
          <cell r="F345" t="str">
            <v>SOLDA</v>
          </cell>
          <cell r="G345" t="str">
            <v>DEUSIVAL BARBOSA CAMPOS</v>
          </cell>
          <cell r="H345" t="str">
            <v>SOLDADOR RX</v>
          </cell>
          <cell r="I345" t="str">
            <v>BRISA DA COSTA</v>
          </cell>
          <cell r="J345">
            <v>1</v>
          </cell>
        </row>
        <row r="346">
          <cell r="A346">
            <v>317</v>
          </cell>
          <cell r="B346" t="str">
            <v>AFC</v>
          </cell>
          <cell r="C346" t="str">
            <v>HRSG</v>
          </cell>
          <cell r="D346" t="str">
            <v>-</v>
          </cell>
          <cell r="E346" t="str">
            <v>CJS</v>
          </cell>
          <cell r="F346" t="str">
            <v>GRAUT</v>
          </cell>
          <cell r="G346" t="str">
            <v>RAFAEL TEIXEIRA DE JESUS</v>
          </cell>
          <cell r="H346" t="str">
            <v>AJUDANTE</v>
          </cell>
          <cell r="I346" t="str">
            <v>BARRA</v>
          </cell>
          <cell r="J346">
            <v>1</v>
          </cell>
        </row>
        <row r="347">
          <cell r="A347">
            <v>318</v>
          </cell>
          <cell r="C347" t="str">
            <v>DEM</v>
          </cell>
          <cell r="D347" t="str">
            <v>DEM</v>
          </cell>
          <cell r="E347" t="str">
            <v>DEM</v>
          </cell>
          <cell r="F347" t="str">
            <v>DEM</v>
          </cell>
          <cell r="G347" t="str">
            <v>MARCOS AURÉLIO PIRES MEIRELES</v>
          </cell>
          <cell r="H347" t="str">
            <v>AJUDANTE</v>
          </cell>
          <cell r="J347">
            <v>1</v>
          </cell>
        </row>
        <row r="348">
          <cell r="A348">
            <v>319</v>
          </cell>
          <cell r="B348" t="str">
            <v>ILDEM</v>
          </cell>
          <cell r="C348" t="str">
            <v>HRSG</v>
          </cell>
          <cell r="D348" t="str">
            <v>NJ</v>
          </cell>
          <cell r="E348" t="str">
            <v>PSV</v>
          </cell>
          <cell r="F348" t="str">
            <v>SOLDA</v>
          </cell>
          <cell r="G348" t="str">
            <v>FAGNER DOS SANTOS FREITAS</v>
          </cell>
          <cell r="H348" t="str">
            <v>AJUDANTE</v>
          </cell>
          <cell r="I348" t="str">
            <v>COND. GREEN PEACE</v>
          </cell>
          <cell r="J348">
            <v>1</v>
          </cell>
        </row>
        <row r="349">
          <cell r="A349">
            <v>320</v>
          </cell>
          <cell r="C349" t="str">
            <v>DEM</v>
          </cell>
          <cell r="D349" t="str">
            <v>DEM</v>
          </cell>
          <cell r="E349" t="str">
            <v>DEM</v>
          </cell>
          <cell r="F349" t="str">
            <v>DEM</v>
          </cell>
          <cell r="G349" t="str">
            <v>PAULO CESAR DA SILVA TAVARES</v>
          </cell>
          <cell r="H349" t="str">
            <v>MECANICO MONTADOR</v>
          </cell>
          <cell r="I349" t="str">
            <v>RIO DAS OSTRAS</v>
          </cell>
          <cell r="J349">
            <v>1</v>
          </cell>
        </row>
        <row r="350">
          <cell r="A350">
            <v>321</v>
          </cell>
          <cell r="B350" t="str">
            <v>AFC</v>
          </cell>
          <cell r="C350" t="str">
            <v>LORUANA</v>
          </cell>
          <cell r="D350" t="str">
            <v>DARIO</v>
          </cell>
          <cell r="E350" t="str">
            <v>AMS</v>
          </cell>
          <cell r="F350" t="str">
            <v>ANDAIME</v>
          </cell>
          <cell r="G350" t="str">
            <v>JOÃO LOPES DO BONFIM</v>
          </cell>
          <cell r="H350" t="str">
            <v>MONTADOR ANDAIME</v>
          </cell>
          <cell r="I350" t="str">
            <v>RIO DAS OSTRAS</v>
          </cell>
          <cell r="J350">
            <v>1</v>
          </cell>
        </row>
        <row r="351">
          <cell r="A351">
            <v>322</v>
          </cell>
          <cell r="B351" t="str">
            <v>AFC</v>
          </cell>
          <cell r="C351" t="str">
            <v>ST</v>
          </cell>
          <cell r="D351" t="str">
            <v>DARIO</v>
          </cell>
          <cell r="E351" t="str">
            <v>AMS</v>
          </cell>
          <cell r="F351" t="str">
            <v>ANDAIME</v>
          </cell>
          <cell r="G351" t="str">
            <v>AVANILDO SANTOS DA SILVA</v>
          </cell>
          <cell r="H351" t="str">
            <v>CONTRA MESTRE</v>
          </cell>
          <cell r="I351" t="str">
            <v>BRISA DA COSTA</v>
          </cell>
          <cell r="J351">
            <v>1</v>
          </cell>
        </row>
        <row r="352">
          <cell r="A352">
            <v>323</v>
          </cell>
          <cell r="B352" t="str">
            <v>EDR</v>
          </cell>
          <cell r="C352" t="str">
            <v>HRSG</v>
          </cell>
          <cell r="D352" t="str">
            <v>RF</v>
          </cell>
          <cell r="E352" t="str">
            <v>JVS</v>
          </cell>
          <cell r="F352" t="str">
            <v>MONTAGEM</v>
          </cell>
          <cell r="G352" t="str">
            <v>JOSÉ LUIZ LOPES OLIVEIRA</v>
          </cell>
          <cell r="H352" t="str">
            <v>AJUDANTE</v>
          </cell>
          <cell r="I352" t="str">
            <v>AEROPORTO</v>
          </cell>
          <cell r="J352">
            <v>1</v>
          </cell>
        </row>
        <row r="353">
          <cell r="A353">
            <v>324</v>
          </cell>
          <cell r="B353" t="str">
            <v>ASA</v>
          </cell>
          <cell r="C353" t="str">
            <v>HRSG</v>
          </cell>
          <cell r="D353" t="str">
            <v>ANT</v>
          </cell>
          <cell r="E353" t="str">
            <v>NNC</v>
          </cell>
          <cell r="F353" t="str">
            <v>MONTAGEM</v>
          </cell>
          <cell r="G353" t="str">
            <v>ANTÔNIO DE JESUS BARROS SAMPAIO</v>
          </cell>
          <cell r="H353" t="str">
            <v>MEIO OFICIAL</v>
          </cell>
          <cell r="I353" t="str">
            <v>AEROPORTO</v>
          </cell>
          <cell r="J353">
            <v>1</v>
          </cell>
        </row>
        <row r="354">
          <cell r="A354">
            <v>325</v>
          </cell>
          <cell r="B354" t="str">
            <v>SUB</v>
          </cell>
          <cell r="E354" t="str">
            <v>D</v>
          </cell>
          <cell r="G354" t="str">
            <v>CASSIUS MARCELUS DA SILVA CARVALHO</v>
          </cell>
          <cell r="H354" t="str">
            <v>MECANICO MONTADOR</v>
          </cell>
          <cell r="J354">
            <v>1</v>
          </cell>
        </row>
        <row r="355">
          <cell r="A355">
            <v>326</v>
          </cell>
          <cell r="C355" t="str">
            <v>DEM</v>
          </cell>
          <cell r="D355" t="str">
            <v>DEM</v>
          </cell>
          <cell r="E355" t="str">
            <v>DEM</v>
          </cell>
          <cell r="F355" t="str">
            <v>DEM</v>
          </cell>
          <cell r="G355" t="str">
            <v>ANDERSON CHAVES SOUSA</v>
          </cell>
          <cell r="H355" t="str">
            <v>AJUDANTE</v>
          </cell>
          <cell r="I355" t="str">
            <v>BARRA</v>
          </cell>
          <cell r="J355">
            <v>1</v>
          </cell>
        </row>
        <row r="356">
          <cell r="A356">
            <v>327</v>
          </cell>
          <cell r="G356" t="str">
            <v>DORGIVAL DA SILVA</v>
          </cell>
          <cell r="H356" t="str">
            <v>APROPRIADOR</v>
          </cell>
          <cell r="J356">
            <v>1</v>
          </cell>
        </row>
        <row r="357">
          <cell r="A357">
            <v>328</v>
          </cell>
          <cell r="B357" t="str">
            <v>EDR</v>
          </cell>
          <cell r="C357" t="str">
            <v>HRSG</v>
          </cell>
          <cell r="D357" t="str">
            <v>RF</v>
          </cell>
          <cell r="E357" t="str">
            <v>JVS</v>
          </cell>
          <cell r="F357" t="str">
            <v>MONTAGEM</v>
          </cell>
          <cell r="G357" t="str">
            <v xml:space="preserve">HAMILTON FERNANDES </v>
          </cell>
          <cell r="H357" t="str">
            <v>AJUDANTE</v>
          </cell>
          <cell r="I357" t="str">
            <v>AEROPORTO</v>
          </cell>
          <cell r="J357">
            <v>1</v>
          </cell>
        </row>
        <row r="358">
          <cell r="A358">
            <v>329</v>
          </cell>
          <cell r="B358" t="str">
            <v>AFC</v>
          </cell>
          <cell r="C358" t="str">
            <v>HRSG</v>
          </cell>
          <cell r="D358" t="str">
            <v>DARIO</v>
          </cell>
          <cell r="E358" t="str">
            <v>AMS</v>
          </cell>
          <cell r="F358" t="str">
            <v>ANDAIME</v>
          </cell>
          <cell r="G358" t="str">
            <v>IVAN SILVA SAMPAIO</v>
          </cell>
          <cell r="H358" t="str">
            <v>CONTRA MESTRE</v>
          </cell>
          <cell r="I358" t="str">
            <v>BRISA DA COSTA</v>
          </cell>
          <cell r="J358">
            <v>1</v>
          </cell>
        </row>
        <row r="359">
          <cell r="A359">
            <v>330</v>
          </cell>
          <cell r="C359" t="str">
            <v>DEM</v>
          </cell>
          <cell r="D359" t="str">
            <v>DEM</v>
          </cell>
          <cell r="E359" t="str">
            <v>DEM</v>
          </cell>
          <cell r="F359" t="str">
            <v>DEM</v>
          </cell>
          <cell r="G359" t="str">
            <v>SEBASTIÃO ARRUDA FILHO</v>
          </cell>
          <cell r="H359" t="str">
            <v>SOLDADOR TIG</v>
          </cell>
          <cell r="I359" t="str">
            <v>RIO DAS OSTRAS</v>
          </cell>
          <cell r="J359">
            <v>1</v>
          </cell>
        </row>
        <row r="360">
          <cell r="A360">
            <v>331</v>
          </cell>
          <cell r="B360" t="str">
            <v>ILDEM</v>
          </cell>
          <cell r="C360" t="str">
            <v>HRSG</v>
          </cell>
          <cell r="D360" t="str">
            <v>ALVIM</v>
          </cell>
          <cell r="E360" t="str">
            <v>LCB</v>
          </cell>
          <cell r="F360" t="str">
            <v>SOLDA</v>
          </cell>
          <cell r="G360" t="str">
            <v>JOSÉ DOS SANTOS SOUSA</v>
          </cell>
          <cell r="H360" t="str">
            <v>SOLDADOR RX</v>
          </cell>
          <cell r="I360" t="str">
            <v>RIO DAS OSTRAS</v>
          </cell>
          <cell r="J360">
            <v>1</v>
          </cell>
        </row>
        <row r="361">
          <cell r="A361">
            <v>332</v>
          </cell>
          <cell r="B361" t="str">
            <v>MAT</v>
          </cell>
          <cell r="C361" t="str">
            <v>MAT</v>
          </cell>
          <cell r="D361" t="str">
            <v>-</v>
          </cell>
          <cell r="E361" t="str">
            <v>BUONO</v>
          </cell>
          <cell r="F361" t="str">
            <v>MAT</v>
          </cell>
          <cell r="G361" t="str">
            <v>LEONARDO RANGEL NEVES</v>
          </cell>
          <cell r="H361" t="str">
            <v>MONTADOR</v>
          </cell>
          <cell r="I361" t="str">
            <v>POSTO TIC TAC</v>
          </cell>
          <cell r="J361">
            <v>1</v>
          </cell>
        </row>
        <row r="362">
          <cell r="A362">
            <v>333</v>
          </cell>
          <cell r="B362" t="str">
            <v>ILDEM</v>
          </cell>
          <cell r="C362" t="str">
            <v>HRSG</v>
          </cell>
          <cell r="D362" t="str">
            <v>ALVIM</v>
          </cell>
          <cell r="E362" t="str">
            <v>VRC</v>
          </cell>
          <cell r="F362" t="str">
            <v>SOLDA</v>
          </cell>
          <cell r="G362" t="str">
            <v>WARLEI AMARO SERGIO</v>
          </cell>
          <cell r="H362" t="str">
            <v>AJUDANTE</v>
          </cell>
          <cell r="I362" t="str">
            <v>COND. GREEN PEACE</v>
          </cell>
          <cell r="J362">
            <v>1</v>
          </cell>
        </row>
        <row r="363">
          <cell r="A363">
            <v>334</v>
          </cell>
          <cell r="B363" t="str">
            <v>PLAN</v>
          </cell>
          <cell r="C363" t="str">
            <v>-</v>
          </cell>
          <cell r="D363" t="str">
            <v>-</v>
          </cell>
          <cell r="E363" t="str">
            <v>GILSON</v>
          </cell>
          <cell r="F363" t="str">
            <v>-</v>
          </cell>
          <cell r="G363" t="str">
            <v>ORLANDO GOMES SALES FILHO</v>
          </cell>
          <cell r="H363" t="str">
            <v>AUX.TEC.DE PLANEJAMENTO</v>
          </cell>
          <cell r="I363" t="str">
            <v>BARRA</v>
          </cell>
          <cell r="J363">
            <v>1</v>
          </cell>
        </row>
        <row r="364">
          <cell r="A364">
            <v>335</v>
          </cell>
          <cell r="C364" t="str">
            <v>DEM</v>
          </cell>
          <cell r="D364" t="str">
            <v>DEM</v>
          </cell>
          <cell r="E364" t="str">
            <v>DEM</v>
          </cell>
          <cell r="F364" t="str">
            <v>DEM</v>
          </cell>
          <cell r="G364" t="str">
            <v>GECIVAL DA SILVA MUNIZ</v>
          </cell>
          <cell r="H364" t="str">
            <v>MECANICO MONTADOR</v>
          </cell>
          <cell r="I364" t="str">
            <v>BRISA DA COSTA</v>
          </cell>
          <cell r="J364">
            <v>1</v>
          </cell>
        </row>
        <row r="365">
          <cell r="A365">
            <v>336</v>
          </cell>
          <cell r="B365" t="str">
            <v>CQ</v>
          </cell>
          <cell r="D365" t="str">
            <v>-</v>
          </cell>
          <cell r="E365" t="str">
            <v>ALDO</v>
          </cell>
          <cell r="G365" t="str">
            <v>ERLON GOMES RODRIGUES</v>
          </cell>
          <cell r="H365" t="str">
            <v>INSPETOR DE SOLDA</v>
          </cell>
          <cell r="I365" t="str">
            <v>RIO DAS OSTRAS</v>
          </cell>
          <cell r="J365">
            <v>1</v>
          </cell>
        </row>
        <row r="366">
          <cell r="A366">
            <v>337</v>
          </cell>
          <cell r="B366" t="str">
            <v>AFC</v>
          </cell>
          <cell r="C366" t="str">
            <v>CT</v>
          </cell>
          <cell r="D366" t="str">
            <v>MAURI</v>
          </cell>
          <cell r="E366" t="str">
            <v>VBT</v>
          </cell>
          <cell r="F366" t="str">
            <v>SUP</v>
          </cell>
          <cell r="G366" t="str">
            <v>VAGNO BENEDITO TOSTA</v>
          </cell>
          <cell r="H366" t="str">
            <v>ENCARREGADO</v>
          </cell>
          <cell r="I366" t="str">
            <v>RIO DAS OSTRAS</v>
          </cell>
          <cell r="J366">
            <v>1</v>
          </cell>
        </row>
        <row r="367">
          <cell r="A367">
            <v>338</v>
          </cell>
          <cell r="B367" t="str">
            <v>ASA</v>
          </cell>
          <cell r="C367" t="str">
            <v>HRSG</v>
          </cell>
          <cell r="D367" t="str">
            <v>ANT</v>
          </cell>
          <cell r="E367" t="str">
            <v>JRG</v>
          </cell>
          <cell r="F367" t="str">
            <v>TUBULAÇÃO</v>
          </cell>
          <cell r="G367" t="str">
            <v>JOSÉ RENATO DA GLÓRIA SANTOS</v>
          </cell>
          <cell r="H367" t="str">
            <v>ENCARREGADO</v>
          </cell>
          <cell r="I367" t="str">
            <v>BARRA</v>
          </cell>
          <cell r="J367">
            <v>1</v>
          </cell>
        </row>
        <row r="368">
          <cell r="A368">
            <v>339</v>
          </cell>
          <cell r="B368" t="str">
            <v>AFC</v>
          </cell>
          <cell r="C368" t="str">
            <v>CT</v>
          </cell>
          <cell r="D368" t="str">
            <v>MAURI</v>
          </cell>
          <cell r="E368" t="str">
            <v>SWPC</v>
          </cell>
          <cell r="F368" t="str">
            <v>MONTAGEM</v>
          </cell>
          <cell r="G368" t="str">
            <v>UARTELEOR MARQUES CORREIA</v>
          </cell>
          <cell r="H368" t="str">
            <v>ENCANADOR</v>
          </cell>
          <cell r="I368" t="str">
            <v>BRISA DA COSTA</v>
          </cell>
          <cell r="J368">
            <v>1</v>
          </cell>
        </row>
        <row r="369">
          <cell r="A369">
            <v>340</v>
          </cell>
          <cell r="C369" t="str">
            <v>DEM</v>
          </cell>
          <cell r="D369" t="str">
            <v>DEM</v>
          </cell>
          <cell r="E369" t="str">
            <v>DEM</v>
          </cell>
          <cell r="F369" t="str">
            <v>DEM</v>
          </cell>
          <cell r="G369" t="str">
            <v>V A G O</v>
          </cell>
          <cell r="J369">
            <v>1</v>
          </cell>
        </row>
        <row r="370">
          <cell r="A370">
            <v>341</v>
          </cell>
          <cell r="B370" t="str">
            <v>ILDEM</v>
          </cell>
          <cell r="C370" t="str">
            <v>HRSG</v>
          </cell>
          <cell r="D370" t="str">
            <v>NJ</v>
          </cell>
          <cell r="E370" t="str">
            <v>PSV</v>
          </cell>
          <cell r="F370" t="str">
            <v>SOLDA</v>
          </cell>
          <cell r="G370" t="str">
            <v>JOSÉ ARAÚJO JÚNIOR</v>
          </cell>
          <cell r="H370" t="str">
            <v>SOLDADOR MIG</v>
          </cell>
          <cell r="I370" t="str">
            <v>BRISA DA COSTA</v>
          </cell>
          <cell r="J370">
            <v>1</v>
          </cell>
        </row>
        <row r="371">
          <cell r="A371">
            <v>342</v>
          </cell>
          <cell r="B371" t="str">
            <v>ASA</v>
          </cell>
          <cell r="C371" t="str">
            <v>HRSG</v>
          </cell>
          <cell r="D371" t="str">
            <v>ANT</v>
          </cell>
          <cell r="E371" t="str">
            <v>JRG</v>
          </cell>
          <cell r="F371" t="str">
            <v>TUBULAÇÃO</v>
          </cell>
          <cell r="G371" t="str">
            <v>PAULO ROBERTO DA SILVA PITA</v>
          </cell>
          <cell r="H371" t="str">
            <v>ENCANADOR</v>
          </cell>
          <cell r="I371" t="str">
            <v>RIO DAS OSTRAS</v>
          </cell>
          <cell r="J371">
            <v>1</v>
          </cell>
        </row>
        <row r="372">
          <cell r="A372">
            <v>343</v>
          </cell>
          <cell r="C372" t="str">
            <v>DEM</v>
          </cell>
          <cell r="D372" t="str">
            <v>DEM</v>
          </cell>
          <cell r="E372" t="str">
            <v>DEM</v>
          </cell>
          <cell r="F372" t="str">
            <v>DEM</v>
          </cell>
          <cell r="G372" t="str">
            <v>CESAR DOS SANTOS SILVA</v>
          </cell>
          <cell r="H372" t="str">
            <v>MEIO OFICIAL</v>
          </cell>
          <cell r="I372" t="str">
            <v>BARRA</v>
          </cell>
          <cell r="J372">
            <v>1</v>
          </cell>
        </row>
        <row r="373">
          <cell r="A373">
            <v>344</v>
          </cell>
          <cell r="C373" t="str">
            <v>DEM</v>
          </cell>
          <cell r="D373" t="str">
            <v>DEM</v>
          </cell>
          <cell r="E373" t="str">
            <v>DEM</v>
          </cell>
          <cell r="F373" t="str">
            <v>DEM</v>
          </cell>
          <cell r="G373" t="str">
            <v>SANDRO LOPES</v>
          </cell>
          <cell r="H373" t="str">
            <v>MECANICO MONTADOR</v>
          </cell>
          <cell r="I373" t="str">
            <v>RIO DAS OSTRAS</v>
          </cell>
          <cell r="J373">
            <v>1</v>
          </cell>
        </row>
        <row r="374">
          <cell r="A374">
            <v>345</v>
          </cell>
          <cell r="C374" t="str">
            <v>DEM</v>
          </cell>
          <cell r="D374" t="str">
            <v>DEM</v>
          </cell>
          <cell r="E374" t="str">
            <v>DEM</v>
          </cell>
          <cell r="F374" t="str">
            <v>DEM</v>
          </cell>
          <cell r="G374" t="str">
            <v>MARCELO TAROUQUELA MACIEL</v>
          </cell>
          <cell r="H374" t="str">
            <v>AJUDANTE</v>
          </cell>
          <cell r="J374">
            <v>1</v>
          </cell>
        </row>
        <row r="375">
          <cell r="A375">
            <v>346</v>
          </cell>
          <cell r="E375" t="str">
            <v>D</v>
          </cell>
          <cell r="G375" t="str">
            <v>JOSÉ PINHEIRO DE QUEIROZ</v>
          </cell>
          <cell r="H375" t="str">
            <v>ASSISTENTE DE CONTROLE</v>
          </cell>
          <cell r="J375">
            <v>1</v>
          </cell>
        </row>
        <row r="376">
          <cell r="A376">
            <v>347</v>
          </cell>
          <cell r="C376" t="str">
            <v>DEM</v>
          </cell>
          <cell r="D376" t="str">
            <v>DEM</v>
          </cell>
          <cell r="E376" t="str">
            <v>DEM</v>
          </cell>
          <cell r="F376" t="str">
            <v>DEM</v>
          </cell>
          <cell r="G376" t="str">
            <v>DERLI DOS SANTOS DA FONSECA</v>
          </cell>
          <cell r="H376" t="str">
            <v>MECANICO MONTADOR</v>
          </cell>
          <cell r="J376">
            <v>1</v>
          </cell>
        </row>
        <row r="377">
          <cell r="A377">
            <v>348</v>
          </cell>
          <cell r="G377" t="str">
            <v>ALISSON SOUZA BELISARIO</v>
          </cell>
          <cell r="H377" t="str">
            <v>AJUDANTE</v>
          </cell>
          <cell r="I377" t="str">
            <v>BARRA</v>
          </cell>
          <cell r="J377">
            <v>1</v>
          </cell>
        </row>
        <row r="378">
          <cell r="A378">
            <v>349</v>
          </cell>
          <cell r="B378" t="str">
            <v>JORGE</v>
          </cell>
          <cell r="C378" t="str">
            <v>CT</v>
          </cell>
          <cell r="D378" t="str">
            <v>ANT</v>
          </cell>
          <cell r="E378" t="str">
            <v>JLC</v>
          </cell>
          <cell r="F378" t="str">
            <v>COMIS TUB</v>
          </cell>
          <cell r="G378" t="str">
            <v>JOSÉ LUIZ COLOMBO SOUSA</v>
          </cell>
          <cell r="H378" t="str">
            <v>MESTRE</v>
          </cell>
          <cell r="I378" t="str">
            <v>RIO DAS OSTRAS</v>
          </cell>
          <cell r="J378">
            <v>1</v>
          </cell>
        </row>
        <row r="379">
          <cell r="A379">
            <v>350</v>
          </cell>
          <cell r="B379" t="str">
            <v>JORGE</v>
          </cell>
          <cell r="C379" t="str">
            <v>CT</v>
          </cell>
          <cell r="D379" t="str">
            <v>ANT</v>
          </cell>
          <cell r="E379" t="str">
            <v>JLC</v>
          </cell>
          <cell r="F379" t="str">
            <v>COMIS TUB</v>
          </cell>
          <cell r="G379" t="str">
            <v>ADEILTON DO CARMO GARROS SOUSA</v>
          </cell>
          <cell r="H379" t="str">
            <v>MEIO OFICIAL</v>
          </cell>
          <cell r="I379" t="str">
            <v>BARRA</v>
          </cell>
          <cell r="J379">
            <v>1</v>
          </cell>
        </row>
        <row r="380">
          <cell r="A380">
            <v>351</v>
          </cell>
          <cell r="B380" t="str">
            <v>AFC</v>
          </cell>
          <cell r="C380" t="str">
            <v>GERAL</v>
          </cell>
          <cell r="D380" t="str">
            <v>VT</v>
          </cell>
          <cell r="E380" t="str">
            <v>AAM</v>
          </cell>
          <cell r="F380" t="str">
            <v>MANUTENÇÃO</v>
          </cell>
          <cell r="G380" t="str">
            <v>EDGAR SOUZA DE SENA</v>
          </cell>
          <cell r="H380" t="str">
            <v>ELETRICISTA MONTADOR</v>
          </cell>
          <cell r="I380" t="str">
            <v>BARRA</v>
          </cell>
          <cell r="J380">
            <v>1</v>
          </cell>
        </row>
        <row r="381">
          <cell r="A381">
            <v>352</v>
          </cell>
          <cell r="B381" t="str">
            <v>AFC</v>
          </cell>
          <cell r="C381" t="str">
            <v>HRSG</v>
          </cell>
          <cell r="D381" t="str">
            <v>JS</v>
          </cell>
          <cell r="E381" t="str">
            <v>-</v>
          </cell>
          <cell r="F381" t="str">
            <v>ISOL/PINT</v>
          </cell>
          <cell r="G381" t="str">
            <v>ANTÔNIO JOSÉ DE OLIVEIRA</v>
          </cell>
          <cell r="H381" t="str">
            <v>PINTOR</v>
          </cell>
          <cell r="I381" t="str">
            <v>BARRA</v>
          </cell>
          <cell r="J381">
            <v>1</v>
          </cell>
        </row>
        <row r="382">
          <cell r="A382">
            <v>353</v>
          </cell>
          <cell r="B382" t="str">
            <v>SUB</v>
          </cell>
          <cell r="E382" t="str">
            <v>D</v>
          </cell>
          <cell r="G382" t="str">
            <v>VANDERLEI REZENDE DE SOUZA ALVES</v>
          </cell>
          <cell r="H382" t="str">
            <v>MEIO OFICIAL</v>
          </cell>
          <cell r="J382">
            <v>1</v>
          </cell>
        </row>
        <row r="383">
          <cell r="A383">
            <v>354</v>
          </cell>
          <cell r="B383" t="str">
            <v>SUB</v>
          </cell>
          <cell r="E383" t="str">
            <v>D</v>
          </cell>
          <cell r="G383" t="str">
            <v>ANTÔNIO MANOEL DE JESUS</v>
          </cell>
          <cell r="H383" t="str">
            <v>ENCARREGADO ELETRICA</v>
          </cell>
          <cell r="J383">
            <v>1</v>
          </cell>
        </row>
        <row r="384">
          <cell r="A384">
            <v>355</v>
          </cell>
          <cell r="B384" t="str">
            <v>ASA</v>
          </cell>
          <cell r="C384" t="str">
            <v>HRSG</v>
          </cell>
          <cell r="D384" t="str">
            <v>ANT</v>
          </cell>
          <cell r="E384" t="str">
            <v>NNC</v>
          </cell>
          <cell r="F384" t="str">
            <v>MONTAGEM</v>
          </cell>
          <cell r="G384" t="str">
            <v>FLÁVIO SANTOS CRUZ</v>
          </cell>
          <cell r="H384" t="str">
            <v>MECANICO MONTADOR</v>
          </cell>
          <cell r="I384" t="str">
            <v>RIO DAS OSTRAS</v>
          </cell>
          <cell r="J384">
            <v>1</v>
          </cell>
        </row>
        <row r="385">
          <cell r="A385">
            <v>356</v>
          </cell>
          <cell r="B385" t="str">
            <v>AFC</v>
          </cell>
          <cell r="C385" t="str">
            <v>ST</v>
          </cell>
          <cell r="D385" t="str">
            <v>NJ</v>
          </cell>
          <cell r="E385" t="str">
            <v>PSV</v>
          </cell>
          <cell r="F385" t="str">
            <v>S O L D A</v>
          </cell>
          <cell r="G385" t="str">
            <v>LAUDINO PEDRO DA ROCHA</v>
          </cell>
          <cell r="H385" t="str">
            <v>SOLDADOR TIG</v>
          </cell>
          <cell r="I385" t="str">
            <v>RIO DAS OSTRAS</v>
          </cell>
          <cell r="J385">
            <v>1</v>
          </cell>
        </row>
        <row r="386">
          <cell r="A386">
            <v>357</v>
          </cell>
          <cell r="B386" t="str">
            <v>-</v>
          </cell>
          <cell r="C386" t="str">
            <v>JORGE</v>
          </cell>
          <cell r="D386" t="str">
            <v>ANT</v>
          </cell>
          <cell r="E386" t="str">
            <v>-</v>
          </cell>
          <cell r="F386" t="str">
            <v>JORGE</v>
          </cell>
          <cell r="G386" t="str">
            <v>JORGE LUIZ TAVARES DA SILVA</v>
          </cell>
          <cell r="H386" t="str">
            <v>MEIO OFICIAL</v>
          </cell>
          <cell r="I386" t="str">
            <v>BARRA</v>
          </cell>
          <cell r="J386">
            <v>1</v>
          </cell>
        </row>
        <row r="387">
          <cell r="A387">
            <v>358</v>
          </cell>
          <cell r="C387" t="str">
            <v>DEM</v>
          </cell>
          <cell r="D387" t="str">
            <v>DEM</v>
          </cell>
          <cell r="E387" t="str">
            <v>DEM</v>
          </cell>
          <cell r="F387" t="str">
            <v>DEM</v>
          </cell>
          <cell r="G387" t="str">
            <v>JORGE DA SILVA</v>
          </cell>
          <cell r="H387" t="str">
            <v>SOLDADOR MIG EL + AC +A I</v>
          </cell>
          <cell r="I387" t="str">
            <v>RIO DAS OSTRAS</v>
          </cell>
          <cell r="J387">
            <v>1</v>
          </cell>
        </row>
        <row r="388">
          <cell r="A388">
            <v>359</v>
          </cell>
          <cell r="B388" t="str">
            <v>AFC</v>
          </cell>
          <cell r="C388" t="str">
            <v>GERAL</v>
          </cell>
          <cell r="D388" t="str">
            <v>VT</v>
          </cell>
          <cell r="E388" t="str">
            <v>MS</v>
          </cell>
          <cell r="F388" t="str">
            <v>COM ELET/INST</v>
          </cell>
          <cell r="G388" t="str">
            <v>EDSON CESAR DELFINO</v>
          </cell>
          <cell r="H388" t="str">
            <v>ELETRICISTA F / C</v>
          </cell>
          <cell r="I388" t="str">
            <v>RIO DAS OSTRAS</v>
          </cell>
          <cell r="J388">
            <v>1</v>
          </cell>
        </row>
        <row r="389">
          <cell r="A389">
            <v>360</v>
          </cell>
          <cell r="E389" t="str">
            <v>JCF</v>
          </cell>
          <cell r="F389" t="str">
            <v>TUBULAÇÃO</v>
          </cell>
          <cell r="G389" t="str">
            <v>SIDNALDO SANTOS DE JESUS</v>
          </cell>
          <cell r="H389" t="str">
            <v>ENCANADOR</v>
          </cell>
          <cell r="I389" t="str">
            <v>RIO DAS OSTRAS</v>
          </cell>
          <cell r="J389">
            <v>1</v>
          </cell>
        </row>
        <row r="390">
          <cell r="A390">
            <v>361</v>
          </cell>
          <cell r="B390" t="str">
            <v>AFC</v>
          </cell>
          <cell r="C390" t="str">
            <v>BOP</v>
          </cell>
          <cell r="D390" t="str">
            <v>VT</v>
          </cell>
          <cell r="E390" t="str">
            <v>IFS</v>
          </cell>
          <cell r="F390" t="str">
            <v>TESTE/PRESERV.</v>
          </cell>
          <cell r="G390" t="str">
            <v>JÚLIO CESAR SANTOS DUARTE</v>
          </cell>
          <cell r="H390" t="str">
            <v>ELETRICISTA F / C</v>
          </cell>
          <cell r="I390" t="str">
            <v>PARGOS</v>
          </cell>
          <cell r="J390">
            <v>1</v>
          </cell>
        </row>
        <row r="391">
          <cell r="A391">
            <v>362</v>
          </cell>
          <cell r="C391" t="str">
            <v>DEM</v>
          </cell>
          <cell r="D391" t="str">
            <v>DEM</v>
          </cell>
          <cell r="E391" t="str">
            <v>DEM</v>
          </cell>
          <cell r="F391" t="str">
            <v>DEM</v>
          </cell>
          <cell r="G391" t="str">
            <v>JOSÉ GILMAR NASCIMENTO NICÁCIO</v>
          </cell>
          <cell r="H391" t="str">
            <v>ELETRICISTA F / C</v>
          </cell>
          <cell r="J391">
            <v>1</v>
          </cell>
        </row>
        <row r="392">
          <cell r="A392">
            <v>363</v>
          </cell>
          <cell r="B392" t="str">
            <v>SUB</v>
          </cell>
          <cell r="E392" t="str">
            <v>D</v>
          </cell>
          <cell r="G392" t="str">
            <v>FRANCISCO BOTELHO DA SILVA</v>
          </cell>
          <cell r="H392" t="str">
            <v>ENCARREGADO ELETRICA</v>
          </cell>
          <cell r="J392">
            <v>1</v>
          </cell>
        </row>
        <row r="393">
          <cell r="A393">
            <v>364</v>
          </cell>
          <cell r="B393" t="str">
            <v>AFC</v>
          </cell>
          <cell r="C393" t="str">
            <v>CT</v>
          </cell>
          <cell r="D393" t="str">
            <v>MAURI</v>
          </cell>
          <cell r="E393" t="str">
            <v>VBT</v>
          </cell>
          <cell r="F393" t="str">
            <v>MONTAGEM</v>
          </cell>
          <cell r="G393" t="str">
            <v>ADEMI FERREIRA MATOS</v>
          </cell>
          <cell r="H393" t="str">
            <v>CONTRA MESTRE</v>
          </cell>
          <cell r="I393" t="str">
            <v>RIO DAS OSTRAS</v>
          </cell>
          <cell r="J393">
            <v>1</v>
          </cell>
        </row>
        <row r="394">
          <cell r="A394">
            <v>365</v>
          </cell>
          <cell r="C394" t="str">
            <v>DEM</v>
          </cell>
          <cell r="D394" t="str">
            <v>DEM</v>
          </cell>
          <cell r="E394" t="str">
            <v>DEM</v>
          </cell>
          <cell r="F394" t="str">
            <v>DEM</v>
          </cell>
          <cell r="G394" t="str">
            <v>ANTÔNIO ADIELSON SANTANA PEREIRA</v>
          </cell>
          <cell r="H394" t="str">
            <v>ENCANADOR</v>
          </cell>
          <cell r="I394" t="str">
            <v>RIO DAS OSTRAS</v>
          </cell>
          <cell r="J394">
            <v>1</v>
          </cell>
        </row>
        <row r="395">
          <cell r="A395">
            <v>366</v>
          </cell>
          <cell r="B395" t="str">
            <v>AFC</v>
          </cell>
          <cell r="C395" t="str">
            <v>LORUANA</v>
          </cell>
          <cell r="D395" t="str">
            <v>DARIO</v>
          </cell>
          <cell r="E395" t="str">
            <v>AMS</v>
          </cell>
          <cell r="F395" t="str">
            <v>ANDAIME</v>
          </cell>
          <cell r="G395" t="str">
            <v>JOSÉ CARLOS FRANCISCO DOS SANTOS</v>
          </cell>
          <cell r="H395" t="str">
            <v>MONTADOR ANDAIME</v>
          </cell>
          <cell r="I395" t="str">
            <v>RIO DAS OSTRAS</v>
          </cell>
          <cell r="J395">
            <v>1</v>
          </cell>
        </row>
        <row r="396">
          <cell r="A396">
            <v>367</v>
          </cell>
          <cell r="G396" t="str">
            <v>EDSON RENATO DE MORAES</v>
          </cell>
          <cell r="H396" t="str">
            <v>MECANICO MONTADOR</v>
          </cell>
          <cell r="I396" t="str">
            <v>RIO DAS OSTRAS</v>
          </cell>
          <cell r="J396">
            <v>1</v>
          </cell>
        </row>
        <row r="397">
          <cell r="A397">
            <v>368</v>
          </cell>
          <cell r="B397" t="str">
            <v>ASA</v>
          </cell>
          <cell r="C397" t="str">
            <v>HRSG</v>
          </cell>
          <cell r="D397" t="str">
            <v>ANT</v>
          </cell>
          <cell r="E397" t="str">
            <v>JLS</v>
          </cell>
          <cell r="F397" t="str">
            <v>TUBULAÇÃO</v>
          </cell>
          <cell r="G397" t="str">
            <v>GILTON LIMA SANTOS CORRÊA</v>
          </cell>
          <cell r="H397" t="str">
            <v>ENCANADOR</v>
          </cell>
          <cell r="I397" t="str">
            <v>RIO DAS OSTRAS</v>
          </cell>
          <cell r="J397">
            <v>1</v>
          </cell>
        </row>
        <row r="398">
          <cell r="A398">
            <v>369</v>
          </cell>
          <cell r="C398" t="str">
            <v>DEM</v>
          </cell>
          <cell r="D398" t="str">
            <v>DEM</v>
          </cell>
          <cell r="E398" t="str">
            <v>DEM</v>
          </cell>
          <cell r="F398" t="str">
            <v>DEM</v>
          </cell>
          <cell r="G398" t="str">
            <v>ALEXANDRE CARVALHO RODRIGUES</v>
          </cell>
          <cell r="H398" t="str">
            <v>AJUDANTE</v>
          </cell>
          <cell r="J398">
            <v>1</v>
          </cell>
        </row>
        <row r="399">
          <cell r="A399">
            <v>370</v>
          </cell>
          <cell r="B399" t="str">
            <v>AFC</v>
          </cell>
          <cell r="C399" t="str">
            <v>HRSG</v>
          </cell>
          <cell r="D399" t="str">
            <v>-</v>
          </cell>
          <cell r="E399" t="str">
            <v>CJS</v>
          </cell>
          <cell r="F399" t="str">
            <v>GRAUT</v>
          </cell>
          <cell r="G399" t="str">
            <v>MANOEL JOSÉ BASTOS MACHADO</v>
          </cell>
          <cell r="H399" t="str">
            <v>CARPINTEIRO</v>
          </cell>
          <cell r="I399" t="str">
            <v>RIO DAS OSTRAS</v>
          </cell>
          <cell r="J399">
            <v>1</v>
          </cell>
        </row>
        <row r="400">
          <cell r="A400">
            <v>371</v>
          </cell>
          <cell r="C400" t="str">
            <v>DEM</v>
          </cell>
          <cell r="D400" t="str">
            <v>DEM</v>
          </cell>
          <cell r="E400" t="str">
            <v>DEM</v>
          </cell>
          <cell r="F400" t="str">
            <v>DEM</v>
          </cell>
          <cell r="G400" t="str">
            <v>JOÃO VIEIRA DE SOUZA</v>
          </cell>
          <cell r="H400" t="str">
            <v>MONTADOR ELETROM.</v>
          </cell>
          <cell r="J400">
            <v>1</v>
          </cell>
        </row>
        <row r="401">
          <cell r="A401">
            <v>372</v>
          </cell>
          <cell r="G401" t="str">
            <v>EDNEY BARRETO SOUZA</v>
          </cell>
          <cell r="H401" t="str">
            <v>MOTORISTA MUNCK</v>
          </cell>
          <cell r="I401" t="str">
            <v>BRISA DA COSTA</v>
          </cell>
          <cell r="J401">
            <v>1</v>
          </cell>
        </row>
        <row r="402">
          <cell r="A402">
            <v>373</v>
          </cell>
          <cell r="C402" t="str">
            <v>DEM</v>
          </cell>
          <cell r="D402" t="str">
            <v>DEM</v>
          </cell>
          <cell r="E402" t="str">
            <v>DEM</v>
          </cell>
          <cell r="F402" t="str">
            <v>DEM</v>
          </cell>
          <cell r="G402" t="str">
            <v>ERIVAN DE FRANÇA DOS SANTOS</v>
          </cell>
          <cell r="H402" t="str">
            <v>AJUDANTE</v>
          </cell>
          <cell r="I402" t="str">
            <v>AEROPORTO</v>
          </cell>
          <cell r="J402">
            <v>1</v>
          </cell>
        </row>
        <row r="403">
          <cell r="A403">
            <v>374</v>
          </cell>
          <cell r="C403" t="str">
            <v>DEM</v>
          </cell>
          <cell r="D403" t="str">
            <v>DEM</v>
          </cell>
          <cell r="E403" t="str">
            <v>DEM</v>
          </cell>
          <cell r="F403" t="str">
            <v>DEM</v>
          </cell>
          <cell r="G403" t="str">
            <v>JONES ROBERTO DA SILVA</v>
          </cell>
          <cell r="H403" t="str">
            <v>MONTADOR ANDAIME</v>
          </cell>
          <cell r="I403" t="str">
            <v>RIO DAS OSTRAS</v>
          </cell>
          <cell r="J403">
            <v>1</v>
          </cell>
        </row>
        <row r="404">
          <cell r="A404">
            <v>375</v>
          </cell>
          <cell r="C404" t="str">
            <v>DEM</v>
          </cell>
          <cell r="D404" t="str">
            <v>DEM</v>
          </cell>
          <cell r="E404" t="str">
            <v>DEM</v>
          </cell>
          <cell r="F404" t="str">
            <v>DEM</v>
          </cell>
          <cell r="G404" t="str">
            <v>MÁRCIO ANDRÉ BITTENCOURT BARBOZA</v>
          </cell>
          <cell r="H404" t="str">
            <v>MONTADOR ANDAIME</v>
          </cell>
          <cell r="I404" t="str">
            <v>RIO DAS OSTRAS</v>
          </cell>
          <cell r="J404">
            <v>1</v>
          </cell>
        </row>
        <row r="405">
          <cell r="A405">
            <v>376</v>
          </cell>
          <cell r="C405" t="str">
            <v>DEM</v>
          </cell>
          <cell r="D405" t="str">
            <v>DEM</v>
          </cell>
          <cell r="E405" t="str">
            <v>DEM</v>
          </cell>
          <cell r="F405" t="str">
            <v>DEM</v>
          </cell>
          <cell r="G405" t="str">
            <v>ADENIR MARTINS JARDIM</v>
          </cell>
          <cell r="H405" t="str">
            <v>ENCANADOR</v>
          </cell>
          <cell r="I405" t="str">
            <v>RIO DAS OSTRAS</v>
          </cell>
          <cell r="J405">
            <v>1</v>
          </cell>
        </row>
        <row r="406">
          <cell r="A406">
            <v>377</v>
          </cell>
          <cell r="B406" t="str">
            <v>AFC</v>
          </cell>
          <cell r="C406" t="str">
            <v>BOP/HRSG</v>
          </cell>
          <cell r="D406" t="str">
            <v>PAO</v>
          </cell>
          <cell r="E406" t="str">
            <v>-</v>
          </cell>
          <cell r="F406" t="str">
            <v>FABRICAÇÃO</v>
          </cell>
          <cell r="G406" t="str">
            <v>ROBERTO BITENCOURT</v>
          </cell>
          <cell r="H406" t="str">
            <v>CARPINTEIRO</v>
          </cell>
          <cell r="I406" t="str">
            <v>RIO DAS OSTRAS</v>
          </cell>
          <cell r="J406">
            <v>1</v>
          </cell>
        </row>
        <row r="407">
          <cell r="A407">
            <v>378</v>
          </cell>
          <cell r="C407" t="str">
            <v>DEM</v>
          </cell>
          <cell r="D407" t="str">
            <v>DEM</v>
          </cell>
          <cell r="E407" t="str">
            <v>DEM</v>
          </cell>
          <cell r="F407" t="str">
            <v>DEM</v>
          </cell>
          <cell r="G407" t="str">
            <v>ISRAEL ELIAS DE TOLEDO</v>
          </cell>
          <cell r="H407" t="str">
            <v>ELETRICISTA MONTADOR</v>
          </cell>
          <cell r="I407" t="str">
            <v>RIO DAS OSTRAS</v>
          </cell>
          <cell r="J407">
            <v>1</v>
          </cell>
        </row>
        <row r="408">
          <cell r="A408">
            <v>379</v>
          </cell>
          <cell r="C408" t="str">
            <v>DEM</v>
          </cell>
          <cell r="D408" t="str">
            <v>DEM</v>
          </cell>
          <cell r="E408" t="str">
            <v>DEM</v>
          </cell>
          <cell r="F408" t="str">
            <v>DEM</v>
          </cell>
          <cell r="G408" t="str">
            <v>LUIZ VICENTE DO PRADO</v>
          </cell>
          <cell r="H408" t="str">
            <v>ELETRICISTA MONTADOR</v>
          </cell>
          <cell r="I408" t="str">
            <v>RIO DAS OSTRAS</v>
          </cell>
          <cell r="J408">
            <v>1</v>
          </cell>
        </row>
        <row r="409">
          <cell r="A409">
            <v>380</v>
          </cell>
          <cell r="E409" t="str">
            <v>D</v>
          </cell>
          <cell r="G409" t="str">
            <v>OSNEVE RIBEIRO FILHO</v>
          </cell>
          <cell r="H409" t="str">
            <v>AUXILIAR ALMOXARIFE</v>
          </cell>
          <cell r="J409">
            <v>1</v>
          </cell>
        </row>
        <row r="410">
          <cell r="A410">
            <v>381</v>
          </cell>
          <cell r="B410" t="str">
            <v>ALM</v>
          </cell>
          <cell r="C410" t="str">
            <v>-</v>
          </cell>
          <cell r="D410" t="str">
            <v>-</v>
          </cell>
          <cell r="E410" t="str">
            <v>ODAIL</v>
          </cell>
          <cell r="F410" t="str">
            <v>-</v>
          </cell>
          <cell r="G410" t="str">
            <v>MÁRCIO GOMES VIANA</v>
          </cell>
          <cell r="H410" t="str">
            <v>ELETRICISTA MONTADOR</v>
          </cell>
          <cell r="I410" t="str">
            <v>RIO DAS OSTRAS</v>
          </cell>
          <cell r="J410">
            <v>1</v>
          </cell>
        </row>
        <row r="411">
          <cell r="A411">
            <v>382</v>
          </cell>
          <cell r="B411" t="str">
            <v>AFC</v>
          </cell>
          <cell r="C411" t="str">
            <v>HRSG</v>
          </cell>
          <cell r="D411" t="str">
            <v>VT</v>
          </cell>
          <cell r="E411" t="str">
            <v>JAS</v>
          </cell>
          <cell r="F411" t="str">
            <v>SUP</v>
          </cell>
          <cell r="G411" t="str">
            <v>JOSÉ ALVES DE SOUZA</v>
          </cell>
          <cell r="H411" t="str">
            <v>ENCARREGADO ELETRICA</v>
          </cell>
          <cell r="I411" t="str">
            <v>RIO DAS OSTRAS</v>
          </cell>
          <cell r="J411">
            <v>1</v>
          </cell>
        </row>
        <row r="412">
          <cell r="A412">
            <v>383</v>
          </cell>
          <cell r="C412" t="str">
            <v>DEM</v>
          </cell>
          <cell r="D412" t="str">
            <v>DEM</v>
          </cell>
          <cell r="E412" t="str">
            <v>DEM</v>
          </cell>
          <cell r="F412" t="str">
            <v>DEM</v>
          </cell>
          <cell r="G412" t="str">
            <v>CLAUDIONOR DA CONCEIÇÃO FILHO</v>
          </cell>
          <cell r="H412" t="str">
            <v>ELETRICISTA F / C</v>
          </cell>
          <cell r="I412" t="str">
            <v>RIO DAS OSTRAS</v>
          </cell>
          <cell r="J412">
            <v>1</v>
          </cell>
        </row>
        <row r="413">
          <cell r="A413">
            <v>384</v>
          </cell>
          <cell r="C413" t="str">
            <v>DEM</v>
          </cell>
          <cell r="D413" t="str">
            <v>DEM</v>
          </cell>
          <cell r="E413" t="str">
            <v>DEM</v>
          </cell>
          <cell r="F413" t="str">
            <v>DEM</v>
          </cell>
          <cell r="G413" t="str">
            <v>VALDIR ALVES</v>
          </cell>
          <cell r="H413" t="str">
            <v>CONTRA MESTRE</v>
          </cell>
          <cell r="I413" t="str">
            <v>RIO DAS OSTRAS</v>
          </cell>
          <cell r="J413">
            <v>1</v>
          </cell>
        </row>
        <row r="414">
          <cell r="A414">
            <v>385</v>
          </cell>
          <cell r="B414" t="str">
            <v>AFC</v>
          </cell>
          <cell r="C414" t="str">
            <v>HRSG</v>
          </cell>
          <cell r="D414" t="str">
            <v>VT</v>
          </cell>
          <cell r="E414" t="str">
            <v>JAS</v>
          </cell>
          <cell r="F414" t="str">
            <v>ELÉTRICA</v>
          </cell>
          <cell r="G414" t="str">
            <v>ODAIR JOSÉ SOUZA DA PAIXÃO</v>
          </cell>
          <cell r="H414" t="str">
            <v>ELETRICISTA MONTADOR</v>
          </cell>
          <cell r="I414" t="str">
            <v>RIO DAS OSTRAS</v>
          </cell>
          <cell r="J414">
            <v>1</v>
          </cell>
        </row>
        <row r="415">
          <cell r="A415">
            <v>386</v>
          </cell>
          <cell r="B415" t="str">
            <v>SUP</v>
          </cell>
          <cell r="C415" t="str">
            <v>JORGE/CT</v>
          </cell>
          <cell r="D415" t="str">
            <v>RR</v>
          </cell>
          <cell r="E415" t="str">
            <v>VL</v>
          </cell>
          <cell r="F415" t="str">
            <v>JORGE/CT</v>
          </cell>
          <cell r="G415" t="str">
            <v>VILSON LOURENÇO</v>
          </cell>
          <cell r="H415" t="str">
            <v>ENCARREGADO MECANICA</v>
          </cell>
          <cell r="I415" t="str">
            <v>RIO DAS OSTRAS</v>
          </cell>
          <cell r="J415">
            <v>1</v>
          </cell>
        </row>
        <row r="416">
          <cell r="A416">
            <v>387</v>
          </cell>
          <cell r="B416" t="str">
            <v>DP</v>
          </cell>
          <cell r="D416" t="str">
            <v>-</v>
          </cell>
          <cell r="E416" t="str">
            <v>GGS</v>
          </cell>
          <cell r="G416" t="str">
            <v>PEDRO CARLOS DUARTE DE CASTRO</v>
          </cell>
          <cell r="H416" t="str">
            <v>ASSISTENTE DE DP</v>
          </cell>
          <cell r="I416" t="str">
            <v>RIO DAS OSTRAS</v>
          </cell>
          <cell r="J416">
            <v>1</v>
          </cell>
        </row>
        <row r="417">
          <cell r="A417">
            <v>388</v>
          </cell>
          <cell r="E417" t="str">
            <v>D</v>
          </cell>
          <cell r="G417" t="str">
            <v>MARIA LUCIANE BALONECKER</v>
          </cell>
          <cell r="H417" t="str">
            <v>AUXILIAR ADM</v>
          </cell>
          <cell r="I417" t="str">
            <v>RIO DAS OSTRAS</v>
          </cell>
          <cell r="J417">
            <v>1</v>
          </cell>
        </row>
        <row r="418">
          <cell r="A418">
            <v>389</v>
          </cell>
          <cell r="E418" t="str">
            <v>D</v>
          </cell>
          <cell r="G418" t="str">
            <v>LUIZ ANTÔNIO DOS SANTOS COELHO</v>
          </cell>
          <cell r="H418" t="str">
            <v>FERRAMENTEIRO</v>
          </cell>
          <cell r="J418">
            <v>1</v>
          </cell>
        </row>
        <row r="419">
          <cell r="A419">
            <v>391</v>
          </cell>
          <cell r="B419" t="str">
            <v>SUB</v>
          </cell>
          <cell r="E419" t="str">
            <v>D</v>
          </cell>
          <cell r="G419" t="str">
            <v>ROBSON BRAZ SANTANA</v>
          </cell>
          <cell r="H419" t="str">
            <v>MECANICO MONTADOR</v>
          </cell>
          <cell r="J419">
            <v>1</v>
          </cell>
        </row>
        <row r="420">
          <cell r="A420">
            <v>392</v>
          </cell>
          <cell r="B420" t="str">
            <v>ASA</v>
          </cell>
          <cell r="C420" t="str">
            <v>HRSG</v>
          </cell>
          <cell r="D420" t="str">
            <v>ANT</v>
          </cell>
          <cell r="E420" t="str">
            <v>NNC</v>
          </cell>
          <cell r="F420" t="str">
            <v>MONTAGEM</v>
          </cell>
          <cell r="G420" t="str">
            <v>VOLNI DE ANDRADE</v>
          </cell>
          <cell r="H420" t="str">
            <v>CONTRA MESTRE</v>
          </cell>
          <cell r="I420" t="str">
            <v>RIO DAS OSTRAS</v>
          </cell>
          <cell r="J420">
            <v>1</v>
          </cell>
        </row>
        <row r="421">
          <cell r="A421">
            <v>393</v>
          </cell>
          <cell r="B421" t="str">
            <v>SUB</v>
          </cell>
          <cell r="E421" t="str">
            <v>D</v>
          </cell>
          <cell r="G421" t="str">
            <v>GIVALDO PINHEIRO DE ARRUDA</v>
          </cell>
          <cell r="H421" t="str">
            <v>AJUDANTE</v>
          </cell>
          <cell r="J421">
            <v>1</v>
          </cell>
        </row>
        <row r="422">
          <cell r="A422">
            <v>394</v>
          </cell>
          <cell r="B422" t="str">
            <v>SUB</v>
          </cell>
          <cell r="E422" t="str">
            <v>D</v>
          </cell>
          <cell r="G422" t="str">
            <v>OZIEL DA SILVA</v>
          </cell>
          <cell r="H422" t="str">
            <v>MECANICO MONTADOR</v>
          </cell>
          <cell r="J422">
            <v>1</v>
          </cell>
        </row>
        <row r="423">
          <cell r="A423">
            <v>395</v>
          </cell>
          <cell r="B423" t="str">
            <v>SUB</v>
          </cell>
          <cell r="E423" t="str">
            <v>D</v>
          </cell>
          <cell r="G423" t="str">
            <v>LAECIO DA FONSECA</v>
          </cell>
          <cell r="H423" t="str">
            <v>MONTADOR ELETROM.</v>
          </cell>
          <cell r="J423">
            <v>1</v>
          </cell>
        </row>
        <row r="424">
          <cell r="A424">
            <v>396</v>
          </cell>
          <cell r="B424" t="str">
            <v>SUB</v>
          </cell>
          <cell r="E424" t="str">
            <v>D</v>
          </cell>
          <cell r="G424" t="str">
            <v>LUCIMAR SOARES DA FONSECA</v>
          </cell>
          <cell r="H424" t="str">
            <v>MONTADOR ELETROM.</v>
          </cell>
          <cell r="J424">
            <v>1</v>
          </cell>
        </row>
        <row r="425">
          <cell r="A425">
            <v>397</v>
          </cell>
          <cell r="E425" t="str">
            <v>D</v>
          </cell>
          <cell r="G425" t="str">
            <v>AILTON AGOSTINHO CAMPOS</v>
          </cell>
          <cell r="H425" t="str">
            <v>ELETRICISTA F / C</v>
          </cell>
          <cell r="J425">
            <v>1</v>
          </cell>
        </row>
        <row r="426">
          <cell r="A426">
            <v>398</v>
          </cell>
          <cell r="C426" t="str">
            <v>DEM</v>
          </cell>
          <cell r="D426" t="str">
            <v>DEM</v>
          </cell>
          <cell r="E426" t="str">
            <v>DEM</v>
          </cell>
          <cell r="F426" t="str">
            <v>DEM</v>
          </cell>
          <cell r="G426" t="str">
            <v>NELITO JESUS DOS SANTOS</v>
          </cell>
          <cell r="H426" t="str">
            <v>ELETRICISTA F / C</v>
          </cell>
          <cell r="I426" t="str">
            <v>CENTRO</v>
          </cell>
          <cell r="J426">
            <v>1</v>
          </cell>
        </row>
        <row r="427">
          <cell r="A427">
            <v>399</v>
          </cell>
          <cell r="B427" t="str">
            <v>SUB</v>
          </cell>
          <cell r="E427" t="str">
            <v>D</v>
          </cell>
          <cell r="G427" t="str">
            <v>ANTÔNIO MARCELINO DE ARAÚJO</v>
          </cell>
          <cell r="H427" t="str">
            <v>ELETRICISTA MONTADOR</v>
          </cell>
          <cell r="J427">
            <v>1</v>
          </cell>
        </row>
        <row r="428">
          <cell r="A428">
            <v>400</v>
          </cell>
          <cell r="B428" t="str">
            <v>SUB</v>
          </cell>
          <cell r="E428" t="str">
            <v>D</v>
          </cell>
          <cell r="G428" t="str">
            <v>FRANCISCO MANOEL MARINHO</v>
          </cell>
          <cell r="H428" t="str">
            <v>MONTADOR ELETROM.</v>
          </cell>
          <cell r="J428">
            <v>1</v>
          </cell>
        </row>
        <row r="429">
          <cell r="A429">
            <v>401</v>
          </cell>
          <cell r="C429" t="str">
            <v>DEM</v>
          </cell>
          <cell r="D429" t="str">
            <v>DEM</v>
          </cell>
          <cell r="E429" t="str">
            <v>DEM</v>
          </cell>
          <cell r="F429" t="str">
            <v>DEM</v>
          </cell>
          <cell r="G429" t="str">
            <v>JUSCELINO ALVES DA SILVA</v>
          </cell>
          <cell r="H429" t="str">
            <v>ELETRICISTA MONTADOR</v>
          </cell>
          <cell r="J429">
            <v>1</v>
          </cell>
        </row>
        <row r="430">
          <cell r="A430">
            <v>402</v>
          </cell>
          <cell r="G430" t="str">
            <v>ADEMILSON DUARTE DE OLIVEIRA</v>
          </cell>
          <cell r="H430" t="str">
            <v>ELETRICISTA F / C</v>
          </cell>
          <cell r="I430" t="str">
            <v>RIO DAS OSTRAS</v>
          </cell>
          <cell r="J430">
            <v>1</v>
          </cell>
        </row>
        <row r="431">
          <cell r="A431">
            <v>403</v>
          </cell>
          <cell r="C431" t="str">
            <v>DEM</v>
          </cell>
          <cell r="D431" t="str">
            <v>DEM</v>
          </cell>
          <cell r="E431" t="str">
            <v>DEM</v>
          </cell>
          <cell r="F431" t="str">
            <v>DEM</v>
          </cell>
          <cell r="G431" t="str">
            <v>JOSÉ RANGEL JUSTINO</v>
          </cell>
          <cell r="H431" t="str">
            <v>ELETRICISTA MONTADOR</v>
          </cell>
          <cell r="I431" t="str">
            <v>RIO DAS OSTRAS</v>
          </cell>
          <cell r="J431">
            <v>1</v>
          </cell>
        </row>
        <row r="432">
          <cell r="A432">
            <v>404</v>
          </cell>
          <cell r="C432" t="str">
            <v>DEM</v>
          </cell>
          <cell r="D432" t="str">
            <v>DEM</v>
          </cell>
          <cell r="E432" t="str">
            <v>DEM</v>
          </cell>
          <cell r="F432" t="str">
            <v>DEM</v>
          </cell>
          <cell r="G432" t="str">
            <v>FRANCISCO FERREIRA LIMA</v>
          </cell>
          <cell r="H432" t="str">
            <v>CONTRA MESTRE</v>
          </cell>
          <cell r="I432" t="str">
            <v>RIO DAS OSTRAS</v>
          </cell>
          <cell r="J432">
            <v>1</v>
          </cell>
        </row>
        <row r="433">
          <cell r="A433">
            <v>405</v>
          </cell>
          <cell r="B433" t="str">
            <v>SUB</v>
          </cell>
          <cell r="E433" t="str">
            <v>D</v>
          </cell>
          <cell r="G433" t="str">
            <v>ROBERTO NUNES DO AMARAL</v>
          </cell>
          <cell r="H433" t="str">
            <v>ELETRICISTA MONTADOR</v>
          </cell>
          <cell r="J433">
            <v>1</v>
          </cell>
        </row>
        <row r="434">
          <cell r="A434">
            <v>406</v>
          </cell>
          <cell r="C434" t="str">
            <v>DEM</v>
          </cell>
          <cell r="D434" t="str">
            <v>DEM</v>
          </cell>
          <cell r="E434" t="str">
            <v>DEM</v>
          </cell>
          <cell r="F434" t="str">
            <v>DEM</v>
          </cell>
          <cell r="G434" t="str">
            <v>PAULO ALVES BARBOSA</v>
          </cell>
          <cell r="H434" t="str">
            <v>ELETRICISTA F / C</v>
          </cell>
          <cell r="J434">
            <v>1</v>
          </cell>
        </row>
        <row r="435">
          <cell r="A435">
            <v>407</v>
          </cell>
          <cell r="B435" t="str">
            <v>BOP</v>
          </cell>
          <cell r="C435" t="str">
            <v>DORG</v>
          </cell>
          <cell r="D435" t="str">
            <v>RVV</v>
          </cell>
          <cell r="E435" t="str">
            <v>JA S</v>
          </cell>
          <cell r="F435" t="str">
            <v>DORG</v>
          </cell>
          <cell r="G435" t="str">
            <v>ELIAS RODRIGUES</v>
          </cell>
          <cell r="H435" t="str">
            <v>AJUDANTE</v>
          </cell>
          <cell r="I435" t="str">
            <v>BARRA</v>
          </cell>
          <cell r="J435">
            <v>1</v>
          </cell>
        </row>
        <row r="436">
          <cell r="A436">
            <v>408</v>
          </cell>
          <cell r="C436" t="str">
            <v>DEM</v>
          </cell>
          <cell r="D436" t="str">
            <v>DEM</v>
          </cell>
          <cell r="E436" t="str">
            <v>DEM</v>
          </cell>
          <cell r="F436" t="str">
            <v>DEM</v>
          </cell>
          <cell r="G436" t="str">
            <v>LUIZ BRAZ DE MOURA</v>
          </cell>
          <cell r="H436" t="str">
            <v>ELETRICISTA MONTADOR</v>
          </cell>
          <cell r="J436">
            <v>1</v>
          </cell>
        </row>
        <row r="437">
          <cell r="A437">
            <v>409</v>
          </cell>
          <cell r="C437" t="str">
            <v>DEM</v>
          </cell>
          <cell r="D437" t="str">
            <v>DEM</v>
          </cell>
          <cell r="E437" t="str">
            <v>DEM</v>
          </cell>
          <cell r="F437" t="str">
            <v>DEM</v>
          </cell>
          <cell r="G437" t="str">
            <v>HARDMAN ALBUQUERQUE SOUZA E SILVA</v>
          </cell>
          <cell r="H437" t="str">
            <v>AJUDANTE</v>
          </cell>
          <cell r="I437" t="str">
            <v>COND. GREEN PEACE</v>
          </cell>
          <cell r="J437">
            <v>1</v>
          </cell>
        </row>
        <row r="438">
          <cell r="A438">
            <v>410</v>
          </cell>
          <cell r="C438" t="str">
            <v>DEM</v>
          </cell>
          <cell r="D438" t="str">
            <v>DEM</v>
          </cell>
          <cell r="E438" t="str">
            <v>DEM</v>
          </cell>
          <cell r="F438" t="str">
            <v>DEM</v>
          </cell>
          <cell r="G438" t="str">
            <v>NILSON XAVIER DE MORAIS</v>
          </cell>
          <cell r="H438" t="str">
            <v>ELETRICISTA MONTADOR</v>
          </cell>
          <cell r="J438">
            <v>1</v>
          </cell>
        </row>
        <row r="439">
          <cell r="A439">
            <v>411</v>
          </cell>
          <cell r="C439" t="str">
            <v>DEM</v>
          </cell>
          <cell r="D439" t="str">
            <v>DEM</v>
          </cell>
          <cell r="E439" t="str">
            <v>DEM</v>
          </cell>
          <cell r="F439" t="str">
            <v>DEM</v>
          </cell>
          <cell r="G439" t="str">
            <v>SILVAN VIEIRA CIPRIANO</v>
          </cell>
          <cell r="H439" t="str">
            <v>MESTRE DE ELETRICA</v>
          </cell>
          <cell r="J439">
            <v>1</v>
          </cell>
        </row>
        <row r="440">
          <cell r="A440">
            <v>412</v>
          </cell>
          <cell r="C440" t="str">
            <v>DEM</v>
          </cell>
          <cell r="D440" t="str">
            <v>DEM</v>
          </cell>
          <cell r="E440" t="str">
            <v>DEM</v>
          </cell>
          <cell r="F440" t="str">
            <v>DEM</v>
          </cell>
          <cell r="G440" t="str">
            <v>AURINO DOS REIS SANTANTA</v>
          </cell>
          <cell r="H440" t="str">
            <v>ELETRICISTA MONTADOR</v>
          </cell>
          <cell r="J440">
            <v>1</v>
          </cell>
        </row>
        <row r="441">
          <cell r="A441">
            <v>413</v>
          </cell>
          <cell r="C441" t="str">
            <v>DEM</v>
          </cell>
          <cell r="D441" t="str">
            <v>DEM</v>
          </cell>
          <cell r="E441" t="str">
            <v>DEM</v>
          </cell>
          <cell r="F441" t="str">
            <v>DEM</v>
          </cell>
          <cell r="G441" t="str">
            <v>ERCILIO COSTA DA SILVA</v>
          </cell>
          <cell r="H441" t="str">
            <v>ELETRICISTA F / C</v>
          </cell>
          <cell r="J441">
            <v>1</v>
          </cell>
        </row>
        <row r="442">
          <cell r="A442">
            <v>414</v>
          </cell>
          <cell r="C442" t="str">
            <v>DEM</v>
          </cell>
          <cell r="D442" t="str">
            <v>DEM</v>
          </cell>
          <cell r="E442" t="str">
            <v>DEM</v>
          </cell>
          <cell r="F442" t="str">
            <v>DEM</v>
          </cell>
          <cell r="G442" t="str">
            <v>DELBER SANTOS TIMOTEO</v>
          </cell>
          <cell r="H442" t="str">
            <v>ELETRICISTA MONTADOR</v>
          </cell>
          <cell r="J442">
            <v>1</v>
          </cell>
        </row>
        <row r="443">
          <cell r="A443">
            <v>415</v>
          </cell>
          <cell r="B443" t="str">
            <v>SUB</v>
          </cell>
          <cell r="E443" t="str">
            <v>D</v>
          </cell>
          <cell r="G443" t="str">
            <v>JORGE MARQUES TIMOTEO</v>
          </cell>
          <cell r="H443" t="str">
            <v>ELETRICISTA MONTADOR</v>
          </cell>
          <cell r="J443">
            <v>1</v>
          </cell>
        </row>
        <row r="444">
          <cell r="A444">
            <v>416</v>
          </cell>
          <cell r="E444" t="str">
            <v>D</v>
          </cell>
          <cell r="G444" t="str">
            <v>SEBASTIÃO DE SOUZA ANDRADE</v>
          </cell>
          <cell r="H444" t="str">
            <v>ELETRICISTA MONTADOR</v>
          </cell>
          <cell r="J444">
            <v>1</v>
          </cell>
        </row>
        <row r="445">
          <cell r="A445">
            <v>417</v>
          </cell>
          <cell r="C445" t="str">
            <v>DEM</v>
          </cell>
          <cell r="D445" t="str">
            <v>DEM</v>
          </cell>
          <cell r="E445" t="str">
            <v>DEM</v>
          </cell>
          <cell r="F445" t="str">
            <v>DEM</v>
          </cell>
          <cell r="G445" t="str">
            <v>SILVONEI ROBERGSON MARQUES</v>
          </cell>
          <cell r="H445" t="str">
            <v>ELETRICISTA MONTADOR</v>
          </cell>
          <cell r="J445">
            <v>1</v>
          </cell>
        </row>
        <row r="446">
          <cell r="A446">
            <v>418</v>
          </cell>
          <cell r="B446" t="str">
            <v>AFC</v>
          </cell>
          <cell r="C446" t="str">
            <v>HRSG</v>
          </cell>
          <cell r="D446" t="str">
            <v>VT</v>
          </cell>
          <cell r="E446" t="str">
            <v>VAS</v>
          </cell>
          <cell r="F446" t="str">
            <v>ELÉTRICA</v>
          </cell>
          <cell r="G446" t="str">
            <v>JUCELI ROCHA DOS SANTOS</v>
          </cell>
          <cell r="H446" t="str">
            <v>AJUDANTE</v>
          </cell>
          <cell r="I446" t="str">
            <v>C. DE MACABÚ</v>
          </cell>
          <cell r="J446">
            <v>1</v>
          </cell>
        </row>
        <row r="447">
          <cell r="A447">
            <v>419</v>
          </cell>
          <cell r="C447" t="str">
            <v>DEM</v>
          </cell>
          <cell r="D447" t="str">
            <v>DEM</v>
          </cell>
          <cell r="E447" t="str">
            <v>DEM</v>
          </cell>
          <cell r="F447" t="str">
            <v>DEM</v>
          </cell>
          <cell r="G447" t="str">
            <v>ALLAN DE AZEVEDO MOREIRA</v>
          </cell>
          <cell r="H447" t="str">
            <v>ELETRICISTA MONTADOR</v>
          </cell>
          <cell r="I447" t="str">
            <v>RIO DAS OSTRAS</v>
          </cell>
          <cell r="J447">
            <v>1</v>
          </cell>
        </row>
        <row r="448">
          <cell r="A448">
            <v>420</v>
          </cell>
          <cell r="B448" t="str">
            <v>AFC</v>
          </cell>
          <cell r="C448" t="str">
            <v>HRSG</v>
          </cell>
          <cell r="D448" t="str">
            <v>VT</v>
          </cell>
          <cell r="E448" t="str">
            <v>JAS</v>
          </cell>
          <cell r="F448" t="str">
            <v>ELÉTRICA</v>
          </cell>
          <cell r="G448" t="str">
            <v>GEOVANE MARIANO DA SILVA</v>
          </cell>
          <cell r="H448" t="str">
            <v>MEIO OFICIAL</v>
          </cell>
          <cell r="I448" t="str">
            <v>CARAPEBUS</v>
          </cell>
          <cell r="J448">
            <v>1</v>
          </cell>
        </row>
        <row r="449">
          <cell r="A449">
            <v>421</v>
          </cell>
          <cell r="C449" t="str">
            <v>DEM</v>
          </cell>
          <cell r="D449" t="str">
            <v>DEM</v>
          </cell>
          <cell r="E449" t="str">
            <v>DEM</v>
          </cell>
          <cell r="F449" t="str">
            <v>DEM</v>
          </cell>
          <cell r="G449" t="str">
            <v>EDVALDO ANUNCIAÇÃO DA CRUZ</v>
          </cell>
          <cell r="H449" t="str">
            <v>MEIO OFICIAL</v>
          </cell>
          <cell r="J449">
            <v>1</v>
          </cell>
        </row>
        <row r="450">
          <cell r="A450">
            <v>422</v>
          </cell>
          <cell r="C450" t="str">
            <v>DEM</v>
          </cell>
          <cell r="D450" t="str">
            <v>DEM</v>
          </cell>
          <cell r="E450" t="str">
            <v>DEM</v>
          </cell>
          <cell r="F450" t="str">
            <v>DEM</v>
          </cell>
          <cell r="G450" t="str">
            <v>EDSON DUARTE RODRIGUES</v>
          </cell>
          <cell r="H450" t="str">
            <v>AJUDANTE</v>
          </cell>
          <cell r="I450" t="str">
            <v>BARRA</v>
          </cell>
          <cell r="J450">
            <v>1</v>
          </cell>
        </row>
        <row r="451">
          <cell r="A451">
            <v>423</v>
          </cell>
          <cell r="B451" t="str">
            <v>AFC</v>
          </cell>
          <cell r="C451" t="str">
            <v>HRSG</v>
          </cell>
          <cell r="D451" t="str">
            <v>VT</v>
          </cell>
          <cell r="E451" t="str">
            <v>VAS</v>
          </cell>
          <cell r="F451" t="str">
            <v>ELÉTRICA</v>
          </cell>
          <cell r="G451" t="str">
            <v>PAULO RAMOS FERRAZ</v>
          </cell>
          <cell r="H451" t="str">
            <v>ELETRICISTA MONTADOR</v>
          </cell>
          <cell r="I451" t="str">
            <v>RIO DAS OSTRAS</v>
          </cell>
          <cell r="J451">
            <v>1</v>
          </cell>
        </row>
        <row r="452">
          <cell r="A452">
            <v>424</v>
          </cell>
          <cell r="B452" t="str">
            <v>AFC</v>
          </cell>
          <cell r="C452" t="str">
            <v>ST</v>
          </cell>
          <cell r="D452" t="str">
            <v>DARIO</v>
          </cell>
          <cell r="E452" t="str">
            <v>AMS</v>
          </cell>
          <cell r="F452" t="str">
            <v>ANDAIME</v>
          </cell>
          <cell r="G452" t="str">
            <v>JUNIOR ANDRADE BARBOSA</v>
          </cell>
          <cell r="H452" t="str">
            <v>MONTADOR ANDAIME</v>
          </cell>
          <cell r="I452" t="str">
            <v>BARRA</v>
          </cell>
          <cell r="J452">
            <v>1</v>
          </cell>
        </row>
        <row r="453">
          <cell r="A453">
            <v>425</v>
          </cell>
          <cell r="B453" t="str">
            <v>SUB</v>
          </cell>
          <cell r="E453" t="str">
            <v>D</v>
          </cell>
          <cell r="G453" t="str">
            <v>PAULO CESAR DA CUNHA COSTA</v>
          </cell>
          <cell r="H453" t="str">
            <v>MECANICO MONTADOR</v>
          </cell>
          <cell r="J453">
            <v>1</v>
          </cell>
        </row>
        <row r="454">
          <cell r="A454">
            <v>426</v>
          </cell>
          <cell r="E454" t="str">
            <v>D</v>
          </cell>
          <cell r="G454" t="str">
            <v>FRANCISCO SANTOS SAMPAIO</v>
          </cell>
          <cell r="H454" t="str">
            <v>MECANICO MONTADOR</v>
          </cell>
          <cell r="J454">
            <v>1</v>
          </cell>
        </row>
        <row r="455">
          <cell r="A455">
            <v>427</v>
          </cell>
          <cell r="B455" t="str">
            <v>SUB</v>
          </cell>
          <cell r="E455" t="str">
            <v>D</v>
          </cell>
          <cell r="G455" t="str">
            <v>DAVID DOS SANTOS LIMA</v>
          </cell>
          <cell r="H455" t="str">
            <v>MECANICO MONTADOR</v>
          </cell>
          <cell r="J455">
            <v>1</v>
          </cell>
        </row>
        <row r="456">
          <cell r="A456">
            <v>428</v>
          </cell>
          <cell r="C456" t="str">
            <v>DEM</v>
          </cell>
          <cell r="D456" t="str">
            <v>DEM</v>
          </cell>
          <cell r="E456" t="str">
            <v>DEM</v>
          </cell>
          <cell r="F456" t="str">
            <v>DEM</v>
          </cell>
          <cell r="G456" t="str">
            <v>WANDER MIRANDA</v>
          </cell>
          <cell r="H456" t="str">
            <v>SUPERVISOR DE</v>
          </cell>
          <cell r="I456" t="str">
            <v>RIO DAS OSTRAS</v>
          </cell>
          <cell r="J456">
            <v>1</v>
          </cell>
        </row>
        <row r="457">
          <cell r="A457">
            <v>429</v>
          </cell>
          <cell r="B457" t="str">
            <v>DORG</v>
          </cell>
          <cell r="C457" t="str">
            <v>BOP</v>
          </cell>
          <cell r="D457" t="str">
            <v>-</v>
          </cell>
          <cell r="F457" t="str">
            <v>SUP</v>
          </cell>
          <cell r="G457" t="str">
            <v>VILSON TCHAICK</v>
          </cell>
          <cell r="H457" t="str">
            <v>SUPERVISOR DE</v>
          </cell>
          <cell r="I457" t="str">
            <v>RIO DAS OSTRAS</v>
          </cell>
          <cell r="J457">
            <v>1</v>
          </cell>
        </row>
        <row r="458">
          <cell r="A458">
            <v>430</v>
          </cell>
          <cell r="B458" t="str">
            <v>CQ</v>
          </cell>
          <cell r="D458" t="str">
            <v>-</v>
          </cell>
          <cell r="E458" t="str">
            <v>ALDO</v>
          </cell>
          <cell r="G458" t="str">
            <v>WAGNER RODRIGUES DA SILVA</v>
          </cell>
          <cell r="H458" t="str">
            <v>INSP.QUALIDADE</v>
          </cell>
          <cell r="I458" t="str">
            <v>RIO DAS OSTRAS</v>
          </cell>
          <cell r="J458">
            <v>1</v>
          </cell>
        </row>
        <row r="459">
          <cell r="A459">
            <v>437</v>
          </cell>
          <cell r="B459" t="str">
            <v>SUB</v>
          </cell>
          <cell r="E459" t="str">
            <v>D</v>
          </cell>
          <cell r="G459" t="str">
            <v>VALDEMIR SOUSA</v>
          </cell>
          <cell r="H459" t="str">
            <v>MONTADOR ELETROM.</v>
          </cell>
          <cell r="J459">
            <v>1</v>
          </cell>
        </row>
        <row r="460">
          <cell r="A460">
            <v>438</v>
          </cell>
          <cell r="E460" t="str">
            <v>D</v>
          </cell>
          <cell r="G460" t="str">
            <v>EDUARDO DE LIMA DOS REIS SILVA</v>
          </cell>
          <cell r="H460" t="str">
            <v>MONTADOR ELETROM.</v>
          </cell>
          <cell r="J460">
            <v>1</v>
          </cell>
        </row>
        <row r="461">
          <cell r="A461">
            <v>439</v>
          </cell>
          <cell r="E461" t="str">
            <v>D</v>
          </cell>
          <cell r="G461" t="str">
            <v>REVERSON DE MELLO HENRIQUE</v>
          </cell>
          <cell r="H461" t="str">
            <v>AJUDANTE</v>
          </cell>
          <cell r="J461">
            <v>1</v>
          </cell>
        </row>
        <row r="462">
          <cell r="A462">
            <v>440</v>
          </cell>
          <cell r="B462" t="str">
            <v>SUB</v>
          </cell>
          <cell r="E462" t="str">
            <v>D</v>
          </cell>
          <cell r="G462" t="str">
            <v>JOSÉ ASSIS DE JESUS</v>
          </cell>
          <cell r="H462" t="str">
            <v>ELETRICISTA MONTADOR</v>
          </cell>
          <cell r="J462">
            <v>1</v>
          </cell>
        </row>
        <row r="463">
          <cell r="A463">
            <v>441</v>
          </cell>
          <cell r="C463" t="str">
            <v>DEM</v>
          </cell>
          <cell r="D463" t="str">
            <v>DEM</v>
          </cell>
          <cell r="E463" t="str">
            <v>DEM</v>
          </cell>
          <cell r="F463" t="str">
            <v>DEM</v>
          </cell>
          <cell r="G463" t="str">
            <v>ATAIDE SCHOTT DIAS FILHO</v>
          </cell>
          <cell r="H463" t="str">
            <v>AJUDANTE</v>
          </cell>
          <cell r="J463">
            <v>1</v>
          </cell>
        </row>
        <row r="464">
          <cell r="A464">
            <v>442</v>
          </cell>
          <cell r="C464" t="str">
            <v>DEM</v>
          </cell>
          <cell r="D464" t="str">
            <v>DEM</v>
          </cell>
          <cell r="E464" t="str">
            <v>DEM</v>
          </cell>
          <cell r="F464" t="str">
            <v>DEM</v>
          </cell>
          <cell r="G464" t="str">
            <v>ADAILTON CORREIA DA SILVA</v>
          </cell>
          <cell r="H464" t="str">
            <v>AJUDANTE</v>
          </cell>
          <cell r="J464">
            <v>1</v>
          </cell>
        </row>
        <row r="465">
          <cell r="A465">
            <v>443</v>
          </cell>
          <cell r="C465" t="str">
            <v>DEM</v>
          </cell>
          <cell r="D465" t="str">
            <v>DEM</v>
          </cell>
          <cell r="E465" t="str">
            <v>DEM</v>
          </cell>
          <cell r="F465" t="str">
            <v>DEM</v>
          </cell>
          <cell r="G465" t="str">
            <v>LUIZ CARLOS JESUS DE MIRANDA</v>
          </cell>
          <cell r="H465" t="str">
            <v>AJUDANTE</v>
          </cell>
          <cell r="J465">
            <v>1</v>
          </cell>
        </row>
        <row r="466">
          <cell r="A466">
            <v>444</v>
          </cell>
          <cell r="B466" t="str">
            <v>SUB</v>
          </cell>
          <cell r="E466" t="str">
            <v>D</v>
          </cell>
          <cell r="G466" t="str">
            <v>ODAIR JOSE DA SILVA</v>
          </cell>
          <cell r="H466" t="str">
            <v>ELETRICISTA MONTADOR</v>
          </cell>
          <cell r="J466">
            <v>1</v>
          </cell>
        </row>
        <row r="467">
          <cell r="A467">
            <v>445</v>
          </cell>
          <cell r="B467" t="str">
            <v>SUB</v>
          </cell>
          <cell r="E467" t="str">
            <v>D</v>
          </cell>
          <cell r="G467" t="str">
            <v>JAILTON ASSIS DE JESUS</v>
          </cell>
          <cell r="H467" t="str">
            <v>ELETRICISTA MONTADOR</v>
          </cell>
          <cell r="J467">
            <v>1</v>
          </cell>
        </row>
        <row r="468">
          <cell r="A468">
            <v>446</v>
          </cell>
          <cell r="B468" t="str">
            <v>SUB</v>
          </cell>
          <cell r="E468" t="str">
            <v>D</v>
          </cell>
          <cell r="G468" t="str">
            <v>DOURIVAL AUGUSTO DO ROSÁRIO</v>
          </cell>
          <cell r="H468" t="str">
            <v>ELETRICISTA F / C</v>
          </cell>
          <cell r="J468">
            <v>1</v>
          </cell>
        </row>
        <row r="469">
          <cell r="A469">
            <v>447</v>
          </cell>
          <cell r="B469" t="str">
            <v>SUB</v>
          </cell>
          <cell r="E469" t="str">
            <v>D</v>
          </cell>
          <cell r="G469" t="str">
            <v>MIGUEL FERRAZ DE AZEVEDO</v>
          </cell>
          <cell r="H469" t="str">
            <v>ELETRICISTA MONTADOR</v>
          </cell>
          <cell r="J469">
            <v>1</v>
          </cell>
        </row>
        <row r="470">
          <cell r="A470">
            <v>448</v>
          </cell>
          <cell r="C470" t="str">
            <v>DEM</v>
          </cell>
          <cell r="D470" t="str">
            <v>DEM</v>
          </cell>
          <cell r="E470" t="str">
            <v>DEM</v>
          </cell>
          <cell r="F470" t="str">
            <v>DEM</v>
          </cell>
          <cell r="G470" t="str">
            <v>FRANCINALDO DE JESUS BOGEA DINIZ</v>
          </cell>
          <cell r="H470" t="str">
            <v>AJUDANTE</v>
          </cell>
          <cell r="I470" t="str">
            <v>AEROPORTO</v>
          </cell>
          <cell r="J470">
            <v>1</v>
          </cell>
        </row>
        <row r="471">
          <cell r="A471">
            <v>449</v>
          </cell>
          <cell r="E471" t="str">
            <v>D</v>
          </cell>
          <cell r="G471" t="str">
            <v>JOÃO DE JESUS DINIZ</v>
          </cell>
          <cell r="H471" t="str">
            <v>AJUDANTE</v>
          </cell>
          <cell r="J471">
            <v>1</v>
          </cell>
        </row>
        <row r="472">
          <cell r="A472">
            <v>450</v>
          </cell>
          <cell r="B472" t="str">
            <v>COMIS.</v>
          </cell>
          <cell r="E472" t="str">
            <v>D</v>
          </cell>
          <cell r="G472" t="str">
            <v>SÉRGIO OLIVEIRA SOUZA</v>
          </cell>
          <cell r="H472" t="str">
            <v>ELETRICISTA F / C</v>
          </cell>
          <cell r="J472">
            <v>1</v>
          </cell>
        </row>
        <row r="473">
          <cell r="A473">
            <v>451</v>
          </cell>
          <cell r="C473" t="str">
            <v>DEM</v>
          </cell>
          <cell r="D473" t="str">
            <v>DEM</v>
          </cell>
          <cell r="E473" t="str">
            <v>DEM</v>
          </cell>
          <cell r="F473" t="str">
            <v>DEM</v>
          </cell>
          <cell r="G473" t="str">
            <v>JOÃO DOS SANTOS FERREIRA</v>
          </cell>
          <cell r="H473" t="str">
            <v>ELETRICISTA F / C</v>
          </cell>
          <cell r="J473">
            <v>1</v>
          </cell>
        </row>
        <row r="474">
          <cell r="A474">
            <v>452</v>
          </cell>
          <cell r="C474" t="str">
            <v>DEM</v>
          </cell>
          <cell r="D474" t="str">
            <v>DEM</v>
          </cell>
          <cell r="E474" t="str">
            <v>DEM</v>
          </cell>
          <cell r="F474" t="str">
            <v>DEM</v>
          </cell>
          <cell r="G474" t="str">
            <v>EDIVAN RODRIGUES OLIVEIRA</v>
          </cell>
          <cell r="H474" t="str">
            <v>ELETRICISTA MONTADOR</v>
          </cell>
          <cell r="J474">
            <v>1</v>
          </cell>
        </row>
        <row r="475">
          <cell r="A475">
            <v>453</v>
          </cell>
          <cell r="G475" t="str">
            <v>JOSÉ DE LIMA FERNANDES</v>
          </cell>
          <cell r="H475" t="str">
            <v>ELETRICISTA MONTADOR</v>
          </cell>
          <cell r="J475">
            <v>1</v>
          </cell>
        </row>
        <row r="476">
          <cell r="A476">
            <v>454</v>
          </cell>
          <cell r="B476" t="str">
            <v>SUB</v>
          </cell>
          <cell r="E476" t="str">
            <v>D</v>
          </cell>
          <cell r="G476" t="str">
            <v>EDESIO SÉRGIO DE OLIVEIRA</v>
          </cell>
          <cell r="H476" t="str">
            <v>ENCARREGADO ELETRICA</v>
          </cell>
          <cell r="J476">
            <v>1</v>
          </cell>
        </row>
        <row r="477">
          <cell r="A477">
            <v>455</v>
          </cell>
          <cell r="B477" t="str">
            <v>SUB</v>
          </cell>
          <cell r="E477" t="str">
            <v>D</v>
          </cell>
          <cell r="G477" t="str">
            <v>VALTER RODRIGUES ARAÚJO</v>
          </cell>
          <cell r="H477" t="str">
            <v>MECANICO MONTADOR</v>
          </cell>
          <cell r="J477">
            <v>1</v>
          </cell>
        </row>
        <row r="478">
          <cell r="A478">
            <v>456</v>
          </cell>
          <cell r="B478" t="str">
            <v>AFC</v>
          </cell>
          <cell r="C478" t="str">
            <v>CT</v>
          </cell>
          <cell r="D478" t="str">
            <v>VT</v>
          </cell>
          <cell r="E478" t="str">
            <v>JTC</v>
          </cell>
          <cell r="F478" t="str">
            <v>ELÉTRICA</v>
          </cell>
          <cell r="G478" t="str">
            <v>DOMINGOS DA CRUZ PEREIRA</v>
          </cell>
          <cell r="H478" t="str">
            <v>ELETRICISTA F / C</v>
          </cell>
          <cell r="I478" t="str">
            <v>LAGOMAR</v>
          </cell>
          <cell r="J478">
            <v>1</v>
          </cell>
        </row>
        <row r="479">
          <cell r="A479">
            <v>457</v>
          </cell>
          <cell r="B479" t="str">
            <v>SUB</v>
          </cell>
          <cell r="E479" t="str">
            <v>D</v>
          </cell>
          <cell r="G479" t="str">
            <v>WILIAN LEITE LOPES</v>
          </cell>
          <cell r="H479" t="str">
            <v>MEIO OFICIAL</v>
          </cell>
          <cell r="I479" t="str">
            <v>?</v>
          </cell>
          <cell r="J479">
            <v>1</v>
          </cell>
        </row>
        <row r="480">
          <cell r="A480">
            <v>458</v>
          </cell>
          <cell r="B480" t="str">
            <v>SUB</v>
          </cell>
          <cell r="E480" t="str">
            <v>D</v>
          </cell>
          <cell r="G480" t="str">
            <v>WARLY BAUDSON ROSA</v>
          </cell>
          <cell r="H480" t="str">
            <v>AJUDANTE</v>
          </cell>
          <cell r="I480" t="str">
            <v>?</v>
          </cell>
          <cell r="J480">
            <v>1</v>
          </cell>
        </row>
        <row r="481">
          <cell r="A481">
            <v>459</v>
          </cell>
          <cell r="C481" t="str">
            <v>DEM</v>
          </cell>
          <cell r="D481" t="str">
            <v>DEM</v>
          </cell>
          <cell r="E481" t="str">
            <v>DEM</v>
          </cell>
          <cell r="F481" t="str">
            <v>DEM</v>
          </cell>
          <cell r="G481" t="str">
            <v>GUTEMBERGUE MARQUES CORREIA</v>
          </cell>
          <cell r="H481" t="str">
            <v>AJUDANTE</v>
          </cell>
          <cell r="I481" t="str">
            <v>CARAPEBUS</v>
          </cell>
          <cell r="J481">
            <v>1</v>
          </cell>
        </row>
        <row r="482">
          <cell r="A482">
            <v>460</v>
          </cell>
          <cell r="B482" t="str">
            <v>ASA</v>
          </cell>
          <cell r="C482" t="str">
            <v>HRSG</v>
          </cell>
          <cell r="D482" t="str">
            <v>-</v>
          </cell>
          <cell r="E482" t="str">
            <v>OJC</v>
          </cell>
          <cell r="F482" t="str">
            <v>TOPOGR.</v>
          </cell>
          <cell r="G482" t="str">
            <v>MAURO CESAR SOUSA</v>
          </cell>
          <cell r="H482" t="str">
            <v>AJUDANTE</v>
          </cell>
          <cell r="I482" t="str">
            <v>BARRA</v>
          </cell>
          <cell r="J482">
            <v>1</v>
          </cell>
        </row>
        <row r="483">
          <cell r="A483">
            <v>461</v>
          </cell>
          <cell r="C483" t="str">
            <v>DEM</v>
          </cell>
          <cell r="D483" t="str">
            <v>DEM</v>
          </cell>
          <cell r="E483" t="str">
            <v>DEM</v>
          </cell>
          <cell r="F483" t="str">
            <v>DEM</v>
          </cell>
          <cell r="G483" t="str">
            <v>RENATO FERREIRA DOS SANTOS</v>
          </cell>
          <cell r="H483" t="str">
            <v>AJUDANTE</v>
          </cell>
          <cell r="J483">
            <v>1</v>
          </cell>
        </row>
        <row r="484">
          <cell r="A484">
            <v>462</v>
          </cell>
          <cell r="C484" t="str">
            <v>DEM</v>
          </cell>
          <cell r="D484" t="str">
            <v>DEM</v>
          </cell>
          <cell r="E484" t="str">
            <v>DEM</v>
          </cell>
          <cell r="F484" t="str">
            <v>DEM</v>
          </cell>
          <cell r="G484" t="str">
            <v>ED WILSON QUEIROZ DA SILVA SALLES</v>
          </cell>
          <cell r="H484" t="str">
            <v>AJUDANTE</v>
          </cell>
          <cell r="J484">
            <v>1</v>
          </cell>
        </row>
        <row r="485">
          <cell r="A485">
            <v>463</v>
          </cell>
          <cell r="C485" t="str">
            <v>DEM</v>
          </cell>
          <cell r="D485" t="str">
            <v>DEM</v>
          </cell>
          <cell r="E485" t="str">
            <v>DEM</v>
          </cell>
          <cell r="F485" t="str">
            <v>DEM</v>
          </cell>
          <cell r="G485" t="str">
            <v>JORGE TEIXEIRA GOMES</v>
          </cell>
          <cell r="H485" t="str">
            <v>AJUDANTE</v>
          </cell>
          <cell r="J485">
            <v>1</v>
          </cell>
        </row>
        <row r="486">
          <cell r="A486">
            <v>464</v>
          </cell>
          <cell r="E486" t="str">
            <v>D</v>
          </cell>
          <cell r="G486" t="str">
            <v>EVERTON MÁCIO DE FREITAS</v>
          </cell>
          <cell r="H486" t="str">
            <v>AJUDANTE</v>
          </cell>
          <cell r="J486">
            <v>1</v>
          </cell>
        </row>
        <row r="487">
          <cell r="A487">
            <v>465</v>
          </cell>
          <cell r="C487" t="str">
            <v>DEM</v>
          </cell>
          <cell r="D487" t="str">
            <v>DEM</v>
          </cell>
          <cell r="E487" t="str">
            <v>DEM</v>
          </cell>
          <cell r="F487" t="str">
            <v>DEM</v>
          </cell>
          <cell r="G487" t="str">
            <v>LUIZ ADRIANO DE JESUS CERQUEIRA</v>
          </cell>
          <cell r="H487" t="str">
            <v>AJUDANTE</v>
          </cell>
          <cell r="J487">
            <v>1</v>
          </cell>
        </row>
        <row r="488">
          <cell r="A488">
            <v>466</v>
          </cell>
          <cell r="B488" t="str">
            <v>SUB</v>
          </cell>
          <cell r="E488" t="str">
            <v>D</v>
          </cell>
          <cell r="G488" t="str">
            <v>GERMANO JOSÉ MONTEIRO</v>
          </cell>
          <cell r="H488" t="str">
            <v>ELETRICISTA F / C</v>
          </cell>
          <cell r="J488">
            <v>1</v>
          </cell>
        </row>
        <row r="489">
          <cell r="A489">
            <v>467</v>
          </cell>
          <cell r="B489" t="str">
            <v>EDR</v>
          </cell>
          <cell r="C489" t="str">
            <v>HRSG</v>
          </cell>
          <cell r="D489" t="str">
            <v>RF</v>
          </cell>
          <cell r="E489" t="str">
            <v>JVS</v>
          </cell>
          <cell r="F489" t="str">
            <v>MONTAGEM</v>
          </cell>
          <cell r="G489" t="str">
            <v>RONEI ADRIANO DE SÁ</v>
          </cell>
          <cell r="H489" t="str">
            <v>CONTRA MESTRE</v>
          </cell>
          <cell r="I489" t="str">
            <v>BARRA</v>
          </cell>
          <cell r="J489">
            <v>1</v>
          </cell>
        </row>
        <row r="490">
          <cell r="A490">
            <v>468</v>
          </cell>
          <cell r="C490" t="str">
            <v>DEM</v>
          </cell>
          <cell r="D490" t="str">
            <v>DEM</v>
          </cell>
          <cell r="E490" t="str">
            <v>DEM</v>
          </cell>
          <cell r="F490" t="str">
            <v>DEM</v>
          </cell>
          <cell r="G490" t="str">
            <v>RONALDO VILELA ILÍDIO</v>
          </cell>
          <cell r="H490" t="str">
            <v>ELETRICISTA MONTADOR</v>
          </cell>
          <cell r="I490" t="str">
            <v>RIO DAS OSTRAS</v>
          </cell>
          <cell r="J490">
            <v>1</v>
          </cell>
        </row>
        <row r="491">
          <cell r="A491">
            <v>469</v>
          </cell>
          <cell r="C491" t="str">
            <v>DEM</v>
          </cell>
          <cell r="D491" t="str">
            <v>DEM</v>
          </cell>
          <cell r="E491" t="str">
            <v>DEM</v>
          </cell>
          <cell r="F491" t="str">
            <v>DEM</v>
          </cell>
          <cell r="G491" t="str">
            <v>ROMULO TORRES MARQUES DE ASSIS</v>
          </cell>
          <cell r="H491" t="str">
            <v>AJUDANTE</v>
          </cell>
          <cell r="J491">
            <v>1</v>
          </cell>
        </row>
        <row r="492">
          <cell r="A492">
            <v>470</v>
          </cell>
          <cell r="C492" t="str">
            <v>DEM</v>
          </cell>
          <cell r="D492" t="str">
            <v>DEM</v>
          </cell>
          <cell r="E492" t="str">
            <v>DEM</v>
          </cell>
          <cell r="F492" t="str">
            <v>DEM</v>
          </cell>
          <cell r="G492" t="str">
            <v>ANTÔNIO JORGE CRESPO DE LIMA</v>
          </cell>
          <cell r="H492" t="str">
            <v>AJUDANTE</v>
          </cell>
          <cell r="J492">
            <v>1</v>
          </cell>
        </row>
        <row r="493">
          <cell r="A493">
            <v>471</v>
          </cell>
          <cell r="C493" t="str">
            <v>DEM</v>
          </cell>
          <cell r="D493" t="str">
            <v>DEM</v>
          </cell>
          <cell r="E493" t="str">
            <v>DEM</v>
          </cell>
          <cell r="F493" t="str">
            <v>DEM</v>
          </cell>
          <cell r="G493" t="str">
            <v>CLAUDIO DE CARVALHO</v>
          </cell>
          <cell r="H493" t="str">
            <v>ENCARREGADO DE ELÉTRICA</v>
          </cell>
          <cell r="I493" t="str">
            <v>RIO DAS OSTRAS</v>
          </cell>
          <cell r="J493">
            <v>1</v>
          </cell>
        </row>
        <row r="494">
          <cell r="A494">
            <v>472</v>
          </cell>
          <cell r="C494" t="str">
            <v>DEM</v>
          </cell>
          <cell r="D494" t="str">
            <v>DEM</v>
          </cell>
          <cell r="E494" t="str">
            <v>DEM</v>
          </cell>
          <cell r="F494" t="str">
            <v>DEM</v>
          </cell>
          <cell r="G494" t="str">
            <v>JOÃO MARIA CONEGUNDES PEREIRA</v>
          </cell>
          <cell r="H494" t="str">
            <v>ELETRICISTA MONTADOR</v>
          </cell>
          <cell r="I494" t="str">
            <v>RIO DAS OSTRAS</v>
          </cell>
          <cell r="J494">
            <v>1</v>
          </cell>
        </row>
        <row r="495">
          <cell r="A495">
            <v>473</v>
          </cell>
          <cell r="B495" t="str">
            <v>SUB</v>
          </cell>
          <cell r="E495" t="str">
            <v>D</v>
          </cell>
          <cell r="G495" t="str">
            <v>COSME NUNES DA SILVA SOUZA</v>
          </cell>
          <cell r="H495" t="str">
            <v>AJUDANTE</v>
          </cell>
          <cell r="J495">
            <v>1</v>
          </cell>
        </row>
        <row r="496">
          <cell r="A496">
            <v>474</v>
          </cell>
          <cell r="C496" t="str">
            <v>DEM</v>
          </cell>
          <cell r="D496" t="str">
            <v>DEM</v>
          </cell>
          <cell r="E496" t="str">
            <v>DEM</v>
          </cell>
          <cell r="F496" t="str">
            <v>DEM</v>
          </cell>
          <cell r="G496" t="str">
            <v>SÉRGIO LUIZ DE SOUZA TEIXEIRA</v>
          </cell>
          <cell r="H496" t="str">
            <v>AJUDANTE</v>
          </cell>
          <cell r="I496" t="str">
            <v>BARRA</v>
          </cell>
          <cell r="J496">
            <v>1</v>
          </cell>
        </row>
        <row r="497">
          <cell r="A497">
            <v>475</v>
          </cell>
          <cell r="B497" t="str">
            <v>SEG</v>
          </cell>
          <cell r="D497" t="str">
            <v>-</v>
          </cell>
          <cell r="E497" t="str">
            <v>WS</v>
          </cell>
          <cell r="G497" t="str">
            <v>ALEXANDRO PEREIRA FREITAS</v>
          </cell>
          <cell r="H497" t="str">
            <v>AJUDANTE</v>
          </cell>
          <cell r="I497" t="str">
            <v>BARRA</v>
          </cell>
          <cell r="J497">
            <v>1</v>
          </cell>
        </row>
        <row r="498">
          <cell r="A498">
            <v>477</v>
          </cell>
          <cell r="B498" t="str">
            <v>LIMP</v>
          </cell>
          <cell r="D498" t="str">
            <v>-</v>
          </cell>
          <cell r="E498" t="str">
            <v>GGS</v>
          </cell>
          <cell r="G498" t="str">
            <v>RISALDO REGES DA SILVA</v>
          </cell>
          <cell r="H498" t="str">
            <v>AJUDANTE</v>
          </cell>
          <cell r="I498" t="str">
            <v>BARRA</v>
          </cell>
          <cell r="J498">
            <v>1</v>
          </cell>
        </row>
        <row r="499">
          <cell r="A499">
            <v>478</v>
          </cell>
          <cell r="B499" t="str">
            <v>SUB</v>
          </cell>
          <cell r="G499" t="str">
            <v>EDILSON FARIAS MACHADO</v>
          </cell>
          <cell r="H499" t="str">
            <v>AJUDANTE</v>
          </cell>
          <cell r="J499">
            <v>1</v>
          </cell>
        </row>
        <row r="500">
          <cell r="A500">
            <v>479</v>
          </cell>
          <cell r="B500" t="str">
            <v>SUB</v>
          </cell>
          <cell r="E500" t="str">
            <v>D</v>
          </cell>
          <cell r="G500" t="str">
            <v>GENIVALDO ANTÔNIO DA SILVA</v>
          </cell>
          <cell r="H500" t="str">
            <v>AJUDANTE</v>
          </cell>
          <cell r="J500">
            <v>1</v>
          </cell>
        </row>
        <row r="501">
          <cell r="A501">
            <v>480</v>
          </cell>
          <cell r="B501" t="str">
            <v>VITOR</v>
          </cell>
          <cell r="C501" t="str">
            <v>-</v>
          </cell>
          <cell r="E501" t="str">
            <v>D</v>
          </cell>
          <cell r="G501" t="str">
            <v>IVEN DRUMOND ROCHA</v>
          </cell>
          <cell r="H501" t="str">
            <v>ELETRICISTA F / C</v>
          </cell>
          <cell r="J501">
            <v>1</v>
          </cell>
        </row>
        <row r="502">
          <cell r="A502">
            <v>481</v>
          </cell>
          <cell r="B502" t="str">
            <v>SUB</v>
          </cell>
          <cell r="E502" t="str">
            <v>D</v>
          </cell>
          <cell r="G502" t="str">
            <v>SEBASTIÃO RAMOS ANACLETO</v>
          </cell>
          <cell r="H502" t="str">
            <v>ELETRICISTA F / C</v>
          </cell>
          <cell r="J502">
            <v>1</v>
          </cell>
        </row>
        <row r="503">
          <cell r="A503">
            <v>482</v>
          </cell>
          <cell r="C503" t="str">
            <v>DEM</v>
          </cell>
          <cell r="D503" t="str">
            <v>DEM</v>
          </cell>
          <cell r="E503" t="str">
            <v>DEM</v>
          </cell>
          <cell r="F503" t="str">
            <v>DEM</v>
          </cell>
          <cell r="G503" t="str">
            <v>JOSÉ GERALDO BENTO</v>
          </cell>
          <cell r="H503" t="str">
            <v>ELETRICISTA F / C</v>
          </cell>
          <cell r="I503" t="str">
            <v>BRISA DA COSTA</v>
          </cell>
          <cell r="J503">
            <v>1</v>
          </cell>
        </row>
        <row r="504">
          <cell r="A504">
            <v>483</v>
          </cell>
          <cell r="B504" t="str">
            <v>SUB</v>
          </cell>
          <cell r="E504" t="str">
            <v>D</v>
          </cell>
          <cell r="G504" t="str">
            <v>MARCELO DEMOCRITO BARBOSA</v>
          </cell>
          <cell r="H504" t="str">
            <v>ELETRICISTA F / C</v>
          </cell>
          <cell r="J504">
            <v>1</v>
          </cell>
        </row>
        <row r="505">
          <cell r="A505">
            <v>484</v>
          </cell>
          <cell r="C505" t="str">
            <v>DEM</v>
          </cell>
          <cell r="D505" t="str">
            <v>DEM</v>
          </cell>
          <cell r="E505" t="str">
            <v>DEM</v>
          </cell>
          <cell r="F505" t="str">
            <v>LIG. DE CABOS</v>
          </cell>
          <cell r="G505" t="str">
            <v>JOSÉ BATISTA</v>
          </cell>
          <cell r="H505" t="str">
            <v>ELETRICISTA F / C</v>
          </cell>
          <cell r="I505" t="str">
            <v>RIO DAS OSTRAS</v>
          </cell>
          <cell r="J505">
            <v>1</v>
          </cell>
        </row>
        <row r="506">
          <cell r="A506">
            <v>485</v>
          </cell>
          <cell r="B506" t="str">
            <v>SUB</v>
          </cell>
          <cell r="E506" t="str">
            <v>D</v>
          </cell>
          <cell r="G506" t="str">
            <v>ENIO DE SOUZA</v>
          </cell>
          <cell r="H506" t="str">
            <v>ELETRICISTA F / C</v>
          </cell>
          <cell r="J506">
            <v>1</v>
          </cell>
        </row>
        <row r="507">
          <cell r="A507">
            <v>486</v>
          </cell>
          <cell r="B507" t="str">
            <v>AFC</v>
          </cell>
          <cell r="C507" t="str">
            <v>HRSG</v>
          </cell>
          <cell r="D507" t="str">
            <v>PAO</v>
          </cell>
          <cell r="E507" t="str">
            <v>-</v>
          </cell>
          <cell r="F507" t="str">
            <v>FABRICAÇÃO</v>
          </cell>
          <cell r="G507" t="str">
            <v>ALAN SILVA SAMPAIO</v>
          </cell>
          <cell r="H507" t="str">
            <v>AJUDANTE</v>
          </cell>
          <cell r="I507" t="str">
            <v>BARRA</v>
          </cell>
          <cell r="J507">
            <v>1</v>
          </cell>
        </row>
        <row r="508">
          <cell r="A508">
            <v>487</v>
          </cell>
          <cell r="B508" t="str">
            <v>MAT</v>
          </cell>
          <cell r="C508" t="str">
            <v>MAT</v>
          </cell>
          <cell r="D508" t="str">
            <v>-</v>
          </cell>
          <cell r="E508" t="str">
            <v>BUONO</v>
          </cell>
          <cell r="F508" t="str">
            <v>MAT</v>
          </cell>
          <cell r="G508" t="str">
            <v>REILE COUTINHO DO NASCIMENTO</v>
          </cell>
          <cell r="H508" t="str">
            <v>AUXILIAR ALMOXARIFE 1</v>
          </cell>
          <cell r="I508" t="str">
            <v>POSTO TIC TAC</v>
          </cell>
          <cell r="J508">
            <v>1</v>
          </cell>
        </row>
        <row r="509">
          <cell r="A509">
            <v>488</v>
          </cell>
          <cell r="C509" t="str">
            <v>DEM</v>
          </cell>
          <cell r="D509" t="str">
            <v>DEM</v>
          </cell>
          <cell r="E509" t="str">
            <v>DEM</v>
          </cell>
          <cell r="F509" t="str">
            <v>DEM</v>
          </cell>
          <cell r="G509" t="str">
            <v>PEDRO RODRIGUES VICENTE NETO</v>
          </cell>
          <cell r="H509" t="str">
            <v>INSTRUMENTISTA</v>
          </cell>
          <cell r="I509" t="str">
            <v>RIO DAS OSTRAS</v>
          </cell>
          <cell r="J509">
            <v>1</v>
          </cell>
        </row>
        <row r="510">
          <cell r="A510">
            <v>489</v>
          </cell>
          <cell r="C510" t="str">
            <v>DEM</v>
          </cell>
          <cell r="D510" t="str">
            <v>DEM</v>
          </cell>
          <cell r="E510" t="str">
            <v>DEM</v>
          </cell>
          <cell r="F510" t="str">
            <v>DEM</v>
          </cell>
          <cell r="G510" t="str">
            <v>ROGÉRIO DOS SANTOS OLIVEIRA</v>
          </cell>
          <cell r="H510" t="str">
            <v>AJUDANTE</v>
          </cell>
          <cell r="I510" t="str">
            <v>BARRA</v>
          </cell>
          <cell r="J510">
            <v>1</v>
          </cell>
        </row>
        <row r="511">
          <cell r="A511">
            <v>490</v>
          </cell>
          <cell r="B511" t="str">
            <v>SUB</v>
          </cell>
          <cell r="E511" t="str">
            <v>D</v>
          </cell>
          <cell r="G511" t="str">
            <v>JOSÉ CESAR LIMA DE OLIVEIRA</v>
          </cell>
          <cell r="H511" t="str">
            <v>ELETRICISTA MONTADOR</v>
          </cell>
          <cell r="J511">
            <v>1</v>
          </cell>
        </row>
        <row r="512">
          <cell r="A512">
            <v>491</v>
          </cell>
          <cell r="C512" t="str">
            <v>DEM</v>
          </cell>
          <cell r="D512" t="str">
            <v>DEM</v>
          </cell>
          <cell r="E512" t="str">
            <v>DEM</v>
          </cell>
          <cell r="F512" t="str">
            <v>LIG. DE CABOS</v>
          </cell>
          <cell r="G512" t="str">
            <v>ANTÔNIO ALVES RAMOS</v>
          </cell>
          <cell r="H512" t="str">
            <v>ELETRICISTA F / C</v>
          </cell>
          <cell r="I512" t="str">
            <v>RIO DAS OSTRAS</v>
          </cell>
          <cell r="J512">
            <v>1</v>
          </cell>
        </row>
        <row r="513">
          <cell r="A513">
            <v>492</v>
          </cell>
          <cell r="B513" t="str">
            <v>MML</v>
          </cell>
          <cell r="C513" t="str">
            <v>BOP</v>
          </cell>
          <cell r="D513" t="str">
            <v>GIL</v>
          </cell>
          <cell r="E513" t="str">
            <v>JSS</v>
          </cell>
          <cell r="F513" t="str">
            <v>LIG. DE CABOS</v>
          </cell>
          <cell r="G513" t="str">
            <v>JOÃO SINCERO DA SILVA</v>
          </cell>
          <cell r="H513" t="str">
            <v>MESTRE</v>
          </cell>
          <cell r="I513" t="str">
            <v>RIO DAS OSTRAS</v>
          </cell>
          <cell r="J513">
            <v>1</v>
          </cell>
        </row>
        <row r="514">
          <cell r="A514">
            <v>493</v>
          </cell>
          <cell r="G514" t="str">
            <v>CANCELADO</v>
          </cell>
          <cell r="J514">
            <v>1</v>
          </cell>
        </row>
        <row r="515">
          <cell r="A515">
            <v>494</v>
          </cell>
          <cell r="B515" t="str">
            <v>SUB</v>
          </cell>
          <cell r="E515" t="str">
            <v>D</v>
          </cell>
          <cell r="G515" t="str">
            <v>ANEDINO SIMÃO JUSTO</v>
          </cell>
          <cell r="H515" t="str">
            <v>ELETRICISTA F / C</v>
          </cell>
          <cell r="J515">
            <v>1</v>
          </cell>
        </row>
        <row r="516">
          <cell r="A516">
            <v>495</v>
          </cell>
          <cell r="C516" t="str">
            <v>DEM</v>
          </cell>
          <cell r="D516" t="str">
            <v>DEM</v>
          </cell>
          <cell r="E516" t="str">
            <v>DEM</v>
          </cell>
          <cell r="F516" t="str">
            <v>DEM</v>
          </cell>
          <cell r="G516" t="str">
            <v>LUIZ SIMÃO LIMA</v>
          </cell>
          <cell r="H516" t="str">
            <v>INSTRUMENTISTA</v>
          </cell>
          <cell r="I516" t="str">
            <v>RIO DAS OSTRAS</v>
          </cell>
          <cell r="J516">
            <v>1</v>
          </cell>
        </row>
        <row r="517">
          <cell r="A517">
            <v>496</v>
          </cell>
          <cell r="B517" t="str">
            <v>DORG</v>
          </cell>
          <cell r="C517" t="str">
            <v>CT</v>
          </cell>
          <cell r="D517" t="str">
            <v>CMM</v>
          </cell>
          <cell r="F517" t="str">
            <v>SUP</v>
          </cell>
          <cell r="G517" t="str">
            <v>CLEVES MIGUEL MOURA DOS SANTOS</v>
          </cell>
          <cell r="H517" t="str">
            <v>SUPERVISOR INSTRUMENTISTA</v>
          </cell>
          <cell r="I517" t="str">
            <v>RIO DAS OSTRAS</v>
          </cell>
          <cell r="J517">
            <v>1</v>
          </cell>
        </row>
        <row r="518">
          <cell r="A518">
            <v>497</v>
          </cell>
          <cell r="B518" t="str">
            <v>AFC</v>
          </cell>
          <cell r="C518" t="str">
            <v>HRSG</v>
          </cell>
          <cell r="D518" t="str">
            <v>JS</v>
          </cell>
          <cell r="E518" t="str">
            <v>-</v>
          </cell>
          <cell r="F518" t="str">
            <v>ISOL/PINT</v>
          </cell>
          <cell r="G518" t="str">
            <v>JOSÉ GUEVERTON BARBOSA SANTOS</v>
          </cell>
          <cell r="H518" t="str">
            <v>PINTOR</v>
          </cell>
          <cell r="I518" t="str">
            <v>RIO DAS OSTRAS</v>
          </cell>
          <cell r="J518">
            <v>1</v>
          </cell>
        </row>
        <row r="519">
          <cell r="A519">
            <v>498</v>
          </cell>
          <cell r="C519" t="str">
            <v>DEM</v>
          </cell>
          <cell r="D519" t="str">
            <v>DEM</v>
          </cell>
          <cell r="E519" t="str">
            <v>DEM</v>
          </cell>
          <cell r="F519" t="str">
            <v>DEM</v>
          </cell>
          <cell r="G519" t="str">
            <v>GILBERTO MENESES DOS SANTOS</v>
          </cell>
          <cell r="H519" t="str">
            <v>PINTOR</v>
          </cell>
          <cell r="I519" t="str">
            <v>RIO DAS OSTRAS</v>
          </cell>
          <cell r="J519">
            <v>1</v>
          </cell>
        </row>
        <row r="520">
          <cell r="A520">
            <v>499</v>
          </cell>
          <cell r="B520" t="str">
            <v>SUB</v>
          </cell>
          <cell r="E520" t="str">
            <v>D</v>
          </cell>
          <cell r="G520" t="str">
            <v>JOSÉ MARTINS DOS SANTOS</v>
          </cell>
          <cell r="H520" t="str">
            <v>AJUDANTE</v>
          </cell>
          <cell r="J520">
            <v>1</v>
          </cell>
        </row>
        <row r="521">
          <cell r="A521">
            <v>500</v>
          </cell>
          <cell r="C521" t="str">
            <v>DEM</v>
          </cell>
          <cell r="D521" t="str">
            <v>DEM</v>
          </cell>
          <cell r="E521" t="str">
            <v>DEM</v>
          </cell>
          <cell r="F521" t="str">
            <v>DEM</v>
          </cell>
          <cell r="G521" t="str">
            <v>HELCIO FERNANDO BAIA</v>
          </cell>
          <cell r="H521" t="str">
            <v>AJUDANTE</v>
          </cell>
          <cell r="I521" t="str">
            <v>COND. GREEN PEACE</v>
          </cell>
          <cell r="J521">
            <v>1</v>
          </cell>
        </row>
        <row r="522">
          <cell r="A522">
            <v>501</v>
          </cell>
          <cell r="E522" t="str">
            <v>D</v>
          </cell>
          <cell r="G522" t="str">
            <v>ANTÔNIO FERREIRA DE MELO</v>
          </cell>
          <cell r="H522" t="str">
            <v>AJUDANTE</v>
          </cell>
          <cell r="J522">
            <v>1</v>
          </cell>
        </row>
        <row r="523">
          <cell r="A523">
            <v>502</v>
          </cell>
          <cell r="E523" t="str">
            <v>D</v>
          </cell>
          <cell r="G523" t="str">
            <v>PEDRO ROCHA DE OLIVEIRA</v>
          </cell>
          <cell r="H523" t="str">
            <v>MECANICO MONTADOR</v>
          </cell>
          <cell r="J523">
            <v>1</v>
          </cell>
        </row>
        <row r="524">
          <cell r="A524">
            <v>503</v>
          </cell>
          <cell r="E524" t="str">
            <v>-</v>
          </cell>
          <cell r="G524" t="str">
            <v>JEFERSON BARBOSA FARIAS</v>
          </cell>
          <cell r="H524" t="str">
            <v>AJUDANTE</v>
          </cell>
          <cell r="I524" t="str">
            <v>BARRA</v>
          </cell>
          <cell r="J524">
            <v>1</v>
          </cell>
        </row>
        <row r="525">
          <cell r="A525">
            <v>504</v>
          </cell>
          <cell r="E525" t="str">
            <v>D</v>
          </cell>
          <cell r="G525" t="str">
            <v>JOÉLCIO DA COSTA</v>
          </cell>
          <cell r="H525" t="str">
            <v>ELETRICISTA MONTADOR</v>
          </cell>
          <cell r="J525">
            <v>1</v>
          </cell>
        </row>
        <row r="526">
          <cell r="A526">
            <v>505</v>
          </cell>
          <cell r="B526" t="str">
            <v>SUB</v>
          </cell>
          <cell r="E526" t="str">
            <v>D</v>
          </cell>
          <cell r="G526" t="str">
            <v>WALDIR ARAÚJO DA SILVA</v>
          </cell>
          <cell r="H526" t="str">
            <v>ELETRICISTA MONTADOR</v>
          </cell>
          <cell r="J526">
            <v>1</v>
          </cell>
        </row>
        <row r="527">
          <cell r="A527">
            <v>506</v>
          </cell>
          <cell r="E527" t="str">
            <v>D</v>
          </cell>
          <cell r="G527" t="str">
            <v>MOIZÉS SENA DE MATOS</v>
          </cell>
          <cell r="H527" t="str">
            <v>ELETRICISTA MONTADOR</v>
          </cell>
          <cell r="J527">
            <v>1</v>
          </cell>
        </row>
        <row r="528">
          <cell r="A528">
            <v>507</v>
          </cell>
          <cell r="C528" t="str">
            <v>DEM</v>
          </cell>
          <cell r="D528" t="str">
            <v>DEM</v>
          </cell>
          <cell r="E528" t="str">
            <v>DEM</v>
          </cell>
          <cell r="F528" t="str">
            <v>DEM</v>
          </cell>
          <cell r="G528" t="str">
            <v>VANDERLEI VALADARES DOS SANTOS</v>
          </cell>
          <cell r="H528" t="str">
            <v>ELETRICISTA MONTADOR</v>
          </cell>
          <cell r="J528">
            <v>1</v>
          </cell>
        </row>
        <row r="529">
          <cell r="A529">
            <v>508</v>
          </cell>
          <cell r="G529" t="str">
            <v>JOSÉ ESTEVÃO</v>
          </cell>
          <cell r="H529" t="str">
            <v>MECANICO MONTADOR</v>
          </cell>
          <cell r="J529">
            <v>1</v>
          </cell>
        </row>
        <row r="530">
          <cell r="A530">
            <v>509</v>
          </cell>
          <cell r="B530" t="str">
            <v>DP</v>
          </cell>
          <cell r="D530" t="str">
            <v>-</v>
          </cell>
          <cell r="E530" t="str">
            <v>GGS</v>
          </cell>
          <cell r="G530" t="str">
            <v>PAULO ROBERTO PEREIRA</v>
          </cell>
          <cell r="H530" t="str">
            <v>ASSISTENTE DE DP</v>
          </cell>
          <cell r="I530" t="str">
            <v>RIO DAS OSTRAS</v>
          </cell>
          <cell r="J530">
            <v>1</v>
          </cell>
        </row>
        <row r="531">
          <cell r="A531">
            <v>510</v>
          </cell>
          <cell r="B531" t="str">
            <v>AFC</v>
          </cell>
          <cell r="C531" t="str">
            <v>GERAL</v>
          </cell>
          <cell r="D531" t="str">
            <v>VT</v>
          </cell>
          <cell r="E531" t="str">
            <v>AAM</v>
          </cell>
          <cell r="F531" t="str">
            <v>MANUTENÇÃO</v>
          </cell>
          <cell r="G531" t="str">
            <v>OLIMPIO DO NASCIMENTO DEGEL</v>
          </cell>
          <cell r="H531" t="str">
            <v>ELETRICISTA DE MANUTENÇÃO</v>
          </cell>
          <cell r="I531" t="str">
            <v>PARGOS</v>
          </cell>
          <cell r="J531">
            <v>1</v>
          </cell>
        </row>
        <row r="532">
          <cell r="A532">
            <v>511</v>
          </cell>
          <cell r="E532" t="str">
            <v>D</v>
          </cell>
          <cell r="G532" t="str">
            <v>ERIBALDO VIEIRA DA SILVA</v>
          </cell>
          <cell r="H532" t="str">
            <v>MECANICO MONTADOR</v>
          </cell>
          <cell r="J532">
            <v>1</v>
          </cell>
        </row>
        <row r="533">
          <cell r="A533">
            <v>512</v>
          </cell>
          <cell r="C533" t="str">
            <v>DEM</v>
          </cell>
          <cell r="D533" t="str">
            <v>DEM</v>
          </cell>
          <cell r="E533" t="str">
            <v>DEM</v>
          </cell>
          <cell r="F533" t="str">
            <v>DEM</v>
          </cell>
          <cell r="G533" t="str">
            <v>MARCOS JACINTO MARIO</v>
          </cell>
          <cell r="H533" t="str">
            <v>ELETRICISTA MONTADOR</v>
          </cell>
          <cell r="I533" t="str">
            <v>RIO DAS OSTRAS</v>
          </cell>
          <cell r="J533">
            <v>1</v>
          </cell>
        </row>
        <row r="534">
          <cell r="A534">
            <v>513</v>
          </cell>
          <cell r="B534" t="str">
            <v>SUB</v>
          </cell>
          <cell r="E534" t="str">
            <v>D</v>
          </cell>
          <cell r="G534" t="str">
            <v>EDELSON CONRADO DE OLIVEIRA</v>
          </cell>
          <cell r="H534" t="str">
            <v>ELETRICISTA MONTADOR</v>
          </cell>
          <cell r="J534">
            <v>1</v>
          </cell>
        </row>
        <row r="535">
          <cell r="A535">
            <v>514</v>
          </cell>
          <cell r="B535" t="str">
            <v>AFC</v>
          </cell>
          <cell r="C535" t="str">
            <v>ST</v>
          </cell>
          <cell r="D535" t="str">
            <v>CMM</v>
          </cell>
          <cell r="E535" t="str">
            <v>JWC</v>
          </cell>
          <cell r="F535" t="str">
            <v>INSTRUMENT.</v>
          </cell>
          <cell r="G535" t="str">
            <v>JADIEL CONRADO DE OLIVEIRA</v>
          </cell>
          <cell r="H535" t="str">
            <v>ELETRICISTA F / C</v>
          </cell>
          <cell r="I535" t="str">
            <v>PARGOS</v>
          </cell>
          <cell r="J535">
            <v>1</v>
          </cell>
        </row>
        <row r="536">
          <cell r="A536">
            <v>515</v>
          </cell>
          <cell r="B536" t="str">
            <v>JORGE</v>
          </cell>
          <cell r="C536" t="str">
            <v>CT</v>
          </cell>
          <cell r="D536" t="str">
            <v>ANT</v>
          </cell>
          <cell r="E536" t="str">
            <v>JLC</v>
          </cell>
          <cell r="F536" t="str">
            <v>COMIS TUB</v>
          </cell>
          <cell r="G536" t="str">
            <v>EDUARDO JOSÉ ARAÚJO DE SOUZA</v>
          </cell>
          <cell r="H536" t="str">
            <v>INSTRUMENTISTA</v>
          </cell>
          <cell r="I536" t="str">
            <v>RIO DAS OSTRAS</v>
          </cell>
          <cell r="J536">
            <v>1</v>
          </cell>
        </row>
        <row r="537">
          <cell r="A537">
            <v>516</v>
          </cell>
          <cell r="G537" t="str">
            <v>JOSÉ FERREIRA DOS SANTOS</v>
          </cell>
          <cell r="H537" t="str">
            <v>AJUDANTE</v>
          </cell>
          <cell r="I537" t="str">
            <v>BARRA</v>
          </cell>
          <cell r="J537">
            <v>1</v>
          </cell>
        </row>
        <row r="538">
          <cell r="A538">
            <v>517</v>
          </cell>
          <cell r="B538" t="str">
            <v>EDR</v>
          </cell>
          <cell r="C538" t="str">
            <v>HRSG</v>
          </cell>
          <cell r="D538" t="str">
            <v>VENDOL.</v>
          </cell>
          <cell r="E538" t="str">
            <v>MJO</v>
          </cell>
          <cell r="F538" t="str">
            <v>MONTAGEM</v>
          </cell>
          <cell r="G538" t="str">
            <v>CARLOS ANDRÉ CONCEIÇÃO</v>
          </cell>
          <cell r="H538" t="str">
            <v>MECANICO MONTADOR</v>
          </cell>
          <cell r="J538">
            <v>1</v>
          </cell>
        </row>
        <row r="539">
          <cell r="A539">
            <v>518</v>
          </cell>
          <cell r="E539" t="str">
            <v>D</v>
          </cell>
          <cell r="G539" t="str">
            <v>VITOR LUIZ DE SOUZA VIANA</v>
          </cell>
          <cell r="H539" t="str">
            <v>AUXILIAR ELETRO TÉCNICO</v>
          </cell>
          <cell r="J539">
            <v>1</v>
          </cell>
        </row>
        <row r="540">
          <cell r="A540">
            <v>519</v>
          </cell>
          <cell r="B540" t="str">
            <v>SUB</v>
          </cell>
          <cell r="E540" t="str">
            <v>D</v>
          </cell>
          <cell r="G540" t="str">
            <v>ALEX SANDRO HENRIQUE</v>
          </cell>
          <cell r="H540" t="str">
            <v>AUXILIAR ELETRO TÉCNICO</v>
          </cell>
          <cell r="J540">
            <v>1</v>
          </cell>
        </row>
        <row r="541">
          <cell r="A541">
            <v>520</v>
          </cell>
          <cell r="C541" t="str">
            <v>DEM</v>
          </cell>
          <cell r="D541" t="str">
            <v>DEM</v>
          </cell>
          <cell r="E541" t="str">
            <v>DEM</v>
          </cell>
          <cell r="F541" t="str">
            <v>DEM</v>
          </cell>
          <cell r="G541" t="str">
            <v>ADEMIR FIRME DA SILVA</v>
          </cell>
          <cell r="H541" t="str">
            <v>ELETRICISTA MONTADOR</v>
          </cell>
          <cell r="I541" t="str">
            <v>RIO DAS OSTRAS</v>
          </cell>
          <cell r="J541">
            <v>1</v>
          </cell>
        </row>
        <row r="542">
          <cell r="A542">
            <v>521</v>
          </cell>
          <cell r="G542" t="str">
            <v>EVERTON MAICON DE SOUZA VICENTE</v>
          </cell>
          <cell r="H542" t="str">
            <v>AJUDANTE</v>
          </cell>
          <cell r="I542" t="str">
            <v>BARRA</v>
          </cell>
          <cell r="J542">
            <v>1</v>
          </cell>
        </row>
        <row r="543">
          <cell r="A543">
            <v>522</v>
          </cell>
          <cell r="C543" t="str">
            <v>DEM</v>
          </cell>
          <cell r="D543" t="str">
            <v>DEM</v>
          </cell>
          <cell r="E543" t="str">
            <v>DEM</v>
          </cell>
          <cell r="F543" t="str">
            <v>DEM</v>
          </cell>
          <cell r="G543" t="str">
            <v>ALESSANDRO PEDRO DA SILVA</v>
          </cell>
          <cell r="H543" t="str">
            <v>ELETRICISTA MONTADOR</v>
          </cell>
          <cell r="J543">
            <v>1</v>
          </cell>
        </row>
        <row r="544">
          <cell r="A544">
            <v>523</v>
          </cell>
          <cell r="B544" t="str">
            <v>AFC</v>
          </cell>
          <cell r="C544" t="str">
            <v>CT</v>
          </cell>
          <cell r="D544" t="str">
            <v>VT</v>
          </cell>
          <cell r="E544" t="str">
            <v>JTC</v>
          </cell>
          <cell r="F544" t="str">
            <v>ELÉTRICA</v>
          </cell>
          <cell r="G544" t="str">
            <v>ARNALDO BISPO DOS ANJOS</v>
          </cell>
          <cell r="H544" t="str">
            <v>ELETRICISTA MONTADOR</v>
          </cell>
          <cell r="I544" t="str">
            <v>NOVA HOLANDA</v>
          </cell>
          <cell r="J544">
            <v>1</v>
          </cell>
        </row>
        <row r="545">
          <cell r="A545">
            <v>524</v>
          </cell>
          <cell r="C545" t="str">
            <v>DEM</v>
          </cell>
          <cell r="D545" t="str">
            <v>DEM</v>
          </cell>
          <cell r="E545" t="str">
            <v>DEM</v>
          </cell>
          <cell r="F545" t="str">
            <v>DEM</v>
          </cell>
          <cell r="G545" t="str">
            <v>IRANI SANCHO BERNARDO</v>
          </cell>
          <cell r="H545" t="str">
            <v>AJUDANTE</v>
          </cell>
          <cell r="J545">
            <v>1</v>
          </cell>
        </row>
        <row r="546">
          <cell r="A546">
            <v>525</v>
          </cell>
          <cell r="C546" t="str">
            <v>DEM</v>
          </cell>
          <cell r="D546" t="str">
            <v>DEM</v>
          </cell>
          <cell r="E546" t="str">
            <v>DEM</v>
          </cell>
          <cell r="F546" t="str">
            <v>DEM</v>
          </cell>
          <cell r="G546" t="str">
            <v>GILVAN DOS SANTOS SANTIAGO</v>
          </cell>
          <cell r="H546" t="str">
            <v>AJUDANTE</v>
          </cell>
          <cell r="J546">
            <v>1</v>
          </cell>
        </row>
        <row r="547">
          <cell r="A547">
            <v>526</v>
          </cell>
          <cell r="B547" t="str">
            <v>AFC</v>
          </cell>
          <cell r="C547" t="str">
            <v>ST</v>
          </cell>
          <cell r="D547" t="str">
            <v>CMM</v>
          </cell>
          <cell r="E547" t="str">
            <v>JWC</v>
          </cell>
          <cell r="F547" t="str">
            <v>INSTRUMENT.</v>
          </cell>
          <cell r="G547" t="str">
            <v>MAURICIO LUIZ SATYRO</v>
          </cell>
          <cell r="H547" t="str">
            <v>CONTRA MESTRE</v>
          </cell>
          <cell r="I547" t="str">
            <v>RIO DAS OSTRAS</v>
          </cell>
          <cell r="J547">
            <v>1</v>
          </cell>
        </row>
        <row r="548">
          <cell r="A548">
            <v>527</v>
          </cell>
          <cell r="B548" t="str">
            <v>AFC</v>
          </cell>
          <cell r="C548" t="str">
            <v>ST</v>
          </cell>
          <cell r="D548" t="str">
            <v>CMM</v>
          </cell>
          <cell r="E548" t="str">
            <v>JWC</v>
          </cell>
          <cell r="F548" t="str">
            <v>INSTRUMENT.</v>
          </cell>
          <cell r="G548" t="str">
            <v>UZIAS JOSÉ DOS SANTOS</v>
          </cell>
          <cell r="H548" t="str">
            <v>INSTRUMENTISTA</v>
          </cell>
          <cell r="I548" t="str">
            <v>RIO DAS OSTRAS</v>
          </cell>
          <cell r="J548">
            <v>1</v>
          </cell>
        </row>
        <row r="549">
          <cell r="A549">
            <v>528</v>
          </cell>
          <cell r="B549" t="str">
            <v>AFC</v>
          </cell>
          <cell r="C549" t="str">
            <v>ST</v>
          </cell>
          <cell r="D549" t="str">
            <v>CMM</v>
          </cell>
          <cell r="E549" t="str">
            <v>JWC</v>
          </cell>
          <cell r="F549" t="str">
            <v>INSTRUMENT.</v>
          </cell>
          <cell r="G549" t="str">
            <v>ALOIZIO GONZAGA PEREIRA ABRANTES</v>
          </cell>
          <cell r="H549" t="str">
            <v>CONTRA MESTRE</v>
          </cell>
          <cell r="I549" t="str">
            <v>RIO DAS OSTRAS</v>
          </cell>
          <cell r="J549">
            <v>1</v>
          </cell>
        </row>
        <row r="550">
          <cell r="A550">
            <v>529</v>
          </cell>
          <cell r="G550" t="str">
            <v>CANCELADO</v>
          </cell>
          <cell r="J550">
            <v>1</v>
          </cell>
        </row>
        <row r="551">
          <cell r="A551">
            <v>530</v>
          </cell>
          <cell r="B551" t="str">
            <v>DP</v>
          </cell>
          <cell r="C551" t="str">
            <v>-</v>
          </cell>
          <cell r="D551" t="str">
            <v>-</v>
          </cell>
          <cell r="E551" t="str">
            <v>-</v>
          </cell>
          <cell r="F551" t="str">
            <v>-</v>
          </cell>
          <cell r="G551" t="str">
            <v>JOSÉ DE ALENCAR BARBOSA DE SOUZA JUNIOR</v>
          </cell>
          <cell r="H551" t="str">
            <v>AUX. DE MANUT COMPUTADOR</v>
          </cell>
          <cell r="J551">
            <v>1</v>
          </cell>
        </row>
        <row r="552">
          <cell r="A552">
            <v>531</v>
          </cell>
          <cell r="B552" t="str">
            <v>ALM</v>
          </cell>
          <cell r="C552" t="str">
            <v>-</v>
          </cell>
          <cell r="D552" t="str">
            <v>-</v>
          </cell>
          <cell r="E552" t="str">
            <v>ODAIL</v>
          </cell>
          <cell r="F552" t="str">
            <v>-</v>
          </cell>
          <cell r="G552" t="str">
            <v>FLAVIANO RIBEIRO DA SILVA</v>
          </cell>
          <cell r="H552" t="str">
            <v>AUXILIAR ALMOXARIFE 1</v>
          </cell>
          <cell r="I552" t="str">
            <v>RIO DAS OSTRAS</v>
          </cell>
          <cell r="J552">
            <v>1</v>
          </cell>
        </row>
        <row r="553">
          <cell r="A553">
            <v>532</v>
          </cell>
          <cell r="B553" t="str">
            <v>AFC</v>
          </cell>
          <cell r="C553" t="str">
            <v>CT</v>
          </cell>
          <cell r="D553" t="str">
            <v>NJ</v>
          </cell>
          <cell r="E553" t="str">
            <v>PSV</v>
          </cell>
          <cell r="F553" t="str">
            <v>S O L D A</v>
          </cell>
          <cell r="G553" t="str">
            <v>CESAR BARBOSA PREDES</v>
          </cell>
          <cell r="H553" t="str">
            <v>SOLDADOR MIG AL</v>
          </cell>
          <cell r="I553" t="str">
            <v>RIO DAS OSTRAS</v>
          </cell>
          <cell r="J553">
            <v>1</v>
          </cell>
        </row>
        <row r="554">
          <cell r="A554">
            <v>533</v>
          </cell>
          <cell r="B554" t="str">
            <v>COMIS.</v>
          </cell>
          <cell r="G554" t="str">
            <v>JOSÉ RAMOS DE SOUZA</v>
          </cell>
          <cell r="H554" t="str">
            <v>ELETRICISTA F / C</v>
          </cell>
          <cell r="I554" t="str">
            <v>RIO DAS OSTRAS</v>
          </cell>
          <cell r="J554">
            <v>1</v>
          </cell>
        </row>
        <row r="555">
          <cell r="A555">
            <v>534</v>
          </cell>
          <cell r="C555" t="str">
            <v>DEM</v>
          </cell>
          <cell r="D555" t="str">
            <v>DEM</v>
          </cell>
          <cell r="E555" t="str">
            <v>DEM</v>
          </cell>
          <cell r="F555" t="str">
            <v>DEM</v>
          </cell>
          <cell r="G555" t="str">
            <v>ANTÔNIO PAIXÃO DE ABREU NETO</v>
          </cell>
          <cell r="H555" t="str">
            <v>MECANICO AJUSTADOR</v>
          </cell>
          <cell r="I555" t="str">
            <v>RIO DAS OSTRAS</v>
          </cell>
          <cell r="J555">
            <v>1</v>
          </cell>
        </row>
        <row r="556">
          <cell r="A556">
            <v>535</v>
          </cell>
          <cell r="G556" t="str">
            <v>SEBASTIÃO SERAFIM DOS SANTOS</v>
          </cell>
          <cell r="H556" t="str">
            <v>ELETRICISTA F / C</v>
          </cell>
          <cell r="I556" t="str">
            <v>RIO DAS OSTRAS</v>
          </cell>
          <cell r="J556">
            <v>1</v>
          </cell>
        </row>
        <row r="557">
          <cell r="A557">
            <v>536</v>
          </cell>
          <cell r="B557" t="str">
            <v>MML</v>
          </cell>
          <cell r="C557" t="str">
            <v>BOP</v>
          </cell>
          <cell r="D557" t="str">
            <v>AVELEZ</v>
          </cell>
          <cell r="E557" t="str">
            <v>CAM</v>
          </cell>
          <cell r="F557" t="str">
            <v>LANC. DE CABOS</v>
          </cell>
          <cell r="G557" t="str">
            <v xml:space="preserve">CICERO LIMA DE CALDAS </v>
          </cell>
          <cell r="H557" t="str">
            <v>MESTRE</v>
          </cell>
          <cell r="I557" t="str">
            <v>RIO DAS OSTRAS</v>
          </cell>
          <cell r="J557">
            <v>1</v>
          </cell>
        </row>
        <row r="558">
          <cell r="A558">
            <v>537</v>
          </cell>
          <cell r="B558" t="str">
            <v>AFC</v>
          </cell>
          <cell r="C558" t="str">
            <v>GERAL</v>
          </cell>
          <cell r="D558" t="str">
            <v>VT</v>
          </cell>
          <cell r="E558" t="str">
            <v>MS</v>
          </cell>
          <cell r="F558" t="str">
            <v>COM ELET/INST</v>
          </cell>
          <cell r="G558" t="str">
            <v>SAMUEL TORRES DE LIRA</v>
          </cell>
          <cell r="H558" t="str">
            <v>MESTRE</v>
          </cell>
          <cell r="I558" t="str">
            <v>RIO DAS OSTRAS</v>
          </cell>
          <cell r="J558">
            <v>1</v>
          </cell>
        </row>
        <row r="559">
          <cell r="A559">
            <v>538</v>
          </cell>
          <cell r="B559" t="str">
            <v>MOI</v>
          </cell>
          <cell r="G559" t="str">
            <v>ARISSON DUBAL DA SILVA</v>
          </cell>
          <cell r="H559" t="str">
            <v>MOTORISTA</v>
          </cell>
          <cell r="I559" t="str">
            <v>RIO DAS OSTRAS</v>
          </cell>
          <cell r="J559">
            <v>1</v>
          </cell>
        </row>
        <row r="560">
          <cell r="A560">
            <v>539</v>
          </cell>
          <cell r="C560" t="str">
            <v>DEM</v>
          </cell>
          <cell r="D560" t="str">
            <v>DEM</v>
          </cell>
          <cell r="E560" t="str">
            <v>DEM</v>
          </cell>
          <cell r="F560" t="str">
            <v>DEM</v>
          </cell>
          <cell r="G560" t="str">
            <v>EDENILSON NASCIMENTO DOS SANTOS</v>
          </cell>
          <cell r="H560" t="str">
            <v>MONTADOR ELETROM.</v>
          </cell>
          <cell r="I560" t="str">
            <v>RIO DAS OSTRAS</v>
          </cell>
          <cell r="J560">
            <v>1</v>
          </cell>
        </row>
        <row r="561">
          <cell r="A561">
            <v>540</v>
          </cell>
          <cell r="B561" t="str">
            <v>AFC</v>
          </cell>
          <cell r="C561" t="str">
            <v>HRSG</v>
          </cell>
          <cell r="D561" t="str">
            <v>JS</v>
          </cell>
          <cell r="E561" t="str">
            <v>-</v>
          </cell>
          <cell r="F561" t="str">
            <v>ISOL/PINT</v>
          </cell>
          <cell r="G561" t="str">
            <v>NIVALDO CONCEIÇÃO SANTOS</v>
          </cell>
          <cell r="H561" t="str">
            <v>ISOLADOR</v>
          </cell>
          <cell r="I561" t="str">
            <v>RIO DAS OSTRAS</v>
          </cell>
          <cell r="J561">
            <v>1</v>
          </cell>
        </row>
        <row r="562">
          <cell r="A562">
            <v>541</v>
          </cell>
          <cell r="B562" t="str">
            <v>AFC</v>
          </cell>
          <cell r="C562" t="str">
            <v>CT</v>
          </cell>
          <cell r="D562" t="str">
            <v>VT</v>
          </cell>
          <cell r="E562" t="str">
            <v>JTC</v>
          </cell>
          <cell r="F562" t="str">
            <v>ELÉTRICA</v>
          </cell>
          <cell r="G562" t="str">
            <v>SEBASTIÃO CAJUEIRO DE BARROS</v>
          </cell>
          <cell r="H562" t="str">
            <v>INSTRUMENTISTA</v>
          </cell>
          <cell r="I562" t="str">
            <v>RIO DAS OSTRAS</v>
          </cell>
          <cell r="J562">
            <v>1</v>
          </cell>
        </row>
        <row r="563">
          <cell r="A563">
            <v>542</v>
          </cell>
          <cell r="B563" t="str">
            <v>SUB</v>
          </cell>
          <cell r="G563" t="str">
            <v>JÚLIO CESAR CARDOSO VIVONE FILHO</v>
          </cell>
          <cell r="H563" t="str">
            <v>MEIO OFICIAL</v>
          </cell>
          <cell r="J563">
            <v>1</v>
          </cell>
        </row>
        <row r="564">
          <cell r="A564">
            <v>543</v>
          </cell>
          <cell r="B564" t="str">
            <v>CHEFIA</v>
          </cell>
          <cell r="G564" t="str">
            <v>SILVÉRIO EUSTÁQUIO DIAS FERRAZ</v>
          </cell>
          <cell r="H564" t="str">
            <v>ENGENHEIRO</v>
          </cell>
          <cell r="J564">
            <v>1</v>
          </cell>
        </row>
        <row r="565">
          <cell r="A565">
            <v>544</v>
          </cell>
          <cell r="B565" t="str">
            <v>MOI</v>
          </cell>
          <cell r="G565" t="str">
            <v>FÁBIO AZEVEDO DA SILVA</v>
          </cell>
          <cell r="H565" t="str">
            <v>TRADUTOR</v>
          </cell>
          <cell r="J565">
            <v>1</v>
          </cell>
        </row>
        <row r="566">
          <cell r="A566">
            <v>545</v>
          </cell>
          <cell r="C566" t="str">
            <v>S U B E S T A Ç Ã O</v>
          </cell>
          <cell r="F566" t="str">
            <v>LIG. DE CABOS</v>
          </cell>
          <cell r="G566" t="str">
            <v>FRANCISCO NAZARIO FERREIRA</v>
          </cell>
          <cell r="H566" t="str">
            <v>ELETRICISTA F / C</v>
          </cell>
          <cell r="I566" t="str">
            <v>RIO DAS OSTRAS</v>
          </cell>
          <cell r="J566">
            <v>1</v>
          </cell>
        </row>
        <row r="567">
          <cell r="A567">
            <v>546</v>
          </cell>
          <cell r="B567" t="str">
            <v>ASA</v>
          </cell>
          <cell r="C567" t="str">
            <v>HRSG</v>
          </cell>
          <cell r="D567" t="str">
            <v>JS</v>
          </cell>
          <cell r="E567" t="str">
            <v>-</v>
          </cell>
          <cell r="F567" t="str">
            <v>ISOL/PINT</v>
          </cell>
          <cell r="G567" t="str">
            <v>ENALDO DA SILVA TAVARES</v>
          </cell>
          <cell r="H567" t="str">
            <v>ISOLADOR</v>
          </cell>
          <cell r="I567" t="str">
            <v>RIO DAS OSTRAS</v>
          </cell>
          <cell r="J567">
            <v>1</v>
          </cell>
        </row>
        <row r="568">
          <cell r="A568">
            <v>547</v>
          </cell>
          <cell r="C568" t="str">
            <v>DEM</v>
          </cell>
          <cell r="D568" t="str">
            <v>DEM</v>
          </cell>
          <cell r="E568" t="str">
            <v>DEM</v>
          </cell>
          <cell r="F568" t="str">
            <v>DEM</v>
          </cell>
          <cell r="G568" t="str">
            <v xml:space="preserve">EDMILSON ROQUE DA SILVA </v>
          </cell>
          <cell r="H568" t="str">
            <v>MONTADOR ELETROM.</v>
          </cell>
          <cell r="I568" t="str">
            <v>RIO DAS OSTRAS</v>
          </cell>
          <cell r="J568">
            <v>1</v>
          </cell>
        </row>
        <row r="569">
          <cell r="A569">
            <v>548</v>
          </cell>
          <cell r="C569" t="str">
            <v>DEM</v>
          </cell>
          <cell r="D569" t="str">
            <v>DEM</v>
          </cell>
          <cell r="E569" t="str">
            <v>DEM</v>
          </cell>
          <cell r="F569" t="str">
            <v>DEM</v>
          </cell>
          <cell r="G569" t="str">
            <v>VALDEMAR DIAS DE MORAIS</v>
          </cell>
          <cell r="H569" t="str">
            <v>ELETRICISTA F / C</v>
          </cell>
          <cell r="I569" t="str">
            <v>RIO DAS OSTRAS</v>
          </cell>
          <cell r="J569">
            <v>1</v>
          </cell>
        </row>
        <row r="570">
          <cell r="A570">
            <v>549</v>
          </cell>
          <cell r="B570" t="str">
            <v>MML</v>
          </cell>
          <cell r="C570" t="str">
            <v>BOP</v>
          </cell>
          <cell r="D570" t="str">
            <v>GIL</v>
          </cell>
          <cell r="E570" t="str">
            <v>JSS</v>
          </cell>
          <cell r="F570" t="str">
            <v>LIG. DE CABOS</v>
          </cell>
          <cell r="G570" t="str">
            <v>JOÃO DE FREITAS SOUZA</v>
          </cell>
          <cell r="H570" t="str">
            <v>ELETRICISTA F / C</v>
          </cell>
          <cell r="I570" t="str">
            <v>RIO DAS OSTRAS</v>
          </cell>
          <cell r="J570">
            <v>1</v>
          </cell>
        </row>
        <row r="571">
          <cell r="A571">
            <v>550</v>
          </cell>
          <cell r="G571" t="str">
            <v>JOSÉ BERNARDINO TEIXEIRA MARTINS</v>
          </cell>
          <cell r="H571" t="str">
            <v>ELETRICISTA F / C</v>
          </cell>
          <cell r="I571" t="str">
            <v>RIO DAS OSTRAS</v>
          </cell>
          <cell r="J571">
            <v>1</v>
          </cell>
        </row>
        <row r="572">
          <cell r="A572">
            <v>551</v>
          </cell>
          <cell r="B572" t="str">
            <v>AFC</v>
          </cell>
          <cell r="C572" t="str">
            <v>HRSG</v>
          </cell>
          <cell r="D572" t="str">
            <v>JS</v>
          </cell>
          <cell r="E572" t="str">
            <v>-</v>
          </cell>
          <cell r="F572" t="str">
            <v>ISOL/PINT</v>
          </cell>
          <cell r="G572" t="str">
            <v>CARLOS ALBERTO DA SILVA JUNIOR</v>
          </cell>
          <cell r="H572" t="str">
            <v>ISOLADOR</v>
          </cell>
          <cell r="I572" t="str">
            <v>RIO DAS OSTRAS</v>
          </cell>
          <cell r="J572">
            <v>1</v>
          </cell>
        </row>
        <row r="573">
          <cell r="A573">
            <v>552</v>
          </cell>
          <cell r="G573" t="str">
            <v>JOSE DAS GRAÇAS PIRES DOS SANTOS</v>
          </cell>
          <cell r="H573" t="str">
            <v>MECANICO MONTADOR</v>
          </cell>
          <cell r="I573" t="str">
            <v>RIO DAS OSTRAS</v>
          </cell>
          <cell r="J573">
            <v>1</v>
          </cell>
        </row>
        <row r="574">
          <cell r="A574">
            <v>553</v>
          </cell>
          <cell r="B574" t="str">
            <v>JORGE</v>
          </cell>
          <cell r="C574" t="str">
            <v>CT</v>
          </cell>
          <cell r="D574" t="str">
            <v>ANT</v>
          </cell>
          <cell r="E574" t="str">
            <v>JLC</v>
          </cell>
          <cell r="F574" t="str">
            <v>COMIS TUB</v>
          </cell>
          <cell r="G574" t="str">
            <v>CRISTIANO DUARTE DE ASSIS</v>
          </cell>
          <cell r="H574" t="str">
            <v>ENCANADOR</v>
          </cell>
          <cell r="I574" t="str">
            <v>BRISA DA COSTA</v>
          </cell>
          <cell r="J574">
            <v>1</v>
          </cell>
        </row>
        <row r="575">
          <cell r="A575">
            <v>554</v>
          </cell>
          <cell r="C575" t="str">
            <v>DEM</v>
          </cell>
          <cell r="D575" t="str">
            <v>DEM</v>
          </cell>
          <cell r="E575" t="str">
            <v>DEM</v>
          </cell>
          <cell r="F575" t="str">
            <v>DEM</v>
          </cell>
          <cell r="G575" t="str">
            <v>MONIQUE FERNANDES VARGAS GOMES</v>
          </cell>
          <cell r="H575" t="str">
            <v>DIGITADORA</v>
          </cell>
          <cell r="J575">
            <v>1</v>
          </cell>
        </row>
        <row r="576">
          <cell r="A576">
            <v>555</v>
          </cell>
          <cell r="G576" t="str">
            <v>JOSÉ LUIZ DE ANDRADE</v>
          </cell>
          <cell r="H576" t="str">
            <v>MONTADOR ELETROM.</v>
          </cell>
          <cell r="I576" t="str">
            <v>RIO DAS OSTRAS</v>
          </cell>
          <cell r="J576">
            <v>1</v>
          </cell>
        </row>
        <row r="577">
          <cell r="A577">
            <v>556</v>
          </cell>
          <cell r="B577" t="str">
            <v>SUB</v>
          </cell>
          <cell r="G577" t="str">
            <v xml:space="preserve">FRANCISLEI JOSÉ BARBOSA DOS SANTOS </v>
          </cell>
          <cell r="H577" t="str">
            <v>MONTADOR ELETROM.</v>
          </cell>
          <cell r="I577" t="str">
            <v>RIO DAS OSTRAS</v>
          </cell>
          <cell r="J577">
            <v>1</v>
          </cell>
        </row>
        <row r="578">
          <cell r="A578">
            <v>557</v>
          </cell>
          <cell r="B578" t="str">
            <v>ASA</v>
          </cell>
          <cell r="C578" t="str">
            <v>HRSG</v>
          </cell>
          <cell r="D578" t="str">
            <v>ANT</v>
          </cell>
          <cell r="E578" t="str">
            <v>NNC</v>
          </cell>
          <cell r="F578" t="str">
            <v>MONTAGEM</v>
          </cell>
          <cell r="G578" t="str">
            <v>JOSÉ PEREIRA SANTANA</v>
          </cell>
          <cell r="H578" t="str">
            <v>MONTADOR</v>
          </cell>
          <cell r="I578" t="str">
            <v>RIO DAS OSTRAS</v>
          </cell>
          <cell r="J578">
            <v>1</v>
          </cell>
        </row>
        <row r="579">
          <cell r="A579">
            <v>558</v>
          </cell>
          <cell r="C579" t="str">
            <v>DEM</v>
          </cell>
          <cell r="D579" t="str">
            <v>DEM</v>
          </cell>
          <cell r="E579" t="str">
            <v>DEM</v>
          </cell>
          <cell r="F579" t="str">
            <v>DEM</v>
          </cell>
          <cell r="G579" t="str">
            <v xml:space="preserve">EDELEY HELENO CLEMENTE </v>
          </cell>
          <cell r="H579" t="str">
            <v>ELETRICISTA MONTADOR</v>
          </cell>
          <cell r="I579" t="str">
            <v>RIO DAS OSTRAS</v>
          </cell>
          <cell r="J579">
            <v>1</v>
          </cell>
        </row>
        <row r="580">
          <cell r="A580">
            <v>559</v>
          </cell>
          <cell r="B580" t="str">
            <v>MOD</v>
          </cell>
          <cell r="C580" t="str">
            <v>DORG</v>
          </cell>
          <cell r="D580" t="str">
            <v>RVV</v>
          </cell>
          <cell r="E580" t="str">
            <v>JA S</v>
          </cell>
          <cell r="F580" t="str">
            <v>DORG</v>
          </cell>
          <cell r="G580" t="str">
            <v>JOSÉ RAIMUNDO GONÇALVES HONTA</v>
          </cell>
          <cell r="H580" t="str">
            <v>ELETRICISTA MONTADOR</v>
          </cell>
          <cell r="I580" t="str">
            <v>RIO DAS OSTRAS</v>
          </cell>
          <cell r="J580">
            <v>1</v>
          </cell>
        </row>
        <row r="581">
          <cell r="A581">
            <v>560</v>
          </cell>
          <cell r="G581" t="str">
            <v>ELMO CHACHA OLIVEIRA</v>
          </cell>
          <cell r="H581" t="str">
            <v>AJUDANTE</v>
          </cell>
          <cell r="J581">
            <v>1</v>
          </cell>
        </row>
        <row r="582">
          <cell r="A582">
            <v>561</v>
          </cell>
          <cell r="B582" t="str">
            <v>AFC</v>
          </cell>
          <cell r="C582" t="str">
            <v>CT</v>
          </cell>
          <cell r="D582" t="str">
            <v>VT</v>
          </cell>
          <cell r="E582" t="str">
            <v>IFS</v>
          </cell>
          <cell r="F582" t="str">
            <v>TESTE/PRESERV.</v>
          </cell>
          <cell r="G582" t="str">
            <v>EDENILSON ANTÔNIO DOS SANTOS</v>
          </cell>
          <cell r="H582" t="str">
            <v>MEIO OFICIAL</v>
          </cell>
          <cell r="I582" t="str">
            <v>BARRA</v>
          </cell>
          <cell r="J582">
            <v>1</v>
          </cell>
        </row>
        <row r="583">
          <cell r="A583">
            <v>562</v>
          </cell>
          <cell r="G583" t="str">
            <v>NARLISON SANTOS DA SILVA</v>
          </cell>
          <cell r="H583" t="str">
            <v>AJUDANTE</v>
          </cell>
          <cell r="J583">
            <v>1</v>
          </cell>
        </row>
        <row r="584">
          <cell r="A584">
            <v>563</v>
          </cell>
          <cell r="B584" t="str">
            <v>MML</v>
          </cell>
          <cell r="C584" t="str">
            <v>BOP</v>
          </cell>
          <cell r="D584" t="str">
            <v>AVELEZ</v>
          </cell>
          <cell r="E584" t="str">
            <v>CAM</v>
          </cell>
          <cell r="F584" t="str">
            <v>LANC. DE CABOS</v>
          </cell>
          <cell r="G584" t="str">
            <v>CARLOS ALBERTO MOTA</v>
          </cell>
          <cell r="H584" t="str">
            <v>ENCARREGADO ELETRICA</v>
          </cell>
          <cell r="I584" t="str">
            <v>RIO DAS OSTRAS</v>
          </cell>
          <cell r="J584">
            <v>1</v>
          </cell>
        </row>
        <row r="585">
          <cell r="A585">
            <v>564</v>
          </cell>
          <cell r="G585" t="str">
            <v>JOECI DIAS DA SILVA</v>
          </cell>
          <cell r="H585" t="str">
            <v>AJUDANTE</v>
          </cell>
          <cell r="J585">
            <v>1</v>
          </cell>
        </row>
        <row r="586">
          <cell r="A586">
            <v>565</v>
          </cell>
          <cell r="B586" t="str">
            <v>EDG</v>
          </cell>
          <cell r="C586" t="str">
            <v>HRSG</v>
          </cell>
          <cell r="D586" t="str">
            <v>DARIO</v>
          </cell>
          <cell r="E586" t="str">
            <v>ELIEZER</v>
          </cell>
          <cell r="F586" t="str">
            <v>ANDAIME</v>
          </cell>
          <cell r="G586" t="str">
            <v>WILSON RAILDES SOUZA DE JESUS</v>
          </cell>
          <cell r="H586" t="str">
            <v>MONTADOR ANDAIME</v>
          </cell>
          <cell r="I586" t="str">
            <v>RIO DAS OSTRAS</v>
          </cell>
          <cell r="J586">
            <v>1</v>
          </cell>
        </row>
        <row r="587">
          <cell r="A587">
            <v>566</v>
          </cell>
          <cell r="B587" t="str">
            <v>MML</v>
          </cell>
          <cell r="C587" t="str">
            <v>BOP</v>
          </cell>
          <cell r="D587" t="str">
            <v>CMM</v>
          </cell>
          <cell r="E587" t="str">
            <v>EF</v>
          </cell>
          <cell r="F587" t="str">
            <v>MONTAGEM</v>
          </cell>
          <cell r="G587" t="str">
            <v>GERSON VILETE DA SILVA</v>
          </cell>
          <cell r="H587" t="str">
            <v>ELETRICISTA MONTADOR</v>
          </cell>
          <cell r="I587" t="str">
            <v>BARRA</v>
          </cell>
          <cell r="J587">
            <v>1</v>
          </cell>
        </row>
        <row r="588">
          <cell r="A588">
            <v>567</v>
          </cell>
          <cell r="B588" t="str">
            <v>MML</v>
          </cell>
          <cell r="C588" t="str">
            <v>BOP</v>
          </cell>
          <cell r="D588" t="str">
            <v>CMM</v>
          </cell>
          <cell r="E588" t="str">
            <v>EF</v>
          </cell>
          <cell r="F588" t="str">
            <v>MONTAGEM</v>
          </cell>
          <cell r="G588" t="str">
            <v>JOÃO EVARISTO VALENTE</v>
          </cell>
          <cell r="H588" t="str">
            <v>AJUDANTE</v>
          </cell>
          <cell r="I588" t="str">
            <v>BARRA</v>
          </cell>
          <cell r="J588">
            <v>1</v>
          </cell>
        </row>
        <row r="589">
          <cell r="A589">
            <v>568</v>
          </cell>
          <cell r="B589" t="str">
            <v>CQ</v>
          </cell>
          <cell r="C589" t="str">
            <v>-</v>
          </cell>
          <cell r="D589" t="str">
            <v>-</v>
          </cell>
          <cell r="E589" t="str">
            <v>-</v>
          </cell>
          <cell r="F589" t="str">
            <v>-</v>
          </cell>
          <cell r="G589" t="str">
            <v>SERGIO MASSAO TAKATSUJI</v>
          </cell>
          <cell r="H589" t="str">
            <v>ENGENHEIRO CQ</v>
          </cell>
          <cell r="J589">
            <v>1</v>
          </cell>
        </row>
        <row r="590">
          <cell r="A590">
            <v>569</v>
          </cell>
          <cell r="G590" t="str">
            <v>PAULO CESAR TAVARES</v>
          </cell>
          <cell r="H590" t="str">
            <v>AJUDANTE</v>
          </cell>
          <cell r="J590">
            <v>1</v>
          </cell>
        </row>
        <row r="591">
          <cell r="A591">
            <v>570</v>
          </cell>
          <cell r="B591" t="str">
            <v>MML</v>
          </cell>
          <cell r="C591" t="str">
            <v>BOP</v>
          </cell>
          <cell r="D591" t="str">
            <v>AVELEZ</v>
          </cell>
          <cell r="E591" t="str">
            <v>CAM</v>
          </cell>
          <cell r="F591" t="str">
            <v>LANC. DE CABOS</v>
          </cell>
          <cell r="G591" t="str">
            <v>EDMAR ALVES SAMORA</v>
          </cell>
          <cell r="H591" t="str">
            <v>AJUDANTE</v>
          </cell>
          <cell r="I591" t="str">
            <v>AROEIRA</v>
          </cell>
          <cell r="J591">
            <v>1</v>
          </cell>
        </row>
        <row r="592">
          <cell r="A592">
            <v>571</v>
          </cell>
          <cell r="B592" t="str">
            <v>MML</v>
          </cell>
          <cell r="C592" t="str">
            <v>BOP</v>
          </cell>
          <cell r="D592" t="str">
            <v>GIL</v>
          </cell>
          <cell r="E592" t="str">
            <v>JFL</v>
          </cell>
          <cell r="F592" t="str">
            <v>LIG. DE CABOS</v>
          </cell>
          <cell r="G592" t="str">
            <v>EDER APARECIDO SAMORA</v>
          </cell>
          <cell r="H592" t="str">
            <v>AJUDANTE</v>
          </cell>
          <cell r="I592" t="str">
            <v>RIO DAS OSTRAS</v>
          </cell>
          <cell r="J592">
            <v>1</v>
          </cell>
        </row>
        <row r="593">
          <cell r="A593">
            <v>572</v>
          </cell>
          <cell r="B593" t="str">
            <v>AFC</v>
          </cell>
          <cell r="C593" t="str">
            <v>HRSG</v>
          </cell>
          <cell r="D593" t="str">
            <v>PAO</v>
          </cell>
          <cell r="E593" t="str">
            <v>-</v>
          </cell>
          <cell r="F593" t="str">
            <v>FABRICAÇÃO</v>
          </cell>
          <cell r="G593" t="str">
            <v>GERALDO EVANGELISTA TEIXEIRA MARTINS</v>
          </cell>
          <cell r="H593" t="str">
            <v>ELETRICISTA MONTADOR</v>
          </cell>
          <cell r="I593" t="str">
            <v>BRISA DA COSTA</v>
          </cell>
          <cell r="J593">
            <v>1</v>
          </cell>
        </row>
        <row r="594">
          <cell r="A594">
            <v>573</v>
          </cell>
          <cell r="C594" t="str">
            <v>DEM</v>
          </cell>
          <cell r="D594" t="str">
            <v>DEM</v>
          </cell>
          <cell r="E594" t="str">
            <v>DEM</v>
          </cell>
          <cell r="F594" t="str">
            <v>DEM</v>
          </cell>
          <cell r="G594" t="str">
            <v>LUIS CARLOS DE OLIVEIRA</v>
          </cell>
          <cell r="H594" t="str">
            <v>ELETRICISTA MONTADOR</v>
          </cell>
          <cell r="I594" t="str">
            <v>BRISA DA COSTA</v>
          </cell>
          <cell r="J594">
            <v>1</v>
          </cell>
        </row>
        <row r="595">
          <cell r="A595">
            <v>574</v>
          </cell>
          <cell r="B595" t="str">
            <v>ASA</v>
          </cell>
          <cell r="C595" t="str">
            <v>HRSG</v>
          </cell>
          <cell r="D595" t="str">
            <v>ANT</v>
          </cell>
          <cell r="E595" t="str">
            <v>NNC</v>
          </cell>
          <cell r="F595" t="str">
            <v>MONTAGEM</v>
          </cell>
          <cell r="G595" t="str">
            <v>JOÃO PAULO ALMEIDA SAMPAIO</v>
          </cell>
          <cell r="H595" t="str">
            <v>MEIO OFICIAL</v>
          </cell>
          <cell r="I595" t="str">
            <v>BARRA</v>
          </cell>
          <cell r="J595">
            <v>1</v>
          </cell>
        </row>
        <row r="596">
          <cell r="A596">
            <v>575</v>
          </cell>
          <cell r="G596" t="str">
            <v>EUDEILSON SILVA BRITO</v>
          </cell>
          <cell r="H596" t="str">
            <v>AJUDANTE</v>
          </cell>
          <cell r="I596" t="str">
            <v>BARRA</v>
          </cell>
          <cell r="J596">
            <v>1</v>
          </cell>
        </row>
        <row r="597">
          <cell r="A597">
            <v>576</v>
          </cell>
          <cell r="B597" t="str">
            <v>MML</v>
          </cell>
          <cell r="C597" t="str">
            <v>BOP</v>
          </cell>
          <cell r="D597" t="str">
            <v>AVELEZ</v>
          </cell>
          <cell r="E597" t="str">
            <v>CAM</v>
          </cell>
          <cell r="F597" t="str">
            <v>LANC. DE CABOS</v>
          </cell>
          <cell r="G597" t="str">
            <v>EDVAN DE JESUS LOPES</v>
          </cell>
          <cell r="H597" t="str">
            <v>AJUDANTE</v>
          </cell>
          <cell r="I597" t="str">
            <v>RIO DAS OSTRAS</v>
          </cell>
          <cell r="J597">
            <v>1</v>
          </cell>
        </row>
        <row r="598">
          <cell r="A598">
            <v>577</v>
          </cell>
          <cell r="B598" t="str">
            <v>MML</v>
          </cell>
          <cell r="C598" t="str">
            <v>BOP</v>
          </cell>
          <cell r="D598" t="str">
            <v>GIL</v>
          </cell>
          <cell r="E598" t="str">
            <v>JFL</v>
          </cell>
          <cell r="F598" t="str">
            <v>LIG. DE CABOS</v>
          </cell>
          <cell r="G598" t="str">
            <v>ERNANDO DE SENA BARROS FILHO</v>
          </cell>
          <cell r="H598" t="str">
            <v>AJUDANTE</v>
          </cell>
          <cell r="I598" t="str">
            <v>BARRA</v>
          </cell>
          <cell r="J598">
            <v>1</v>
          </cell>
        </row>
        <row r="599">
          <cell r="A599">
            <v>578</v>
          </cell>
          <cell r="B599" t="str">
            <v>MML</v>
          </cell>
          <cell r="C599" t="str">
            <v>BOP</v>
          </cell>
          <cell r="D599" t="str">
            <v>AVELEZ</v>
          </cell>
          <cell r="E599" t="str">
            <v>DAPN</v>
          </cell>
          <cell r="F599" t="str">
            <v>MONTAGEM</v>
          </cell>
          <cell r="G599" t="str">
            <v>DALMIR JOSÉ SANTANA RODRIGUES</v>
          </cell>
          <cell r="H599" t="str">
            <v>AJUDANTE</v>
          </cell>
          <cell r="I599" t="str">
            <v>BARRA</v>
          </cell>
          <cell r="J599">
            <v>1</v>
          </cell>
        </row>
        <row r="600">
          <cell r="A600">
            <v>579</v>
          </cell>
          <cell r="G600" t="str">
            <v>JOFRAN DE JESUS MACHADO PIRES</v>
          </cell>
          <cell r="H600" t="str">
            <v>AJUDANTE</v>
          </cell>
          <cell r="I600" t="str">
            <v>BARRA</v>
          </cell>
          <cell r="J600">
            <v>1</v>
          </cell>
        </row>
        <row r="601">
          <cell r="A601">
            <v>581</v>
          </cell>
          <cell r="C601" t="str">
            <v>DEM</v>
          </cell>
          <cell r="D601" t="str">
            <v>DEM</v>
          </cell>
          <cell r="E601" t="str">
            <v>DEM</v>
          </cell>
          <cell r="F601" t="str">
            <v>DEM</v>
          </cell>
          <cell r="G601" t="str">
            <v>ANTONIO MESSIAS DE JESUS</v>
          </cell>
          <cell r="H601" t="str">
            <v>AJUDANTE</v>
          </cell>
          <cell r="I601" t="str">
            <v>BARRA</v>
          </cell>
          <cell r="J601">
            <v>1</v>
          </cell>
        </row>
        <row r="602">
          <cell r="A602">
            <v>582</v>
          </cell>
          <cell r="B602" t="str">
            <v>AFC</v>
          </cell>
          <cell r="C602" t="str">
            <v>HRSG</v>
          </cell>
          <cell r="D602" t="str">
            <v>JS</v>
          </cell>
          <cell r="E602" t="str">
            <v>-</v>
          </cell>
          <cell r="F602" t="str">
            <v>ISOL/PINT</v>
          </cell>
          <cell r="G602" t="str">
            <v>SILVESTRE GONÇALVES DOS SANTOS</v>
          </cell>
          <cell r="H602" t="str">
            <v>PINTOR</v>
          </cell>
          <cell r="I602" t="str">
            <v>BARRA</v>
          </cell>
          <cell r="J602">
            <v>1</v>
          </cell>
        </row>
        <row r="603">
          <cell r="A603">
            <v>583</v>
          </cell>
          <cell r="B603" t="str">
            <v>ASA</v>
          </cell>
          <cell r="C603" t="str">
            <v>HRSG</v>
          </cell>
          <cell r="D603" t="str">
            <v>JS</v>
          </cell>
          <cell r="E603" t="str">
            <v>-</v>
          </cell>
          <cell r="F603" t="str">
            <v>ISOL/PINT</v>
          </cell>
          <cell r="G603" t="str">
            <v>AROLDO BERNARDO DOS SANTOS</v>
          </cell>
          <cell r="H603" t="str">
            <v>ISOLADOR</v>
          </cell>
          <cell r="I603" t="str">
            <v>BRISA DA COSTA</v>
          </cell>
          <cell r="J603">
            <v>1</v>
          </cell>
        </row>
        <row r="604">
          <cell r="A604">
            <v>584</v>
          </cell>
          <cell r="B604" t="str">
            <v>ASA</v>
          </cell>
          <cell r="C604" t="str">
            <v>HRSG</v>
          </cell>
          <cell r="D604" t="str">
            <v>PEDRO</v>
          </cell>
          <cell r="E604" t="str">
            <v>GF</v>
          </cell>
          <cell r="F604" t="str">
            <v>ISOLAMENTO</v>
          </cell>
          <cell r="G604" t="str">
            <v>GLACINEI FERREIRA DA SILVA</v>
          </cell>
          <cell r="H604" t="str">
            <v>MESTRE</v>
          </cell>
          <cell r="I604" t="str">
            <v>BRISA DA COSTA</v>
          </cell>
          <cell r="J604">
            <v>1</v>
          </cell>
        </row>
        <row r="605">
          <cell r="A605">
            <v>585</v>
          </cell>
          <cell r="B605" t="str">
            <v>MML</v>
          </cell>
          <cell r="C605" t="str">
            <v>BOP</v>
          </cell>
          <cell r="D605" t="str">
            <v>AVELEZ</v>
          </cell>
          <cell r="E605" t="str">
            <v>DAPN</v>
          </cell>
          <cell r="F605" t="str">
            <v>MONTAGEM</v>
          </cell>
          <cell r="G605" t="str">
            <v>VAGNER ALVES NOGUEIRA</v>
          </cell>
          <cell r="H605" t="str">
            <v>ELETRICISTA MONTADOR</v>
          </cell>
          <cell r="I605" t="str">
            <v>BRISA DA COSTA</v>
          </cell>
          <cell r="J605">
            <v>1</v>
          </cell>
        </row>
        <row r="606">
          <cell r="A606">
            <v>586</v>
          </cell>
          <cell r="B606" t="str">
            <v>MOI</v>
          </cell>
          <cell r="C606" t="str">
            <v>-</v>
          </cell>
          <cell r="D606" t="str">
            <v>-</v>
          </cell>
          <cell r="E606" t="str">
            <v>-</v>
          </cell>
          <cell r="F606" t="str">
            <v>-</v>
          </cell>
          <cell r="G606" t="str">
            <v>ROSÍ GOMES DE CAMPOS</v>
          </cell>
          <cell r="H606" t="str">
            <v>COMPRADORA</v>
          </cell>
          <cell r="J606">
            <v>1</v>
          </cell>
        </row>
        <row r="607">
          <cell r="A607">
            <v>587</v>
          </cell>
          <cell r="B607" t="str">
            <v>COMP</v>
          </cell>
          <cell r="C607" t="str">
            <v>DORG</v>
          </cell>
          <cell r="D607" t="str">
            <v>RVV</v>
          </cell>
          <cell r="E607" t="str">
            <v>JA S</v>
          </cell>
          <cell r="F607" t="str">
            <v>DORG</v>
          </cell>
          <cell r="G607" t="str">
            <v>MARCELO DE OLIVEIRA</v>
          </cell>
          <cell r="H607" t="str">
            <v>ELETRICISTA MONTADOR</v>
          </cell>
          <cell r="I607" t="str">
            <v>BRISA DA COSTA</v>
          </cell>
          <cell r="J607">
            <v>1</v>
          </cell>
        </row>
        <row r="608">
          <cell r="A608">
            <v>588</v>
          </cell>
          <cell r="B608" t="str">
            <v>MML</v>
          </cell>
          <cell r="C608" t="str">
            <v>BOP</v>
          </cell>
          <cell r="D608" t="str">
            <v>AVELEZ</v>
          </cell>
          <cell r="E608" t="str">
            <v>CAM</v>
          </cell>
          <cell r="F608" t="str">
            <v>LANC. DE CABOS</v>
          </cell>
          <cell r="G608" t="str">
            <v>JEFFERSON ALVES DOS SANTOS</v>
          </cell>
          <cell r="H608" t="str">
            <v>AJUDANTE</v>
          </cell>
          <cell r="I608" t="str">
            <v>BARRA</v>
          </cell>
          <cell r="J608">
            <v>1</v>
          </cell>
        </row>
        <row r="609">
          <cell r="A609">
            <v>589</v>
          </cell>
          <cell r="B609" t="str">
            <v>MML</v>
          </cell>
          <cell r="C609" t="str">
            <v>HRSG</v>
          </cell>
          <cell r="D609" t="str">
            <v>VT</v>
          </cell>
          <cell r="E609" t="str">
            <v>VAS</v>
          </cell>
          <cell r="F609" t="str">
            <v>ELÉTRICA</v>
          </cell>
          <cell r="G609" t="str">
            <v>MOISÉS FERREIRA NETO</v>
          </cell>
          <cell r="H609" t="str">
            <v>AJUDANTE</v>
          </cell>
          <cell r="I609" t="str">
            <v>BARRA</v>
          </cell>
          <cell r="J609">
            <v>1</v>
          </cell>
        </row>
        <row r="610">
          <cell r="A610">
            <v>590</v>
          </cell>
          <cell r="G610" t="str">
            <v>JOSIAS DE ANDRADE</v>
          </cell>
          <cell r="H610" t="str">
            <v>ELETRICISTA MONTADOR</v>
          </cell>
          <cell r="I610" t="str">
            <v>BRISA DA COSTA</v>
          </cell>
          <cell r="J610">
            <v>1</v>
          </cell>
        </row>
        <row r="611">
          <cell r="A611">
            <v>591</v>
          </cell>
          <cell r="B611" t="str">
            <v>ASA</v>
          </cell>
          <cell r="C611" t="str">
            <v>HRSG</v>
          </cell>
          <cell r="D611" t="str">
            <v>PEDRO</v>
          </cell>
          <cell r="E611" t="str">
            <v>AAS</v>
          </cell>
          <cell r="F611" t="str">
            <v>MONTAGEM</v>
          </cell>
          <cell r="G611" t="str">
            <v>ANTONIO DE ASSIS SOBRINHO</v>
          </cell>
          <cell r="H611" t="str">
            <v>ENCARREGADO</v>
          </cell>
          <cell r="I611" t="str">
            <v>BRISA DA COSTA</v>
          </cell>
          <cell r="J611">
            <v>1</v>
          </cell>
        </row>
        <row r="612">
          <cell r="A612">
            <v>592</v>
          </cell>
          <cell r="B612" t="str">
            <v>MML</v>
          </cell>
          <cell r="C612" t="str">
            <v>BOP</v>
          </cell>
          <cell r="D612" t="str">
            <v>GIL</v>
          </cell>
          <cell r="E612" t="str">
            <v>JFL</v>
          </cell>
          <cell r="F612" t="str">
            <v>LIG. DE CABOS</v>
          </cell>
          <cell r="G612" t="str">
            <v>ALUISIO DE SANTANA</v>
          </cell>
          <cell r="H612" t="str">
            <v>ELETRICISTA F / C</v>
          </cell>
          <cell r="I612" t="str">
            <v>BRISA DA COSTA</v>
          </cell>
          <cell r="J612">
            <v>1</v>
          </cell>
        </row>
        <row r="613">
          <cell r="A613">
            <v>593</v>
          </cell>
          <cell r="C613" t="str">
            <v>DEM</v>
          </cell>
          <cell r="D613" t="str">
            <v>DEM</v>
          </cell>
          <cell r="E613" t="str">
            <v>DEM</v>
          </cell>
          <cell r="F613" t="str">
            <v>DEM</v>
          </cell>
          <cell r="G613" t="str">
            <v>MOISES NUNES PULGAS FILHO</v>
          </cell>
          <cell r="H613" t="str">
            <v>ELETRICISTA F / C</v>
          </cell>
          <cell r="I613" t="str">
            <v>BRISA DA COSTA</v>
          </cell>
          <cell r="J613">
            <v>1</v>
          </cell>
        </row>
        <row r="614">
          <cell r="A614">
            <v>594</v>
          </cell>
          <cell r="B614" t="str">
            <v>MML</v>
          </cell>
          <cell r="C614" t="str">
            <v>BOP</v>
          </cell>
          <cell r="D614" t="str">
            <v>AVELEZ</v>
          </cell>
          <cell r="E614" t="str">
            <v>CAM</v>
          </cell>
          <cell r="F614" t="str">
            <v>LANC. DE CABOS</v>
          </cell>
          <cell r="G614" t="str">
            <v>UILSON EVANGELISTA SOUZA</v>
          </cell>
          <cell r="H614" t="str">
            <v>ELETRICISTA MONTADOR</v>
          </cell>
          <cell r="I614" t="str">
            <v>BRISA DA COSTA</v>
          </cell>
          <cell r="J614">
            <v>1</v>
          </cell>
        </row>
        <row r="615">
          <cell r="A615">
            <v>595</v>
          </cell>
          <cell r="B615" t="str">
            <v>MML</v>
          </cell>
          <cell r="C615" t="str">
            <v>BOP</v>
          </cell>
          <cell r="D615" t="str">
            <v>GIL</v>
          </cell>
          <cell r="E615" t="str">
            <v>JFL</v>
          </cell>
          <cell r="F615" t="str">
            <v>LIG. DE CABOS</v>
          </cell>
          <cell r="G615" t="str">
            <v>ARIS DA SILVA</v>
          </cell>
          <cell r="H615" t="str">
            <v>ELETRICISTA F / C</v>
          </cell>
          <cell r="I615" t="str">
            <v>BRISA DA COSTA</v>
          </cell>
          <cell r="J615">
            <v>1</v>
          </cell>
        </row>
        <row r="616">
          <cell r="A616">
            <v>596</v>
          </cell>
          <cell r="B616" t="str">
            <v>AFC</v>
          </cell>
          <cell r="C616" t="str">
            <v>GERAL</v>
          </cell>
          <cell r="D616" t="str">
            <v>VT</v>
          </cell>
          <cell r="E616" t="str">
            <v>MS</v>
          </cell>
          <cell r="F616" t="str">
            <v>COM ELET/INST</v>
          </cell>
          <cell r="G616" t="str">
            <v>ANTONIO CARLOS DA SILVA</v>
          </cell>
          <cell r="H616" t="str">
            <v>ELETRICISTA F / C</v>
          </cell>
          <cell r="I616" t="str">
            <v>BRISA DA COSTA</v>
          </cell>
          <cell r="J616">
            <v>1</v>
          </cell>
        </row>
        <row r="617">
          <cell r="A617">
            <v>597</v>
          </cell>
          <cell r="B617" t="str">
            <v>MOI</v>
          </cell>
          <cell r="C617" t="str">
            <v>-</v>
          </cell>
          <cell r="D617" t="str">
            <v>-</v>
          </cell>
          <cell r="E617" t="str">
            <v>-</v>
          </cell>
          <cell r="F617" t="str">
            <v>-</v>
          </cell>
          <cell r="G617" t="str">
            <v>ALEXANDRA CALDAS VAZ</v>
          </cell>
          <cell r="H617" t="str">
            <v>INSP.ELETR./ INSTRUM.</v>
          </cell>
          <cell r="J617">
            <v>1</v>
          </cell>
        </row>
        <row r="618">
          <cell r="A618">
            <v>598</v>
          </cell>
          <cell r="B618" t="str">
            <v>CQ</v>
          </cell>
          <cell r="D618" t="str">
            <v>-</v>
          </cell>
          <cell r="E618" t="str">
            <v>ALDO</v>
          </cell>
          <cell r="G618" t="str">
            <v>SÉRGIO KENJI INOUE</v>
          </cell>
          <cell r="H618" t="str">
            <v>TÉCNICO DE TOPOGRAFIA</v>
          </cell>
          <cell r="J618">
            <v>1</v>
          </cell>
        </row>
        <row r="619">
          <cell r="A619">
            <v>599</v>
          </cell>
          <cell r="G619" t="str">
            <v>ANDERSON JOSÉ PEREIRA</v>
          </cell>
          <cell r="H619" t="str">
            <v>ENCANADOR</v>
          </cell>
          <cell r="I619" t="str">
            <v>BRISA DA COSTA</v>
          </cell>
          <cell r="J619">
            <v>1</v>
          </cell>
        </row>
        <row r="620">
          <cell r="A620">
            <v>600</v>
          </cell>
          <cell r="B620" t="str">
            <v>MOD</v>
          </cell>
          <cell r="C620" t="str">
            <v>MAT</v>
          </cell>
          <cell r="D620" t="str">
            <v>-</v>
          </cell>
          <cell r="E620" t="str">
            <v>BUONO</v>
          </cell>
          <cell r="F620" t="str">
            <v>MAT</v>
          </cell>
          <cell r="G620" t="str">
            <v>ROMILDO BANDEIRA PRIMO</v>
          </cell>
          <cell r="H620" t="str">
            <v>MONTADOR</v>
          </cell>
          <cell r="I620" t="str">
            <v>BRISA DA COSTA</v>
          </cell>
          <cell r="J620">
            <v>1</v>
          </cell>
        </row>
        <row r="621">
          <cell r="A621">
            <v>601</v>
          </cell>
          <cell r="G621" t="str">
            <v>EDMAR DA PAIXÃO FERREIRA</v>
          </cell>
          <cell r="H621" t="str">
            <v>AJUDANTE</v>
          </cell>
          <cell r="J621">
            <v>1</v>
          </cell>
        </row>
        <row r="622">
          <cell r="A622">
            <v>602</v>
          </cell>
          <cell r="B622" t="str">
            <v>MML</v>
          </cell>
          <cell r="C622" t="str">
            <v>BOP</v>
          </cell>
          <cell r="D622" t="str">
            <v>GIL</v>
          </cell>
          <cell r="E622" t="str">
            <v>JFL</v>
          </cell>
          <cell r="F622" t="str">
            <v>LIG. DE CABOS</v>
          </cell>
          <cell r="G622" t="str">
            <v>JOSÉ DE FATIMA LACERDA</v>
          </cell>
          <cell r="H622" t="str">
            <v>ENCARREGADO ELETRICA</v>
          </cell>
          <cell r="I622" t="str">
            <v>BRISA DA COSTA</v>
          </cell>
          <cell r="J622">
            <v>1</v>
          </cell>
        </row>
        <row r="623">
          <cell r="A623">
            <v>603</v>
          </cell>
          <cell r="G623" t="str">
            <v>CHARLES HENRIQUE DRUMOND</v>
          </cell>
          <cell r="H623" t="str">
            <v>ELETRICISTA F / C</v>
          </cell>
          <cell r="I623" t="str">
            <v>BRISA DA COSTA</v>
          </cell>
          <cell r="J623">
            <v>1</v>
          </cell>
        </row>
        <row r="624">
          <cell r="A624">
            <v>604</v>
          </cell>
          <cell r="B624" t="str">
            <v>MML</v>
          </cell>
          <cell r="C624" t="str">
            <v>BOP</v>
          </cell>
          <cell r="D624" t="str">
            <v>GIL</v>
          </cell>
          <cell r="E624" t="str">
            <v>JFL</v>
          </cell>
          <cell r="F624" t="str">
            <v>LIG. DE CABOS</v>
          </cell>
          <cell r="G624" t="str">
            <v>IVART EVANGELHISTA COSTA</v>
          </cell>
          <cell r="H624" t="str">
            <v>ELETRICISTA F / C</v>
          </cell>
          <cell r="I624" t="str">
            <v>BRISA DA COSTA</v>
          </cell>
          <cell r="J624">
            <v>1</v>
          </cell>
        </row>
        <row r="625">
          <cell r="A625">
            <v>605</v>
          </cell>
          <cell r="C625" t="str">
            <v>DEM</v>
          </cell>
          <cell r="D625" t="str">
            <v>DEM</v>
          </cell>
          <cell r="E625" t="str">
            <v>DEM</v>
          </cell>
          <cell r="F625" t="str">
            <v>DEM</v>
          </cell>
          <cell r="G625" t="str">
            <v>ALEXSANDRO DIAS SILVA</v>
          </cell>
          <cell r="H625" t="str">
            <v>ELETRICISTA F / C</v>
          </cell>
          <cell r="I625" t="str">
            <v>BRISA DA COSTA</v>
          </cell>
          <cell r="J625">
            <v>1</v>
          </cell>
        </row>
        <row r="626">
          <cell r="A626">
            <v>606</v>
          </cell>
          <cell r="B626" t="str">
            <v>AFC</v>
          </cell>
          <cell r="C626" t="str">
            <v>CT</v>
          </cell>
          <cell r="D626" t="str">
            <v>VT</v>
          </cell>
          <cell r="E626" t="str">
            <v>VMT</v>
          </cell>
          <cell r="F626" t="str">
            <v>ELÉTRICA</v>
          </cell>
          <cell r="G626" t="str">
            <v>JOSÉ ITAMAR CABRAL</v>
          </cell>
          <cell r="H626" t="str">
            <v>ELETRICISTA F / C</v>
          </cell>
          <cell r="I626" t="str">
            <v>BRISA DA COSTA</v>
          </cell>
          <cell r="J626">
            <v>1</v>
          </cell>
        </row>
        <row r="627">
          <cell r="A627">
            <v>607</v>
          </cell>
          <cell r="B627" t="str">
            <v>AFC</v>
          </cell>
          <cell r="C627" t="str">
            <v>HRSG</v>
          </cell>
          <cell r="D627" t="str">
            <v>VT</v>
          </cell>
          <cell r="E627" t="str">
            <v>JAS</v>
          </cell>
          <cell r="F627" t="str">
            <v>ELÉTRICA</v>
          </cell>
          <cell r="G627" t="str">
            <v>GLEISON DE SOUZA SILVA</v>
          </cell>
          <cell r="H627" t="str">
            <v>ELETRICISTA MONTADOR</v>
          </cell>
          <cell r="I627" t="str">
            <v>PARGOS</v>
          </cell>
          <cell r="J627">
            <v>1</v>
          </cell>
        </row>
        <row r="628">
          <cell r="A628">
            <v>608</v>
          </cell>
          <cell r="C628" t="str">
            <v>DEM</v>
          </cell>
          <cell r="D628" t="str">
            <v>DEM</v>
          </cell>
          <cell r="E628" t="str">
            <v>DEM</v>
          </cell>
          <cell r="F628" t="str">
            <v>DEM</v>
          </cell>
          <cell r="G628" t="str">
            <v>WALACE GUSMAN DE LIRA SOARES</v>
          </cell>
          <cell r="H628" t="str">
            <v>ELETRICISTA MONTADOR</v>
          </cell>
          <cell r="I628" t="str">
            <v>BRISA DA COSTA</v>
          </cell>
          <cell r="J628">
            <v>1</v>
          </cell>
        </row>
        <row r="629">
          <cell r="A629">
            <v>609</v>
          </cell>
          <cell r="F629" t="str">
            <v>DORG</v>
          </cell>
          <cell r="G629" t="str">
            <v>ANTONIO LIMA DOS SANTOS</v>
          </cell>
          <cell r="H629" t="str">
            <v>ELETRICISTA MONTADOR</v>
          </cell>
          <cell r="I629" t="str">
            <v>BRISA DA COSTA</v>
          </cell>
          <cell r="J629">
            <v>1</v>
          </cell>
        </row>
        <row r="630">
          <cell r="A630">
            <v>610</v>
          </cell>
          <cell r="B630" t="str">
            <v>MOD</v>
          </cell>
          <cell r="C630" t="str">
            <v>DORG</v>
          </cell>
          <cell r="F630" t="str">
            <v>DORG</v>
          </cell>
          <cell r="G630" t="str">
            <v>ROBERTO BITENCOURT ESTANHE</v>
          </cell>
          <cell r="H630" t="str">
            <v>AJUDANTE</v>
          </cell>
          <cell r="I630" t="str">
            <v>BRISA DA COSTA</v>
          </cell>
          <cell r="J630">
            <v>1</v>
          </cell>
        </row>
        <row r="631">
          <cell r="A631">
            <v>611</v>
          </cell>
          <cell r="C631" t="str">
            <v>DEM</v>
          </cell>
          <cell r="D631" t="str">
            <v>DEM</v>
          </cell>
          <cell r="E631" t="str">
            <v>DEM</v>
          </cell>
          <cell r="F631" t="str">
            <v>DEM</v>
          </cell>
          <cell r="G631" t="str">
            <v>NILTON MORAES BATISTA</v>
          </cell>
          <cell r="H631" t="str">
            <v>ELETRICISTA MONTADOR</v>
          </cell>
          <cell r="I631" t="str">
            <v>BRISA DA COSTA</v>
          </cell>
          <cell r="J631">
            <v>1</v>
          </cell>
        </row>
        <row r="632">
          <cell r="A632">
            <v>612</v>
          </cell>
          <cell r="B632" t="str">
            <v>DORG</v>
          </cell>
          <cell r="C632" t="str">
            <v>DORG</v>
          </cell>
          <cell r="F632" t="str">
            <v>DORG</v>
          </cell>
          <cell r="G632" t="str">
            <v>JAMILTON NUNES DA SILVA</v>
          </cell>
          <cell r="H632" t="str">
            <v>ELETRICISTA MONTADOR</v>
          </cell>
          <cell r="I632" t="str">
            <v>BRISA DA COSTA</v>
          </cell>
          <cell r="J632">
            <v>1</v>
          </cell>
        </row>
        <row r="633">
          <cell r="A633">
            <v>613</v>
          </cell>
          <cell r="G633" t="str">
            <v>RODRIGO WALLACE GONÇALVES CAMPOS</v>
          </cell>
          <cell r="H633" t="str">
            <v>ELETRICISTA MONTADOR</v>
          </cell>
          <cell r="I633" t="str">
            <v>BRISA DA COSTA</v>
          </cell>
          <cell r="J633">
            <v>1</v>
          </cell>
        </row>
        <row r="634">
          <cell r="A634">
            <v>614</v>
          </cell>
          <cell r="B634" t="str">
            <v>MOD</v>
          </cell>
          <cell r="C634" t="str">
            <v>DORG</v>
          </cell>
          <cell r="F634" t="str">
            <v>DORG</v>
          </cell>
          <cell r="G634" t="str">
            <v>ADRIANO LIMA DE SOUZA</v>
          </cell>
          <cell r="H634" t="str">
            <v>ELETRICISTA MONTADOR</v>
          </cell>
          <cell r="I634" t="str">
            <v>BRISA DA COSTA</v>
          </cell>
          <cell r="J634">
            <v>1</v>
          </cell>
        </row>
        <row r="635">
          <cell r="A635">
            <v>615</v>
          </cell>
          <cell r="C635" t="str">
            <v>DEM</v>
          </cell>
          <cell r="D635" t="str">
            <v>DEM</v>
          </cell>
          <cell r="E635" t="str">
            <v>DEM</v>
          </cell>
          <cell r="F635" t="str">
            <v>DEM</v>
          </cell>
          <cell r="G635" t="str">
            <v>WILSON ALVES DE OLIVEIRA</v>
          </cell>
          <cell r="H635" t="str">
            <v>ELETRICISTA F / C</v>
          </cell>
          <cell r="I635" t="str">
            <v>BRISA DA COSTA</v>
          </cell>
          <cell r="J635">
            <v>1</v>
          </cell>
        </row>
        <row r="636">
          <cell r="A636">
            <v>616</v>
          </cell>
          <cell r="B636" t="str">
            <v>ASA</v>
          </cell>
          <cell r="C636" t="str">
            <v>HRSG</v>
          </cell>
          <cell r="D636" t="str">
            <v>PEDRO</v>
          </cell>
          <cell r="E636" t="str">
            <v>SES</v>
          </cell>
          <cell r="F636" t="str">
            <v>ASA/CALD</v>
          </cell>
          <cell r="G636" t="str">
            <v>ANTONIO SERGIO MALINOSKI SOARES</v>
          </cell>
          <cell r="H636" t="str">
            <v>ENCANADOR</v>
          </cell>
          <cell r="I636" t="str">
            <v>BRISA DA COSTA</v>
          </cell>
          <cell r="J636">
            <v>1</v>
          </cell>
        </row>
        <row r="637">
          <cell r="A637">
            <v>617</v>
          </cell>
          <cell r="B637" t="str">
            <v>ASA</v>
          </cell>
          <cell r="C637" t="str">
            <v>HRSG</v>
          </cell>
          <cell r="D637" t="str">
            <v>PEDRO</v>
          </cell>
          <cell r="E637" t="str">
            <v>GF</v>
          </cell>
          <cell r="F637" t="str">
            <v>ISOLAMENTO</v>
          </cell>
          <cell r="G637" t="str">
            <v>DEOCLIDES DE MOURA</v>
          </cell>
          <cell r="H637" t="str">
            <v>ENCANADOR</v>
          </cell>
          <cell r="I637" t="str">
            <v>BRISA DA COSTA</v>
          </cell>
          <cell r="J637">
            <v>1</v>
          </cell>
        </row>
        <row r="638">
          <cell r="A638">
            <v>618</v>
          </cell>
          <cell r="C638" t="str">
            <v>DEM</v>
          </cell>
          <cell r="D638" t="str">
            <v>DEM</v>
          </cell>
          <cell r="E638" t="str">
            <v>DEM</v>
          </cell>
          <cell r="F638" t="str">
            <v>DEM</v>
          </cell>
          <cell r="G638" t="str">
            <v>JOSÉ CARLOS DE SOUZA</v>
          </cell>
          <cell r="H638" t="str">
            <v>ELETRICISTA F / C</v>
          </cell>
          <cell r="I638" t="str">
            <v>BRISA DA COSTA</v>
          </cell>
          <cell r="J638">
            <v>1</v>
          </cell>
        </row>
        <row r="639">
          <cell r="A639">
            <v>619</v>
          </cell>
          <cell r="B639" t="str">
            <v>AFC</v>
          </cell>
          <cell r="C639" t="str">
            <v>ST</v>
          </cell>
          <cell r="D639" t="str">
            <v>CMM</v>
          </cell>
          <cell r="E639" t="str">
            <v>JWC</v>
          </cell>
          <cell r="F639" t="str">
            <v>INSTRUMENT.</v>
          </cell>
          <cell r="G639" t="str">
            <v>FÁBIO CÉSAR OLIVEIRA MOTA</v>
          </cell>
          <cell r="H639" t="str">
            <v>ELETRICISTA MONTADOR</v>
          </cell>
          <cell r="I639" t="str">
            <v>BRISA DA COSTA</v>
          </cell>
          <cell r="J639">
            <v>1</v>
          </cell>
        </row>
        <row r="640">
          <cell r="A640">
            <v>620</v>
          </cell>
          <cell r="B640" t="str">
            <v>AFC</v>
          </cell>
          <cell r="C640" t="str">
            <v>CT</v>
          </cell>
          <cell r="D640" t="str">
            <v>VT</v>
          </cell>
          <cell r="E640" t="str">
            <v>VMT</v>
          </cell>
          <cell r="F640" t="str">
            <v>ELÉTRICA</v>
          </cell>
          <cell r="G640" t="str">
            <v>JOSÉ RAIMUNDO DOS SANTOS</v>
          </cell>
          <cell r="H640" t="str">
            <v>ELETRICISTA F / C</v>
          </cell>
          <cell r="I640" t="str">
            <v>BRISA DA COSTA</v>
          </cell>
          <cell r="J640">
            <v>1</v>
          </cell>
        </row>
        <row r="641">
          <cell r="A641">
            <v>621</v>
          </cell>
          <cell r="B641" t="str">
            <v>AFC</v>
          </cell>
          <cell r="C641" t="str">
            <v>ST</v>
          </cell>
          <cell r="D641" t="str">
            <v>NJ</v>
          </cell>
          <cell r="E641" t="str">
            <v>PSV</v>
          </cell>
          <cell r="F641" t="str">
            <v>S O L D A</v>
          </cell>
          <cell r="G641" t="str">
            <v>LUIZ FERNANDO RAMOS</v>
          </cell>
          <cell r="H641" t="str">
            <v>SOLDADOR DE CHAPARIA</v>
          </cell>
          <cell r="I641" t="str">
            <v>BRISA DA COSTA</v>
          </cell>
          <cell r="J641">
            <v>1</v>
          </cell>
        </row>
        <row r="642">
          <cell r="A642">
            <v>622</v>
          </cell>
          <cell r="B642" t="str">
            <v>AFC</v>
          </cell>
          <cell r="C642" t="str">
            <v>HRSG</v>
          </cell>
          <cell r="D642" t="str">
            <v>VT</v>
          </cell>
          <cell r="E642" t="str">
            <v>JAS</v>
          </cell>
          <cell r="F642" t="str">
            <v>ELÉTRICA</v>
          </cell>
          <cell r="G642" t="str">
            <v>JOSÉ CLAUDIO VIEIRA</v>
          </cell>
          <cell r="H642" t="str">
            <v>ELETRICISTA MONTADOR</v>
          </cell>
          <cell r="I642" t="str">
            <v>BRISA DA COSTA</v>
          </cell>
          <cell r="J642">
            <v>1</v>
          </cell>
        </row>
        <row r="643">
          <cell r="A643">
            <v>623</v>
          </cell>
          <cell r="B643" t="str">
            <v>AFC</v>
          </cell>
          <cell r="C643" t="str">
            <v>HRSG</v>
          </cell>
          <cell r="D643" t="str">
            <v>VT</v>
          </cell>
          <cell r="E643" t="str">
            <v>JAS</v>
          </cell>
          <cell r="F643" t="str">
            <v>ELÉTRICA</v>
          </cell>
          <cell r="G643" t="str">
            <v>VICENTE SOARES VIEIRA</v>
          </cell>
          <cell r="H643" t="str">
            <v>ELETRICISTA MONTADOR</v>
          </cell>
          <cell r="I643" t="str">
            <v>BRISA DA COSTA</v>
          </cell>
          <cell r="J643">
            <v>1</v>
          </cell>
        </row>
        <row r="644">
          <cell r="A644">
            <v>624</v>
          </cell>
          <cell r="C644" t="str">
            <v>DEM</v>
          </cell>
          <cell r="D644" t="str">
            <v>DEM</v>
          </cell>
          <cell r="E644" t="str">
            <v>DEM</v>
          </cell>
          <cell r="F644" t="str">
            <v>DEM</v>
          </cell>
          <cell r="G644" t="str">
            <v>JOSÉ MARTINS</v>
          </cell>
          <cell r="H644" t="str">
            <v>ELETRICISTA MONTADOR</v>
          </cell>
          <cell r="I644" t="str">
            <v>BRISA DA COSTA</v>
          </cell>
          <cell r="J644">
            <v>1</v>
          </cell>
        </row>
        <row r="645">
          <cell r="A645">
            <v>625</v>
          </cell>
          <cell r="B645" t="str">
            <v>DORG</v>
          </cell>
          <cell r="C645" t="str">
            <v>ASA/CALD</v>
          </cell>
          <cell r="D645" t="str">
            <v>PEDRO</v>
          </cell>
          <cell r="E645" t="str">
            <v>-</v>
          </cell>
          <cell r="F645" t="str">
            <v>ASA/CALD</v>
          </cell>
          <cell r="G645" t="str">
            <v>REYNALDO FAVERO FILHO</v>
          </cell>
          <cell r="H645" t="str">
            <v>AUXILIAR TÉCNICO</v>
          </cell>
          <cell r="I645" t="str">
            <v>BRISA DA COSTA</v>
          </cell>
          <cell r="J645">
            <v>1</v>
          </cell>
        </row>
        <row r="646">
          <cell r="A646">
            <v>626</v>
          </cell>
          <cell r="B646" t="str">
            <v>ASA</v>
          </cell>
          <cell r="C646" t="str">
            <v>HRSG</v>
          </cell>
          <cell r="D646" t="str">
            <v>PEDRO</v>
          </cell>
          <cell r="E646" t="str">
            <v>SES</v>
          </cell>
          <cell r="F646" t="str">
            <v>ASA/CALD</v>
          </cell>
          <cell r="G646" t="str">
            <v>SERGIO ELI DA SILVA</v>
          </cell>
          <cell r="H646" t="str">
            <v>ENCARREGADO</v>
          </cell>
          <cell r="I646" t="str">
            <v>BRISA DA COSTA</v>
          </cell>
          <cell r="J646">
            <v>1</v>
          </cell>
        </row>
        <row r="647">
          <cell r="A647">
            <v>627</v>
          </cell>
          <cell r="C647" t="str">
            <v>DEM</v>
          </cell>
          <cell r="D647" t="str">
            <v>DEM</v>
          </cell>
          <cell r="E647" t="str">
            <v>DEM</v>
          </cell>
          <cell r="F647" t="str">
            <v>DEM</v>
          </cell>
          <cell r="G647" t="str">
            <v>ROMEU ROCHA</v>
          </cell>
          <cell r="H647" t="str">
            <v>ASSISTENTE TÉCNICO</v>
          </cell>
          <cell r="I647" t="str">
            <v>RIO DAS OSTRAS</v>
          </cell>
          <cell r="J647">
            <v>1</v>
          </cell>
        </row>
        <row r="648">
          <cell r="A648">
            <v>628</v>
          </cell>
          <cell r="B648" t="str">
            <v>MOI</v>
          </cell>
          <cell r="C648" t="str">
            <v>-</v>
          </cell>
          <cell r="D648" t="str">
            <v>-</v>
          </cell>
          <cell r="E648" t="str">
            <v>ODAIL</v>
          </cell>
          <cell r="F648" t="str">
            <v>-</v>
          </cell>
          <cell r="G648" t="str">
            <v>ODAIL MARQUES DE OLIVEIRA</v>
          </cell>
          <cell r="H648" t="str">
            <v>ENCARREGADO</v>
          </cell>
          <cell r="I648" t="str">
            <v>RIO DAS OSTRAS</v>
          </cell>
          <cell r="J648">
            <v>1</v>
          </cell>
        </row>
        <row r="649">
          <cell r="A649">
            <v>629</v>
          </cell>
          <cell r="B649" t="str">
            <v>ALM</v>
          </cell>
          <cell r="G649" t="str">
            <v>VALTER TATUO KUBOTA</v>
          </cell>
          <cell r="H649" t="str">
            <v>TÉCNICO DE MATERIAIS</v>
          </cell>
          <cell r="J649">
            <v>1</v>
          </cell>
        </row>
        <row r="650">
          <cell r="A650">
            <v>630</v>
          </cell>
          <cell r="B650" t="str">
            <v>ASA</v>
          </cell>
          <cell r="C650" t="str">
            <v>HRSG</v>
          </cell>
          <cell r="D650" t="str">
            <v>ANT</v>
          </cell>
          <cell r="E650" t="str">
            <v>CS</v>
          </cell>
          <cell r="F650" t="str">
            <v>TUBULAÇÃO</v>
          </cell>
          <cell r="G650" t="str">
            <v>CARIVALDO DOS SANTOS</v>
          </cell>
          <cell r="H650" t="str">
            <v>ENCANADOR</v>
          </cell>
          <cell r="J650">
            <v>1</v>
          </cell>
        </row>
        <row r="651">
          <cell r="A651">
            <v>631</v>
          </cell>
          <cell r="B651" t="str">
            <v>MML</v>
          </cell>
          <cell r="C651" t="str">
            <v>BOP</v>
          </cell>
          <cell r="D651" t="str">
            <v>AVELEZ</v>
          </cell>
          <cell r="E651" t="str">
            <v>CAM</v>
          </cell>
          <cell r="F651" t="str">
            <v>LANC. DE CABOS</v>
          </cell>
          <cell r="G651" t="str">
            <v>IVAN RODRIGUES DA SILVA</v>
          </cell>
          <cell r="H651" t="str">
            <v>ELETRICISTA MONTADOR</v>
          </cell>
          <cell r="I651" t="str">
            <v>BRISA DA COSTA</v>
          </cell>
          <cell r="J651">
            <v>1</v>
          </cell>
        </row>
        <row r="652">
          <cell r="A652">
            <v>632</v>
          </cell>
          <cell r="G652" t="str">
            <v>GENECI ALVES DOS SANTOS</v>
          </cell>
          <cell r="H652" t="str">
            <v>ELETRICISTA MONTADOR</v>
          </cell>
          <cell r="I652" t="str">
            <v>BRISA DA COSTA</v>
          </cell>
          <cell r="J652">
            <v>1</v>
          </cell>
        </row>
        <row r="653">
          <cell r="A653">
            <v>633</v>
          </cell>
          <cell r="B653" t="str">
            <v>MML</v>
          </cell>
          <cell r="C653" t="str">
            <v>BOP</v>
          </cell>
          <cell r="D653" t="str">
            <v>AVELEZ</v>
          </cell>
          <cell r="E653" t="str">
            <v>DAPN</v>
          </cell>
          <cell r="F653" t="str">
            <v>MONTAGEM</v>
          </cell>
          <cell r="G653" t="str">
            <v>HÉLIO LUIZ FREIRE</v>
          </cell>
          <cell r="H653" t="str">
            <v>ELETRICISTA MONTADOR</v>
          </cell>
          <cell r="I653" t="str">
            <v>BRISA DA COSTA</v>
          </cell>
          <cell r="J653">
            <v>1</v>
          </cell>
        </row>
        <row r="654">
          <cell r="A654">
            <v>634</v>
          </cell>
          <cell r="B654" t="str">
            <v>AFC</v>
          </cell>
          <cell r="C654" t="str">
            <v>BOP</v>
          </cell>
          <cell r="D654" t="str">
            <v>VT</v>
          </cell>
          <cell r="E654" t="str">
            <v>IFS</v>
          </cell>
          <cell r="F654" t="str">
            <v>TESTE/PRESERV.</v>
          </cell>
          <cell r="G654" t="str">
            <v>MÁRCIO CÉLIO DOS SANTOS</v>
          </cell>
          <cell r="H654" t="str">
            <v>ELETRICISTA F / C</v>
          </cell>
          <cell r="I654" t="str">
            <v>BRISA DA COSTA</v>
          </cell>
          <cell r="J654">
            <v>1</v>
          </cell>
        </row>
        <row r="655">
          <cell r="A655">
            <v>635</v>
          </cell>
          <cell r="B655" t="str">
            <v>AFC</v>
          </cell>
          <cell r="C655" t="str">
            <v>HRSG</v>
          </cell>
          <cell r="D655" t="str">
            <v>VT</v>
          </cell>
          <cell r="E655" t="str">
            <v>VAS</v>
          </cell>
          <cell r="F655" t="str">
            <v>ELÉTRICA</v>
          </cell>
          <cell r="G655" t="str">
            <v>JOSÉ DOMINGOS DOS ANJOS</v>
          </cell>
          <cell r="H655" t="str">
            <v>ELETRICISTA F / C</v>
          </cell>
          <cell r="I655" t="str">
            <v>BRISA DA COSTA</v>
          </cell>
          <cell r="J655">
            <v>1</v>
          </cell>
        </row>
        <row r="656">
          <cell r="A656">
            <v>636</v>
          </cell>
          <cell r="G656" t="str">
            <v>JORGE GOMES</v>
          </cell>
          <cell r="H656" t="str">
            <v>ELETRICISTA MONTADOR</v>
          </cell>
          <cell r="I656" t="str">
            <v>BRISA DA COSTA</v>
          </cell>
          <cell r="J656">
            <v>1</v>
          </cell>
        </row>
        <row r="657">
          <cell r="A657">
            <v>637</v>
          </cell>
          <cell r="G657" t="str">
            <v>ANTONIO FLAVIO VIANA DE SANTANA</v>
          </cell>
          <cell r="H657" t="str">
            <v>ENCANADOR</v>
          </cell>
          <cell r="J657">
            <v>1</v>
          </cell>
        </row>
        <row r="658">
          <cell r="A658">
            <v>638</v>
          </cell>
          <cell r="B658" t="str">
            <v>EDG</v>
          </cell>
          <cell r="C658" t="str">
            <v>HRSG</v>
          </cell>
          <cell r="D658" t="str">
            <v>VENDOL.</v>
          </cell>
          <cell r="E658" t="str">
            <v>RNVS</v>
          </cell>
          <cell r="F658" t="str">
            <v>MONTAGEM</v>
          </cell>
          <cell r="G658" t="str">
            <v>ANTONIO ALVES MATOS</v>
          </cell>
          <cell r="H658" t="str">
            <v>ENCANADOR</v>
          </cell>
          <cell r="I658" t="str">
            <v>BRISA DA COSTA</v>
          </cell>
          <cell r="J658">
            <v>1</v>
          </cell>
        </row>
        <row r="659">
          <cell r="A659">
            <v>639</v>
          </cell>
          <cell r="G659" t="str">
            <v>RONDINELY KELLE FIDEL</v>
          </cell>
          <cell r="H659" t="str">
            <v>MECANICO MONTADOR</v>
          </cell>
          <cell r="I659" t="str">
            <v>BRISA DA COSTA</v>
          </cell>
          <cell r="J659">
            <v>1</v>
          </cell>
        </row>
        <row r="660">
          <cell r="A660">
            <v>640</v>
          </cell>
          <cell r="B660" t="str">
            <v>ASA</v>
          </cell>
          <cell r="C660" t="str">
            <v>HRSG</v>
          </cell>
          <cell r="D660" t="str">
            <v>PEDRO</v>
          </cell>
          <cell r="E660" t="str">
            <v>SES</v>
          </cell>
          <cell r="F660" t="str">
            <v>ASA/CALD</v>
          </cell>
          <cell r="G660" t="str">
            <v>ERBTI EUDOXIO FILHO</v>
          </cell>
          <cell r="H660" t="str">
            <v>MECANICO MONTADOR</v>
          </cell>
          <cell r="I660" t="str">
            <v>BRISA DA COSTA</v>
          </cell>
          <cell r="J660">
            <v>1</v>
          </cell>
        </row>
        <row r="661">
          <cell r="A661">
            <v>641</v>
          </cell>
          <cell r="B661" t="str">
            <v>ASA</v>
          </cell>
          <cell r="C661" t="str">
            <v>HRSG</v>
          </cell>
          <cell r="D661" t="str">
            <v>ANT</v>
          </cell>
          <cell r="E661" t="str">
            <v>CS</v>
          </cell>
          <cell r="F661" t="str">
            <v>TUBULAÇÃO</v>
          </cell>
          <cell r="G661" t="str">
            <v>CÍCERO DA SILVA</v>
          </cell>
          <cell r="H661" t="str">
            <v>ENCARREGADO</v>
          </cell>
          <cell r="I661" t="str">
            <v>BRISA DA COSTA</v>
          </cell>
          <cell r="J661">
            <v>1</v>
          </cell>
        </row>
        <row r="662">
          <cell r="A662">
            <v>642</v>
          </cell>
          <cell r="B662" t="str">
            <v>ASA</v>
          </cell>
          <cell r="C662" t="str">
            <v>HRSG</v>
          </cell>
          <cell r="D662" t="str">
            <v>ANT</v>
          </cell>
          <cell r="E662" t="str">
            <v>CS</v>
          </cell>
          <cell r="F662" t="str">
            <v>TUBULAÇÃO</v>
          </cell>
          <cell r="G662" t="str">
            <v>MANUEL JOSÉ DA SILVA</v>
          </cell>
          <cell r="H662" t="str">
            <v>ENCANADOR</v>
          </cell>
          <cell r="I662" t="str">
            <v>BRISA DA COSTA</v>
          </cell>
          <cell r="J662">
            <v>1</v>
          </cell>
        </row>
        <row r="663">
          <cell r="A663">
            <v>643</v>
          </cell>
          <cell r="B663" t="str">
            <v>ASA</v>
          </cell>
          <cell r="C663" t="str">
            <v>HRSG</v>
          </cell>
          <cell r="D663" t="str">
            <v>ANT</v>
          </cell>
          <cell r="E663" t="str">
            <v>CS</v>
          </cell>
          <cell r="F663" t="str">
            <v>TUBULAÇÃO</v>
          </cell>
          <cell r="G663" t="str">
            <v>JOSÉ ROBERTO DOS SANTOS</v>
          </cell>
          <cell r="H663" t="str">
            <v>ENCANADOR</v>
          </cell>
          <cell r="I663" t="str">
            <v>BRISA DA COSTA</v>
          </cell>
          <cell r="J663">
            <v>1</v>
          </cell>
        </row>
        <row r="664">
          <cell r="A664">
            <v>644</v>
          </cell>
          <cell r="B664" t="str">
            <v>ASA</v>
          </cell>
          <cell r="C664" t="str">
            <v>HRSG</v>
          </cell>
          <cell r="D664" t="str">
            <v>ANT</v>
          </cell>
          <cell r="E664" t="str">
            <v>CS</v>
          </cell>
          <cell r="F664" t="str">
            <v>TUBULAÇÃO</v>
          </cell>
          <cell r="G664" t="str">
            <v>CLEISSON ALVES BARRETO</v>
          </cell>
          <cell r="H664" t="str">
            <v>ENCANADOR</v>
          </cell>
          <cell r="I664" t="str">
            <v>BRISA DA COSTA</v>
          </cell>
          <cell r="J664">
            <v>1</v>
          </cell>
        </row>
        <row r="665">
          <cell r="A665">
            <v>645</v>
          </cell>
          <cell r="B665" t="str">
            <v>EDG</v>
          </cell>
          <cell r="C665" t="str">
            <v>HRSG</v>
          </cell>
          <cell r="D665" t="str">
            <v>DARIO</v>
          </cell>
          <cell r="E665" t="str">
            <v>J S S</v>
          </cell>
          <cell r="F665" t="str">
            <v>ANDAIME</v>
          </cell>
          <cell r="G665" t="str">
            <v>EMERSON JOSE DOS SANTOS</v>
          </cell>
          <cell r="H665" t="str">
            <v>MONTADOR ANDAIME</v>
          </cell>
          <cell r="I665" t="str">
            <v>BRISA DA COSTA</v>
          </cell>
          <cell r="J665">
            <v>1</v>
          </cell>
        </row>
        <row r="666">
          <cell r="A666">
            <v>646</v>
          </cell>
          <cell r="B666" t="str">
            <v>MML</v>
          </cell>
          <cell r="C666" t="str">
            <v>BOP</v>
          </cell>
          <cell r="D666" t="str">
            <v>AVELEZ</v>
          </cell>
          <cell r="E666" t="str">
            <v>ISA/JAR</v>
          </cell>
          <cell r="F666" t="str">
            <v>MONTAGEM</v>
          </cell>
          <cell r="G666" t="str">
            <v>IRAILDO SANTOS DE AMORIM</v>
          </cell>
          <cell r="H666" t="str">
            <v>ENCARREGADO ELETRICA</v>
          </cell>
          <cell r="I666" t="str">
            <v>BRISA DA COSTA</v>
          </cell>
          <cell r="J666">
            <v>1</v>
          </cell>
        </row>
        <row r="667">
          <cell r="A667">
            <v>647</v>
          </cell>
          <cell r="G667" t="str">
            <v>JOSÉ JAIRO DOS SANTOS OLIVEIRA</v>
          </cell>
          <cell r="H667" t="str">
            <v>ENCANADOR</v>
          </cell>
          <cell r="I667" t="str">
            <v>BRISA DA COSTA</v>
          </cell>
          <cell r="J667">
            <v>1</v>
          </cell>
        </row>
        <row r="668">
          <cell r="A668">
            <v>648</v>
          </cell>
          <cell r="B668" t="str">
            <v>ASA</v>
          </cell>
          <cell r="C668" t="str">
            <v>HRSG</v>
          </cell>
          <cell r="D668" t="str">
            <v>PEDRO</v>
          </cell>
          <cell r="E668" t="str">
            <v>AAS</v>
          </cell>
          <cell r="F668" t="str">
            <v>MONTAGEM</v>
          </cell>
          <cell r="G668" t="str">
            <v xml:space="preserve">CLOVIS RIBEIRO DA SILVA </v>
          </cell>
          <cell r="H668" t="str">
            <v>MECANICO MONTADOR</v>
          </cell>
          <cell r="I668" t="str">
            <v>BRISA DA COSTA</v>
          </cell>
          <cell r="J668">
            <v>1</v>
          </cell>
        </row>
        <row r="669">
          <cell r="A669">
            <v>649</v>
          </cell>
          <cell r="B669" t="str">
            <v>JORGE</v>
          </cell>
          <cell r="C669" t="str">
            <v>CT</v>
          </cell>
          <cell r="D669" t="str">
            <v>ANT</v>
          </cell>
          <cell r="E669" t="str">
            <v>JLC</v>
          </cell>
          <cell r="F669" t="str">
            <v>COMIS TUB</v>
          </cell>
          <cell r="G669" t="str">
            <v>WILSON SEVERINO DA SILVA</v>
          </cell>
          <cell r="H669" t="str">
            <v>ENCANADOR</v>
          </cell>
          <cell r="I669" t="str">
            <v>BRISA DA COSTA</v>
          </cell>
          <cell r="J669">
            <v>1</v>
          </cell>
        </row>
        <row r="670">
          <cell r="A670">
            <v>650</v>
          </cell>
          <cell r="B670" t="str">
            <v>MOD</v>
          </cell>
          <cell r="C670" t="str">
            <v>DEM</v>
          </cell>
          <cell r="D670" t="str">
            <v>DEM</v>
          </cell>
          <cell r="E670" t="str">
            <v>DEM</v>
          </cell>
          <cell r="F670" t="str">
            <v>DEM</v>
          </cell>
          <cell r="G670" t="str">
            <v>ISAIAS JOSE LAURINDO FILHO</v>
          </cell>
          <cell r="H670" t="str">
            <v>MECANICO AJUSTADOR</v>
          </cell>
          <cell r="I670" t="str">
            <v>BRISA DA COSTA</v>
          </cell>
          <cell r="J670">
            <v>1</v>
          </cell>
        </row>
        <row r="671">
          <cell r="A671">
            <v>651</v>
          </cell>
          <cell r="C671" t="str">
            <v>DEM</v>
          </cell>
          <cell r="D671" t="str">
            <v>DEM</v>
          </cell>
          <cell r="E671" t="str">
            <v>DEM</v>
          </cell>
          <cell r="F671" t="str">
            <v>DEM</v>
          </cell>
          <cell r="G671" t="str">
            <v>ILMAR MARTINS LAURINDO</v>
          </cell>
          <cell r="H671" t="str">
            <v>MECANICO AJUSTADOR</v>
          </cell>
          <cell r="I671" t="str">
            <v>BRISA DA COSTA</v>
          </cell>
          <cell r="J671">
            <v>1</v>
          </cell>
        </row>
        <row r="672">
          <cell r="A672">
            <v>652</v>
          </cell>
          <cell r="B672" t="str">
            <v>ASA</v>
          </cell>
          <cell r="C672" t="str">
            <v>HRSG</v>
          </cell>
          <cell r="D672" t="str">
            <v>ANT</v>
          </cell>
          <cell r="E672" t="str">
            <v>NNC</v>
          </cell>
          <cell r="F672" t="str">
            <v>MONTAGEM</v>
          </cell>
          <cell r="G672" t="str">
            <v>ADILSON SCHUKES MARTINS</v>
          </cell>
          <cell r="H672" t="str">
            <v>MESTRE</v>
          </cell>
          <cell r="I672" t="str">
            <v>BRISA DA COSTA</v>
          </cell>
          <cell r="J672">
            <v>1</v>
          </cell>
        </row>
        <row r="673">
          <cell r="A673">
            <v>653</v>
          </cell>
          <cell r="B673" t="str">
            <v>ASA</v>
          </cell>
          <cell r="C673" t="str">
            <v>HRSG</v>
          </cell>
          <cell r="D673" t="str">
            <v>PEDRO</v>
          </cell>
          <cell r="E673" t="str">
            <v>AAS</v>
          </cell>
          <cell r="F673" t="str">
            <v>MONTAGEM</v>
          </cell>
          <cell r="G673" t="str">
            <v>NERIVALDO SANTOS DE JESUS</v>
          </cell>
          <cell r="H673" t="str">
            <v>MECANICO MONTADOR</v>
          </cell>
          <cell r="I673" t="str">
            <v>BRISA DA COSTA</v>
          </cell>
          <cell r="J673">
            <v>1</v>
          </cell>
        </row>
        <row r="674">
          <cell r="A674">
            <v>654</v>
          </cell>
          <cell r="B674" t="str">
            <v>ASA</v>
          </cell>
          <cell r="C674" t="str">
            <v>HRSG</v>
          </cell>
          <cell r="D674" t="str">
            <v>PEDRO</v>
          </cell>
          <cell r="E674" t="str">
            <v>SES</v>
          </cell>
          <cell r="F674" t="str">
            <v>ASA/CALD</v>
          </cell>
          <cell r="G674" t="str">
            <v>FLORÊNCIO MOTA</v>
          </cell>
          <cell r="H674" t="str">
            <v>MECANICO MONTADOR</v>
          </cell>
          <cell r="I674" t="str">
            <v>BRISA DA COSTA</v>
          </cell>
          <cell r="J674">
            <v>1</v>
          </cell>
        </row>
        <row r="675">
          <cell r="A675">
            <v>655</v>
          </cell>
          <cell r="B675" t="str">
            <v>ASA</v>
          </cell>
          <cell r="C675" t="str">
            <v>HRSG</v>
          </cell>
          <cell r="D675" t="str">
            <v>PEDRO</v>
          </cell>
          <cell r="E675" t="str">
            <v>SES</v>
          </cell>
          <cell r="F675" t="str">
            <v>ASA/CALD</v>
          </cell>
          <cell r="G675" t="str">
            <v>PAULO CESAR DA SILVA OLIVEIRA</v>
          </cell>
          <cell r="H675" t="str">
            <v>ENCANADOR</v>
          </cell>
          <cell r="I675" t="str">
            <v>BRISA DA COSTA</v>
          </cell>
          <cell r="J675">
            <v>1</v>
          </cell>
        </row>
        <row r="676">
          <cell r="A676">
            <v>656</v>
          </cell>
          <cell r="B676" t="str">
            <v>ASA</v>
          </cell>
          <cell r="C676" t="str">
            <v>HRSG</v>
          </cell>
          <cell r="D676" t="str">
            <v>PEDRO</v>
          </cell>
          <cell r="E676" t="str">
            <v>SES</v>
          </cell>
          <cell r="F676" t="str">
            <v>ASA/CALD</v>
          </cell>
          <cell r="G676" t="str">
            <v>ALEXANDRO SOUSA FONSECA</v>
          </cell>
          <cell r="H676" t="str">
            <v>AJUDANTE</v>
          </cell>
          <cell r="I676" t="str">
            <v>BARRA</v>
          </cell>
          <cell r="J676">
            <v>1</v>
          </cell>
        </row>
        <row r="677">
          <cell r="A677">
            <v>657</v>
          </cell>
          <cell r="B677" t="str">
            <v>MOD</v>
          </cell>
          <cell r="C677" t="str">
            <v>DEM</v>
          </cell>
          <cell r="D677" t="str">
            <v>DEM</v>
          </cell>
          <cell r="E677" t="str">
            <v>DEM</v>
          </cell>
          <cell r="F677" t="str">
            <v>DEM</v>
          </cell>
          <cell r="G677" t="str">
            <v>EDSON DOS SANTOS</v>
          </cell>
          <cell r="H677" t="str">
            <v>ENCARREGADO ELETRICA</v>
          </cell>
          <cell r="I677" t="str">
            <v>BRISA DA COSTA</v>
          </cell>
          <cell r="J677">
            <v>1</v>
          </cell>
        </row>
        <row r="678">
          <cell r="A678">
            <v>658</v>
          </cell>
          <cell r="C678" t="str">
            <v>DEM</v>
          </cell>
          <cell r="D678" t="str">
            <v>DEM</v>
          </cell>
          <cell r="E678" t="str">
            <v>DEM</v>
          </cell>
          <cell r="F678" t="str">
            <v>DEM</v>
          </cell>
          <cell r="G678" t="str">
            <v>HENRIQUE MARCELINO DE MESQUITA</v>
          </cell>
          <cell r="H678" t="str">
            <v>ENCARREGADO</v>
          </cell>
          <cell r="I678" t="str">
            <v>BRISA DA COSTA</v>
          </cell>
          <cell r="J678">
            <v>1</v>
          </cell>
        </row>
        <row r="679">
          <cell r="A679">
            <v>659</v>
          </cell>
          <cell r="B679" t="str">
            <v>AFC</v>
          </cell>
          <cell r="C679" t="str">
            <v>ST</v>
          </cell>
          <cell r="D679" t="str">
            <v>CMM</v>
          </cell>
          <cell r="E679" t="str">
            <v>JWC</v>
          </cell>
          <cell r="F679" t="str">
            <v>INSTRUMENT.</v>
          </cell>
          <cell r="G679" t="str">
            <v>JOSE WASHINGTON CAETANO CARVALHO</v>
          </cell>
          <cell r="H679" t="str">
            <v>ENCARREGADO</v>
          </cell>
          <cell r="I679" t="str">
            <v>BRISA DA COSTA</v>
          </cell>
          <cell r="J679">
            <v>1</v>
          </cell>
        </row>
        <row r="680">
          <cell r="A680">
            <v>660</v>
          </cell>
          <cell r="B680" t="str">
            <v>DORG</v>
          </cell>
          <cell r="C680" t="str">
            <v>DEM</v>
          </cell>
          <cell r="D680" t="str">
            <v>DEM</v>
          </cell>
          <cell r="E680" t="str">
            <v>DEM</v>
          </cell>
          <cell r="F680" t="str">
            <v>DEM</v>
          </cell>
          <cell r="G680" t="str">
            <v>PAULO CESAR DOS SANTOS SILVA</v>
          </cell>
          <cell r="H680" t="str">
            <v>ELETRICISTA F / C</v>
          </cell>
          <cell r="I680" t="str">
            <v>BRISA DA COSTA</v>
          </cell>
          <cell r="J680">
            <v>1</v>
          </cell>
        </row>
        <row r="681">
          <cell r="A681">
            <v>661</v>
          </cell>
          <cell r="C681" t="str">
            <v>HRSG</v>
          </cell>
          <cell r="D681" t="str">
            <v>NJ</v>
          </cell>
          <cell r="E681" t="str">
            <v>PSV</v>
          </cell>
          <cell r="F681" t="str">
            <v>SOLDA</v>
          </cell>
          <cell r="G681" t="str">
            <v>EDILSON FRANÇA DA SILVA</v>
          </cell>
          <cell r="H681" t="str">
            <v>MECANICO MONTADOR</v>
          </cell>
          <cell r="I681" t="str">
            <v>BRISA DA COSTA</v>
          </cell>
          <cell r="J681">
            <v>1</v>
          </cell>
        </row>
        <row r="682">
          <cell r="A682">
            <v>662</v>
          </cell>
          <cell r="B682" t="str">
            <v>AFC</v>
          </cell>
          <cell r="C682" t="str">
            <v>ST</v>
          </cell>
          <cell r="D682" t="str">
            <v>PM</v>
          </cell>
          <cell r="E682" t="str">
            <v>-</v>
          </cell>
          <cell r="F682" t="str">
            <v>TUBULAÇÃO</v>
          </cell>
          <cell r="G682" t="str">
            <v>EDIVALDO SANTOS CORRÊA</v>
          </cell>
          <cell r="H682" t="str">
            <v>ENCANADOR</v>
          </cell>
          <cell r="I682" t="str">
            <v>BRISA DA COSTA</v>
          </cell>
          <cell r="J682">
            <v>1</v>
          </cell>
        </row>
        <row r="683">
          <cell r="A683">
            <v>663</v>
          </cell>
          <cell r="B683" t="str">
            <v>EDG</v>
          </cell>
          <cell r="C683" t="str">
            <v>HRSG</v>
          </cell>
          <cell r="D683" t="str">
            <v>DARIO</v>
          </cell>
          <cell r="E683" t="str">
            <v>J S S</v>
          </cell>
          <cell r="F683" t="str">
            <v>ANDAIME</v>
          </cell>
          <cell r="G683" t="str">
            <v>MANOEL JOSÉ ALVES</v>
          </cell>
          <cell r="H683" t="str">
            <v>MONTADOR ANDAIME</v>
          </cell>
          <cell r="I683" t="str">
            <v>BRISA DA COSTA</v>
          </cell>
          <cell r="J683">
            <v>1</v>
          </cell>
        </row>
        <row r="684">
          <cell r="A684">
            <v>664</v>
          </cell>
          <cell r="B684" t="str">
            <v>EDG</v>
          </cell>
          <cell r="C684" t="str">
            <v>HRSG</v>
          </cell>
          <cell r="D684" t="str">
            <v>DARIO</v>
          </cell>
          <cell r="E684" t="str">
            <v>J S S</v>
          </cell>
          <cell r="F684" t="str">
            <v>ANDAIME</v>
          </cell>
          <cell r="G684" t="str">
            <v>NORMANO LIMA DO NASCIMENTO</v>
          </cell>
          <cell r="H684" t="str">
            <v>MONTADOR ANDAIME</v>
          </cell>
          <cell r="I684" t="str">
            <v>BRISA DA COSTA</v>
          </cell>
          <cell r="J684">
            <v>1</v>
          </cell>
        </row>
        <row r="685">
          <cell r="A685">
            <v>665</v>
          </cell>
          <cell r="B685" t="str">
            <v>AFC</v>
          </cell>
          <cell r="C685" t="str">
            <v>GERAL</v>
          </cell>
          <cell r="D685" t="str">
            <v>VT</v>
          </cell>
          <cell r="E685" t="str">
            <v>JTC</v>
          </cell>
          <cell r="F685" t="str">
            <v>APOIO</v>
          </cell>
          <cell r="G685" t="str">
            <v>JOSÉ CARLOS FERNANDES DA ROSA</v>
          </cell>
          <cell r="H685" t="str">
            <v>ELETRICISTA MONTADOR</v>
          </cell>
          <cell r="I685" t="str">
            <v>BRISA DA COSTA</v>
          </cell>
          <cell r="J685">
            <v>1</v>
          </cell>
        </row>
        <row r="686">
          <cell r="A686">
            <v>666</v>
          </cell>
          <cell r="B686" t="str">
            <v>ASA</v>
          </cell>
          <cell r="C686" t="str">
            <v>HRSG</v>
          </cell>
          <cell r="D686" t="str">
            <v>PEDRO</v>
          </cell>
          <cell r="E686" t="str">
            <v>AAS</v>
          </cell>
          <cell r="F686" t="str">
            <v>MONTAGEM</v>
          </cell>
          <cell r="G686" t="str">
            <v>JOSÉ RIBAMAR LOPES DE OLIVEIRA</v>
          </cell>
          <cell r="H686" t="str">
            <v>AJUDANTE</v>
          </cell>
          <cell r="J686">
            <v>1</v>
          </cell>
        </row>
        <row r="687">
          <cell r="A687">
            <v>667</v>
          </cell>
          <cell r="B687" t="str">
            <v>MOD</v>
          </cell>
          <cell r="C687" t="str">
            <v>-</v>
          </cell>
          <cell r="D687" t="str">
            <v>-</v>
          </cell>
          <cell r="E687" t="str">
            <v>DUCA</v>
          </cell>
          <cell r="F687" t="str">
            <v>-</v>
          </cell>
          <cell r="G687" t="str">
            <v>HILDEBERTO ANTONIO MARQUES DE BARROS</v>
          </cell>
          <cell r="H687" t="str">
            <v>ENCARREGADO RIGGER</v>
          </cell>
          <cell r="I687" t="str">
            <v>BRISA DA COSTA</v>
          </cell>
          <cell r="J687">
            <v>1</v>
          </cell>
        </row>
        <row r="688">
          <cell r="A688">
            <v>668</v>
          </cell>
          <cell r="B688" t="str">
            <v>TRS</v>
          </cell>
          <cell r="C688" t="str">
            <v>-</v>
          </cell>
          <cell r="D688" t="str">
            <v>-</v>
          </cell>
          <cell r="E688" t="str">
            <v>DUCA</v>
          </cell>
          <cell r="F688" t="str">
            <v>-</v>
          </cell>
          <cell r="G688" t="str">
            <v>EDVAR NUNES DA SILVA</v>
          </cell>
          <cell r="H688" t="str">
            <v>RIGGER</v>
          </cell>
          <cell r="I688" t="str">
            <v>BRISA DA COSTA</v>
          </cell>
          <cell r="J688">
            <v>1</v>
          </cell>
        </row>
        <row r="689">
          <cell r="A689">
            <v>669</v>
          </cell>
          <cell r="B689" t="str">
            <v>TRS</v>
          </cell>
          <cell r="G689" t="str">
            <v>CLEBER CRUZ DA SILVA</v>
          </cell>
          <cell r="H689" t="str">
            <v>RIGGER</v>
          </cell>
          <cell r="I689" t="str">
            <v>BRISA DA COSTA</v>
          </cell>
          <cell r="J689">
            <v>1</v>
          </cell>
        </row>
        <row r="690">
          <cell r="A690">
            <v>670</v>
          </cell>
          <cell r="B690" t="str">
            <v>MML</v>
          </cell>
          <cell r="C690" t="str">
            <v>BOP</v>
          </cell>
          <cell r="D690" t="str">
            <v>AVELEZ</v>
          </cell>
          <cell r="E690" t="str">
            <v>ISA/JAR</v>
          </cell>
          <cell r="F690" t="str">
            <v>MONTAGEM</v>
          </cell>
          <cell r="G690" t="str">
            <v>RENAN FERREIRA DE ANDRADE</v>
          </cell>
          <cell r="H690" t="str">
            <v>AJUDANTE</v>
          </cell>
          <cell r="I690" t="str">
            <v>RIO DAS OSTRAS</v>
          </cell>
          <cell r="J690">
            <v>1</v>
          </cell>
        </row>
        <row r="691">
          <cell r="A691">
            <v>671</v>
          </cell>
          <cell r="B691" t="str">
            <v>DORG</v>
          </cell>
          <cell r="G691" t="str">
            <v>TIAGO DE SOUZA HONORATO</v>
          </cell>
          <cell r="H691" t="str">
            <v>AUXILIAR ALMOXARIFE 1</v>
          </cell>
          <cell r="J691">
            <v>1</v>
          </cell>
        </row>
        <row r="692">
          <cell r="A692">
            <v>672</v>
          </cell>
          <cell r="G692" t="str">
            <v>UELTON MARCILIO LEMOS</v>
          </cell>
          <cell r="H692" t="str">
            <v>AJUDANTE</v>
          </cell>
          <cell r="J692">
            <v>1</v>
          </cell>
        </row>
        <row r="693">
          <cell r="A693">
            <v>673</v>
          </cell>
          <cell r="B693" t="str">
            <v>EDG</v>
          </cell>
          <cell r="C693" t="str">
            <v>HRSG</v>
          </cell>
          <cell r="D693" t="str">
            <v>DARIO</v>
          </cell>
          <cell r="E693" t="str">
            <v>FC</v>
          </cell>
          <cell r="F693" t="str">
            <v>ANDAIME</v>
          </cell>
          <cell r="G693" t="str">
            <v>FRANCISCO CHAGAS</v>
          </cell>
          <cell r="H693" t="str">
            <v>CONTRA MESTRE</v>
          </cell>
          <cell r="I693" t="str">
            <v>BRISA DA COSTA</v>
          </cell>
          <cell r="J693">
            <v>1</v>
          </cell>
        </row>
        <row r="694">
          <cell r="A694">
            <v>674</v>
          </cell>
          <cell r="B694" t="str">
            <v>ASA</v>
          </cell>
          <cell r="C694" t="str">
            <v>HRSG</v>
          </cell>
          <cell r="D694" t="str">
            <v>ANT</v>
          </cell>
          <cell r="E694" t="str">
            <v>CS</v>
          </cell>
          <cell r="F694" t="str">
            <v>TUBULAÇÃO</v>
          </cell>
          <cell r="G694" t="str">
            <v>JOSÉ ROBERTO VIEIRA DOS SANTOS</v>
          </cell>
          <cell r="H694" t="str">
            <v>ENCANADOR</v>
          </cell>
          <cell r="I694" t="str">
            <v>BRISA DA COSTA</v>
          </cell>
          <cell r="J694">
            <v>1</v>
          </cell>
        </row>
        <row r="695">
          <cell r="A695">
            <v>675</v>
          </cell>
          <cell r="G695" t="str">
            <v xml:space="preserve">NATALINO DE ALMEIDA SANTANA </v>
          </cell>
          <cell r="H695" t="str">
            <v>SOLDADOR RX</v>
          </cell>
          <cell r="I695" t="str">
            <v>BRISA DA COSTA</v>
          </cell>
          <cell r="J695">
            <v>1</v>
          </cell>
        </row>
        <row r="696">
          <cell r="A696">
            <v>676</v>
          </cell>
          <cell r="B696" t="str">
            <v>EDG</v>
          </cell>
          <cell r="C696" t="str">
            <v>HRSG</v>
          </cell>
          <cell r="D696" t="str">
            <v>DARIO</v>
          </cell>
          <cell r="E696" t="str">
            <v>ELIEZER</v>
          </cell>
          <cell r="F696" t="str">
            <v>ANDAIME</v>
          </cell>
          <cell r="G696" t="str">
            <v>ELIEZER NASCIMENTO</v>
          </cell>
          <cell r="H696" t="str">
            <v>ENCARREGADO</v>
          </cell>
          <cell r="I696" t="str">
            <v>BRISA DA COSTA</v>
          </cell>
          <cell r="J696">
            <v>1</v>
          </cell>
        </row>
        <row r="697">
          <cell r="A697">
            <v>677</v>
          </cell>
          <cell r="B697" t="str">
            <v>MML</v>
          </cell>
          <cell r="C697" t="str">
            <v>BOP</v>
          </cell>
          <cell r="D697" t="str">
            <v>AVELEZ</v>
          </cell>
          <cell r="E697" t="str">
            <v>ISA/JAR</v>
          </cell>
          <cell r="F697" t="str">
            <v>MONTAGEM</v>
          </cell>
          <cell r="G697" t="str">
            <v>RONALDO FRANÇA DE SOUZA</v>
          </cell>
          <cell r="H697" t="str">
            <v>ELETRICISTA MONTADOR</v>
          </cell>
          <cell r="I697" t="str">
            <v>BRISA DA COSTA</v>
          </cell>
          <cell r="J697">
            <v>1</v>
          </cell>
        </row>
        <row r="698">
          <cell r="A698">
            <v>678</v>
          </cell>
          <cell r="B698" t="str">
            <v>ILDEM</v>
          </cell>
          <cell r="C698" t="str">
            <v>HRSG</v>
          </cell>
          <cell r="D698" t="str">
            <v>ALVIM</v>
          </cell>
          <cell r="E698" t="str">
            <v>LCB</v>
          </cell>
          <cell r="F698" t="str">
            <v>SOLDA</v>
          </cell>
          <cell r="G698" t="str">
            <v>ANTONIO MARCOS DA SILVA</v>
          </cell>
          <cell r="H698" t="str">
            <v>SOLDADOR RX</v>
          </cell>
          <cell r="I698" t="str">
            <v>BRISA DA COSTA</v>
          </cell>
          <cell r="J698">
            <v>1</v>
          </cell>
        </row>
        <row r="699">
          <cell r="A699">
            <v>679</v>
          </cell>
          <cell r="B699" t="str">
            <v>MML</v>
          </cell>
          <cell r="C699" t="str">
            <v>BOP</v>
          </cell>
          <cell r="D699" t="str">
            <v>AVELEZ</v>
          </cell>
          <cell r="E699" t="str">
            <v>DAPN</v>
          </cell>
          <cell r="F699" t="str">
            <v>MONTAGEM</v>
          </cell>
          <cell r="G699" t="str">
            <v>ELINALDO DOS SANTOS RODRIGUES</v>
          </cell>
          <cell r="H699" t="str">
            <v>AJUDANTE</v>
          </cell>
          <cell r="I699" t="str">
            <v>BARRA</v>
          </cell>
          <cell r="J699">
            <v>1</v>
          </cell>
        </row>
        <row r="700">
          <cell r="A700">
            <v>680</v>
          </cell>
          <cell r="C700" t="str">
            <v>DEM</v>
          </cell>
          <cell r="D700" t="str">
            <v>DEM</v>
          </cell>
          <cell r="E700" t="str">
            <v>DEM</v>
          </cell>
          <cell r="F700" t="str">
            <v>DEM</v>
          </cell>
          <cell r="G700" t="str">
            <v>RICARDO FERNANDO ALVES DE SANTANA</v>
          </cell>
          <cell r="H700" t="str">
            <v>SOLDADOR DE CHAPARIA</v>
          </cell>
          <cell r="I700" t="str">
            <v>BRISA DA COSTA</v>
          </cell>
          <cell r="J700">
            <v>1</v>
          </cell>
        </row>
        <row r="701">
          <cell r="A701">
            <v>681</v>
          </cell>
          <cell r="B701" t="str">
            <v>JORGE</v>
          </cell>
          <cell r="C701" t="str">
            <v>CT</v>
          </cell>
          <cell r="D701" t="str">
            <v>ANT</v>
          </cell>
          <cell r="E701" t="str">
            <v>JLC</v>
          </cell>
          <cell r="F701" t="str">
            <v>COMIS TUB</v>
          </cell>
          <cell r="G701" t="str">
            <v>LEILTON CARVALHO PINHEIRO</v>
          </cell>
          <cell r="H701" t="str">
            <v>MECANICO MONTADOR</v>
          </cell>
          <cell r="I701" t="str">
            <v>BRISA DA COSTA</v>
          </cell>
          <cell r="J701">
            <v>1</v>
          </cell>
        </row>
        <row r="702">
          <cell r="A702">
            <v>682</v>
          </cell>
          <cell r="C702" t="str">
            <v>DEM</v>
          </cell>
          <cell r="D702" t="str">
            <v>DEM</v>
          </cell>
          <cell r="E702" t="str">
            <v>DEM</v>
          </cell>
          <cell r="F702" t="str">
            <v>DEM</v>
          </cell>
          <cell r="G702" t="str">
            <v>CLOVIS FELIPE SOARES MUNIZ</v>
          </cell>
          <cell r="H702" t="str">
            <v>MECANICO MONTADOR</v>
          </cell>
          <cell r="I702" t="str">
            <v>BRISA DA COSTA</v>
          </cell>
          <cell r="J702">
            <v>1</v>
          </cell>
        </row>
        <row r="703">
          <cell r="A703">
            <v>683</v>
          </cell>
          <cell r="B703" t="str">
            <v>ASA</v>
          </cell>
          <cell r="C703" t="str">
            <v>HRSG</v>
          </cell>
          <cell r="D703" t="str">
            <v>PEDRO</v>
          </cell>
          <cell r="E703" t="str">
            <v>GF</v>
          </cell>
          <cell r="F703" t="str">
            <v>ISOLAMENTO</v>
          </cell>
          <cell r="G703" t="str">
            <v>MARIO MALINOSKI COLAÇO</v>
          </cell>
          <cell r="H703" t="str">
            <v>ENCANADOR</v>
          </cell>
          <cell r="I703" t="str">
            <v>BRISA DA COSTA</v>
          </cell>
          <cell r="J703">
            <v>1</v>
          </cell>
        </row>
        <row r="704">
          <cell r="A704">
            <v>684</v>
          </cell>
          <cell r="B704" t="str">
            <v>ILDEM</v>
          </cell>
          <cell r="C704" t="str">
            <v>HRSG</v>
          </cell>
          <cell r="D704" t="str">
            <v>ALVIM</v>
          </cell>
          <cell r="E704" t="str">
            <v>LCB</v>
          </cell>
          <cell r="F704" t="str">
            <v>SOLDA</v>
          </cell>
          <cell r="G704" t="str">
            <v>EVILASIO SANTOS SOUZA</v>
          </cell>
          <cell r="H704" t="str">
            <v>SOLDADOR RX + AL</v>
          </cell>
          <cell r="I704" t="str">
            <v>BRISA DA COSTA</v>
          </cell>
          <cell r="J704">
            <v>1</v>
          </cell>
        </row>
        <row r="705">
          <cell r="A705">
            <v>685</v>
          </cell>
          <cell r="G705" t="str">
            <v>MILTON DA SILVA SOUZA</v>
          </cell>
          <cell r="H705" t="str">
            <v>AJUDANTE</v>
          </cell>
          <cell r="J705">
            <v>1</v>
          </cell>
        </row>
        <row r="706">
          <cell r="A706">
            <v>686</v>
          </cell>
          <cell r="B706" t="str">
            <v>ILDEM</v>
          </cell>
          <cell r="C706" t="str">
            <v>HRSG</v>
          </cell>
          <cell r="D706" t="str">
            <v>NJ</v>
          </cell>
          <cell r="E706" t="str">
            <v>PSV</v>
          </cell>
          <cell r="F706" t="str">
            <v>SOLDA</v>
          </cell>
          <cell r="G706" t="str">
            <v>EDIMILSON DE SOUZA SOARES</v>
          </cell>
          <cell r="H706" t="str">
            <v>SOLDADOR DE CHAPARIA</v>
          </cell>
          <cell r="I706" t="str">
            <v>BRISA DA COSTA</v>
          </cell>
          <cell r="J706">
            <v>1</v>
          </cell>
        </row>
        <row r="707">
          <cell r="A707">
            <v>687</v>
          </cell>
          <cell r="B707" t="str">
            <v>EDG</v>
          </cell>
          <cell r="C707" t="str">
            <v>HRSG</v>
          </cell>
          <cell r="D707" t="str">
            <v>DARIO</v>
          </cell>
          <cell r="E707" t="str">
            <v>J S S</v>
          </cell>
          <cell r="F707" t="str">
            <v>ANDAIME</v>
          </cell>
          <cell r="G707" t="str">
            <v>EVANDRO DOS SANTOS CONCEIÇÃO</v>
          </cell>
          <cell r="H707" t="str">
            <v>MONTADOR ANDAIME</v>
          </cell>
          <cell r="J707">
            <v>1</v>
          </cell>
        </row>
        <row r="708">
          <cell r="A708">
            <v>688</v>
          </cell>
          <cell r="F708" t="str">
            <v>DORG</v>
          </cell>
          <cell r="G708" t="str">
            <v>JEFFERSON SOUZA DA SILVA</v>
          </cell>
          <cell r="H708" t="str">
            <v>AJUDANTE</v>
          </cell>
          <cell r="J708">
            <v>1</v>
          </cell>
        </row>
        <row r="709">
          <cell r="A709">
            <v>689</v>
          </cell>
          <cell r="B709" t="str">
            <v>AFC</v>
          </cell>
          <cell r="C709" t="str">
            <v>GERAL</v>
          </cell>
          <cell r="D709" t="str">
            <v>VT</v>
          </cell>
          <cell r="E709" t="str">
            <v>MS</v>
          </cell>
          <cell r="F709" t="str">
            <v>COM ELET/INST</v>
          </cell>
          <cell r="G709" t="str">
            <v>GLAUCIO FRANÇOIS DE ARAUJO SOUZA</v>
          </cell>
          <cell r="H709" t="str">
            <v>AJUDANTE</v>
          </cell>
          <cell r="I709" t="str">
            <v>RIO DAS OSTRAS</v>
          </cell>
          <cell r="J709">
            <v>1</v>
          </cell>
        </row>
        <row r="710">
          <cell r="A710">
            <v>690</v>
          </cell>
          <cell r="B710" t="str">
            <v>AFC</v>
          </cell>
          <cell r="C710" t="str">
            <v>GERAL</v>
          </cell>
          <cell r="D710" t="str">
            <v>VT</v>
          </cell>
          <cell r="E710" t="str">
            <v>MS</v>
          </cell>
          <cell r="F710" t="str">
            <v>COM ELET/INST</v>
          </cell>
          <cell r="G710" t="str">
            <v>JORGE LUIZ DA SILVA</v>
          </cell>
          <cell r="H710" t="str">
            <v>ELETRICISTA F / C</v>
          </cell>
          <cell r="I710" t="str">
            <v>BRISA DA COSTA</v>
          </cell>
          <cell r="J710">
            <v>1</v>
          </cell>
        </row>
        <row r="711">
          <cell r="A711">
            <v>691</v>
          </cell>
          <cell r="B711" t="str">
            <v>AFC</v>
          </cell>
          <cell r="C711" t="str">
            <v>CT</v>
          </cell>
          <cell r="D711" t="str">
            <v>MAURI</v>
          </cell>
          <cell r="E711" t="str">
            <v>SWPC</v>
          </cell>
          <cell r="F711" t="str">
            <v>MONTAGEM</v>
          </cell>
          <cell r="G711" t="str">
            <v>ROBSON DE JESUS SALES</v>
          </cell>
          <cell r="H711" t="str">
            <v>MECANICO MONTADOR</v>
          </cell>
          <cell r="I711" t="str">
            <v>BRISA DA COSTA</v>
          </cell>
          <cell r="J711">
            <v>1</v>
          </cell>
        </row>
        <row r="712">
          <cell r="A712">
            <v>692</v>
          </cell>
          <cell r="B712" t="str">
            <v>AFC</v>
          </cell>
          <cell r="C712" t="str">
            <v>CT</v>
          </cell>
          <cell r="D712" t="str">
            <v>MAURI</v>
          </cell>
          <cell r="E712" t="str">
            <v>VBT</v>
          </cell>
          <cell r="F712" t="str">
            <v>MONTAGEM</v>
          </cell>
          <cell r="G712" t="str">
            <v>ANACLETO DE JESUS FILHO</v>
          </cell>
          <cell r="H712" t="str">
            <v>MECANICO MONTADOR</v>
          </cell>
          <cell r="I712" t="str">
            <v>BRISA DA COSTA</v>
          </cell>
          <cell r="J712">
            <v>1</v>
          </cell>
        </row>
        <row r="713">
          <cell r="A713">
            <v>693</v>
          </cell>
          <cell r="C713" t="str">
            <v>DEM</v>
          </cell>
          <cell r="D713" t="str">
            <v>DEM</v>
          </cell>
          <cell r="E713" t="str">
            <v>DEM</v>
          </cell>
          <cell r="F713" t="str">
            <v>DEM</v>
          </cell>
          <cell r="G713" t="str">
            <v>GILBERTO OLIVEIRA</v>
          </cell>
          <cell r="H713" t="str">
            <v>AJUDANTE</v>
          </cell>
          <cell r="J713">
            <v>1</v>
          </cell>
        </row>
        <row r="714">
          <cell r="A714">
            <v>694</v>
          </cell>
          <cell r="B714" t="str">
            <v>ILDEM</v>
          </cell>
          <cell r="C714" t="str">
            <v>HRSG</v>
          </cell>
          <cell r="D714" t="str">
            <v>NJ</v>
          </cell>
          <cell r="E714" t="str">
            <v>PSV</v>
          </cell>
          <cell r="F714" t="str">
            <v>SOLDA</v>
          </cell>
          <cell r="G714" t="str">
            <v>RONALDO SANTOS DA SILVA</v>
          </cell>
          <cell r="H714" t="str">
            <v>AJUDANTE</v>
          </cell>
          <cell r="I714" t="str">
            <v>BARRA</v>
          </cell>
          <cell r="J714">
            <v>1</v>
          </cell>
        </row>
        <row r="715">
          <cell r="A715">
            <v>695</v>
          </cell>
          <cell r="B715" t="str">
            <v>AFC</v>
          </cell>
          <cell r="C715" t="str">
            <v>ST</v>
          </cell>
          <cell r="D715" t="str">
            <v>JMC</v>
          </cell>
          <cell r="E715" t="str">
            <v>AMA</v>
          </cell>
          <cell r="F715" t="str">
            <v>MONTAGEM</v>
          </cell>
          <cell r="G715" t="str">
            <v>CLEVERTON LIMA DE ANDRADE</v>
          </cell>
          <cell r="H715" t="str">
            <v>MEIO OFICIAL</v>
          </cell>
          <cell r="I715" t="str">
            <v>CENTRO</v>
          </cell>
          <cell r="J715">
            <v>1</v>
          </cell>
        </row>
        <row r="716">
          <cell r="A716">
            <v>696</v>
          </cell>
          <cell r="B716" t="str">
            <v>AFC</v>
          </cell>
          <cell r="C716" t="str">
            <v>ST</v>
          </cell>
          <cell r="D716" t="str">
            <v>JMC</v>
          </cell>
          <cell r="E716" t="str">
            <v>AMA</v>
          </cell>
          <cell r="F716" t="str">
            <v>MONTAGEM</v>
          </cell>
          <cell r="G716" t="str">
            <v>JENES SANTOS CORREIA</v>
          </cell>
          <cell r="H716" t="str">
            <v>MEIO OFICIAL</v>
          </cell>
          <cell r="I716" t="str">
            <v>BARRA</v>
          </cell>
          <cell r="J716">
            <v>1</v>
          </cell>
        </row>
        <row r="717">
          <cell r="A717">
            <v>697</v>
          </cell>
          <cell r="G717" t="str">
            <v>V  A  G  O</v>
          </cell>
          <cell r="J717">
            <v>1</v>
          </cell>
        </row>
        <row r="718">
          <cell r="A718">
            <v>698</v>
          </cell>
          <cell r="G718" t="str">
            <v>V  A  G  O</v>
          </cell>
          <cell r="J718">
            <v>1</v>
          </cell>
        </row>
        <row r="719">
          <cell r="A719">
            <v>699</v>
          </cell>
          <cell r="G719" t="str">
            <v>V  A  G  O</v>
          </cell>
          <cell r="J719">
            <v>1</v>
          </cell>
        </row>
        <row r="720">
          <cell r="A720">
            <v>700</v>
          </cell>
          <cell r="G720" t="str">
            <v>V  A  G  O</v>
          </cell>
          <cell r="J720">
            <v>1</v>
          </cell>
        </row>
        <row r="721">
          <cell r="A721">
            <v>701</v>
          </cell>
          <cell r="G721" t="str">
            <v>V  A  G  O</v>
          </cell>
          <cell r="J721">
            <v>1</v>
          </cell>
        </row>
        <row r="722">
          <cell r="A722">
            <v>702</v>
          </cell>
          <cell r="G722" t="str">
            <v>V  A  G  O</v>
          </cell>
          <cell r="J722">
            <v>1</v>
          </cell>
        </row>
        <row r="723">
          <cell r="A723">
            <v>703</v>
          </cell>
          <cell r="G723" t="str">
            <v>V  A  G  O</v>
          </cell>
          <cell r="J723">
            <v>1</v>
          </cell>
        </row>
        <row r="724">
          <cell r="A724">
            <v>704</v>
          </cell>
          <cell r="G724" t="str">
            <v>V  A  G  O</v>
          </cell>
          <cell r="J724">
            <v>1</v>
          </cell>
        </row>
        <row r="725">
          <cell r="A725">
            <v>705</v>
          </cell>
          <cell r="G725" t="str">
            <v>V  A  G  O</v>
          </cell>
          <cell r="J725">
            <v>1</v>
          </cell>
        </row>
        <row r="726">
          <cell r="A726">
            <v>706</v>
          </cell>
          <cell r="G726" t="str">
            <v>V  A  G  O</v>
          </cell>
          <cell r="J726">
            <v>1</v>
          </cell>
        </row>
        <row r="727">
          <cell r="A727">
            <v>707</v>
          </cell>
          <cell r="G727" t="str">
            <v>V  A  G  O</v>
          </cell>
          <cell r="J727">
            <v>1</v>
          </cell>
        </row>
        <row r="728">
          <cell r="A728">
            <v>708</v>
          </cell>
          <cell r="G728" t="str">
            <v>V  A  G  O</v>
          </cell>
          <cell r="J728">
            <v>1</v>
          </cell>
        </row>
        <row r="729">
          <cell r="A729">
            <v>709</v>
          </cell>
          <cell r="G729" t="str">
            <v>V  A  G  O</v>
          </cell>
          <cell r="J729">
            <v>1</v>
          </cell>
        </row>
        <row r="730">
          <cell r="A730">
            <v>710</v>
          </cell>
          <cell r="G730" t="str">
            <v>V  A  G  O</v>
          </cell>
          <cell r="J730">
            <v>1</v>
          </cell>
        </row>
        <row r="731">
          <cell r="A731">
            <v>711</v>
          </cell>
          <cell r="G731" t="str">
            <v>V  A  G  O</v>
          </cell>
          <cell r="J731">
            <v>1</v>
          </cell>
        </row>
        <row r="732">
          <cell r="A732">
            <v>712</v>
          </cell>
          <cell r="C732" t="str">
            <v>DEM</v>
          </cell>
          <cell r="D732" t="str">
            <v>DEM</v>
          </cell>
          <cell r="E732" t="str">
            <v>DEM</v>
          </cell>
          <cell r="F732" t="str">
            <v>DEM</v>
          </cell>
          <cell r="G732" t="str">
            <v>JOSE CARLOS DA SILVA</v>
          </cell>
          <cell r="H732" t="str">
            <v>ELETRICISTA MONTADOR</v>
          </cell>
          <cell r="I732" t="str">
            <v>BRISA DA COSTA</v>
          </cell>
          <cell r="J732">
            <v>1</v>
          </cell>
        </row>
        <row r="733">
          <cell r="A733">
            <v>713</v>
          </cell>
          <cell r="G733" t="str">
            <v>ERLAN GALEANO DOS SANTOS</v>
          </cell>
          <cell r="H733" t="str">
            <v>ELETRICISTA MONTADOR</v>
          </cell>
          <cell r="I733" t="str">
            <v>BRISA DA COSTA</v>
          </cell>
          <cell r="J733">
            <v>1</v>
          </cell>
        </row>
        <row r="734">
          <cell r="A734">
            <v>714</v>
          </cell>
          <cell r="B734" t="str">
            <v>AFC</v>
          </cell>
          <cell r="C734" t="str">
            <v>HRSG</v>
          </cell>
          <cell r="D734" t="str">
            <v>JS</v>
          </cell>
          <cell r="E734" t="str">
            <v>-</v>
          </cell>
          <cell r="F734" t="str">
            <v>ISOL/PINT</v>
          </cell>
          <cell r="G734" t="str">
            <v>JAILSON RODRIGUES DE OLIVEIRA</v>
          </cell>
          <cell r="H734" t="str">
            <v>PINTOR</v>
          </cell>
          <cell r="I734" t="str">
            <v>BRISA DA COSTA</v>
          </cell>
          <cell r="J734">
            <v>1</v>
          </cell>
        </row>
        <row r="735">
          <cell r="A735">
            <v>715</v>
          </cell>
          <cell r="C735" t="str">
            <v>DEM</v>
          </cell>
          <cell r="D735" t="str">
            <v>DEM</v>
          </cell>
          <cell r="E735" t="str">
            <v>DEM</v>
          </cell>
          <cell r="F735" t="str">
            <v>DEM</v>
          </cell>
          <cell r="G735" t="str">
            <v>AMAURI PESTANA DE SÁ</v>
          </cell>
          <cell r="H735" t="str">
            <v>AJUDANTE</v>
          </cell>
          <cell r="I735" t="str">
            <v>AEROPORTO</v>
          </cell>
          <cell r="J735">
            <v>1</v>
          </cell>
        </row>
        <row r="736">
          <cell r="A736">
            <v>716</v>
          </cell>
          <cell r="C736" t="str">
            <v>DEM</v>
          </cell>
          <cell r="D736" t="str">
            <v>DEM</v>
          </cell>
          <cell r="E736" t="str">
            <v>DEM</v>
          </cell>
          <cell r="F736" t="str">
            <v>DEM</v>
          </cell>
          <cell r="G736" t="str">
            <v>OTONIEL SILVA PEREIRA</v>
          </cell>
          <cell r="H736" t="str">
            <v>MECANICO MONTADOR</v>
          </cell>
          <cell r="I736" t="str">
            <v>BRISA DA COSTA</v>
          </cell>
          <cell r="J736">
            <v>1</v>
          </cell>
        </row>
        <row r="737">
          <cell r="A737">
            <v>717</v>
          </cell>
          <cell r="C737" t="str">
            <v>DEM</v>
          </cell>
          <cell r="D737" t="str">
            <v>DEM</v>
          </cell>
          <cell r="E737" t="str">
            <v>DEM</v>
          </cell>
          <cell r="F737" t="str">
            <v>DEM</v>
          </cell>
          <cell r="G737" t="str">
            <v>JOSE MARCOS DE OLIVEIRA</v>
          </cell>
          <cell r="H737" t="str">
            <v>MECANICO MONTADOR</v>
          </cell>
          <cell r="I737" t="str">
            <v>BRISA DA COSTA</v>
          </cell>
          <cell r="J737">
            <v>1</v>
          </cell>
        </row>
        <row r="738">
          <cell r="A738">
            <v>718</v>
          </cell>
          <cell r="B738" t="str">
            <v>AFC</v>
          </cell>
          <cell r="C738" t="str">
            <v>ST</v>
          </cell>
          <cell r="D738" t="str">
            <v>JMC</v>
          </cell>
          <cell r="E738" t="str">
            <v>AMA</v>
          </cell>
          <cell r="F738" t="str">
            <v>MONTAGEM</v>
          </cell>
          <cell r="G738" t="str">
            <v>WEYLER DE ALMEIDA SANTOS</v>
          </cell>
          <cell r="H738" t="str">
            <v>CONTRA MESTRE</v>
          </cell>
          <cell r="I738" t="str">
            <v>BRISA DA COSTA</v>
          </cell>
          <cell r="J738">
            <v>1</v>
          </cell>
        </row>
        <row r="739">
          <cell r="A739">
            <v>719</v>
          </cell>
          <cell r="C739" t="str">
            <v>DEM</v>
          </cell>
          <cell r="D739" t="str">
            <v>DEM</v>
          </cell>
          <cell r="E739" t="str">
            <v>DEM</v>
          </cell>
          <cell r="F739" t="str">
            <v>DEM</v>
          </cell>
          <cell r="G739" t="str">
            <v>SILVONER DE SOUZA ASSIS</v>
          </cell>
          <cell r="H739" t="str">
            <v>MECANICO MONTADOR</v>
          </cell>
          <cell r="I739" t="str">
            <v>BRISA DA COSTA</v>
          </cell>
          <cell r="J739">
            <v>1</v>
          </cell>
        </row>
        <row r="740">
          <cell r="A740">
            <v>720</v>
          </cell>
          <cell r="C740" t="str">
            <v>DEM</v>
          </cell>
          <cell r="D740" t="str">
            <v>DEM</v>
          </cell>
          <cell r="E740" t="str">
            <v>DEM</v>
          </cell>
          <cell r="F740" t="str">
            <v>DEM</v>
          </cell>
          <cell r="G740" t="str">
            <v>ADAILTON JOSE DE SOUZA</v>
          </cell>
          <cell r="H740" t="str">
            <v>AJUDANTE</v>
          </cell>
          <cell r="I740" t="str">
            <v>BARRA</v>
          </cell>
          <cell r="J740">
            <v>1</v>
          </cell>
        </row>
        <row r="741">
          <cell r="A741">
            <v>721</v>
          </cell>
          <cell r="C741" t="str">
            <v>DEM</v>
          </cell>
          <cell r="D741" t="str">
            <v>DEM</v>
          </cell>
          <cell r="E741" t="str">
            <v>DEM</v>
          </cell>
          <cell r="F741" t="str">
            <v>DEM</v>
          </cell>
          <cell r="G741" t="str">
            <v>ROBSON BISPO DOS SANTOS</v>
          </cell>
          <cell r="H741" t="str">
            <v>MEIO OFICIAL</v>
          </cell>
          <cell r="I741" t="str">
            <v>CENTRO</v>
          </cell>
          <cell r="J741">
            <v>1</v>
          </cell>
        </row>
        <row r="742">
          <cell r="A742">
            <v>722</v>
          </cell>
          <cell r="C742" t="str">
            <v>DEM</v>
          </cell>
          <cell r="D742" t="str">
            <v>DEM</v>
          </cell>
          <cell r="E742" t="str">
            <v>DEM</v>
          </cell>
          <cell r="F742" t="str">
            <v>DEM</v>
          </cell>
          <cell r="G742" t="str">
            <v>LINDENBERG CAMILO SILVA</v>
          </cell>
          <cell r="H742" t="str">
            <v>AJUDANTE</v>
          </cell>
          <cell r="I742" t="str">
            <v>BARRA</v>
          </cell>
          <cell r="J742">
            <v>1</v>
          </cell>
        </row>
        <row r="743">
          <cell r="A743">
            <v>723</v>
          </cell>
          <cell r="B743" t="str">
            <v>MOI</v>
          </cell>
          <cell r="C743" t="str">
            <v>-</v>
          </cell>
          <cell r="D743" t="str">
            <v>-</v>
          </cell>
          <cell r="E743" t="str">
            <v>BUONO</v>
          </cell>
          <cell r="F743" t="str">
            <v>-</v>
          </cell>
          <cell r="G743" t="str">
            <v>RENATO ROBERTO DE SOUZA</v>
          </cell>
          <cell r="H743" t="str">
            <v>AJUDANTE</v>
          </cell>
          <cell r="I743" t="str">
            <v>VISCONDE</v>
          </cell>
          <cell r="J743">
            <v>1</v>
          </cell>
        </row>
        <row r="744">
          <cell r="A744">
            <v>724</v>
          </cell>
          <cell r="B744" t="str">
            <v>MAT</v>
          </cell>
          <cell r="G744" t="str">
            <v>ARNALDO PAULINO AGUIAR</v>
          </cell>
          <cell r="H744" t="str">
            <v>ENGENHEIRO I</v>
          </cell>
          <cell r="J744">
            <v>1</v>
          </cell>
        </row>
        <row r="745">
          <cell r="A745">
            <v>725</v>
          </cell>
          <cell r="G745" t="str">
            <v>JOSÉ FRANCISCO MENDEZ</v>
          </cell>
          <cell r="H745" t="str">
            <v>ASSISTENTE DE COMPRAS</v>
          </cell>
          <cell r="J745">
            <v>1</v>
          </cell>
        </row>
        <row r="746">
          <cell r="A746">
            <v>726</v>
          </cell>
          <cell r="C746" t="str">
            <v>DEM</v>
          </cell>
          <cell r="D746" t="str">
            <v>DEM</v>
          </cell>
          <cell r="E746" t="str">
            <v>DEM</v>
          </cell>
          <cell r="F746" t="str">
            <v>DEM</v>
          </cell>
          <cell r="G746" t="str">
            <v>JOSÉ PATRÍCIO DE MOURA</v>
          </cell>
          <cell r="H746" t="str">
            <v>SOLDADOR TIG + ER+AI</v>
          </cell>
          <cell r="I746" t="str">
            <v>BRISA DA COSTA</v>
          </cell>
          <cell r="J746">
            <v>1</v>
          </cell>
        </row>
        <row r="747">
          <cell r="A747">
            <v>727</v>
          </cell>
          <cell r="C747" t="str">
            <v>DEM</v>
          </cell>
          <cell r="D747" t="str">
            <v>DEM</v>
          </cell>
          <cell r="E747" t="str">
            <v>DEM</v>
          </cell>
          <cell r="F747" t="str">
            <v>DEM</v>
          </cell>
          <cell r="G747" t="str">
            <v>CHARLES PEREIRA DOS SANTOS</v>
          </cell>
          <cell r="H747" t="str">
            <v>MECANICO MONTADOR</v>
          </cell>
          <cell r="I747" t="str">
            <v>BRISA DA COSTA</v>
          </cell>
          <cell r="J747">
            <v>1</v>
          </cell>
        </row>
        <row r="748">
          <cell r="A748">
            <v>728</v>
          </cell>
          <cell r="C748" t="str">
            <v>DEM</v>
          </cell>
          <cell r="D748" t="str">
            <v>DEM</v>
          </cell>
          <cell r="E748" t="str">
            <v>DEM</v>
          </cell>
          <cell r="F748" t="str">
            <v>DEM</v>
          </cell>
          <cell r="G748" t="str">
            <v>JONY RIBEIRO SILVA</v>
          </cell>
          <cell r="H748" t="str">
            <v>AJUDANTE</v>
          </cell>
          <cell r="I748" t="str">
            <v>BARRA</v>
          </cell>
          <cell r="J748">
            <v>1</v>
          </cell>
        </row>
        <row r="749">
          <cell r="A749">
            <v>729</v>
          </cell>
          <cell r="B749" t="str">
            <v>ILDEM</v>
          </cell>
          <cell r="C749" t="str">
            <v>HRSG</v>
          </cell>
          <cell r="D749" t="str">
            <v>ALVIM</v>
          </cell>
          <cell r="E749" t="str">
            <v>LCB</v>
          </cell>
          <cell r="F749" t="str">
            <v>SOLDA</v>
          </cell>
          <cell r="G749" t="str">
            <v>FABIANO BRANDÃO DE SOUZA</v>
          </cell>
          <cell r="H749" t="str">
            <v>AJUDANTE</v>
          </cell>
          <cell r="I749" t="str">
            <v>BARRA</v>
          </cell>
          <cell r="J749">
            <v>1</v>
          </cell>
        </row>
        <row r="750">
          <cell r="A750">
            <v>730</v>
          </cell>
          <cell r="B750" t="str">
            <v>MOD</v>
          </cell>
          <cell r="C750" t="str">
            <v>DEM</v>
          </cell>
          <cell r="D750" t="str">
            <v>DEM</v>
          </cell>
          <cell r="E750" t="str">
            <v>DEM</v>
          </cell>
          <cell r="F750" t="str">
            <v>DEM</v>
          </cell>
          <cell r="G750" t="str">
            <v>UENERSSON PAULINO DOS SANTOS</v>
          </cell>
          <cell r="H750" t="str">
            <v>AJUDANTE</v>
          </cell>
          <cell r="J750">
            <v>1</v>
          </cell>
        </row>
        <row r="751">
          <cell r="A751">
            <v>731</v>
          </cell>
          <cell r="C751" t="str">
            <v>DEM</v>
          </cell>
          <cell r="D751" t="str">
            <v>DEM</v>
          </cell>
          <cell r="E751" t="str">
            <v>DEM</v>
          </cell>
          <cell r="F751" t="str">
            <v>DEM</v>
          </cell>
          <cell r="G751" t="str">
            <v>JOSE AUGUSTO ROCHA RODRIGUES</v>
          </cell>
          <cell r="H751" t="str">
            <v>CARPINTEIRO</v>
          </cell>
          <cell r="I751" t="str">
            <v>BRISA DA COSTA</v>
          </cell>
          <cell r="J751">
            <v>1</v>
          </cell>
        </row>
        <row r="752">
          <cell r="A752">
            <v>732</v>
          </cell>
          <cell r="B752" t="str">
            <v>ASA</v>
          </cell>
          <cell r="C752" t="str">
            <v>HRSG</v>
          </cell>
          <cell r="D752" t="str">
            <v>PEDRO</v>
          </cell>
          <cell r="E752" t="str">
            <v>GF</v>
          </cell>
          <cell r="F752" t="str">
            <v>ISOLAMENTO</v>
          </cell>
          <cell r="G752" t="str">
            <v>GILVANO MIRANDA DORNELES</v>
          </cell>
          <cell r="H752" t="str">
            <v>MECANICO MONTADOR</v>
          </cell>
          <cell r="I752" t="str">
            <v>BRISA DA COSTA</v>
          </cell>
          <cell r="J752">
            <v>1</v>
          </cell>
        </row>
        <row r="753">
          <cell r="A753">
            <v>733</v>
          </cell>
          <cell r="B753" t="str">
            <v>ILDEM</v>
          </cell>
          <cell r="C753" t="str">
            <v>HRSG</v>
          </cell>
          <cell r="D753" t="str">
            <v>ALVIM</v>
          </cell>
          <cell r="E753" t="str">
            <v>LCB</v>
          </cell>
          <cell r="F753" t="str">
            <v>SOLDA</v>
          </cell>
          <cell r="G753" t="str">
            <v>HELIO DELFINO DOS SANTOS</v>
          </cell>
          <cell r="H753" t="str">
            <v>SOLDADOR TIG + ER + AL</v>
          </cell>
          <cell r="I753" t="str">
            <v>BRISA DA COSTA</v>
          </cell>
          <cell r="J753">
            <v>1</v>
          </cell>
        </row>
        <row r="754">
          <cell r="A754">
            <v>734</v>
          </cell>
          <cell r="B754" t="str">
            <v>AFC</v>
          </cell>
          <cell r="C754" t="str">
            <v>CT</v>
          </cell>
          <cell r="D754" t="str">
            <v>VT</v>
          </cell>
          <cell r="E754" t="str">
            <v>IFS</v>
          </cell>
          <cell r="F754" t="str">
            <v>TESTE/PRESERV.</v>
          </cell>
          <cell r="G754" t="str">
            <v>RODOGERO DA SILVA CORECHA</v>
          </cell>
          <cell r="H754" t="str">
            <v>ELETRICISTA F / C</v>
          </cell>
          <cell r="I754" t="str">
            <v>BRISA DA COSTA</v>
          </cell>
          <cell r="J754">
            <v>1</v>
          </cell>
        </row>
        <row r="755">
          <cell r="A755">
            <v>735</v>
          </cell>
          <cell r="B755" t="str">
            <v>DORG</v>
          </cell>
          <cell r="G755" t="str">
            <v>LUCIANE GASPAR DE SOUZA</v>
          </cell>
          <cell r="H755" t="str">
            <v>AUXILIAR DE ESCRITÓRIO</v>
          </cell>
          <cell r="J755">
            <v>1</v>
          </cell>
        </row>
        <row r="756">
          <cell r="A756">
            <v>736</v>
          </cell>
          <cell r="C756" t="str">
            <v>DEM</v>
          </cell>
          <cell r="D756" t="str">
            <v>DEM</v>
          </cell>
          <cell r="E756" t="str">
            <v>DEM</v>
          </cell>
          <cell r="F756" t="str">
            <v>DEM</v>
          </cell>
          <cell r="G756" t="str">
            <v>ROSQUILDES VASCONCELOS VILHENA</v>
          </cell>
          <cell r="H756" t="str">
            <v>SUPERVISOR INSTRUMENTISTA</v>
          </cell>
          <cell r="J756">
            <v>1</v>
          </cell>
        </row>
        <row r="757">
          <cell r="A757">
            <v>737</v>
          </cell>
          <cell r="B757" t="str">
            <v>ILDEM</v>
          </cell>
          <cell r="C757" t="str">
            <v>HRSG</v>
          </cell>
          <cell r="D757" t="str">
            <v>ALVIM</v>
          </cell>
          <cell r="E757" t="str">
            <v>LCB</v>
          </cell>
          <cell r="F757" t="str">
            <v>SOLDA</v>
          </cell>
          <cell r="G757" t="str">
            <v>MARCIO ANDRADE ARUBA</v>
          </cell>
          <cell r="H757" t="str">
            <v>AJUDANTE</v>
          </cell>
          <cell r="I757" t="str">
            <v>BARRA</v>
          </cell>
          <cell r="J757">
            <v>1</v>
          </cell>
        </row>
        <row r="758">
          <cell r="A758">
            <v>738</v>
          </cell>
          <cell r="B758" t="str">
            <v>EDG</v>
          </cell>
          <cell r="C758" t="str">
            <v>HRSG</v>
          </cell>
          <cell r="D758" t="str">
            <v>DARIO</v>
          </cell>
          <cell r="E758" t="str">
            <v>ELIEZER</v>
          </cell>
          <cell r="F758" t="str">
            <v>ANDAIME</v>
          </cell>
          <cell r="G758" t="str">
            <v>JULIO SILVA GOMES</v>
          </cell>
          <cell r="H758" t="str">
            <v>MONTADOR ANDAIME</v>
          </cell>
          <cell r="I758" t="str">
            <v>BRISA DA COSTA</v>
          </cell>
          <cell r="J758">
            <v>1</v>
          </cell>
        </row>
        <row r="759">
          <cell r="A759">
            <v>739</v>
          </cell>
          <cell r="B759" t="str">
            <v>AFC</v>
          </cell>
          <cell r="C759" t="str">
            <v>HRSG</v>
          </cell>
          <cell r="D759" t="str">
            <v>VT</v>
          </cell>
          <cell r="E759" t="str">
            <v>JAS</v>
          </cell>
          <cell r="F759" t="str">
            <v>ELÉTRICA</v>
          </cell>
          <cell r="G759" t="str">
            <v>LEVI DE SOUZA NUNES</v>
          </cell>
          <cell r="H759" t="str">
            <v>MEIO OFICIAL</v>
          </cell>
          <cell r="I759" t="str">
            <v>BARRA</v>
          </cell>
          <cell r="J759">
            <v>1</v>
          </cell>
        </row>
        <row r="760">
          <cell r="A760">
            <v>740</v>
          </cell>
          <cell r="C760" t="str">
            <v>DEM</v>
          </cell>
          <cell r="D760" t="str">
            <v>DEM</v>
          </cell>
          <cell r="E760" t="str">
            <v>DEM</v>
          </cell>
          <cell r="F760" t="str">
            <v>DEM</v>
          </cell>
          <cell r="G760" t="str">
            <v>LAFAIETE GOMES</v>
          </cell>
          <cell r="H760" t="str">
            <v>SOLDADOR RX</v>
          </cell>
          <cell r="I760" t="str">
            <v>BRISA DA COSTA</v>
          </cell>
          <cell r="J760">
            <v>1</v>
          </cell>
        </row>
        <row r="761">
          <cell r="A761">
            <v>741</v>
          </cell>
          <cell r="C761" t="str">
            <v>DEM</v>
          </cell>
          <cell r="D761" t="str">
            <v>DEM</v>
          </cell>
          <cell r="E761" t="str">
            <v>DEM</v>
          </cell>
          <cell r="F761" t="str">
            <v>DEM</v>
          </cell>
          <cell r="G761" t="str">
            <v>CICERO TEIXEIRA DA SILVA JUNIOR</v>
          </cell>
          <cell r="H761" t="str">
            <v>MECANICO MONTADOR</v>
          </cell>
          <cell r="I761" t="str">
            <v>BRISA DA COSTA</v>
          </cell>
          <cell r="J761">
            <v>1</v>
          </cell>
        </row>
        <row r="762">
          <cell r="A762">
            <v>742</v>
          </cell>
          <cell r="G762" t="str">
            <v>MARCIO BOTELHO DA SILVA</v>
          </cell>
          <cell r="H762" t="str">
            <v>ELETRICISTA F / C</v>
          </cell>
          <cell r="I762" t="str">
            <v>BRISA DA COSTA</v>
          </cell>
          <cell r="J762">
            <v>1</v>
          </cell>
        </row>
        <row r="763">
          <cell r="A763">
            <v>743</v>
          </cell>
          <cell r="C763" t="str">
            <v>DEM</v>
          </cell>
          <cell r="D763" t="str">
            <v>DEM</v>
          </cell>
          <cell r="E763" t="str">
            <v>DEM</v>
          </cell>
          <cell r="F763" t="str">
            <v>DEM</v>
          </cell>
          <cell r="G763" t="str">
            <v>GILMARQUES CORREIA</v>
          </cell>
          <cell r="H763" t="str">
            <v>AJUDANTE</v>
          </cell>
          <cell r="J763">
            <v>1</v>
          </cell>
        </row>
        <row r="764">
          <cell r="A764">
            <v>744</v>
          </cell>
          <cell r="B764" t="str">
            <v>ILDEM</v>
          </cell>
          <cell r="C764" t="str">
            <v>HRSG</v>
          </cell>
          <cell r="D764" t="str">
            <v>ALVIM</v>
          </cell>
          <cell r="E764" t="str">
            <v>LCB</v>
          </cell>
          <cell r="F764" t="str">
            <v>SOLDA</v>
          </cell>
          <cell r="G764" t="str">
            <v>EDVANEI SALES DE SOUZA</v>
          </cell>
          <cell r="H764" t="str">
            <v>AJUDANTE</v>
          </cell>
          <cell r="J764">
            <v>1</v>
          </cell>
        </row>
        <row r="765">
          <cell r="A765">
            <v>745</v>
          </cell>
          <cell r="B765" t="str">
            <v>MOD</v>
          </cell>
          <cell r="G765" t="str">
            <v>JOÃO LÁZARO BUONO</v>
          </cell>
          <cell r="H765" t="str">
            <v>SUPERVISOR DE MATERIAIS</v>
          </cell>
          <cell r="J765">
            <v>1</v>
          </cell>
        </row>
        <row r="766">
          <cell r="A766">
            <v>746</v>
          </cell>
          <cell r="B766" t="str">
            <v>MOI</v>
          </cell>
          <cell r="C766" t="str">
            <v>HRSG</v>
          </cell>
          <cell r="D766" t="str">
            <v>-</v>
          </cell>
          <cell r="E766" t="str">
            <v>-</v>
          </cell>
          <cell r="F766" t="str">
            <v>SUP</v>
          </cell>
          <cell r="G766" t="str">
            <v>MAGNO LUIZ BRAGA GUIMARÃES</v>
          </cell>
          <cell r="H766" t="str">
            <v>ENGENHEIRO MECANICO</v>
          </cell>
          <cell r="J766">
            <v>1</v>
          </cell>
        </row>
        <row r="767">
          <cell r="A767">
            <v>747</v>
          </cell>
          <cell r="G767" t="str">
            <v>LUIZ AUGUSTO DOS ANJOS</v>
          </cell>
          <cell r="H767" t="str">
            <v>AJUDANTE</v>
          </cell>
          <cell r="I767" t="str">
            <v>BARRA</v>
          </cell>
          <cell r="J767">
            <v>1</v>
          </cell>
        </row>
        <row r="768">
          <cell r="A768">
            <v>748</v>
          </cell>
          <cell r="G768" t="str">
            <v>ANEILTON BISPO</v>
          </cell>
          <cell r="H768" t="str">
            <v>AJUDANTE</v>
          </cell>
          <cell r="J768">
            <v>1</v>
          </cell>
        </row>
        <row r="769">
          <cell r="A769">
            <v>749</v>
          </cell>
          <cell r="B769" t="str">
            <v>AFC</v>
          </cell>
          <cell r="C769" t="str">
            <v>HRSG</v>
          </cell>
          <cell r="D769" t="str">
            <v>VT</v>
          </cell>
          <cell r="E769" t="str">
            <v>JAS</v>
          </cell>
          <cell r="F769" t="str">
            <v>ELÉTRICA</v>
          </cell>
          <cell r="G769" t="str">
            <v>SANDRO DE JESUS</v>
          </cell>
          <cell r="H769" t="str">
            <v>AJUDANTE</v>
          </cell>
          <cell r="I769" t="str">
            <v>BARRA</v>
          </cell>
          <cell r="J769">
            <v>1</v>
          </cell>
        </row>
        <row r="770">
          <cell r="A770">
            <v>750</v>
          </cell>
          <cell r="B770" t="str">
            <v>DORG</v>
          </cell>
          <cell r="G770" t="str">
            <v>JOSÉ CLAUDENILSON DOS SANTOS</v>
          </cell>
          <cell r="H770" t="str">
            <v>AJUDANTE</v>
          </cell>
          <cell r="J770">
            <v>1</v>
          </cell>
        </row>
        <row r="771">
          <cell r="A771">
            <v>751</v>
          </cell>
          <cell r="G771" t="str">
            <v>GILMAR MOREIRA DE SANTANA</v>
          </cell>
          <cell r="H771" t="str">
            <v>AJUDANTE</v>
          </cell>
          <cell r="J771">
            <v>1</v>
          </cell>
        </row>
        <row r="772">
          <cell r="A772">
            <v>752</v>
          </cell>
          <cell r="B772" t="str">
            <v>MML</v>
          </cell>
          <cell r="C772" t="str">
            <v>BOP</v>
          </cell>
          <cell r="D772" t="str">
            <v>AVELEZ</v>
          </cell>
          <cell r="E772" t="str">
            <v>ISA/JAR</v>
          </cell>
          <cell r="F772" t="str">
            <v>MONTAGEM</v>
          </cell>
          <cell r="G772" t="str">
            <v>DIMA MENDES DA SILVA</v>
          </cell>
          <cell r="H772" t="str">
            <v>AJUDANTE</v>
          </cell>
          <cell r="I772" t="str">
            <v>MACABU</v>
          </cell>
          <cell r="J772">
            <v>1</v>
          </cell>
        </row>
        <row r="773">
          <cell r="A773">
            <v>753</v>
          </cell>
          <cell r="B773" t="str">
            <v>EDG</v>
          </cell>
          <cell r="C773" t="str">
            <v>HRSG</v>
          </cell>
          <cell r="D773" t="str">
            <v>DARIO</v>
          </cell>
          <cell r="E773" t="str">
            <v>J S S</v>
          </cell>
          <cell r="F773" t="str">
            <v>ANDAIME</v>
          </cell>
          <cell r="G773" t="str">
            <v>FABIO SILVA DE LIMA</v>
          </cell>
          <cell r="H773" t="str">
            <v>MONTADOR ANDAIME</v>
          </cell>
          <cell r="I773" t="str">
            <v>BRISA DA COSTA</v>
          </cell>
          <cell r="J773">
            <v>1</v>
          </cell>
        </row>
        <row r="774">
          <cell r="A774">
            <v>754</v>
          </cell>
          <cell r="B774" t="str">
            <v>MOD</v>
          </cell>
          <cell r="C774" t="str">
            <v>-</v>
          </cell>
          <cell r="D774" t="str">
            <v>-</v>
          </cell>
          <cell r="E774" t="str">
            <v>BAHIA</v>
          </cell>
          <cell r="F774" t="str">
            <v>-</v>
          </cell>
          <cell r="G774" t="str">
            <v>JOSE DENILSON DOS SANTOS</v>
          </cell>
          <cell r="H774" t="str">
            <v>CONTRA MESTRE</v>
          </cell>
          <cell r="I774" t="str">
            <v>BRISA DA COSTA</v>
          </cell>
          <cell r="J774">
            <v>1</v>
          </cell>
        </row>
        <row r="775">
          <cell r="A775">
            <v>755</v>
          </cell>
          <cell r="B775" t="str">
            <v>AFC</v>
          </cell>
          <cell r="C775" t="str">
            <v>ST</v>
          </cell>
          <cell r="D775" t="str">
            <v>CMM</v>
          </cell>
          <cell r="E775" t="str">
            <v>JWC</v>
          </cell>
          <cell r="F775" t="str">
            <v>INSTRUMENT.</v>
          </cell>
          <cell r="G775" t="str">
            <v>ANTONIO ROGERIO RIBEIRO DOS REIS</v>
          </cell>
          <cell r="H775" t="str">
            <v>AJUDANTE</v>
          </cell>
          <cell r="I775" t="str">
            <v>BARRA</v>
          </cell>
          <cell r="J775">
            <v>1</v>
          </cell>
        </row>
        <row r="776">
          <cell r="A776">
            <v>756</v>
          </cell>
          <cell r="B776" t="str">
            <v>ILDEM</v>
          </cell>
          <cell r="C776" t="str">
            <v>HRSG</v>
          </cell>
          <cell r="D776" t="str">
            <v>ALVIM</v>
          </cell>
          <cell r="E776" t="str">
            <v>LCB</v>
          </cell>
          <cell r="F776" t="str">
            <v>SOLDA</v>
          </cell>
          <cell r="G776" t="str">
            <v>SEBASTIÃO BARBOSA LIMA</v>
          </cell>
          <cell r="H776" t="str">
            <v>SOLDADOR RX</v>
          </cell>
          <cell r="I776" t="str">
            <v>BRISA DA COSTA</v>
          </cell>
          <cell r="J776">
            <v>1</v>
          </cell>
        </row>
        <row r="777">
          <cell r="A777">
            <v>757</v>
          </cell>
          <cell r="B777" t="str">
            <v>EDG</v>
          </cell>
          <cell r="C777" t="str">
            <v>HRSG</v>
          </cell>
          <cell r="D777" t="str">
            <v>DARIO</v>
          </cell>
          <cell r="E777" t="str">
            <v>ELIEZER</v>
          </cell>
          <cell r="F777" t="str">
            <v>ANDAIME</v>
          </cell>
          <cell r="G777" t="str">
            <v>ANTONIO FERNANDES DOS SANTOS NETO</v>
          </cell>
          <cell r="H777" t="str">
            <v>MONTADOR ANDAIME</v>
          </cell>
          <cell r="I777" t="str">
            <v>BRISA DA COSTA</v>
          </cell>
          <cell r="J777">
            <v>1</v>
          </cell>
        </row>
        <row r="778">
          <cell r="A778">
            <v>758</v>
          </cell>
          <cell r="B778" t="str">
            <v>MOD</v>
          </cell>
          <cell r="C778" t="str">
            <v>DEM</v>
          </cell>
          <cell r="D778" t="str">
            <v>DEM</v>
          </cell>
          <cell r="E778" t="str">
            <v>DEM</v>
          </cell>
          <cell r="F778" t="str">
            <v>DEM</v>
          </cell>
          <cell r="G778" t="str">
            <v>WENDELL CRUZ DOS SANTOS</v>
          </cell>
          <cell r="H778" t="str">
            <v>MONTADOR ANDAIME</v>
          </cell>
          <cell r="I778" t="str">
            <v>BRISA DA COSTA</v>
          </cell>
          <cell r="J778">
            <v>1</v>
          </cell>
        </row>
        <row r="779">
          <cell r="A779">
            <v>759</v>
          </cell>
          <cell r="B779" t="str">
            <v>AFC</v>
          </cell>
          <cell r="C779" t="str">
            <v>ST</v>
          </cell>
          <cell r="D779" t="str">
            <v>CMM</v>
          </cell>
          <cell r="E779" t="str">
            <v>JWC</v>
          </cell>
          <cell r="F779" t="str">
            <v>INSTRUMENT.</v>
          </cell>
          <cell r="G779" t="str">
            <v>RONIVALDO DOS SANTOS DE JESUS</v>
          </cell>
          <cell r="H779" t="str">
            <v>ELETRICISTA MONTADOR</v>
          </cell>
          <cell r="I779" t="str">
            <v>BARRA</v>
          </cell>
          <cell r="J779">
            <v>1</v>
          </cell>
        </row>
        <row r="780">
          <cell r="A780">
            <v>760</v>
          </cell>
          <cell r="B780" t="str">
            <v>-</v>
          </cell>
          <cell r="C780" t="str">
            <v>GERAL</v>
          </cell>
          <cell r="D780" t="str">
            <v>-</v>
          </cell>
          <cell r="E780" t="str">
            <v>-</v>
          </cell>
          <cell r="F780" t="str">
            <v>SUP</v>
          </cell>
          <cell r="G780" t="str">
            <v>DARIO CHAGAS</v>
          </cell>
          <cell r="H780" t="str">
            <v>ENCARREGADO</v>
          </cell>
          <cell r="J780">
            <v>1</v>
          </cell>
        </row>
        <row r="781">
          <cell r="A781">
            <v>761</v>
          </cell>
          <cell r="B781" t="str">
            <v>EDR</v>
          </cell>
          <cell r="C781" t="str">
            <v>HRSG</v>
          </cell>
          <cell r="D781" t="str">
            <v>RF</v>
          </cell>
          <cell r="E781" t="str">
            <v>JVS</v>
          </cell>
          <cell r="F781" t="str">
            <v>MONTAGEM</v>
          </cell>
          <cell r="G781" t="str">
            <v>CARLOS ALBERTO DOS SANTOS GONÇALVES</v>
          </cell>
          <cell r="H781" t="str">
            <v>MECANICO MONTADOR</v>
          </cell>
          <cell r="I781" t="str">
            <v>BRISA DA COSTA</v>
          </cell>
          <cell r="J781">
            <v>1</v>
          </cell>
        </row>
        <row r="782">
          <cell r="A782">
            <v>762</v>
          </cell>
          <cell r="B782" t="str">
            <v>MOD</v>
          </cell>
          <cell r="C782" t="str">
            <v>-</v>
          </cell>
          <cell r="D782" t="str">
            <v>-</v>
          </cell>
          <cell r="E782" t="str">
            <v>DUCA</v>
          </cell>
          <cell r="F782" t="str">
            <v>-</v>
          </cell>
          <cell r="G782" t="str">
            <v>ISMAEL ALMEIDA COSTA</v>
          </cell>
          <cell r="H782" t="str">
            <v>AJUDANTE</v>
          </cell>
          <cell r="I782" t="str">
            <v>BRISA DA COSTA</v>
          </cell>
          <cell r="J782">
            <v>1</v>
          </cell>
        </row>
        <row r="783">
          <cell r="A783">
            <v>763</v>
          </cell>
          <cell r="B783" t="str">
            <v>MML</v>
          </cell>
          <cell r="C783" t="str">
            <v>HRSG</v>
          </cell>
          <cell r="D783" t="str">
            <v>DARIO</v>
          </cell>
          <cell r="E783" t="str">
            <v>ACSC</v>
          </cell>
          <cell r="F783" t="str">
            <v>ANDAIME</v>
          </cell>
          <cell r="G783" t="str">
            <v>JOÃO ALVES DE SOUSA</v>
          </cell>
          <cell r="H783" t="str">
            <v>MONTADOR ANDAIME</v>
          </cell>
          <cell r="I783" t="str">
            <v>BRISA DA COSTA</v>
          </cell>
          <cell r="J783">
            <v>1</v>
          </cell>
        </row>
        <row r="784">
          <cell r="A784">
            <v>764</v>
          </cell>
          <cell r="B784" t="str">
            <v>DORG</v>
          </cell>
          <cell r="C784" t="str">
            <v>DEM</v>
          </cell>
          <cell r="D784" t="str">
            <v>DEM</v>
          </cell>
          <cell r="E784" t="str">
            <v>DEM</v>
          </cell>
          <cell r="F784" t="str">
            <v>DEM</v>
          </cell>
          <cell r="G784" t="str">
            <v>ELIANO LUIS DA SILVA</v>
          </cell>
          <cell r="H784" t="str">
            <v>MONTADOR ANDAIME</v>
          </cell>
          <cell r="I784" t="str">
            <v>BRISA DA COSTA</v>
          </cell>
          <cell r="J784">
            <v>1</v>
          </cell>
        </row>
        <row r="785">
          <cell r="A785">
            <v>765</v>
          </cell>
          <cell r="G785" t="str">
            <v>GERSON NERI DA SILVA</v>
          </cell>
          <cell r="H785" t="str">
            <v>ELETRICISTA MONTADOR</v>
          </cell>
          <cell r="I785" t="str">
            <v>BRISA DA COSTA</v>
          </cell>
          <cell r="J785">
            <v>1</v>
          </cell>
        </row>
        <row r="786">
          <cell r="A786">
            <v>766</v>
          </cell>
          <cell r="G786" t="str">
            <v>VITALINO DOS ANJOS DE JESUS</v>
          </cell>
          <cell r="H786" t="str">
            <v>AJUDANTE</v>
          </cell>
          <cell r="J786">
            <v>1</v>
          </cell>
        </row>
        <row r="787">
          <cell r="A787">
            <v>767</v>
          </cell>
          <cell r="G787" t="str">
            <v>ANTÔNIO CESAR SOUSA ROCHA</v>
          </cell>
          <cell r="H787" t="str">
            <v>AJUDANTE</v>
          </cell>
          <cell r="J787">
            <v>1</v>
          </cell>
        </row>
        <row r="788">
          <cell r="A788">
            <v>768</v>
          </cell>
          <cell r="C788" t="str">
            <v>DEM</v>
          </cell>
          <cell r="D788" t="str">
            <v>DEM</v>
          </cell>
          <cell r="E788" t="str">
            <v>DEM</v>
          </cell>
          <cell r="F788" t="str">
            <v>DEM</v>
          </cell>
          <cell r="G788" t="str">
            <v>REGINALDO JOSÉ DA SILVA</v>
          </cell>
          <cell r="H788" t="str">
            <v>SOLDADOR DE CHAPARIA</v>
          </cell>
          <cell r="I788" t="str">
            <v>BRISA DA COSTA</v>
          </cell>
          <cell r="J788">
            <v>1</v>
          </cell>
        </row>
        <row r="789">
          <cell r="A789">
            <v>769</v>
          </cell>
          <cell r="B789" t="str">
            <v>EDR</v>
          </cell>
          <cell r="C789" t="str">
            <v>HRSG</v>
          </cell>
          <cell r="D789" t="str">
            <v>RF</v>
          </cell>
          <cell r="E789" t="str">
            <v>JVS</v>
          </cell>
          <cell r="F789" t="str">
            <v>MONTAGEM</v>
          </cell>
          <cell r="G789" t="str">
            <v>LUIZ CARLOS DOS SANTOS GONÇALVES</v>
          </cell>
          <cell r="H789" t="str">
            <v>CONTRA MESTRE</v>
          </cell>
          <cell r="I789" t="str">
            <v>BRISA DA COSTA</v>
          </cell>
          <cell r="J789">
            <v>1</v>
          </cell>
        </row>
        <row r="790">
          <cell r="A790">
            <v>770</v>
          </cell>
          <cell r="B790" t="str">
            <v>MOD</v>
          </cell>
          <cell r="C790" t="str">
            <v>DEM</v>
          </cell>
          <cell r="D790" t="str">
            <v>DEM</v>
          </cell>
          <cell r="E790" t="str">
            <v>DEM</v>
          </cell>
          <cell r="F790" t="str">
            <v>DEM</v>
          </cell>
          <cell r="G790" t="str">
            <v>ZENILDO SANTOS VIEIRA</v>
          </cell>
          <cell r="H790" t="str">
            <v>MONTADOR ANDAIME</v>
          </cell>
          <cell r="I790" t="str">
            <v>BRISA DA COSTA</v>
          </cell>
          <cell r="J790">
            <v>1</v>
          </cell>
        </row>
        <row r="791">
          <cell r="A791">
            <v>771</v>
          </cell>
          <cell r="B791" t="str">
            <v>AFC</v>
          </cell>
          <cell r="C791" t="str">
            <v>GERAL</v>
          </cell>
          <cell r="D791" t="str">
            <v>VT</v>
          </cell>
          <cell r="E791" t="str">
            <v>AAM</v>
          </cell>
          <cell r="F791" t="str">
            <v>MANUTENÇÃO</v>
          </cell>
          <cell r="G791" t="str">
            <v>MARCELO DOS SANTOS DA SILVA</v>
          </cell>
          <cell r="H791" t="str">
            <v>ELETRICISTA F / C</v>
          </cell>
          <cell r="I791" t="str">
            <v>BRISA DA COSTA</v>
          </cell>
          <cell r="J791">
            <v>1</v>
          </cell>
        </row>
        <row r="792">
          <cell r="A792">
            <v>772</v>
          </cell>
          <cell r="G792" t="str">
            <v>MAURI ANTÔNIO VIEIRA PEREIRA</v>
          </cell>
          <cell r="H792" t="str">
            <v>ELETRICISTA F / C</v>
          </cell>
          <cell r="J792">
            <v>1</v>
          </cell>
        </row>
        <row r="793">
          <cell r="A793">
            <v>773</v>
          </cell>
          <cell r="C793" t="str">
            <v>DEM</v>
          </cell>
          <cell r="D793" t="str">
            <v>DEM</v>
          </cell>
          <cell r="E793" t="str">
            <v>DEM</v>
          </cell>
          <cell r="F793" t="str">
            <v>DEM</v>
          </cell>
          <cell r="G793" t="str">
            <v>JORGE LUIZ DOS SANTOS</v>
          </cell>
          <cell r="H793" t="str">
            <v>ELETRICISTA F / C</v>
          </cell>
          <cell r="I793" t="str">
            <v>RIO DAS OSTRAS</v>
          </cell>
          <cell r="J793">
            <v>1</v>
          </cell>
        </row>
        <row r="794">
          <cell r="A794">
            <v>774</v>
          </cell>
          <cell r="B794" t="str">
            <v>EDG</v>
          </cell>
          <cell r="C794" t="str">
            <v>HRSG</v>
          </cell>
          <cell r="D794" t="str">
            <v>DARIO</v>
          </cell>
          <cell r="E794" t="str">
            <v>ELIEZER</v>
          </cell>
          <cell r="F794" t="str">
            <v>ANDAIME</v>
          </cell>
          <cell r="G794" t="str">
            <v>GICÉLIO GOMES DA SILVA</v>
          </cell>
          <cell r="H794" t="str">
            <v>MONTADOR ANDAIME</v>
          </cell>
          <cell r="J794">
            <v>1</v>
          </cell>
        </row>
        <row r="795">
          <cell r="A795">
            <v>775</v>
          </cell>
          <cell r="B795" t="str">
            <v>MOD</v>
          </cell>
          <cell r="C795" t="str">
            <v>HRSG</v>
          </cell>
          <cell r="D795" t="str">
            <v>-</v>
          </cell>
          <cell r="E795" t="str">
            <v>OJC</v>
          </cell>
          <cell r="F795" t="str">
            <v>TOPOGR.</v>
          </cell>
          <cell r="G795" t="str">
            <v>OSVALDO DE JESUS COELHO</v>
          </cell>
          <cell r="H795" t="str">
            <v>TOPOGRAFO I</v>
          </cell>
          <cell r="I795" t="str">
            <v>RIO DAS OSTRAS</v>
          </cell>
          <cell r="J795">
            <v>1</v>
          </cell>
        </row>
        <row r="796">
          <cell r="A796">
            <v>776</v>
          </cell>
          <cell r="B796" t="str">
            <v>EDR</v>
          </cell>
          <cell r="C796" t="str">
            <v>HRSG</v>
          </cell>
          <cell r="D796" t="str">
            <v>VENDOL.</v>
          </cell>
          <cell r="E796" t="str">
            <v>MJO</v>
          </cell>
          <cell r="F796" t="str">
            <v>MONTAGEM</v>
          </cell>
          <cell r="G796" t="str">
            <v>DANIEL JOSÉ DO CARMO</v>
          </cell>
          <cell r="H796" t="str">
            <v>MECANICO MONTADOR</v>
          </cell>
          <cell r="J796">
            <v>1</v>
          </cell>
        </row>
        <row r="797">
          <cell r="A797">
            <v>777</v>
          </cell>
          <cell r="B797" t="str">
            <v>EDG</v>
          </cell>
          <cell r="C797" t="str">
            <v>HRSG</v>
          </cell>
          <cell r="D797" t="str">
            <v>DARIO</v>
          </cell>
          <cell r="E797" t="str">
            <v>FC</v>
          </cell>
          <cell r="F797" t="str">
            <v>ANDAIME</v>
          </cell>
          <cell r="G797" t="str">
            <v>SAMUEL DE ARAÚJO</v>
          </cell>
          <cell r="H797" t="str">
            <v>MONTADOR ANDAIME</v>
          </cell>
          <cell r="I797" t="str">
            <v>BARRA</v>
          </cell>
          <cell r="J797">
            <v>1</v>
          </cell>
        </row>
        <row r="798">
          <cell r="A798">
            <v>778</v>
          </cell>
          <cell r="B798" t="str">
            <v>MOD</v>
          </cell>
          <cell r="G798" t="str">
            <v>ROBERTO OLIVEIRA DA SILVA</v>
          </cell>
          <cell r="H798" t="str">
            <v>AJUDANTE</v>
          </cell>
          <cell r="J798">
            <v>1</v>
          </cell>
        </row>
        <row r="799">
          <cell r="A799">
            <v>779</v>
          </cell>
          <cell r="G799" t="str">
            <v>CLAUDIVAN DOS SANTOS</v>
          </cell>
          <cell r="H799" t="str">
            <v>AJUDANTE</v>
          </cell>
          <cell r="J799">
            <v>1</v>
          </cell>
        </row>
        <row r="800">
          <cell r="A800">
            <v>780</v>
          </cell>
          <cell r="G800" t="str">
            <v>JOSÉ VALMIR DOS SANTOS</v>
          </cell>
          <cell r="H800" t="str">
            <v>MECANICO MONTADOR</v>
          </cell>
          <cell r="J800">
            <v>1</v>
          </cell>
        </row>
        <row r="801">
          <cell r="A801">
            <v>781</v>
          </cell>
          <cell r="B801" t="str">
            <v>EDR</v>
          </cell>
          <cell r="C801" t="str">
            <v>HRSG</v>
          </cell>
          <cell r="D801" t="str">
            <v>VENDOL.</v>
          </cell>
          <cell r="E801" t="str">
            <v>MJO</v>
          </cell>
          <cell r="F801" t="str">
            <v>MONTAGEM</v>
          </cell>
          <cell r="G801" t="str">
            <v>MÁRCIO JOSÉ DE OLIVEIRA CARVALHO</v>
          </cell>
          <cell r="H801" t="str">
            <v>ENCARREGADO</v>
          </cell>
          <cell r="J801">
            <v>1</v>
          </cell>
        </row>
        <row r="802">
          <cell r="A802">
            <v>782</v>
          </cell>
          <cell r="B802" t="str">
            <v>AFC</v>
          </cell>
          <cell r="C802" t="str">
            <v>GERAL</v>
          </cell>
          <cell r="D802" t="str">
            <v>VT</v>
          </cell>
          <cell r="E802" t="str">
            <v>AAM</v>
          </cell>
          <cell r="F802" t="str">
            <v>MANUTENÇÃO</v>
          </cell>
          <cell r="G802" t="str">
            <v>JOÃO CARLOS BATISTA DA SILVA</v>
          </cell>
          <cell r="H802" t="str">
            <v>ELETRICISTA DE MANUTENÇÃO</v>
          </cell>
          <cell r="I802" t="str">
            <v>BARRA</v>
          </cell>
          <cell r="J802">
            <v>1</v>
          </cell>
        </row>
        <row r="803">
          <cell r="A803">
            <v>783</v>
          </cell>
          <cell r="B803" t="str">
            <v>EDR</v>
          </cell>
          <cell r="C803" t="str">
            <v>HRSG</v>
          </cell>
          <cell r="D803" t="str">
            <v>VENDOL.</v>
          </cell>
          <cell r="E803" t="str">
            <v>MJO</v>
          </cell>
          <cell r="F803" t="str">
            <v>MONTAGEM</v>
          </cell>
          <cell r="G803" t="str">
            <v>CARLOS ROBERTO ANTUNES</v>
          </cell>
          <cell r="H803" t="str">
            <v>MECANICO MONTADOR</v>
          </cell>
          <cell r="J803">
            <v>1</v>
          </cell>
        </row>
        <row r="804">
          <cell r="A804">
            <v>784</v>
          </cell>
          <cell r="B804" t="str">
            <v>MML</v>
          </cell>
          <cell r="C804" t="str">
            <v>HRSG/BOP</v>
          </cell>
          <cell r="D804" t="str">
            <v>DARIO</v>
          </cell>
          <cell r="E804" t="str">
            <v>ACSC</v>
          </cell>
          <cell r="F804" t="str">
            <v>ANDAIME</v>
          </cell>
          <cell r="G804" t="str">
            <v>ANTÔNIO CARLOS SOUZA DO CARMO</v>
          </cell>
          <cell r="H804" t="str">
            <v>MESTRE</v>
          </cell>
          <cell r="I804" t="str">
            <v>BRISA DA COSTA</v>
          </cell>
          <cell r="J804">
            <v>1</v>
          </cell>
        </row>
        <row r="805">
          <cell r="A805">
            <v>785</v>
          </cell>
          <cell r="B805" t="str">
            <v>MML</v>
          </cell>
          <cell r="C805" t="str">
            <v>BOP</v>
          </cell>
          <cell r="D805" t="str">
            <v>AVELEZ</v>
          </cell>
          <cell r="E805" t="str">
            <v>OS</v>
          </cell>
          <cell r="F805" t="str">
            <v>LANC. DE CABOS</v>
          </cell>
          <cell r="G805" t="str">
            <v>AUGUSTO DA SILVA</v>
          </cell>
          <cell r="H805" t="str">
            <v>ELETRICISTA MONTADOR</v>
          </cell>
          <cell r="I805" t="str">
            <v>BRISA DA COSTA</v>
          </cell>
          <cell r="J805">
            <v>1</v>
          </cell>
        </row>
        <row r="806">
          <cell r="A806">
            <v>786</v>
          </cell>
          <cell r="B806" t="str">
            <v>AFC</v>
          </cell>
          <cell r="C806" t="str">
            <v>ST</v>
          </cell>
          <cell r="D806" t="str">
            <v>JMC</v>
          </cell>
          <cell r="E806" t="str">
            <v>AMA</v>
          </cell>
          <cell r="F806" t="str">
            <v>MONTAGEM</v>
          </cell>
          <cell r="G806" t="str">
            <v>GENIVAL DOS SANTOS</v>
          </cell>
          <cell r="H806" t="str">
            <v>MEIO OFICIAL</v>
          </cell>
          <cell r="I806" t="str">
            <v>BRISA DA COSTA</v>
          </cell>
          <cell r="J806">
            <v>1</v>
          </cell>
        </row>
        <row r="807">
          <cell r="A807">
            <v>787</v>
          </cell>
          <cell r="B807" t="str">
            <v>AFC</v>
          </cell>
          <cell r="C807" t="str">
            <v>ST</v>
          </cell>
          <cell r="D807" t="str">
            <v>JMC</v>
          </cell>
          <cell r="E807" t="str">
            <v>AMA</v>
          </cell>
          <cell r="F807" t="str">
            <v>MONTAGEM</v>
          </cell>
          <cell r="G807" t="str">
            <v>SEBASTIÃO LOPES DA COSTA</v>
          </cell>
          <cell r="H807" t="str">
            <v>CONTRA MESTRE</v>
          </cell>
          <cell r="I807" t="str">
            <v>BRISA DA COSTA</v>
          </cell>
          <cell r="J807">
            <v>1</v>
          </cell>
        </row>
        <row r="808">
          <cell r="A808">
            <v>788</v>
          </cell>
          <cell r="B808" t="str">
            <v>ASA</v>
          </cell>
          <cell r="C808" t="str">
            <v>HRSG</v>
          </cell>
          <cell r="D808" t="str">
            <v>PEDRO</v>
          </cell>
          <cell r="E808" t="str">
            <v>JP</v>
          </cell>
          <cell r="F808" t="str">
            <v>TUBULAÇÃO</v>
          </cell>
          <cell r="G808" t="str">
            <v>JOSÉ PEREIRA</v>
          </cell>
          <cell r="H808" t="str">
            <v>ENCARREGADO</v>
          </cell>
          <cell r="J808">
            <v>1</v>
          </cell>
        </row>
        <row r="809">
          <cell r="A809">
            <v>789</v>
          </cell>
          <cell r="G809" t="str">
            <v>TARCÍSIO ANTÔNIO DE BARROS</v>
          </cell>
          <cell r="H809" t="str">
            <v>MECANICO MONTADOR</v>
          </cell>
          <cell r="J809">
            <v>1</v>
          </cell>
        </row>
        <row r="810">
          <cell r="A810">
            <v>790</v>
          </cell>
          <cell r="G810" t="str">
            <v>ANTÔNIO GABRIEL ARCANJO</v>
          </cell>
          <cell r="H810" t="str">
            <v>MECANICO MONTADOR</v>
          </cell>
          <cell r="J810">
            <v>1</v>
          </cell>
        </row>
        <row r="811">
          <cell r="A811">
            <v>791</v>
          </cell>
          <cell r="G811" t="str">
            <v>WILLIAN GARCIA DE PAIVA</v>
          </cell>
          <cell r="H811" t="str">
            <v>MECANICO MONTADOR</v>
          </cell>
          <cell r="J811">
            <v>1</v>
          </cell>
        </row>
        <row r="812">
          <cell r="A812">
            <v>792</v>
          </cell>
          <cell r="B812" t="str">
            <v>EDG</v>
          </cell>
          <cell r="C812" t="str">
            <v>HRSG</v>
          </cell>
          <cell r="D812" t="str">
            <v>VENDOL.</v>
          </cell>
          <cell r="E812" t="str">
            <v>WMS</v>
          </cell>
          <cell r="F812" t="str">
            <v>MONTAGEM</v>
          </cell>
          <cell r="G812" t="str">
            <v>FÁBIO ANTÔNIO DOS SANTOS</v>
          </cell>
          <cell r="H812" t="str">
            <v>MECANICO MONTADOR</v>
          </cell>
          <cell r="J812">
            <v>1</v>
          </cell>
        </row>
        <row r="813">
          <cell r="A813">
            <v>793</v>
          </cell>
          <cell r="G813" t="str">
            <v>ALEXINALDO FERREIRA SANTOS</v>
          </cell>
          <cell r="H813" t="str">
            <v>MECANICO MONTADOR</v>
          </cell>
          <cell r="J813">
            <v>1</v>
          </cell>
        </row>
        <row r="814">
          <cell r="A814">
            <v>794</v>
          </cell>
          <cell r="B814" t="str">
            <v>MOD</v>
          </cell>
          <cell r="C814" t="str">
            <v>MAT</v>
          </cell>
          <cell r="D814" t="str">
            <v>-</v>
          </cell>
          <cell r="E814" t="str">
            <v>BUONO</v>
          </cell>
          <cell r="F814" t="str">
            <v>MAT</v>
          </cell>
          <cell r="G814" t="str">
            <v>EVANDRO BARROSO DA SILVA</v>
          </cell>
          <cell r="H814" t="str">
            <v>AJUDANTE</v>
          </cell>
          <cell r="I814" t="str">
            <v>TIC TAC</v>
          </cell>
          <cell r="J814">
            <v>1</v>
          </cell>
        </row>
        <row r="815">
          <cell r="A815">
            <v>795</v>
          </cell>
          <cell r="B815" t="str">
            <v>MAT</v>
          </cell>
          <cell r="C815" t="str">
            <v>MAT</v>
          </cell>
          <cell r="D815" t="str">
            <v>-</v>
          </cell>
          <cell r="E815" t="str">
            <v>BUONO</v>
          </cell>
          <cell r="F815" t="str">
            <v>MAT</v>
          </cell>
          <cell r="G815" t="str">
            <v>LUIS EDUARDO DE OLIVEIRA COUTINHO</v>
          </cell>
          <cell r="H815" t="str">
            <v>AJUDANTE</v>
          </cell>
          <cell r="I815" t="str">
            <v>LAGOMAR</v>
          </cell>
          <cell r="J815">
            <v>1</v>
          </cell>
        </row>
        <row r="816">
          <cell r="A816">
            <v>796</v>
          </cell>
          <cell r="C816" t="str">
            <v>DEM</v>
          </cell>
          <cell r="D816" t="str">
            <v>DEM</v>
          </cell>
          <cell r="E816" t="str">
            <v>DEM</v>
          </cell>
          <cell r="F816" t="str">
            <v>DEM</v>
          </cell>
          <cell r="G816" t="str">
            <v>PAULO FRANCISCO DE ASSIS NETO</v>
          </cell>
          <cell r="H816" t="str">
            <v>MECANICO MONTADOR</v>
          </cell>
          <cell r="I816" t="str">
            <v>BRISA DA COSTA</v>
          </cell>
          <cell r="J816">
            <v>1</v>
          </cell>
        </row>
        <row r="817">
          <cell r="A817">
            <v>797</v>
          </cell>
          <cell r="B817" t="str">
            <v>AFC</v>
          </cell>
          <cell r="C817" t="str">
            <v>GERAL</v>
          </cell>
          <cell r="D817" t="str">
            <v>VT</v>
          </cell>
          <cell r="E817" t="str">
            <v>MS</v>
          </cell>
          <cell r="F817" t="str">
            <v>COM ELET/INST</v>
          </cell>
          <cell r="G817" t="str">
            <v>MASSOLINO SOARES</v>
          </cell>
          <cell r="H817" t="str">
            <v>SUPERVISOR DE ELETRICA</v>
          </cell>
          <cell r="I817" t="str">
            <v>CENTRO</v>
          </cell>
          <cell r="J817">
            <v>1</v>
          </cell>
        </row>
        <row r="818">
          <cell r="A818">
            <v>798</v>
          </cell>
          <cell r="B818" t="str">
            <v>AFC</v>
          </cell>
          <cell r="C818" t="str">
            <v>CT</v>
          </cell>
          <cell r="D818" t="str">
            <v>VT</v>
          </cell>
          <cell r="E818" t="str">
            <v>JTC</v>
          </cell>
          <cell r="F818" t="str">
            <v>ELÉTRICA</v>
          </cell>
          <cell r="G818" t="str">
            <v>JAMAIQUE TAVARES DA SILVA</v>
          </cell>
          <cell r="H818" t="str">
            <v>ELETRICISTA MONTADOR</v>
          </cell>
          <cell r="I818" t="str">
            <v>AEROPORTO</v>
          </cell>
          <cell r="J818">
            <v>1</v>
          </cell>
        </row>
        <row r="819">
          <cell r="A819">
            <v>799</v>
          </cell>
          <cell r="B819" t="str">
            <v>EDR</v>
          </cell>
          <cell r="C819" t="str">
            <v>HRSG</v>
          </cell>
          <cell r="D819" t="str">
            <v>VENDOL.</v>
          </cell>
          <cell r="E819" t="str">
            <v>MJO</v>
          </cell>
          <cell r="F819" t="str">
            <v>MONTAGEM</v>
          </cell>
          <cell r="G819" t="str">
            <v>ANTÔNIO CLAUDINEI GERMANO</v>
          </cell>
          <cell r="H819" t="str">
            <v>MECANICO MONTADOR</v>
          </cell>
          <cell r="J819">
            <v>1</v>
          </cell>
        </row>
        <row r="820">
          <cell r="A820">
            <v>800</v>
          </cell>
          <cell r="B820" t="str">
            <v>EDG</v>
          </cell>
          <cell r="C820" t="str">
            <v>HRSG</v>
          </cell>
          <cell r="D820" t="str">
            <v>VENDOL.</v>
          </cell>
          <cell r="E820" t="str">
            <v>WMS</v>
          </cell>
          <cell r="F820" t="str">
            <v>MONTAGEM</v>
          </cell>
          <cell r="G820" t="str">
            <v>WILSON MATIAS DOS SANTOS</v>
          </cell>
          <cell r="H820" t="str">
            <v>ENCARREGADO</v>
          </cell>
          <cell r="J820">
            <v>1</v>
          </cell>
        </row>
        <row r="821">
          <cell r="A821">
            <v>801</v>
          </cell>
          <cell r="B821" t="str">
            <v>EDG</v>
          </cell>
          <cell r="C821" t="str">
            <v>HRSG</v>
          </cell>
          <cell r="D821" t="str">
            <v>VENDOL.</v>
          </cell>
          <cell r="E821" t="str">
            <v>WMS</v>
          </cell>
          <cell r="F821" t="str">
            <v>MONTAGEM</v>
          </cell>
          <cell r="G821" t="str">
            <v>PEDRO JOSÉ DOS SANTOS JUNIOR</v>
          </cell>
          <cell r="H821" t="str">
            <v>MECANICO MONTADOR</v>
          </cell>
          <cell r="J821">
            <v>1</v>
          </cell>
        </row>
        <row r="822">
          <cell r="A822">
            <v>802</v>
          </cell>
          <cell r="B822" t="str">
            <v>EDG</v>
          </cell>
          <cell r="C822" t="str">
            <v>HRSG</v>
          </cell>
          <cell r="D822" t="str">
            <v>DARIO</v>
          </cell>
          <cell r="E822" t="str">
            <v>ELIEZER</v>
          </cell>
          <cell r="F822" t="str">
            <v>ANDAIME</v>
          </cell>
          <cell r="G822" t="str">
            <v>COSME BISPO DOS SANTOS</v>
          </cell>
          <cell r="H822" t="str">
            <v>MONTADOR ANDAIME</v>
          </cell>
          <cell r="J822">
            <v>1</v>
          </cell>
        </row>
        <row r="823">
          <cell r="A823">
            <v>803</v>
          </cell>
          <cell r="B823" t="str">
            <v>EDG</v>
          </cell>
          <cell r="C823" t="str">
            <v>HRSG</v>
          </cell>
          <cell r="D823" t="str">
            <v>DARIO</v>
          </cell>
          <cell r="E823" t="str">
            <v>ELIEZER</v>
          </cell>
          <cell r="F823" t="str">
            <v>ANDAIME</v>
          </cell>
          <cell r="G823" t="str">
            <v>VAGNER PEREIRA DA SILVA</v>
          </cell>
          <cell r="H823" t="str">
            <v>MONTADOR ANDAIME</v>
          </cell>
          <cell r="J823">
            <v>1</v>
          </cell>
        </row>
        <row r="824">
          <cell r="A824">
            <v>804</v>
          </cell>
          <cell r="B824" t="str">
            <v>ILDEM</v>
          </cell>
          <cell r="C824" t="str">
            <v>HRSG</v>
          </cell>
          <cell r="D824" t="str">
            <v>ALVIM</v>
          </cell>
          <cell r="E824" t="str">
            <v>VRC</v>
          </cell>
          <cell r="F824" t="str">
            <v>SOLDA</v>
          </cell>
          <cell r="G824" t="str">
            <v>FLAVIANO OLIVEIRA DE SOUZA</v>
          </cell>
          <cell r="H824" t="str">
            <v>SOLDADOR RX</v>
          </cell>
          <cell r="I824" t="str">
            <v>BRISA DA COSTA</v>
          </cell>
          <cell r="J824">
            <v>1</v>
          </cell>
        </row>
        <row r="825">
          <cell r="A825">
            <v>805</v>
          </cell>
          <cell r="B825" t="str">
            <v>ILDEM</v>
          </cell>
          <cell r="C825" t="str">
            <v>HRSG</v>
          </cell>
          <cell r="D825" t="str">
            <v>ALVIM</v>
          </cell>
          <cell r="E825" t="str">
            <v>LCB</v>
          </cell>
          <cell r="F825" t="str">
            <v>SOLDA</v>
          </cell>
          <cell r="G825" t="str">
            <v>MANOEL FLORENCIO DA CRUZ</v>
          </cell>
          <cell r="H825" t="str">
            <v>SOLDADOR RX</v>
          </cell>
          <cell r="I825" t="str">
            <v>BRISA DA COSTA</v>
          </cell>
          <cell r="J825">
            <v>1</v>
          </cell>
        </row>
        <row r="826">
          <cell r="A826">
            <v>806</v>
          </cell>
          <cell r="B826" t="str">
            <v>ASA</v>
          </cell>
          <cell r="C826" t="str">
            <v>HRSG</v>
          </cell>
          <cell r="D826" t="str">
            <v>ANT</v>
          </cell>
          <cell r="E826" t="str">
            <v>JRG</v>
          </cell>
          <cell r="F826" t="str">
            <v>TUBULAÇÃO</v>
          </cell>
          <cell r="G826" t="str">
            <v>LUIS ANTONIO DOS SANTOS PIRES</v>
          </cell>
          <cell r="H826" t="str">
            <v>ENCANADOR</v>
          </cell>
          <cell r="J826">
            <v>1</v>
          </cell>
        </row>
        <row r="827">
          <cell r="A827">
            <v>807</v>
          </cell>
          <cell r="B827" t="str">
            <v>AFC</v>
          </cell>
          <cell r="C827" t="str">
            <v>ST</v>
          </cell>
          <cell r="D827" t="str">
            <v>DARIO</v>
          </cell>
          <cell r="E827" t="str">
            <v>AMS</v>
          </cell>
          <cell r="F827" t="str">
            <v>ANDAIME</v>
          </cell>
          <cell r="G827" t="str">
            <v>JAIR RAMIRES GONÇALVES</v>
          </cell>
          <cell r="H827" t="str">
            <v>MONTADOR ANDAIME</v>
          </cell>
          <cell r="I827" t="str">
            <v>BRISA DA COSTA</v>
          </cell>
          <cell r="J827">
            <v>1</v>
          </cell>
        </row>
        <row r="828">
          <cell r="A828">
            <v>808</v>
          </cell>
          <cell r="B828" t="str">
            <v>MOI</v>
          </cell>
          <cell r="C828" t="str">
            <v>TRANS//LEV</v>
          </cell>
          <cell r="D828" t="str">
            <v>-</v>
          </cell>
          <cell r="E828" t="str">
            <v>DUCA</v>
          </cell>
          <cell r="F828" t="str">
            <v>-</v>
          </cell>
          <cell r="G828" t="str">
            <v>GEOVANDERSON DA CRUZ SANTOS</v>
          </cell>
          <cell r="H828" t="str">
            <v>AJUDANTE</v>
          </cell>
          <cell r="I828" t="str">
            <v>RIO DAS OSTRAS</v>
          </cell>
          <cell r="J828">
            <v>1</v>
          </cell>
        </row>
        <row r="829">
          <cell r="A829">
            <v>809</v>
          </cell>
          <cell r="B829" t="str">
            <v>TRS</v>
          </cell>
          <cell r="G829" t="str">
            <v>ÉLITON CARDOSO COSTA</v>
          </cell>
          <cell r="H829" t="str">
            <v>TRADUTOR</v>
          </cell>
          <cell r="J829">
            <v>1</v>
          </cell>
        </row>
        <row r="830">
          <cell r="A830">
            <v>810</v>
          </cell>
          <cell r="G830" t="str">
            <v>V  A  G  O</v>
          </cell>
          <cell r="J830">
            <v>1</v>
          </cell>
        </row>
        <row r="831">
          <cell r="A831">
            <v>811</v>
          </cell>
          <cell r="C831" t="str">
            <v>ASA/CALD</v>
          </cell>
          <cell r="D831" t="str">
            <v>NJ</v>
          </cell>
          <cell r="F831" t="str">
            <v>SOLDA</v>
          </cell>
          <cell r="G831" t="str">
            <v>CLOVES DA SILVA ARAUJO</v>
          </cell>
          <cell r="H831" t="str">
            <v>SOLDADOR DE CHAPARIA</v>
          </cell>
          <cell r="I831" t="str">
            <v>BRISA DA COSTA</v>
          </cell>
          <cell r="J831">
            <v>1</v>
          </cell>
        </row>
        <row r="832">
          <cell r="A832">
            <v>812</v>
          </cell>
          <cell r="G832" t="str">
            <v>JOÃO BATISTA PEREIRA</v>
          </cell>
          <cell r="H832" t="str">
            <v>ENCANADOR</v>
          </cell>
          <cell r="J832">
            <v>1</v>
          </cell>
        </row>
        <row r="833">
          <cell r="A833">
            <v>813</v>
          </cell>
          <cell r="B833" t="str">
            <v>MML</v>
          </cell>
          <cell r="C833" t="str">
            <v>BOP</v>
          </cell>
          <cell r="D833" t="str">
            <v>AVELEZ</v>
          </cell>
          <cell r="E833" t="str">
            <v>ISA/JAR</v>
          </cell>
          <cell r="F833" t="str">
            <v>MONTAGEM</v>
          </cell>
          <cell r="G833" t="str">
            <v>PAULO SÉRGIO DA ROCHA DIAS</v>
          </cell>
          <cell r="H833" t="str">
            <v>AJUDANTE</v>
          </cell>
          <cell r="I833" t="str">
            <v>RIO DAS OSTRAS</v>
          </cell>
          <cell r="J833">
            <v>1</v>
          </cell>
        </row>
        <row r="834">
          <cell r="A834">
            <v>814</v>
          </cell>
          <cell r="B834" t="str">
            <v>MML</v>
          </cell>
          <cell r="C834" t="str">
            <v>BOP</v>
          </cell>
          <cell r="D834" t="str">
            <v>AVELEZ</v>
          </cell>
          <cell r="E834" t="str">
            <v>ISA/JAR</v>
          </cell>
          <cell r="F834" t="str">
            <v>MONTAGEM</v>
          </cell>
          <cell r="G834" t="str">
            <v>ADAILTON PIRES PRATES</v>
          </cell>
          <cell r="H834" t="str">
            <v>AJUDANTE</v>
          </cell>
          <cell r="I834" t="str">
            <v>BARRA</v>
          </cell>
          <cell r="J834">
            <v>1</v>
          </cell>
        </row>
        <row r="835">
          <cell r="A835">
            <v>815</v>
          </cell>
          <cell r="B835" t="str">
            <v>AFC</v>
          </cell>
          <cell r="C835" t="str">
            <v>CT</v>
          </cell>
          <cell r="D835" t="str">
            <v>MAURI</v>
          </cell>
          <cell r="E835" t="str">
            <v>VBT</v>
          </cell>
          <cell r="F835" t="str">
            <v>MONTAGEM</v>
          </cell>
          <cell r="G835" t="str">
            <v>EDIVALDO RODRIGUES DOS SANTOS</v>
          </cell>
          <cell r="H835" t="str">
            <v>MECANICO MONTADOR</v>
          </cell>
          <cell r="I835" t="str">
            <v>BRISA DA COSTA</v>
          </cell>
          <cell r="J835">
            <v>1</v>
          </cell>
        </row>
        <row r="836">
          <cell r="A836">
            <v>816</v>
          </cell>
          <cell r="C836" t="str">
            <v>DEM</v>
          </cell>
          <cell r="D836" t="str">
            <v>DEM</v>
          </cell>
          <cell r="E836" t="str">
            <v>DEM</v>
          </cell>
          <cell r="F836" t="str">
            <v>DEM</v>
          </cell>
          <cell r="G836" t="str">
            <v>ALCILENO QUEIROZ FALCÃO</v>
          </cell>
          <cell r="H836" t="str">
            <v>MECANICO MONTADOR</v>
          </cell>
          <cell r="J836">
            <v>1</v>
          </cell>
        </row>
        <row r="837">
          <cell r="A837">
            <v>817</v>
          </cell>
          <cell r="B837" t="str">
            <v>ILDEM</v>
          </cell>
          <cell r="C837" t="str">
            <v>HRSG</v>
          </cell>
          <cell r="D837" t="str">
            <v>ALVIM</v>
          </cell>
          <cell r="E837" t="str">
            <v>LCB</v>
          </cell>
          <cell r="F837" t="str">
            <v>SOLDA</v>
          </cell>
          <cell r="G837" t="str">
            <v>ESLEN BERGUE SILVA</v>
          </cell>
          <cell r="H837" t="str">
            <v>SOLDADOR DE CHAPARIA</v>
          </cell>
          <cell r="I837" t="str">
            <v>BRISA DA COSTA</v>
          </cell>
          <cell r="J837">
            <v>1</v>
          </cell>
        </row>
        <row r="838">
          <cell r="A838">
            <v>818</v>
          </cell>
          <cell r="B838" t="str">
            <v>MOD</v>
          </cell>
          <cell r="G838" t="str">
            <v>SIRLANDE LUCIANO DE ARAUJO</v>
          </cell>
          <cell r="H838" t="str">
            <v>MEIO OFICIAL</v>
          </cell>
          <cell r="I838" t="str">
            <v>BRISA DA COSTA</v>
          </cell>
          <cell r="J838">
            <v>1</v>
          </cell>
        </row>
        <row r="839">
          <cell r="A839">
            <v>819</v>
          </cell>
          <cell r="G839" t="str">
            <v>HELBER MARCOS AGUIAR</v>
          </cell>
          <cell r="H839" t="str">
            <v>MOTORISTA</v>
          </cell>
          <cell r="J839">
            <v>1</v>
          </cell>
        </row>
        <row r="840">
          <cell r="A840">
            <v>820</v>
          </cell>
          <cell r="C840" t="str">
            <v>DEM</v>
          </cell>
          <cell r="D840" t="str">
            <v>DEM</v>
          </cell>
          <cell r="E840" t="str">
            <v>DEM</v>
          </cell>
          <cell r="F840" t="str">
            <v>DEM</v>
          </cell>
          <cell r="G840" t="str">
            <v>LUIZ CLAUDIO ESTEVAN CARDOSO</v>
          </cell>
          <cell r="H840" t="str">
            <v>AJUDANTE</v>
          </cell>
          <cell r="J840">
            <v>1</v>
          </cell>
        </row>
        <row r="841">
          <cell r="A841">
            <v>821</v>
          </cell>
          <cell r="G841" t="str">
            <v>EDGAR DA GRAÇA SENA</v>
          </cell>
          <cell r="H841" t="str">
            <v>AJUDANTE</v>
          </cell>
          <cell r="J841">
            <v>1</v>
          </cell>
        </row>
        <row r="842">
          <cell r="A842">
            <v>822</v>
          </cell>
          <cell r="C842" t="str">
            <v>DEM</v>
          </cell>
          <cell r="D842" t="str">
            <v>DEM</v>
          </cell>
          <cell r="E842" t="str">
            <v>DEM</v>
          </cell>
          <cell r="F842" t="str">
            <v>DEM</v>
          </cell>
          <cell r="G842" t="str">
            <v>EVANDRO JOSÉ NOGUEIRA GOMES</v>
          </cell>
          <cell r="H842" t="str">
            <v>SOLDADOR TIG</v>
          </cell>
          <cell r="I842" t="str">
            <v>BRISA DA COSTA</v>
          </cell>
          <cell r="J842">
            <v>1</v>
          </cell>
        </row>
        <row r="843">
          <cell r="A843">
            <v>823</v>
          </cell>
          <cell r="C843" t="str">
            <v>DEM</v>
          </cell>
          <cell r="D843" t="str">
            <v>DEM</v>
          </cell>
          <cell r="E843" t="str">
            <v>DEM</v>
          </cell>
          <cell r="F843" t="str">
            <v>DEM</v>
          </cell>
          <cell r="G843" t="str">
            <v>ANDERSON ALVES VELOSO</v>
          </cell>
          <cell r="H843" t="str">
            <v>AJUDANTE</v>
          </cell>
          <cell r="I843" t="str">
            <v>BARRA</v>
          </cell>
          <cell r="J843">
            <v>1</v>
          </cell>
        </row>
        <row r="844">
          <cell r="A844">
            <v>824</v>
          </cell>
          <cell r="B844" t="str">
            <v>MML</v>
          </cell>
          <cell r="C844" t="str">
            <v>BOP</v>
          </cell>
          <cell r="D844" t="str">
            <v>AVELEZ</v>
          </cell>
          <cell r="E844" t="str">
            <v>DAPN</v>
          </cell>
          <cell r="F844" t="str">
            <v>MONTAGEM</v>
          </cell>
          <cell r="G844" t="str">
            <v>REGINALDO DE OLIVEIRA SATURNO</v>
          </cell>
          <cell r="H844" t="str">
            <v>AJUDANTE</v>
          </cell>
          <cell r="I844" t="str">
            <v>BARRA</v>
          </cell>
          <cell r="J844">
            <v>1</v>
          </cell>
        </row>
        <row r="845">
          <cell r="A845">
            <v>825</v>
          </cell>
          <cell r="B845" t="str">
            <v>MML</v>
          </cell>
          <cell r="C845" t="str">
            <v>BOP</v>
          </cell>
          <cell r="D845" t="str">
            <v>AVELEZ</v>
          </cell>
          <cell r="E845" t="str">
            <v>DAPN</v>
          </cell>
          <cell r="F845" t="str">
            <v>MONTAGEM</v>
          </cell>
          <cell r="G845" t="str">
            <v>JONALDO SANTOS</v>
          </cell>
          <cell r="H845" t="str">
            <v>AJUDANTE</v>
          </cell>
          <cell r="I845" t="str">
            <v>BARRA</v>
          </cell>
          <cell r="J845">
            <v>1</v>
          </cell>
        </row>
        <row r="846">
          <cell r="A846">
            <v>826</v>
          </cell>
          <cell r="B846" t="str">
            <v>AFC</v>
          </cell>
          <cell r="C846" t="str">
            <v>CT</v>
          </cell>
          <cell r="D846" t="str">
            <v>VT</v>
          </cell>
          <cell r="E846" t="str">
            <v>VMT</v>
          </cell>
          <cell r="F846" t="str">
            <v>SUP</v>
          </cell>
          <cell r="G846" t="str">
            <v>VOLSIR MARQUES TAFERNABERRI</v>
          </cell>
          <cell r="H846" t="str">
            <v>ENCARREGADO ELETRICA</v>
          </cell>
          <cell r="I846" t="str">
            <v>RIO DAS OSTRAS</v>
          </cell>
          <cell r="J846">
            <v>1</v>
          </cell>
        </row>
        <row r="847">
          <cell r="A847">
            <v>827</v>
          </cell>
          <cell r="C847" t="str">
            <v>DEM</v>
          </cell>
          <cell r="D847" t="str">
            <v>DEM</v>
          </cell>
          <cell r="E847" t="str">
            <v>DEM</v>
          </cell>
          <cell r="F847" t="str">
            <v>DEM</v>
          </cell>
          <cell r="G847" t="str">
            <v>CRISTIANO DE MOURA SANTANA</v>
          </cell>
          <cell r="H847" t="str">
            <v>ELETRICISTA F / C</v>
          </cell>
          <cell r="I847" t="str">
            <v>BRISA DA COSTA</v>
          </cell>
          <cell r="J847">
            <v>1</v>
          </cell>
        </row>
        <row r="848">
          <cell r="A848">
            <v>828</v>
          </cell>
          <cell r="B848" t="str">
            <v>AFC</v>
          </cell>
          <cell r="C848" t="str">
            <v>GERAL</v>
          </cell>
          <cell r="D848" t="str">
            <v>-</v>
          </cell>
          <cell r="E848" t="str">
            <v>-</v>
          </cell>
          <cell r="F848" t="str">
            <v>TORNEIRO</v>
          </cell>
          <cell r="G848" t="str">
            <v>VALTER ONOFRE DE ARAÚJO SANTOS</v>
          </cell>
          <cell r="H848" t="str">
            <v>TORNEIRO MECÂNICO</v>
          </cell>
          <cell r="I848" t="str">
            <v>BRISA DA COSTA</v>
          </cell>
          <cell r="J848">
            <v>1</v>
          </cell>
        </row>
        <row r="849">
          <cell r="A849">
            <v>829</v>
          </cell>
          <cell r="G849" t="str">
            <v>WASHINGTON LUIZ DOS SANTOS</v>
          </cell>
          <cell r="H849" t="str">
            <v>MECANICO MONTADOR</v>
          </cell>
          <cell r="J849">
            <v>1</v>
          </cell>
        </row>
        <row r="850">
          <cell r="A850">
            <v>830</v>
          </cell>
          <cell r="B850" t="str">
            <v>EDR</v>
          </cell>
          <cell r="C850" t="str">
            <v>HRSG</v>
          </cell>
          <cell r="D850" t="str">
            <v>VENDOL.</v>
          </cell>
          <cell r="E850" t="str">
            <v>J APAR</v>
          </cell>
          <cell r="F850" t="str">
            <v>MONTAGEM</v>
          </cell>
          <cell r="G850" t="str">
            <v>JOSÉ RAMOS DE MATOS</v>
          </cell>
          <cell r="H850" t="str">
            <v>MECANICO MONTADOR</v>
          </cell>
          <cell r="J850">
            <v>1</v>
          </cell>
        </row>
        <row r="851">
          <cell r="A851">
            <v>831</v>
          </cell>
          <cell r="B851" t="str">
            <v>MOD</v>
          </cell>
          <cell r="G851" t="str">
            <v>ADILSON SILVA GOMES</v>
          </cell>
          <cell r="H851" t="str">
            <v>AJUDANTE</v>
          </cell>
          <cell r="J851">
            <v>1</v>
          </cell>
        </row>
        <row r="852">
          <cell r="A852">
            <v>832</v>
          </cell>
          <cell r="B852" t="str">
            <v>MML</v>
          </cell>
          <cell r="C852" t="str">
            <v>BOP</v>
          </cell>
          <cell r="D852" t="str">
            <v>AVELEZ</v>
          </cell>
          <cell r="E852" t="str">
            <v>CAM</v>
          </cell>
          <cell r="F852" t="str">
            <v>LANC. DE CABOS</v>
          </cell>
          <cell r="G852" t="str">
            <v>VALDECI SARMENTO</v>
          </cell>
          <cell r="H852" t="str">
            <v>AJUDANTE</v>
          </cell>
          <cell r="I852" t="str">
            <v>BARRA</v>
          </cell>
          <cell r="J852">
            <v>1</v>
          </cell>
        </row>
        <row r="853">
          <cell r="A853">
            <v>833</v>
          </cell>
          <cell r="B853" t="str">
            <v>EDG</v>
          </cell>
          <cell r="C853" t="str">
            <v>HRSG</v>
          </cell>
          <cell r="D853" t="str">
            <v>DARIO</v>
          </cell>
          <cell r="E853" t="str">
            <v>J S S</v>
          </cell>
          <cell r="F853" t="str">
            <v>ANDAIME</v>
          </cell>
          <cell r="G853" t="str">
            <v>JOÃO SANTOS DE SANTANA</v>
          </cell>
          <cell r="H853" t="str">
            <v>ENCARREGADO</v>
          </cell>
          <cell r="I853" t="str">
            <v>BRISA DA COSTA</v>
          </cell>
          <cell r="J853">
            <v>1</v>
          </cell>
        </row>
        <row r="854">
          <cell r="A854">
            <v>834</v>
          </cell>
          <cell r="B854" t="str">
            <v>ILDEM</v>
          </cell>
          <cell r="C854" t="str">
            <v>HRSG</v>
          </cell>
          <cell r="D854" t="str">
            <v>NJ</v>
          </cell>
          <cell r="E854" t="str">
            <v>PSV</v>
          </cell>
          <cell r="F854" t="str">
            <v>SOLDA</v>
          </cell>
          <cell r="G854" t="str">
            <v>FÁBIO CASTOR DA SILVA</v>
          </cell>
          <cell r="H854" t="str">
            <v>SOLDADOR MIG</v>
          </cell>
          <cell r="I854" t="str">
            <v>BRISA DA COSTA</v>
          </cell>
          <cell r="J854">
            <v>1</v>
          </cell>
        </row>
        <row r="855">
          <cell r="A855">
            <v>835</v>
          </cell>
          <cell r="B855" t="str">
            <v>ILDEM</v>
          </cell>
          <cell r="C855" t="str">
            <v>HRSG</v>
          </cell>
          <cell r="D855" t="str">
            <v>NJ</v>
          </cell>
          <cell r="E855" t="str">
            <v>PSV</v>
          </cell>
          <cell r="F855" t="str">
            <v>SOLDA</v>
          </cell>
          <cell r="G855" t="str">
            <v>CRISTIANO DE JESUS SILVA</v>
          </cell>
          <cell r="H855" t="str">
            <v>AJUDANTE</v>
          </cell>
          <cell r="I855" t="str">
            <v>BARRA</v>
          </cell>
          <cell r="J855">
            <v>1</v>
          </cell>
        </row>
        <row r="856">
          <cell r="A856">
            <v>836</v>
          </cell>
          <cell r="B856" t="str">
            <v>MML</v>
          </cell>
          <cell r="C856" t="str">
            <v>BOP</v>
          </cell>
          <cell r="D856" t="str">
            <v>AVELEZ</v>
          </cell>
          <cell r="E856" t="str">
            <v>CAM</v>
          </cell>
          <cell r="F856" t="str">
            <v>LANC. DE CABOS</v>
          </cell>
          <cell r="G856" t="str">
            <v>ALTEVIR BORGES DE QUEROZ</v>
          </cell>
          <cell r="H856" t="str">
            <v>AJUDANTE</v>
          </cell>
          <cell r="I856" t="str">
            <v>BARRA</v>
          </cell>
          <cell r="J856">
            <v>1</v>
          </cell>
        </row>
        <row r="857">
          <cell r="A857">
            <v>837</v>
          </cell>
          <cell r="B857" t="str">
            <v>MML</v>
          </cell>
          <cell r="C857" t="str">
            <v>BOP</v>
          </cell>
          <cell r="D857" t="str">
            <v>AVELEZ</v>
          </cell>
          <cell r="E857" t="str">
            <v>ISA/JAR</v>
          </cell>
          <cell r="F857" t="str">
            <v>MONTAGEM</v>
          </cell>
          <cell r="G857" t="str">
            <v>EDMUNDO DE JESUS SILVA</v>
          </cell>
          <cell r="H857" t="str">
            <v>AJUDANTE</v>
          </cell>
          <cell r="I857" t="str">
            <v>BARRA</v>
          </cell>
          <cell r="J857">
            <v>1</v>
          </cell>
        </row>
        <row r="858">
          <cell r="A858">
            <v>838</v>
          </cell>
          <cell r="B858" t="str">
            <v>MML</v>
          </cell>
          <cell r="C858" t="str">
            <v>BOP</v>
          </cell>
          <cell r="D858" t="str">
            <v>AVELEZ</v>
          </cell>
          <cell r="E858" t="str">
            <v>DAPN</v>
          </cell>
          <cell r="F858" t="str">
            <v>MONTAGEM</v>
          </cell>
          <cell r="G858" t="str">
            <v>ANTONILSON SOUZA SILVA</v>
          </cell>
          <cell r="H858" t="str">
            <v>AJUDANTE</v>
          </cell>
          <cell r="I858" t="str">
            <v>AEROPORTO</v>
          </cell>
          <cell r="J858">
            <v>1</v>
          </cell>
        </row>
        <row r="859">
          <cell r="A859">
            <v>839</v>
          </cell>
          <cell r="B859" t="str">
            <v>DORG</v>
          </cell>
          <cell r="G859" t="str">
            <v>V  A  G  O</v>
          </cell>
          <cell r="J859">
            <v>1</v>
          </cell>
        </row>
        <row r="860">
          <cell r="A860">
            <v>840</v>
          </cell>
          <cell r="G860" t="str">
            <v>JOSÉ DE RIBAMAR SARMENTO</v>
          </cell>
          <cell r="H860" t="str">
            <v>AJUDANTE</v>
          </cell>
          <cell r="J860">
            <v>1</v>
          </cell>
        </row>
        <row r="861">
          <cell r="A861">
            <v>841</v>
          </cell>
          <cell r="B861" t="str">
            <v>BOP</v>
          </cell>
          <cell r="G861" t="str">
            <v>JOSÉ MILTON DOS SANTOS</v>
          </cell>
          <cell r="H861" t="str">
            <v>AJUDANTE</v>
          </cell>
          <cell r="J861">
            <v>1</v>
          </cell>
        </row>
        <row r="862">
          <cell r="A862">
            <v>842</v>
          </cell>
          <cell r="B862" t="str">
            <v>AFC</v>
          </cell>
          <cell r="C862" t="str">
            <v>HRSG</v>
          </cell>
          <cell r="D862" t="str">
            <v>DARIO</v>
          </cell>
          <cell r="E862" t="str">
            <v>AMS</v>
          </cell>
          <cell r="F862" t="str">
            <v>ANDAIME</v>
          </cell>
          <cell r="G862" t="str">
            <v>JOSÉ WILSON SANTOS</v>
          </cell>
          <cell r="H862" t="str">
            <v>MEIO OFICIAL</v>
          </cell>
          <cell r="I862" t="str">
            <v>BARRA</v>
          </cell>
          <cell r="J862">
            <v>1</v>
          </cell>
        </row>
        <row r="863">
          <cell r="A863">
            <v>843</v>
          </cell>
          <cell r="C863" t="str">
            <v>DEM</v>
          </cell>
          <cell r="D863" t="str">
            <v>DEM</v>
          </cell>
          <cell r="E863" t="str">
            <v>DEM</v>
          </cell>
          <cell r="F863" t="str">
            <v>DEM</v>
          </cell>
          <cell r="G863" t="str">
            <v>ELSON PEREIRA DOS SANTOS</v>
          </cell>
          <cell r="H863" t="str">
            <v>ENCANADOR</v>
          </cell>
          <cell r="I863" t="str">
            <v>COND. GREEN PEACE</v>
          </cell>
          <cell r="J863">
            <v>1</v>
          </cell>
        </row>
        <row r="864">
          <cell r="A864">
            <v>844</v>
          </cell>
          <cell r="C864" t="str">
            <v>DEM</v>
          </cell>
          <cell r="D864" t="str">
            <v>DEM</v>
          </cell>
          <cell r="E864" t="str">
            <v>DEM</v>
          </cell>
          <cell r="F864" t="str">
            <v>DEM</v>
          </cell>
          <cell r="G864" t="str">
            <v>DOUGLAS CUNHA DA SILVA</v>
          </cell>
          <cell r="H864" t="str">
            <v>AJUDANTE</v>
          </cell>
          <cell r="I864" t="str">
            <v>RIO DAS OSTRAS</v>
          </cell>
          <cell r="J864">
            <v>1</v>
          </cell>
        </row>
        <row r="865">
          <cell r="A865">
            <v>845</v>
          </cell>
          <cell r="C865" t="str">
            <v>DEM</v>
          </cell>
          <cell r="D865" t="str">
            <v>DEM</v>
          </cell>
          <cell r="E865" t="str">
            <v>DEM</v>
          </cell>
          <cell r="F865" t="str">
            <v>DEM</v>
          </cell>
          <cell r="G865" t="str">
            <v>BRUNO CUNHA DA SILVA</v>
          </cell>
          <cell r="H865" t="str">
            <v>AJUDANTE</v>
          </cell>
          <cell r="I865" t="str">
            <v>RIO DAS OSTRAS</v>
          </cell>
          <cell r="J865">
            <v>1</v>
          </cell>
        </row>
        <row r="866">
          <cell r="A866">
            <v>846</v>
          </cell>
          <cell r="B866" t="str">
            <v>ILDEM</v>
          </cell>
          <cell r="C866" t="str">
            <v>HRSG</v>
          </cell>
          <cell r="D866" t="str">
            <v>NJ</v>
          </cell>
          <cell r="E866" t="str">
            <v>PSV</v>
          </cell>
          <cell r="F866" t="str">
            <v>SOLDA</v>
          </cell>
          <cell r="G866" t="str">
            <v>JOSIVAL AZEVEDO DOS SANTOS</v>
          </cell>
          <cell r="H866" t="str">
            <v>SOLDADOR TIG + ER+AI</v>
          </cell>
          <cell r="J866">
            <v>1</v>
          </cell>
        </row>
        <row r="867">
          <cell r="A867">
            <v>847</v>
          </cell>
          <cell r="B867" t="str">
            <v>MOD</v>
          </cell>
          <cell r="C867" t="str">
            <v>ASA/CALD</v>
          </cell>
          <cell r="D867" t="str">
            <v>-</v>
          </cell>
          <cell r="E867" t="str">
            <v>-</v>
          </cell>
          <cell r="F867" t="str">
            <v>ASA/CALD</v>
          </cell>
          <cell r="G867" t="str">
            <v>ALVIM WASELEVSKE</v>
          </cell>
          <cell r="H867" t="str">
            <v>SUPERVISOR DE SOLDA 1</v>
          </cell>
          <cell r="I867" t="str">
            <v>RIO DAS OSTRAS</v>
          </cell>
          <cell r="J867">
            <v>1</v>
          </cell>
        </row>
        <row r="868">
          <cell r="A868">
            <v>848</v>
          </cell>
          <cell r="B868" t="str">
            <v>MML</v>
          </cell>
          <cell r="C868" t="str">
            <v>BOP</v>
          </cell>
          <cell r="D868" t="str">
            <v>AVELEZ</v>
          </cell>
          <cell r="E868" t="str">
            <v>CAM</v>
          </cell>
          <cell r="F868" t="str">
            <v>LANC. DE CABOS</v>
          </cell>
          <cell r="G868" t="str">
            <v>MAICON DA SILVA OLIVEIRA</v>
          </cell>
          <cell r="H868" t="str">
            <v>AJUDANTE</v>
          </cell>
          <cell r="I868" t="str">
            <v>RIO DAS OSTRAS</v>
          </cell>
          <cell r="J868">
            <v>1</v>
          </cell>
        </row>
        <row r="869">
          <cell r="A869">
            <v>849</v>
          </cell>
          <cell r="B869" t="str">
            <v>AFC</v>
          </cell>
          <cell r="C869" t="str">
            <v>LORUANA</v>
          </cell>
          <cell r="D869" t="str">
            <v>DARIO</v>
          </cell>
          <cell r="E869" t="str">
            <v>AMS</v>
          </cell>
          <cell r="F869" t="str">
            <v>ANDAIME</v>
          </cell>
          <cell r="G869" t="str">
            <v>JOSÉ RENATO SOTELLO DOS SANTOS</v>
          </cell>
          <cell r="H869" t="str">
            <v>MONTADOR ANDAIME</v>
          </cell>
          <cell r="I869" t="str">
            <v>BRISA DA COSTA</v>
          </cell>
          <cell r="J869">
            <v>1</v>
          </cell>
        </row>
        <row r="870">
          <cell r="A870">
            <v>850</v>
          </cell>
          <cell r="C870" t="str">
            <v>DEM</v>
          </cell>
          <cell r="D870" t="str">
            <v>DEM</v>
          </cell>
          <cell r="E870" t="str">
            <v>DEM</v>
          </cell>
          <cell r="F870" t="str">
            <v>DEM</v>
          </cell>
          <cell r="G870" t="str">
            <v>ALEX CORREA DA COSTA</v>
          </cell>
          <cell r="H870" t="str">
            <v>AJUDANTE</v>
          </cell>
          <cell r="I870" t="str">
            <v>AROEIRA</v>
          </cell>
          <cell r="J870">
            <v>1</v>
          </cell>
        </row>
        <row r="871">
          <cell r="A871">
            <v>851</v>
          </cell>
          <cell r="B871" t="str">
            <v>DORG</v>
          </cell>
          <cell r="G871" t="str">
            <v>V  A  G  O</v>
          </cell>
          <cell r="J871">
            <v>1</v>
          </cell>
        </row>
        <row r="872">
          <cell r="A872">
            <v>852</v>
          </cell>
          <cell r="C872" t="str">
            <v>DEM</v>
          </cell>
          <cell r="D872" t="str">
            <v>DEM</v>
          </cell>
          <cell r="E872" t="str">
            <v>DEM</v>
          </cell>
          <cell r="F872" t="str">
            <v>DEM</v>
          </cell>
          <cell r="G872" t="str">
            <v>SILVIO ADRIANO DE LIMA</v>
          </cell>
          <cell r="H872" t="str">
            <v>AUXILIAR ALMOXARIFE 1</v>
          </cell>
          <cell r="I872" t="str">
            <v>RIO DAS OSTRAS</v>
          </cell>
          <cell r="J872">
            <v>1</v>
          </cell>
        </row>
        <row r="873">
          <cell r="A873">
            <v>853</v>
          </cell>
          <cell r="C873" t="str">
            <v>HRSG</v>
          </cell>
          <cell r="D873" t="str">
            <v>NJ</v>
          </cell>
          <cell r="E873" t="str">
            <v>PSV</v>
          </cell>
          <cell r="F873" t="str">
            <v>SOLDA</v>
          </cell>
          <cell r="G873" t="str">
            <v>MARCOS GOMES PINTO</v>
          </cell>
          <cell r="H873" t="str">
            <v>APROPRIADOR</v>
          </cell>
          <cell r="J873">
            <v>1</v>
          </cell>
        </row>
        <row r="874">
          <cell r="A874">
            <v>854</v>
          </cell>
          <cell r="G874" t="str">
            <v>EDSON SANTOS DA SILVA</v>
          </cell>
          <cell r="H874" t="str">
            <v>AJUDANTE</v>
          </cell>
          <cell r="J874">
            <v>1</v>
          </cell>
        </row>
        <row r="875">
          <cell r="A875">
            <v>855</v>
          </cell>
          <cell r="B875" t="str">
            <v>AFC</v>
          </cell>
          <cell r="C875" t="str">
            <v>HRSG</v>
          </cell>
          <cell r="D875" t="str">
            <v>DARIO</v>
          </cell>
          <cell r="E875" t="str">
            <v>AMS</v>
          </cell>
          <cell r="F875" t="str">
            <v>ANDAIME</v>
          </cell>
          <cell r="G875" t="str">
            <v>ANTÔNIO MONTEIRO ALVES</v>
          </cell>
          <cell r="H875" t="str">
            <v>MONTADOR ANDAIME</v>
          </cell>
          <cell r="I875" t="str">
            <v>BRISA DA COSTA</v>
          </cell>
          <cell r="J875">
            <v>1</v>
          </cell>
        </row>
        <row r="876">
          <cell r="A876">
            <v>856</v>
          </cell>
          <cell r="B876" t="str">
            <v>ILDEM</v>
          </cell>
          <cell r="C876" t="str">
            <v>HRSG</v>
          </cell>
          <cell r="D876" t="str">
            <v>ALVIM</v>
          </cell>
          <cell r="E876" t="str">
            <v>LCB</v>
          </cell>
          <cell r="F876" t="str">
            <v>SOLDA</v>
          </cell>
          <cell r="G876" t="str">
            <v>VAGNER JANUÁRIO PEREIRA</v>
          </cell>
          <cell r="H876" t="str">
            <v>AJUDANTE</v>
          </cell>
          <cell r="I876" t="str">
            <v>BARRA</v>
          </cell>
          <cell r="J876">
            <v>1</v>
          </cell>
        </row>
        <row r="877">
          <cell r="A877">
            <v>857</v>
          </cell>
          <cell r="B877" t="str">
            <v>BOP</v>
          </cell>
          <cell r="G877" t="str">
            <v>MÁRIO AMANDIO MOREIRA GRANGEIA</v>
          </cell>
          <cell r="H877" t="str">
            <v>ENGENHEIRO</v>
          </cell>
          <cell r="J877">
            <v>1</v>
          </cell>
        </row>
        <row r="878">
          <cell r="A878">
            <v>858</v>
          </cell>
          <cell r="G878" t="str">
            <v>JÚLIO CESAR GOMES D'AVILA</v>
          </cell>
          <cell r="H878" t="str">
            <v>TÉCNICO EM ELETROMECÂNICA</v>
          </cell>
          <cell r="J878">
            <v>1</v>
          </cell>
        </row>
        <row r="879">
          <cell r="A879">
            <v>859</v>
          </cell>
          <cell r="G879" t="str">
            <v>VALDECIR DE ARAÚJO SILVA</v>
          </cell>
          <cell r="H879" t="str">
            <v>TÉCNICO EM ELETROMECÂNICA</v>
          </cell>
          <cell r="J879">
            <v>1</v>
          </cell>
        </row>
        <row r="880">
          <cell r="A880">
            <v>860</v>
          </cell>
          <cell r="G880" t="str">
            <v>JUPIRACÍ GONÇALVES DE MIRANDA</v>
          </cell>
          <cell r="H880" t="str">
            <v>TÉCNICO EM ELETROMECÂNICA</v>
          </cell>
          <cell r="J880">
            <v>1</v>
          </cell>
        </row>
        <row r="881">
          <cell r="A881">
            <v>861</v>
          </cell>
          <cell r="G881" t="str">
            <v>ANTERO GOMES DE ALMEIDA</v>
          </cell>
          <cell r="H881" t="str">
            <v>TÉCNICO EM ELETROMECÂNICA</v>
          </cell>
          <cell r="J881">
            <v>1</v>
          </cell>
        </row>
        <row r="882">
          <cell r="A882">
            <v>862</v>
          </cell>
          <cell r="G882" t="str">
            <v>RUBEM CORRÊA</v>
          </cell>
          <cell r="H882" t="str">
            <v>TÉCNICO EM ELETROMECÂNICA</v>
          </cell>
          <cell r="J882">
            <v>1</v>
          </cell>
        </row>
        <row r="883">
          <cell r="A883">
            <v>863</v>
          </cell>
          <cell r="B883" t="str">
            <v>HRSG</v>
          </cell>
          <cell r="C883" t="str">
            <v>HRSG</v>
          </cell>
          <cell r="D883" t="str">
            <v>JS</v>
          </cell>
          <cell r="E883" t="str">
            <v>-</v>
          </cell>
          <cell r="F883" t="str">
            <v>ISOL/PINT</v>
          </cell>
          <cell r="G883" t="str">
            <v>IZAÍAS DE JESUS DA LUZ</v>
          </cell>
          <cell r="H883" t="str">
            <v>ISOLADOR</v>
          </cell>
          <cell r="I883" t="str">
            <v>BRISA DA COSTA</v>
          </cell>
          <cell r="J883">
            <v>1</v>
          </cell>
        </row>
        <row r="884">
          <cell r="A884">
            <v>864</v>
          </cell>
          <cell r="G884" t="str">
            <v>ROGÉRIO DA SILVA ARAÚJO</v>
          </cell>
          <cell r="H884" t="str">
            <v>AJUDANTE</v>
          </cell>
          <cell r="J884">
            <v>1</v>
          </cell>
        </row>
        <row r="885">
          <cell r="A885">
            <v>865</v>
          </cell>
          <cell r="B885" t="str">
            <v>MML</v>
          </cell>
          <cell r="C885" t="str">
            <v>BOP</v>
          </cell>
          <cell r="D885" t="str">
            <v>GIL</v>
          </cell>
          <cell r="E885" t="str">
            <v>JFL</v>
          </cell>
          <cell r="F885" t="str">
            <v>LIG. DE CABOS</v>
          </cell>
          <cell r="G885" t="str">
            <v>JORGE HENRIQUE RODRIGUES DOS SANTOS</v>
          </cell>
          <cell r="H885" t="str">
            <v>AJUDANTE</v>
          </cell>
          <cell r="I885" t="str">
            <v>AEROPORTO</v>
          </cell>
          <cell r="J885">
            <v>1</v>
          </cell>
        </row>
        <row r="886">
          <cell r="A886">
            <v>866</v>
          </cell>
          <cell r="G886" t="str">
            <v>NEILTON ANTONIO COSTA</v>
          </cell>
          <cell r="H886" t="str">
            <v>TÉCNICO EM ELETROMECÂNICA</v>
          </cell>
          <cell r="J886">
            <v>1</v>
          </cell>
        </row>
        <row r="887">
          <cell r="A887">
            <v>867</v>
          </cell>
          <cell r="G887" t="str">
            <v>UBIRAJARA SILVA</v>
          </cell>
          <cell r="H887" t="str">
            <v>ENGENHEIRO</v>
          </cell>
          <cell r="J887">
            <v>1</v>
          </cell>
        </row>
        <row r="888">
          <cell r="A888">
            <v>868</v>
          </cell>
          <cell r="G888" t="str">
            <v>VICENTE FERREIRA DE MELO</v>
          </cell>
          <cell r="H888" t="str">
            <v>TÉCNICO EM ELETROMECÂNICA</v>
          </cell>
          <cell r="J888">
            <v>1</v>
          </cell>
        </row>
        <row r="889">
          <cell r="A889">
            <v>869</v>
          </cell>
          <cell r="G889" t="str">
            <v>JOSÉ DA COSTA RAMOS</v>
          </cell>
          <cell r="H889" t="str">
            <v>TÉCNICO EM ELETROMECÂNICA</v>
          </cell>
          <cell r="J889">
            <v>1</v>
          </cell>
        </row>
        <row r="890">
          <cell r="A890">
            <v>870</v>
          </cell>
          <cell r="G890" t="str">
            <v>LUIZ CARLOS COUTINHO</v>
          </cell>
          <cell r="H890" t="str">
            <v>TÉCNICO EM ELETROMECÂNICA</v>
          </cell>
          <cell r="J890">
            <v>1</v>
          </cell>
        </row>
        <row r="891">
          <cell r="A891">
            <v>871</v>
          </cell>
          <cell r="G891" t="str">
            <v>SOTER SILVA JÚNIOR</v>
          </cell>
          <cell r="H891" t="str">
            <v>TÉCNICO EM ELETROMECÂNICA</v>
          </cell>
          <cell r="J891">
            <v>1</v>
          </cell>
        </row>
        <row r="892">
          <cell r="A892">
            <v>872</v>
          </cell>
          <cell r="G892" t="str">
            <v>SÉRGIO ANTÔNIO DE ALBUQUERQUE</v>
          </cell>
          <cell r="H892" t="str">
            <v>TÉCNICO EM ELETROMECÂNICA</v>
          </cell>
          <cell r="J892">
            <v>1</v>
          </cell>
        </row>
        <row r="893">
          <cell r="A893">
            <v>873</v>
          </cell>
          <cell r="G893" t="str">
            <v>JOÃO JORGE COSMELLI OLIVEIRA</v>
          </cell>
          <cell r="H893" t="str">
            <v>TÉCNICO EM ELETROMECÂNICA</v>
          </cell>
          <cell r="J893">
            <v>1</v>
          </cell>
        </row>
        <row r="894">
          <cell r="A894">
            <v>874</v>
          </cell>
          <cell r="G894" t="str">
            <v>EURICO MANUEL D'ALMEIDA ANTUNES</v>
          </cell>
          <cell r="H894" t="str">
            <v>TÉCNICO EM ELETROMECÂNICA</v>
          </cell>
          <cell r="J894">
            <v>1</v>
          </cell>
        </row>
        <row r="895">
          <cell r="A895">
            <v>875</v>
          </cell>
          <cell r="B895" t="str">
            <v>ILDEM</v>
          </cell>
          <cell r="C895" t="str">
            <v>HRSG</v>
          </cell>
          <cell r="D895" t="str">
            <v>ALVIM</v>
          </cell>
          <cell r="E895" t="str">
            <v>LCB</v>
          </cell>
          <cell r="F895" t="str">
            <v>SOLDA</v>
          </cell>
          <cell r="G895" t="str">
            <v>JOSÉ BATISTA DA SILVA</v>
          </cell>
          <cell r="H895" t="str">
            <v>SOLDADOR DE CHAPARIA</v>
          </cell>
          <cell r="I895" t="str">
            <v>BRISA DA COSTA</v>
          </cell>
          <cell r="J895">
            <v>1</v>
          </cell>
        </row>
        <row r="896">
          <cell r="A896">
            <v>876</v>
          </cell>
          <cell r="B896" t="str">
            <v>MOD</v>
          </cell>
          <cell r="G896" t="str">
            <v>ELIEZER LOPES FERNANDES</v>
          </cell>
          <cell r="H896" t="str">
            <v>INSP.DIMENSIONAL</v>
          </cell>
          <cell r="J896">
            <v>1</v>
          </cell>
        </row>
        <row r="897">
          <cell r="A897">
            <v>877</v>
          </cell>
          <cell r="B897" t="str">
            <v>ASA</v>
          </cell>
          <cell r="C897" t="str">
            <v>HRSG</v>
          </cell>
          <cell r="D897" t="str">
            <v>PEDRO</v>
          </cell>
          <cell r="E897" t="str">
            <v>AAS</v>
          </cell>
          <cell r="F897" t="str">
            <v>MONTAGEM</v>
          </cell>
          <cell r="G897" t="str">
            <v>CLENILTON RODRIGUES DOS SANTOS</v>
          </cell>
          <cell r="H897" t="str">
            <v>ELETRICISTA MONTADOR</v>
          </cell>
          <cell r="J897">
            <v>1</v>
          </cell>
        </row>
        <row r="898">
          <cell r="A898">
            <v>878</v>
          </cell>
          <cell r="B898" t="str">
            <v>MOD</v>
          </cell>
          <cell r="G898" t="str">
            <v>ROGÉRIO LIMA DE OLIVEIRA</v>
          </cell>
          <cell r="H898" t="str">
            <v>AJUDANTE</v>
          </cell>
          <cell r="J898">
            <v>1</v>
          </cell>
        </row>
        <row r="899">
          <cell r="A899">
            <v>879</v>
          </cell>
          <cell r="C899" t="str">
            <v>DEM</v>
          </cell>
          <cell r="D899" t="str">
            <v>DEM</v>
          </cell>
          <cell r="E899" t="str">
            <v>DEM</v>
          </cell>
          <cell r="F899" t="str">
            <v>DEM</v>
          </cell>
          <cell r="G899" t="str">
            <v>ANDRÉ SANTOS DE OLIVEIRA</v>
          </cell>
          <cell r="H899" t="str">
            <v>ELETRICISTA MONTADOR</v>
          </cell>
          <cell r="I899" t="str">
            <v>BARRA</v>
          </cell>
          <cell r="J899">
            <v>1</v>
          </cell>
        </row>
        <row r="900">
          <cell r="A900">
            <v>880</v>
          </cell>
          <cell r="B900" t="str">
            <v>ASA</v>
          </cell>
          <cell r="C900" t="str">
            <v>HRSG</v>
          </cell>
          <cell r="D900" t="str">
            <v>ANT</v>
          </cell>
          <cell r="E900" t="str">
            <v>JRG</v>
          </cell>
          <cell r="F900" t="str">
            <v>TUBULAÇÃO</v>
          </cell>
          <cell r="G900" t="str">
            <v>EDILSON BISPO DOS SANTOS</v>
          </cell>
          <cell r="H900" t="str">
            <v>ENCANADOR</v>
          </cell>
          <cell r="J900">
            <v>1</v>
          </cell>
        </row>
        <row r="901">
          <cell r="A901">
            <v>881</v>
          </cell>
          <cell r="C901" t="str">
            <v>DEM</v>
          </cell>
          <cell r="D901" t="str">
            <v>DEM</v>
          </cell>
          <cell r="E901" t="str">
            <v>DEM</v>
          </cell>
          <cell r="F901" t="str">
            <v>DEM</v>
          </cell>
          <cell r="G901" t="str">
            <v>CLAUDOMIRO SANTOS DOS ANJOS</v>
          </cell>
          <cell r="H901" t="str">
            <v>ENCANADOR</v>
          </cell>
          <cell r="J901">
            <v>1</v>
          </cell>
        </row>
        <row r="902">
          <cell r="A902">
            <v>882</v>
          </cell>
          <cell r="F902" t="str">
            <v>TUBULAÇÃO</v>
          </cell>
          <cell r="G902" t="str">
            <v>ROBSON ALEX DOS SANTOS</v>
          </cell>
          <cell r="H902" t="str">
            <v>ENCANADOR</v>
          </cell>
          <cell r="J902">
            <v>1</v>
          </cell>
        </row>
        <row r="903">
          <cell r="A903">
            <v>883</v>
          </cell>
          <cell r="G903" t="str">
            <v>MARCOS ANTÔNIO DE JESUS</v>
          </cell>
          <cell r="H903" t="str">
            <v>ENCANADOR</v>
          </cell>
          <cell r="J903">
            <v>1</v>
          </cell>
        </row>
        <row r="904">
          <cell r="A904">
            <v>884</v>
          </cell>
          <cell r="B904" t="str">
            <v>ASA</v>
          </cell>
          <cell r="C904" t="str">
            <v>HRSG</v>
          </cell>
          <cell r="D904" t="str">
            <v>PEDRO</v>
          </cell>
          <cell r="E904" t="str">
            <v>SES</v>
          </cell>
          <cell r="F904" t="str">
            <v>ASA/CALD</v>
          </cell>
          <cell r="G904" t="str">
            <v>FRANCISCO DOS SANTOS NETO</v>
          </cell>
          <cell r="H904" t="str">
            <v>ENCANADOR</v>
          </cell>
          <cell r="J904">
            <v>1</v>
          </cell>
        </row>
        <row r="905">
          <cell r="A905">
            <v>885</v>
          </cell>
          <cell r="B905" t="str">
            <v>ASA</v>
          </cell>
          <cell r="C905" t="str">
            <v>HRSG</v>
          </cell>
          <cell r="D905" t="str">
            <v>ANT</v>
          </cell>
          <cell r="E905" t="str">
            <v>JRG</v>
          </cell>
          <cell r="F905" t="str">
            <v>TUBULAÇÃO</v>
          </cell>
          <cell r="G905" t="str">
            <v>JOSÉ DO CARMO MARTINS</v>
          </cell>
          <cell r="H905" t="str">
            <v>ENCANADOR</v>
          </cell>
          <cell r="J905">
            <v>1</v>
          </cell>
        </row>
        <row r="906">
          <cell r="A906">
            <v>886</v>
          </cell>
          <cell r="C906" t="str">
            <v>DEM</v>
          </cell>
          <cell r="D906" t="str">
            <v>DEM</v>
          </cell>
          <cell r="E906" t="str">
            <v>DEM</v>
          </cell>
          <cell r="F906" t="str">
            <v>DEM</v>
          </cell>
          <cell r="G906" t="str">
            <v>CÁSSIO MOREIRA DA SILVA</v>
          </cell>
          <cell r="H906" t="str">
            <v>ELETRICISTA F / C</v>
          </cell>
          <cell r="I906" t="str">
            <v>BRISA DA COSTA</v>
          </cell>
          <cell r="J906">
            <v>1</v>
          </cell>
        </row>
        <row r="907">
          <cell r="A907">
            <v>887</v>
          </cell>
          <cell r="G907" t="str">
            <v>RENATO FERREIRA DOS SANTOS</v>
          </cell>
          <cell r="H907" t="str">
            <v>AJUDANTE</v>
          </cell>
          <cell r="I907" t="str">
            <v>BARRA</v>
          </cell>
          <cell r="J907">
            <v>1</v>
          </cell>
        </row>
        <row r="908">
          <cell r="A908">
            <v>888</v>
          </cell>
          <cell r="B908" t="str">
            <v>AFC</v>
          </cell>
          <cell r="C908" t="str">
            <v>HRSG</v>
          </cell>
          <cell r="D908" t="str">
            <v>DARIO</v>
          </cell>
          <cell r="E908" t="str">
            <v>AMS</v>
          </cell>
          <cell r="F908" t="str">
            <v>ANDAIME</v>
          </cell>
          <cell r="G908" t="str">
            <v>CÍCERO WASHINGTON DA SILVA</v>
          </cell>
          <cell r="H908" t="str">
            <v>MONTADOR ANDAIME</v>
          </cell>
          <cell r="I908" t="str">
            <v>BRISA DA COSTA</v>
          </cell>
          <cell r="J908">
            <v>1</v>
          </cell>
        </row>
        <row r="909">
          <cell r="A909">
            <v>889</v>
          </cell>
          <cell r="G909" t="str">
            <v>ARIOMAR DA SILVA SANTOS</v>
          </cell>
          <cell r="H909" t="str">
            <v>AJUDANTE</v>
          </cell>
          <cell r="I909" t="str">
            <v>BARRA</v>
          </cell>
          <cell r="J909">
            <v>1</v>
          </cell>
        </row>
        <row r="910">
          <cell r="A910">
            <v>890</v>
          </cell>
          <cell r="B910" t="str">
            <v>MML</v>
          </cell>
          <cell r="C910" t="str">
            <v>BOP</v>
          </cell>
          <cell r="D910" t="str">
            <v>AVELEZ</v>
          </cell>
          <cell r="E910" t="str">
            <v>CAM</v>
          </cell>
          <cell r="F910" t="str">
            <v>LANC. DE CABOS</v>
          </cell>
          <cell r="G910" t="str">
            <v>CRISTILANDE FERREIRA LIMA</v>
          </cell>
          <cell r="H910" t="str">
            <v>AJUDANTE</v>
          </cell>
          <cell r="I910" t="str">
            <v>AEROPORTO</v>
          </cell>
          <cell r="J910">
            <v>1</v>
          </cell>
        </row>
        <row r="911">
          <cell r="A911">
            <v>891</v>
          </cell>
          <cell r="B911" t="str">
            <v>ILDEM</v>
          </cell>
          <cell r="C911" t="str">
            <v>HRSG</v>
          </cell>
          <cell r="D911" t="str">
            <v>ALVIM</v>
          </cell>
          <cell r="E911" t="str">
            <v>VRC</v>
          </cell>
          <cell r="F911" t="str">
            <v>SOLDA</v>
          </cell>
          <cell r="G911" t="str">
            <v>AMILTON COSME RIBEIRO</v>
          </cell>
          <cell r="H911" t="str">
            <v>AJUDANTE</v>
          </cell>
          <cell r="J911">
            <v>1</v>
          </cell>
        </row>
        <row r="912">
          <cell r="A912">
            <v>892</v>
          </cell>
          <cell r="B912" t="str">
            <v>EDG</v>
          </cell>
          <cell r="C912" t="str">
            <v>HRSG</v>
          </cell>
          <cell r="D912" t="str">
            <v>DARIO</v>
          </cell>
          <cell r="E912" t="str">
            <v>ELIEZER</v>
          </cell>
          <cell r="F912" t="str">
            <v>ANDAIME</v>
          </cell>
          <cell r="G912" t="str">
            <v>JOSÉ CARLOS GOMES DE JESUS</v>
          </cell>
          <cell r="H912" t="str">
            <v>MONTADOR ANDAIME</v>
          </cell>
          <cell r="J912">
            <v>1</v>
          </cell>
        </row>
        <row r="913">
          <cell r="A913">
            <v>893</v>
          </cell>
          <cell r="B913" t="str">
            <v>AFC</v>
          </cell>
          <cell r="C913" t="str">
            <v>HRSG</v>
          </cell>
          <cell r="D913" t="str">
            <v>VT</v>
          </cell>
          <cell r="E913" t="str">
            <v>JAS</v>
          </cell>
          <cell r="F913" t="str">
            <v>ELÉTRICA</v>
          </cell>
          <cell r="G913" t="str">
            <v>JOSÉ AMORIM DA COSTA</v>
          </cell>
          <cell r="H913" t="str">
            <v>AJUDANTE</v>
          </cell>
          <cell r="I913" t="str">
            <v>BARRA</v>
          </cell>
          <cell r="J913">
            <v>1</v>
          </cell>
        </row>
        <row r="914">
          <cell r="A914">
            <v>894</v>
          </cell>
          <cell r="B914" t="str">
            <v>MOI</v>
          </cell>
          <cell r="C914" t="str">
            <v>GERAL</v>
          </cell>
          <cell r="D914" t="str">
            <v>NJ</v>
          </cell>
          <cell r="E914" t="str">
            <v>PSV</v>
          </cell>
          <cell r="F914" t="str">
            <v>APOIO</v>
          </cell>
          <cell r="G914" t="str">
            <v>AMILSON CAMPELO DOS SANTOS</v>
          </cell>
          <cell r="H914" t="str">
            <v>AJUDANTE</v>
          </cell>
          <cell r="I914" t="str">
            <v>BARRA</v>
          </cell>
          <cell r="J914">
            <v>1</v>
          </cell>
        </row>
        <row r="915">
          <cell r="A915">
            <v>895</v>
          </cell>
          <cell r="G915" t="str">
            <v>ANDRÉ DOS SANTOS DA SILVA</v>
          </cell>
          <cell r="H915" t="str">
            <v>AJUDANTE</v>
          </cell>
          <cell r="I915" t="str">
            <v>BARRA</v>
          </cell>
          <cell r="J915">
            <v>1</v>
          </cell>
        </row>
        <row r="916">
          <cell r="A916">
            <v>896</v>
          </cell>
          <cell r="G916" t="str">
            <v>BENEDITO DONIZETE APARECIDO DOS SANTOS</v>
          </cell>
          <cell r="H916" t="str">
            <v>ENCARREGADO</v>
          </cell>
          <cell r="J916">
            <v>1</v>
          </cell>
        </row>
        <row r="917">
          <cell r="A917">
            <v>897</v>
          </cell>
          <cell r="G917" t="str">
            <v>WILSON FERREIRA MENDONÇA</v>
          </cell>
          <cell r="H917" t="str">
            <v>MEIO OFICIAL</v>
          </cell>
          <cell r="I917" t="str">
            <v>BRISA DA COSTA</v>
          </cell>
          <cell r="J917">
            <v>1</v>
          </cell>
        </row>
        <row r="918">
          <cell r="A918">
            <v>898</v>
          </cell>
          <cell r="B918" t="str">
            <v>DORG</v>
          </cell>
          <cell r="G918" t="str">
            <v>ROBERTO PAULO MENDES</v>
          </cell>
          <cell r="H918" t="str">
            <v>MEIO OFICIAL</v>
          </cell>
          <cell r="J918">
            <v>1</v>
          </cell>
        </row>
        <row r="919">
          <cell r="A919">
            <v>899</v>
          </cell>
          <cell r="B919" t="str">
            <v>MML</v>
          </cell>
          <cell r="C919" t="str">
            <v>BOP</v>
          </cell>
          <cell r="D919" t="str">
            <v>AVELEZ</v>
          </cell>
          <cell r="E919" t="str">
            <v>DAPN</v>
          </cell>
          <cell r="F919" t="str">
            <v>MONTAGEM</v>
          </cell>
          <cell r="G919" t="str">
            <v>DEOLINDO ANTÔNIO PINHEIRO NETO</v>
          </cell>
          <cell r="H919" t="str">
            <v>ENCARREGADO</v>
          </cell>
          <cell r="I919" t="str">
            <v>RIO DAS OSTRAS</v>
          </cell>
          <cell r="J919">
            <v>1</v>
          </cell>
        </row>
        <row r="920">
          <cell r="A920">
            <v>900</v>
          </cell>
          <cell r="B920" t="str">
            <v>DORG</v>
          </cell>
          <cell r="G920" t="str">
            <v>GLEISON MAGALHÃES DE CAMPOS</v>
          </cell>
          <cell r="H920" t="str">
            <v>TECNICO SEGURANCA II</v>
          </cell>
          <cell r="J920">
            <v>1</v>
          </cell>
        </row>
        <row r="921">
          <cell r="A921">
            <v>901</v>
          </cell>
          <cell r="G921" t="str">
            <v>LUCIO AURÉLIO ROQUE DE FARIA</v>
          </cell>
          <cell r="H921" t="str">
            <v>INSP.ELETR./ INSTRUM.</v>
          </cell>
          <cell r="J921">
            <v>1</v>
          </cell>
        </row>
        <row r="922">
          <cell r="A922">
            <v>902</v>
          </cell>
          <cell r="B922" t="str">
            <v>MOI</v>
          </cell>
          <cell r="C922" t="str">
            <v>-</v>
          </cell>
          <cell r="D922" t="str">
            <v>-</v>
          </cell>
          <cell r="E922" t="str">
            <v>BUONO</v>
          </cell>
          <cell r="F922" t="str">
            <v>-</v>
          </cell>
          <cell r="G922" t="str">
            <v>ANDRÉIA CARLA HIPÓLITO DA SILVA</v>
          </cell>
          <cell r="H922" t="str">
            <v>AUXILIAR DE ESCRITÓRIO</v>
          </cell>
          <cell r="I922" t="str">
            <v>CENTRO</v>
          </cell>
          <cell r="J922">
            <v>1</v>
          </cell>
        </row>
        <row r="923">
          <cell r="A923">
            <v>903</v>
          </cell>
          <cell r="B923" t="str">
            <v>EDR</v>
          </cell>
          <cell r="C923" t="str">
            <v>HRSG</v>
          </cell>
          <cell r="D923" t="str">
            <v>VENDOL.</v>
          </cell>
          <cell r="E923" t="str">
            <v>J APAR</v>
          </cell>
          <cell r="F923" t="str">
            <v>MONTAGEM</v>
          </cell>
          <cell r="G923" t="str">
            <v>LUIZ ANTÔNIO DA SILVA</v>
          </cell>
          <cell r="H923" t="str">
            <v>MECANICO MONTADOR</v>
          </cell>
          <cell r="J923">
            <v>1</v>
          </cell>
        </row>
        <row r="924">
          <cell r="A924">
            <v>904</v>
          </cell>
          <cell r="B924" t="str">
            <v>MOD</v>
          </cell>
          <cell r="C924" t="str">
            <v>ASA/CALD</v>
          </cell>
          <cell r="D924" t="str">
            <v>VENDOL.</v>
          </cell>
          <cell r="F924" t="str">
            <v>ASA/CALD</v>
          </cell>
          <cell r="G924" t="str">
            <v>DAMIÃO CLEMENTINO DA SILVA</v>
          </cell>
          <cell r="H924" t="str">
            <v>ENCANADOR</v>
          </cell>
          <cell r="J924">
            <v>1</v>
          </cell>
        </row>
        <row r="925">
          <cell r="A925">
            <v>905</v>
          </cell>
          <cell r="B925" t="str">
            <v>EDR</v>
          </cell>
          <cell r="C925" t="str">
            <v>HRSG</v>
          </cell>
          <cell r="D925" t="str">
            <v>VENDOL.</v>
          </cell>
          <cell r="E925" t="str">
            <v>J APAR</v>
          </cell>
          <cell r="F925" t="str">
            <v>MONTAGEM</v>
          </cell>
          <cell r="G925" t="str">
            <v>ANTÔNIO DE MOURA</v>
          </cell>
          <cell r="H925" t="str">
            <v>MECANICO MONTADOR</v>
          </cell>
          <cell r="J925">
            <v>1</v>
          </cell>
        </row>
        <row r="926">
          <cell r="A926">
            <v>906</v>
          </cell>
          <cell r="B926" t="str">
            <v>EDR</v>
          </cell>
          <cell r="C926" t="str">
            <v>HRSG</v>
          </cell>
          <cell r="D926" t="str">
            <v>VENDOL.</v>
          </cell>
          <cell r="E926" t="str">
            <v>J APAR</v>
          </cell>
          <cell r="F926" t="str">
            <v>MONTAGEM</v>
          </cell>
          <cell r="G926" t="str">
            <v>MARCELO PROCÓPIO DE MORAES</v>
          </cell>
          <cell r="H926" t="str">
            <v>ENCANADOR</v>
          </cell>
          <cell r="J926">
            <v>1</v>
          </cell>
        </row>
        <row r="927">
          <cell r="A927">
            <v>907</v>
          </cell>
          <cell r="B927" t="str">
            <v>ASA</v>
          </cell>
          <cell r="C927" t="str">
            <v>HRSG</v>
          </cell>
          <cell r="D927" t="str">
            <v>ANT</v>
          </cell>
          <cell r="E927" t="str">
            <v>NNC</v>
          </cell>
          <cell r="F927" t="str">
            <v>MONTAGEM</v>
          </cell>
          <cell r="G927" t="str">
            <v>LUIZ ANTÔNIO ARAÚJO DOS SANTOS</v>
          </cell>
          <cell r="H927" t="str">
            <v>MECANICO MONTADOR</v>
          </cell>
          <cell r="J927">
            <v>1</v>
          </cell>
        </row>
        <row r="928">
          <cell r="A928">
            <v>908</v>
          </cell>
          <cell r="B928" t="str">
            <v>EDR</v>
          </cell>
          <cell r="C928" t="str">
            <v>HRSG</v>
          </cell>
          <cell r="D928" t="str">
            <v>VENDOL.</v>
          </cell>
          <cell r="E928" t="str">
            <v>MJO</v>
          </cell>
          <cell r="F928" t="str">
            <v>MONTAGEM</v>
          </cell>
          <cell r="G928" t="str">
            <v>EROTILDES BARBOSA DOS SANTOS</v>
          </cell>
          <cell r="H928" t="str">
            <v>MECANICO MONTADOR</v>
          </cell>
          <cell r="J928">
            <v>1</v>
          </cell>
        </row>
        <row r="929">
          <cell r="A929">
            <v>909</v>
          </cell>
          <cell r="B929" t="str">
            <v>EDG</v>
          </cell>
          <cell r="C929" t="str">
            <v>HRSG</v>
          </cell>
          <cell r="D929" t="str">
            <v>VENDOL.</v>
          </cell>
          <cell r="E929" t="str">
            <v>RNVS</v>
          </cell>
          <cell r="F929" t="str">
            <v>MONTAGEM</v>
          </cell>
          <cell r="G929" t="str">
            <v>DORISMAR VIEIRA DA SILVA</v>
          </cell>
          <cell r="H929" t="str">
            <v>MECANICO MONTADOR</v>
          </cell>
          <cell r="J929">
            <v>1</v>
          </cell>
        </row>
        <row r="930">
          <cell r="A930">
            <v>910</v>
          </cell>
          <cell r="B930" t="str">
            <v>AFC</v>
          </cell>
          <cell r="C930" t="str">
            <v>CT</v>
          </cell>
          <cell r="D930" t="str">
            <v>VT</v>
          </cell>
          <cell r="E930" t="str">
            <v>VMT</v>
          </cell>
          <cell r="F930" t="str">
            <v>ELÉTRICA</v>
          </cell>
          <cell r="G930" t="str">
            <v>GILVAN GOMES DE OLIVEIRA</v>
          </cell>
          <cell r="H930" t="str">
            <v>MEIO OFICIAL</v>
          </cell>
          <cell r="I930" t="str">
            <v>BARRA</v>
          </cell>
          <cell r="J930">
            <v>1</v>
          </cell>
        </row>
        <row r="931">
          <cell r="A931">
            <v>911</v>
          </cell>
          <cell r="B931" t="str">
            <v>EDR</v>
          </cell>
          <cell r="C931" t="str">
            <v>HRSG</v>
          </cell>
          <cell r="D931" t="str">
            <v>RF</v>
          </cell>
          <cell r="E931" t="str">
            <v>JVS</v>
          </cell>
          <cell r="F931" t="str">
            <v>MONTAGEM</v>
          </cell>
          <cell r="G931" t="str">
            <v>JOSÉ RAIMUNDO DOS SANTOS GONÇALVES</v>
          </cell>
          <cell r="H931" t="str">
            <v>ENCANADOR</v>
          </cell>
          <cell r="I931" t="str">
            <v>BRISA DA COSTA</v>
          </cell>
          <cell r="J931">
            <v>1</v>
          </cell>
        </row>
        <row r="932">
          <cell r="A932">
            <v>912</v>
          </cell>
          <cell r="B932" t="str">
            <v>EDR</v>
          </cell>
          <cell r="C932" t="str">
            <v>HRSG</v>
          </cell>
          <cell r="D932" t="str">
            <v>RF</v>
          </cell>
          <cell r="E932" t="str">
            <v>JVS</v>
          </cell>
          <cell r="F932" t="str">
            <v>MONTAGEM</v>
          </cell>
          <cell r="G932" t="str">
            <v>JOSÉ AUGUSTO BIANO</v>
          </cell>
          <cell r="H932" t="str">
            <v>CONTRA MESTRE</v>
          </cell>
          <cell r="I932" t="str">
            <v>BRISA DA COSTA</v>
          </cell>
          <cell r="J932">
            <v>1</v>
          </cell>
        </row>
        <row r="933">
          <cell r="A933">
            <v>913</v>
          </cell>
          <cell r="B933" t="str">
            <v>EDR</v>
          </cell>
          <cell r="C933" t="str">
            <v>HRSG</v>
          </cell>
          <cell r="D933" t="str">
            <v>VENDOL.</v>
          </cell>
          <cell r="E933" t="str">
            <v>J APAR</v>
          </cell>
          <cell r="F933" t="str">
            <v>MONTAGEM</v>
          </cell>
          <cell r="G933" t="str">
            <v>JOSÉ APARECIDO DOS SANTOS</v>
          </cell>
          <cell r="H933" t="str">
            <v>ENCARREGADO</v>
          </cell>
          <cell r="J933">
            <v>1</v>
          </cell>
        </row>
        <row r="934">
          <cell r="A934">
            <v>914</v>
          </cell>
          <cell r="B934" t="str">
            <v>EDR</v>
          </cell>
          <cell r="C934" t="str">
            <v>HRSG</v>
          </cell>
          <cell r="D934" t="str">
            <v>RF</v>
          </cell>
          <cell r="E934" t="str">
            <v>JVS</v>
          </cell>
          <cell r="F934" t="str">
            <v>MONTAGEM</v>
          </cell>
          <cell r="G934" t="str">
            <v>ABEL DOS SANTOS GONÇALVES</v>
          </cell>
          <cell r="H934" t="str">
            <v>MECANICO MONTADOR</v>
          </cell>
          <cell r="I934" t="str">
            <v>BRISA DA COSTA</v>
          </cell>
          <cell r="J934">
            <v>1</v>
          </cell>
        </row>
        <row r="935">
          <cell r="A935">
            <v>915</v>
          </cell>
          <cell r="B935" t="str">
            <v>EDR</v>
          </cell>
          <cell r="C935" t="str">
            <v>HRSG</v>
          </cell>
          <cell r="D935" t="str">
            <v>RF</v>
          </cell>
          <cell r="E935" t="str">
            <v>JVS</v>
          </cell>
          <cell r="F935" t="str">
            <v>MONTAGEM</v>
          </cell>
          <cell r="G935" t="str">
            <v>JAILSON GONÇALVES DE LIMA</v>
          </cell>
          <cell r="H935" t="str">
            <v>MONTADOR</v>
          </cell>
          <cell r="I935" t="str">
            <v>BRISA DA COSTA</v>
          </cell>
          <cell r="J935">
            <v>1</v>
          </cell>
        </row>
        <row r="936">
          <cell r="A936">
            <v>916</v>
          </cell>
          <cell r="B936" t="str">
            <v>ASA</v>
          </cell>
          <cell r="C936" t="str">
            <v>HRSG</v>
          </cell>
          <cell r="D936" t="str">
            <v>ANT</v>
          </cell>
          <cell r="E936" t="str">
            <v>NNC</v>
          </cell>
          <cell r="F936" t="str">
            <v>MONTAGEM</v>
          </cell>
          <cell r="G936" t="str">
            <v>RIVA ALVES CUNHA</v>
          </cell>
          <cell r="H936" t="str">
            <v>MECANICO MONTADOR</v>
          </cell>
          <cell r="J936">
            <v>1</v>
          </cell>
        </row>
        <row r="937">
          <cell r="A937">
            <v>917</v>
          </cell>
          <cell r="B937" t="str">
            <v>EDR</v>
          </cell>
          <cell r="C937" t="str">
            <v>HRSG</v>
          </cell>
          <cell r="D937" t="str">
            <v>VENDOL.</v>
          </cell>
          <cell r="E937" t="str">
            <v>J APAR</v>
          </cell>
          <cell r="F937" t="str">
            <v>MONTAGEM</v>
          </cell>
          <cell r="G937" t="str">
            <v>ANTÔNIO ROBERTO XAVIER MEDEIROS</v>
          </cell>
          <cell r="H937" t="str">
            <v>MECANICO MONTADOR</v>
          </cell>
          <cell r="J937">
            <v>1</v>
          </cell>
        </row>
        <row r="938">
          <cell r="A938">
            <v>918</v>
          </cell>
          <cell r="B938" t="str">
            <v>ASA</v>
          </cell>
          <cell r="C938" t="str">
            <v>HRSG</v>
          </cell>
          <cell r="D938" t="str">
            <v>ANT</v>
          </cell>
          <cell r="E938" t="str">
            <v>NNC</v>
          </cell>
          <cell r="F938" t="str">
            <v>MONTAGEM</v>
          </cell>
          <cell r="G938" t="str">
            <v>MARCUS VINICIUS FIGUEIRA LEMOS</v>
          </cell>
          <cell r="H938" t="str">
            <v>MECANICO MONTADOR</v>
          </cell>
          <cell r="J938">
            <v>1</v>
          </cell>
        </row>
        <row r="939">
          <cell r="A939">
            <v>919</v>
          </cell>
          <cell r="B939" t="str">
            <v>ASA</v>
          </cell>
          <cell r="C939" t="str">
            <v>HRSG</v>
          </cell>
          <cell r="D939" t="str">
            <v>ANT</v>
          </cell>
          <cell r="E939" t="str">
            <v>JLS</v>
          </cell>
          <cell r="F939" t="str">
            <v>TUBULAÇÃO</v>
          </cell>
          <cell r="G939" t="str">
            <v>ANDERSON DA PURIFICAÇÃO BANDEIRA</v>
          </cell>
          <cell r="H939" t="str">
            <v>ENCANADOR</v>
          </cell>
          <cell r="J939">
            <v>1</v>
          </cell>
        </row>
        <row r="940">
          <cell r="A940">
            <v>920</v>
          </cell>
          <cell r="G940" t="str">
            <v>ANTÔNIO ALVES DA SILVA</v>
          </cell>
          <cell r="H940" t="str">
            <v>MEIO OFICIAL</v>
          </cell>
          <cell r="J940">
            <v>1</v>
          </cell>
        </row>
        <row r="941">
          <cell r="A941">
            <v>921</v>
          </cell>
          <cell r="B941" t="str">
            <v>ASA</v>
          </cell>
          <cell r="C941" t="str">
            <v>HRSG</v>
          </cell>
          <cell r="D941" t="str">
            <v>ANT</v>
          </cell>
          <cell r="E941" t="str">
            <v>JLS</v>
          </cell>
          <cell r="F941" t="str">
            <v>TUBULAÇÃO</v>
          </cell>
          <cell r="G941" t="str">
            <v>IDELMAR MOTA SALES</v>
          </cell>
          <cell r="H941" t="str">
            <v>ENCANADOR</v>
          </cell>
          <cell r="I941" t="str">
            <v>BARRA</v>
          </cell>
          <cell r="J941">
            <v>1</v>
          </cell>
        </row>
        <row r="942">
          <cell r="A942">
            <v>922</v>
          </cell>
          <cell r="G942" t="str">
            <v>AVELEZ DO NASCIMENTO</v>
          </cell>
          <cell r="H942" t="str">
            <v>SUPERVISOR I</v>
          </cell>
          <cell r="J942">
            <v>1</v>
          </cell>
        </row>
        <row r="943">
          <cell r="A943">
            <v>923</v>
          </cell>
          <cell r="B943" t="str">
            <v>ASA</v>
          </cell>
          <cell r="C943" t="str">
            <v>HRSG</v>
          </cell>
          <cell r="D943" t="str">
            <v>ANT</v>
          </cell>
          <cell r="E943" t="str">
            <v>CS</v>
          </cell>
          <cell r="F943" t="str">
            <v>TUBULAÇÃO</v>
          </cell>
          <cell r="G943" t="str">
            <v>MÁRCIO AURÉLIO CASTOR SILVA</v>
          </cell>
          <cell r="H943" t="str">
            <v>ENCANADOR</v>
          </cell>
          <cell r="J943">
            <v>1</v>
          </cell>
        </row>
        <row r="944">
          <cell r="A944">
            <v>924</v>
          </cell>
          <cell r="B944" t="str">
            <v>EDR</v>
          </cell>
          <cell r="C944" t="str">
            <v>HRSG</v>
          </cell>
          <cell r="D944" t="str">
            <v>VENDOL.</v>
          </cell>
          <cell r="E944" t="str">
            <v>MJO</v>
          </cell>
          <cell r="F944" t="str">
            <v>MONTAGEM</v>
          </cell>
          <cell r="G944" t="str">
            <v>LINDOMAR DOS SANTOS CORREA NUNES</v>
          </cell>
          <cell r="H944" t="str">
            <v>AJUDANTE</v>
          </cell>
          <cell r="J944">
            <v>1</v>
          </cell>
        </row>
        <row r="945">
          <cell r="A945">
            <v>925</v>
          </cell>
          <cell r="B945" t="str">
            <v>ASA</v>
          </cell>
          <cell r="C945" t="str">
            <v>HRSG</v>
          </cell>
          <cell r="D945" t="str">
            <v>PEDRO</v>
          </cell>
          <cell r="E945" t="str">
            <v>JP</v>
          </cell>
          <cell r="F945" t="str">
            <v>TUBULAÇÃO</v>
          </cell>
          <cell r="G945" t="str">
            <v>ANTÔNIO JOSÉ PEREIRA SOUZA</v>
          </cell>
          <cell r="H945" t="str">
            <v>AJUDANTE</v>
          </cell>
          <cell r="J945">
            <v>1</v>
          </cell>
        </row>
        <row r="946">
          <cell r="A946">
            <v>926</v>
          </cell>
          <cell r="B946" t="str">
            <v>AFC</v>
          </cell>
          <cell r="C946" t="str">
            <v>ST</v>
          </cell>
          <cell r="D946" t="str">
            <v>CMM</v>
          </cell>
          <cell r="E946" t="str">
            <v>JWC</v>
          </cell>
          <cell r="F946" t="str">
            <v>INSTRUMENT.</v>
          </cell>
          <cell r="G946" t="str">
            <v>AILTON GOMES DE SOUZA</v>
          </cell>
          <cell r="H946" t="str">
            <v>MESTRE</v>
          </cell>
          <cell r="I946" t="str">
            <v>BRISA DA COSTA</v>
          </cell>
          <cell r="J946">
            <v>1</v>
          </cell>
        </row>
        <row r="947">
          <cell r="A947">
            <v>927</v>
          </cell>
          <cell r="B947" t="str">
            <v>AFC</v>
          </cell>
          <cell r="C947" t="str">
            <v>CT</v>
          </cell>
          <cell r="D947" t="str">
            <v>MAURI</v>
          </cell>
          <cell r="E947" t="str">
            <v>VBT</v>
          </cell>
          <cell r="F947" t="str">
            <v>MONTAGEM</v>
          </cell>
          <cell r="G947" t="str">
            <v>ADRIANO FERREIRA MATOS</v>
          </cell>
          <cell r="H947" t="str">
            <v>MEIO OFICIAL</v>
          </cell>
          <cell r="I947" t="str">
            <v>BRISA DA COSTA</v>
          </cell>
          <cell r="J947">
            <v>1</v>
          </cell>
        </row>
        <row r="948">
          <cell r="A948">
            <v>928</v>
          </cell>
          <cell r="B948" t="str">
            <v>AFC</v>
          </cell>
          <cell r="C948" t="str">
            <v>HRSG</v>
          </cell>
          <cell r="D948" t="str">
            <v>JS</v>
          </cell>
          <cell r="E948" t="str">
            <v>-</v>
          </cell>
          <cell r="F948" t="str">
            <v>ISOL/PINT</v>
          </cell>
          <cell r="G948" t="str">
            <v>SEBASTIÃO DOS SANTOS</v>
          </cell>
          <cell r="H948" t="str">
            <v>PINTOR</v>
          </cell>
          <cell r="I948" t="str">
            <v>BRISA DA COSTA</v>
          </cell>
          <cell r="J948">
            <v>1</v>
          </cell>
        </row>
        <row r="949">
          <cell r="A949">
            <v>929</v>
          </cell>
          <cell r="G949" t="str">
            <v>HADERSON CARDOSO COSTA</v>
          </cell>
          <cell r="H949" t="str">
            <v>AUXILIAR ALMOXARIFE 1</v>
          </cell>
          <cell r="J949">
            <v>1</v>
          </cell>
        </row>
        <row r="950">
          <cell r="A950">
            <v>930</v>
          </cell>
          <cell r="B950" t="str">
            <v>EDR</v>
          </cell>
          <cell r="C950" t="str">
            <v>HRSG</v>
          </cell>
          <cell r="D950" t="str">
            <v>VENDOL.</v>
          </cell>
          <cell r="E950" t="str">
            <v>MJO</v>
          </cell>
          <cell r="F950" t="str">
            <v>MONTAGEM</v>
          </cell>
          <cell r="G950" t="str">
            <v>EDNEY MOTA GOMES</v>
          </cell>
          <cell r="H950" t="str">
            <v>MECANICO MONTADOR</v>
          </cell>
          <cell r="J950">
            <v>1</v>
          </cell>
        </row>
        <row r="951">
          <cell r="A951">
            <v>931</v>
          </cell>
          <cell r="G951" t="str">
            <v>VITOR DOS SANTOS NASCIMENTO</v>
          </cell>
          <cell r="H951" t="str">
            <v>AUXILIAR DE C.Q.</v>
          </cell>
          <cell r="J951">
            <v>1</v>
          </cell>
        </row>
        <row r="952">
          <cell r="A952">
            <v>932</v>
          </cell>
          <cell r="B952" t="str">
            <v>ILDEM</v>
          </cell>
          <cell r="C952" t="str">
            <v>HRSG</v>
          </cell>
          <cell r="D952" t="str">
            <v>ALVIM</v>
          </cell>
          <cell r="E952" t="str">
            <v>VRC</v>
          </cell>
          <cell r="F952" t="str">
            <v>SOLDA</v>
          </cell>
          <cell r="G952" t="str">
            <v>ADÃO ALVES DE SOUSA</v>
          </cell>
          <cell r="H952" t="str">
            <v>SOLDADOR DE CHAPARIA</v>
          </cell>
          <cell r="I952" t="str">
            <v>BRISA DA COSTA</v>
          </cell>
          <cell r="J952">
            <v>1</v>
          </cell>
        </row>
        <row r="953">
          <cell r="A953">
            <v>933</v>
          </cell>
          <cell r="B953" t="str">
            <v>MOD</v>
          </cell>
          <cell r="G953" t="str">
            <v>DÉBORA NOGUEIRA DA SILVA</v>
          </cell>
          <cell r="H953" t="str">
            <v>AUX. SERV. GERAIS</v>
          </cell>
          <cell r="J953">
            <v>1</v>
          </cell>
        </row>
        <row r="954">
          <cell r="A954">
            <v>934</v>
          </cell>
          <cell r="B954" t="str">
            <v>EDG</v>
          </cell>
          <cell r="C954" t="str">
            <v>HRSG</v>
          </cell>
          <cell r="D954" t="str">
            <v>VENDOL.</v>
          </cell>
          <cell r="E954" t="str">
            <v>RNVS</v>
          </cell>
          <cell r="F954" t="str">
            <v>MONTAGEM</v>
          </cell>
          <cell r="G954" t="str">
            <v>JADER DORIA TAVARES</v>
          </cell>
          <cell r="H954" t="str">
            <v>MECANICO MONTADOR</v>
          </cell>
          <cell r="J954">
            <v>1</v>
          </cell>
        </row>
        <row r="955">
          <cell r="A955">
            <v>935</v>
          </cell>
          <cell r="B955" t="str">
            <v>ILDEM</v>
          </cell>
          <cell r="C955" t="str">
            <v>HRSG</v>
          </cell>
          <cell r="D955" t="str">
            <v>ALVIM</v>
          </cell>
          <cell r="E955" t="str">
            <v>LCB</v>
          </cell>
          <cell r="F955" t="str">
            <v>SOLDA</v>
          </cell>
          <cell r="G955" t="str">
            <v>GERSON ARAUJO MARTINS</v>
          </cell>
          <cell r="H955" t="str">
            <v>SOLDADOR TIG + ER+AI</v>
          </cell>
          <cell r="J955">
            <v>1</v>
          </cell>
        </row>
        <row r="956">
          <cell r="A956">
            <v>936</v>
          </cell>
          <cell r="G956" t="str">
            <v>NATANAEL TRINDADE DE SOUZA</v>
          </cell>
          <cell r="H956" t="str">
            <v>SOLDADOR RX</v>
          </cell>
          <cell r="J956">
            <v>1</v>
          </cell>
        </row>
        <row r="957">
          <cell r="A957">
            <v>937</v>
          </cell>
          <cell r="B957" t="str">
            <v>EDR</v>
          </cell>
          <cell r="C957" t="str">
            <v>HRSG</v>
          </cell>
          <cell r="D957" t="str">
            <v>VENDOL.</v>
          </cell>
          <cell r="E957" t="str">
            <v>AFA</v>
          </cell>
          <cell r="F957" t="str">
            <v>MONTAGEM</v>
          </cell>
          <cell r="G957" t="str">
            <v>ALBERTO DA COSTA PEREIRA</v>
          </cell>
          <cell r="H957" t="str">
            <v>MONTADOR</v>
          </cell>
          <cell r="J957">
            <v>1</v>
          </cell>
        </row>
        <row r="958">
          <cell r="A958">
            <v>938</v>
          </cell>
          <cell r="G958" t="str">
            <v>ANTÔNIO ADENILSON MORAIS FILGUEIRAS</v>
          </cell>
          <cell r="H958" t="str">
            <v>SOLDADOR TIG + ER</v>
          </cell>
          <cell r="J958">
            <v>1</v>
          </cell>
        </row>
        <row r="959">
          <cell r="A959">
            <v>939</v>
          </cell>
          <cell r="B959" t="str">
            <v>AFC</v>
          </cell>
          <cell r="C959" t="str">
            <v>ST</v>
          </cell>
          <cell r="D959" t="str">
            <v>NJ</v>
          </cell>
          <cell r="E959" t="str">
            <v>PSV</v>
          </cell>
          <cell r="F959" t="str">
            <v>S O L D A</v>
          </cell>
          <cell r="G959" t="str">
            <v>ARIOVALDO DA SILVA</v>
          </cell>
          <cell r="H959" t="str">
            <v>SOLDADOR DE CHAPARIA</v>
          </cell>
          <cell r="I959" t="str">
            <v>RIO DAS OSTRAS</v>
          </cell>
          <cell r="J959">
            <v>1</v>
          </cell>
        </row>
        <row r="960">
          <cell r="A960">
            <v>940</v>
          </cell>
          <cell r="B960" t="str">
            <v>ILDEM</v>
          </cell>
          <cell r="C960" t="str">
            <v>HRSG</v>
          </cell>
          <cell r="D960" t="str">
            <v>ALVIM</v>
          </cell>
          <cell r="E960" t="str">
            <v>LCB</v>
          </cell>
          <cell r="F960" t="str">
            <v>SOLDA</v>
          </cell>
          <cell r="G960" t="str">
            <v>FLAVIO BATISTA GONÇALVES</v>
          </cell>
          <cell r="H960" t="str">
            <v>SOLDADOR MIG</v>
          </cell>
          <cell r="J960">
            <v>1</v>
          </cell>
        </row>
        <row r="961">
          <cell r="A961">
            <v>941</v>
          </cell>
          <cell r="B961" t="str">
            <v>AFC</v>
          </cell>
          <cell r="C961" t="str">
            <v>ST</v>
          </cell>
          <cell r="D961" t="str">
            <v>NJ</v>
          </cell>
          <cell r="E961" t="str">
            <v>PSV</v>
          </cell>
          <cell r="F961" t="str">
            <v>S O L D A</v>
          </cell>
          <cell r="G961" t="str">
            <v>JOÃO ANDRADE DA SILVA FILHO</v>
          </cell>
          <cell r="H961" t="str">
            <v>SOLDADOR RX</v>
          </cell>
          <cell r="I961" t="str">
            <v>RIO DAS OSTRAS</v>
          </cell>
          <cell r="J961">
            <v>1</v>
          </cell>
        </row>
        <row r="962">
          <cell r="A962">
            <v>942</v>
          </cell>
          <cell r="G962" t="str">
            <v>IVAN CORREA CRUZ</v>
          </cell>
          <cell r="H962" t="str">
            <v>SOLDADOR RX</v>
          </cell>
          <cell r="J962">
            <v>1</v>
          </cell>
        </row>
        <row r="963">
          <cell r="A963">
            <v>943</v>
          </cell>
          <cell r="B963" t="str">
            <v>EDR</v>
          </cell>
          <cell r="C963" t="str">
            <v>HRSG</v>
          </cell>
          <cell r="D963" t="str">
            <v>VENDOL.</v>
          </cell>
          <cell r="E963" t="str">
            <v>AFA</v>
          </cell>
          <cell r="F963" t="str">
            <v>MONTAGEM</v>
          </cell>
          <cell r="G963" t="str">
            <v>ANTÔNIO FABIO ALVES</v>
          </cell>
          <cell r="H963" t="str">
            <v>ENCARREGADO</v>
          </cell>
          <cell r="J963">
            <v>1</v>
          </cell>
        </row>
        <row r="964">
          <cell r="A964">
            <v>944</v>
          </cell>
          <cell r="B964" t="str">
            <v>MML</v>
          </cell>
          <cell r="C964" t="str">
            <v>BOP</v>
          </cell>
          <cell r="D964" t="str">
            <v>AVELEZ</v>
          </cell>
          <cell r="E964" t="str">
            <v>ISA/JAR</v>
          </cell>
          <cell r="F964" t="str">
            <v>MONTAGEM</v>
          </cell>
          <cell r="G964" t="str">
            <v>IZAILDO SANTOS DE AMORIM</v>
          </cell>
          <cell r="H964" t="str">
            <v>ELETRICISTA MONTADOR</v>
          </cell>
          <cell r="I964" t="str">
            <v>PARGOS</v>
          </cell>
          <cell r="J964">
            <v>1</v>
          </cell>
        </row>
        <row r="965">
          <cell r="A965">
            <v>945</v>
          </cell>
          <cell r="G965" t="str">
            <v>ANTÔNIO BONFIM SANTOS</v>
          </cell>
          <cell r="H965" t="str">
            <v>SOLDADOR TIG + ER</v>
          </cell>
          <cell r="J965">
            <v>1</v>
          </cell>
        </row>
        <row r="966">
          <cell r="A966">
            <v>946</v>
          </cell>
          <cell r="B966" t="str">
            <v>EDR</v>
          </cell>
          <cell r="C966" t="str">
            <v>HRSG</v>
          </cell>
          <cell r="D966" t="str">
            <v>VENDOL.</v>
          </cell>
          <cell r="E966" t="str">
            <v>AFA</v>
          </cell>
          <cell r="F966" t="str">
            <v>MONTAGEM</v>
          </cell>
          <cell r="G966" t="str">
            <v>JOÃO DA CRUZ DE ARAÚJO SILVA</v>
          </cell>
          <cell r="H966" t="str">
            <v>ENCANADOR</v>
          </cell>
          <cell r="J966">
            <v>1</v>
          </cell>
        </row>
        <row r="967">
          <cell r="A967">
            <v>947</v>
          </cell>
          <cell r="B967" t="str">
            <v>EDR</v>
          </cell>
          <cell r="C967" t="str">
            <v>HRSG</v>
          </cell>
          <cell r="D967" t="str">
            <v>VENDOL.</v>
          </cell>
          <cell r="E967" t="str">
            <v>AFA</v>
          </cell>
          <cell r="F967" t="str">
            <v>MONTAGEM</v>
          </cell>
          <cell r="G967" t="str">
            <v>VANDERLEI MATIAS ROSADO</v>
          </cell>
          <cell r="H967" t="str">
            <v>ENCANADOR</v>
          </cell>
          <cell r="J967">
            <v>1</v>
          </cell>
        </row>
        <row r="968">
          <cell r="A968">
            <v>948</v>
          </cell>
          <cell r="G968" t="str">
            <v>SANDRO ROBERTO DE MELO</v>
          </cell>
          <cell r="H968" t="str">
            <v>ENCANADOR</v>
          </cell>
          <cell r="J968">
            <v>1</v>
          </cell>
        </row>
        <row r="969">
          <cell r="A969">
            <v>949</v>
          </cell>
          <cell r="B969" t="str">
            <v>EDR</v>
          </cell>
          <cell r="C969" t="str">
            <v>HRSG</v>
          </cell>
          <cell r="D969" t="str">
            <v>VENDOL.</v>
          </cell>
          <cell r="E969" t="str">
            <v>AFA</v>
          </cell>
          <cell r="F969" t="str">
            <v>MONTAGEM</v>
          </cell>
          <cell r="G969" t="str">
            <v>RENATO CAMPOS DE AQUINO</v>
          </cell>
          <cell r="H969" t="str">
            <v>ENCANADOR</v>
          </cell>
          <cell r="J969">
            <v>1</v>
          </cell>
        </row>
        <row r="970">
          <cell r="A970">
            <v>950</v>
          </cell>
          <cell r="G970" t="str">
            <v>DENIS DE OLIVEIRA ROSA</v>
          </cell>
          <cell r="H970" t="str">
            <v>MECANICO MONTADOR</v>
          </cell>
          <cell r="J970">
            <v>1</v>
          </cell>
        </row>
        <row r="971">
          <cell r="A971">
            <v>951</v>
          </cell>
          <cell r="B971" t="str">
            <v>ASA</v>
          </cell>
          <cell r="C971" t="str">
            <v>HRSG</v>
          </cell>
          <cell r="D971" t="str">
            <v>PEDRO</v>
          </cell>
          <cell r="E971" t="str">
            <v>GF</v>
          </cell>
          <cell r="F971" t="str">
            <v>ISOLAMENTO</v>
          </cell>
          <cell r="G971" t="str">
            <v>PEDRO FERREIRA DOS SANTOS</v>
          </cell>
          <cell r="H971" t="str">
            <v>AJUDANTE</v>
          </cell>
          <cell r="J971">
            <v>1</v>
          </cell>
        </row>
        <row r="972">
          <cell r="A972">
            <v>952</v>
          </cell>
          <cell r="G972" t="str">
            <v>EDMILSON PEREIRA</v>
          </cell>
          <cell r="H972" t="str">
            <v>MECANICO MONTADOR</v>
          </cell>
          <cell r="J972">
            <v>1</v>
          </cell>
        </row>
        <row r="973">
          <cell r="A973">
            <v>953</v>
          </cell>
          <cell r="B973" t="str">
            <v>ILDEM</v>
          </cell>
          <cell r="C973" t="str">
            <v>HRSG</v>
          </cell>
          <cell r="D973" t="str">
            <v>ALVIM</v>
          </cell>
          <cell r="E973" t="str">
            <v>LCB</v>
          </cell>
          <cell r="F973" t="str">
            <v>SOLDA</v>
          </cell>
          <cell r="G973" t="str">
            <v>LUIZ AMARO DE ABREU GOMES</v>
          </cell>
          <cell r="H973" t="str">
            <v>SOLDADOR RX</v>
          </cell>
          <cell r="J973">
            <v>1</v>
          </cell>
        </row>
        <row r="974">
          <cell r="A974">
            <v>954</v>
          </cell>
          <cell r="B974" t="str">
            <v>ASA</v>
          </cell>
          <cell r="C974" t="str">
            <v>HRSG</v>
          </cell>
          <cell r="D974" t="str">
            <v>PEDRO</v>
          </cell>
          <cell r="E974" t="str">
            <v>JGA</v>
          </cell>
          <cell r="F974" t="str">
            <v>MONTAGEM</v>
          </cell>
          <cell r="G974" t="str">
            <v>JORGE DOS ANJOS MOCITAIBA</v>
          </cell>
          <cell r="H974" t="str">
            <v>AJUDANTE</v>
          </cell>
          <cell r="J974">
            <v>1</v>
          </cell>
        </row>
        <row r="975">
          <cell r="A975">
            <v>955</v>
          </cell>
          <cell r="B975" t="str">
            <v>AFC</v>
          </cell>
          <cell r="C975" t="str">
            <v>BOP</v>
          </cell>
          <cell r="D975" t="str">
            <v>CMM</v>
          </cell>
          <cell r="E975" t="str">
            <v>PCC</v>
          </cell>
          <cell r="F975" t="str">
            <v>INSTRUMENT.</v>
          </cell>
          <cell r="G975" t="str">
            <v>PAULO CESAR CHAGAS</v>
          </cell>
          <cell r="H975" t="str">
            <v>ENCARREGADO</v>
          </cell>
          <cell r="I975" t="str">
            <v>PARGOS</v>
          </cell>
          <cell r="J975">
            <v>1</v>
          </cell>
        </row>
        <row r="976">
          <cell r="A976">
            <v>956</v>
          </cell>
          <cell r="B976" t="str">
            <v>AFC</v>
          </cell>
          <cell r="C976" t="str">
            <v>HRSG</v>
          </cell>
          <cell r="D976" t="str">
            <v>CMM</v>
          </cell>
          <cell r="E976" t="str">
            <v>ON</v>
          </cell>
          <cell r="F976" t="str">
            <v>INSTRUMENT.</v>
          </cell>
          <cell r="G976" t="str">
            <v>ELZENIRO JOSE SABINO</v>
          </cell>
          <cell r="H976" t="str">
            <v>INSTRUMENTISTA</v>
          </cell>
          <cell r="I976" t="str">
            <v>PARGOS</v>
          </cell>
          <cell r="J976">
            <v>1</v>
          </cell>
        </row>
        <row r="977">
          <cell r="A977">
            <v>957</v>
          </cell>
          <cell r="B977" t="str">
            <v>MML</v>
          </cell>
          <cell r="C977" t="str">
            <v>BOP</v>
          </cell>
          <cell r="D977" t="str">
            <v>CMM</v>
          </cell>
          <cell r="E977" t="str">
            <v>EF</v>
          </cell>
          <cell r="F977" t="str">
            <v>MONTAGEM</v>
          </cell>
          <cell r="G977" t="str">
            <v>ERIVALDO FRANÇA</v>
          </cell>
          <cell r="H977" t="str">
            <v>ENCARREGADO</v>
          </cell>
          <cell r="I977" t="str">
            <v>RIO DAS OSTRAS</v>
          </cell>
          <cell r="J977">
            <v>1</v>
          </cell>
        </row>
        <row r="978">
          <cell r="A978">
            <v>958</v>
          </cell>
          <cell r="B978" t="str">
            <v>EDG</v>
          </cell>
          <cell r="C978" t="str">
            <v>HRSG</v>
          </cell>
          <cell r="D978" t="str">
            <v>DARIO</v>
          </cell>
          <cell r="E978" t="str">
            <v>FC</v>
          </cell>
          <cell r="F978" t="str">
            <v>ANDAIME</v>
          </cell>
          <cell r="G978" t="str">
            <v>LUCIVAN PEREIRA DA SILVA</v>
          </cell>
          <cell r="H978" t="str">
            <v>MONTADOR ANDAIME</v>
          </cell>
          <cell r="I978" t="str">
            <v>BRISA DA COSTA</v>
          </cell>
          <cell r="J978">
            <v>1</v>
          </cell>
        </row>
        <row r="979">
          <cell r="A979">
            <v>959</v>
          </cell>
          <cell r="B979" t="str">
            <v>EDG</v>
          </cell>
          <cell r="C979" t="str">
            <v>HRSG</v>
          </cell>
          <cell r="D979" t="str">
            <v>DARIO</v>
          </cell>
          <cell r="E979" t="str">
            <v>J S S</v>
          </cell>
          <cell r="F979" t="str">
            <v>ANDAIME</v>
          </cell>
          <cell r="G979" t="str">
            <v>MARIVALDO SANTOS SOUSA</v>
          </cell>
          <cell r="H979" t="str">
            <v>MONTADOR ANDAIME</v>
          </cell>
          <cell r="I979" t="str">
            <v>BRISA DA COSTA</v>
          </cell>
          <cell r="J979">
            <v>1</v>
          </cell>
        </row>
        <row r="980">
          <cell r="A980">
            <v>960</v>
          </cell>
          <cell r="B980" t="str">
            <v>EDG</v>
          </cell>
          <cell r="C980" t="str">
            <v>HRSG</v>
          </cell>
          <cell r="D980" t="str">
            <v>DARIO</v>
          </cell>
          <cell r="E980" t="str">
            <v>FC</v>
          </cell>
          <cell r="F980" t="str">
            <v>ANDAIME</v>
          </cell>
          <cell r="G980" t="str">
            <v>ADEVAL SANTANA DE OLIVEIRA</v>
          </cell>
          <cell r="H980" t="str">
            <v>MONTADOR ANDAIME</v>
          </cell>
          <cell r="I980" t="str">
            <v>BRISA DA COSTA</v>
          </cell>
          <cell r="J980">
            <v>1</v>
          </cell>
        </row>
        <row r="981">
          <cell r="A981">
            <v>961</v>
          </cell>
          <cell r="B981" t="str">
            <v>EDR</v>
          </cell>
          <cell r="C981" t="str">
            <v>HRSG</v>
          </cell>
          <cell r="D981" t="str">
            <v>VENDOL.</v>
          </cell>
          <cell r="E981" t="str">
            <v>MJO</v>
          </cell>
          <cell r="F981" t="str">
            <v>MONTAGEM</v>
          </cell>
          <cell r="G981" t="str">
            <v>IDIMAR JOSE FERREIRA</v>
          </cell>
          <cell r="H981" t="str">
            <v>MECANICO MONTADOR</v>
          </cell>
          <cell r="I981" t="str">
            <v>PARGOS</v>
          </cell>
          <cell r="J981">
            <v>1</v>
          </cell>
        </row>
        <row r="982">
          <cell r="A982">
            <v>962</v>
          </cell>
          <cell r="B982" t="str">
            <v>ASA</v>
          </cell>
          <cell r="C982" t="str">
            <v>HRSG</v>
          </cell>
          <cell r="D982" t="str">
            <v>PEDRO</v>
          </cell>
          <cell r="E982" t="str">
            <v>JOEL</v>
          </cell>
          <cell r="F982" t="str">
            <v>MONTAGEM</v>
          </cell>
          <cell r="G982" t="str">
            <v>EDVALDO FELIX DA SILVA</v>
          </cell>
          <cell r="H982" t="str">
            <v>MECANICO MONTADOR</v>
          </cell>
          <cell r="I982" t="str">
            <v>BRISA DA COSTA</v>
          </cell>
          <cell r="J982">
            <v>1</v>
          </cell>
        </row>
        <row r="983">
          <cell r="A983">
            <v>963</v>
          </cell>
          <cell r="B983" t="str">
            <v>ASA</v>
          </cell>
          <cell r="C983" t="str">
            <v>HRSG</v>
          </cell>
          <cell r="D983" t="str">
            <v>PEDRO</v>
          </cell>
          <cell r="E983" t="str">
            <v>JOEL</v>
          </cell>
          <cell r="F983" t="str">
            <v>MONTAGEM</v>
          </cell>
          <cell r="G983" t="str">
            <v>ROBSON ALVES SILVA</v>
          </cell>
          <cell r="H983" t="str">
            <v>AJUDANTE</v>
          </cell>
          <cell r="J983">
            <v>1</v>
          </cell>
        </row>
        <row r="984">
          <cell r="A984">
            <v>964</v>
          </cell>
          <cell r="B984" t="str">
            <v>ASA</v>
          </cell>
          <cell r="C984" t="str">
            <v>HRSG</v>
          </cell>
          <cell r="D984" t="str">
            <v>PEDRO</v>
          </cell>
          <cell r="E984" t="str">
            <v>JOEL</v>
          </cell>
          <cell r="F984" t="str">
            <v>MONTAGEM</v>
          </cell>
          <cell r="G984" t="str">
            <v>CARLOS HENRIQUE DE MATOS</v>
          </cell>
          <cell r="H984" t="str">
            <v>MECANICO MONTADOR</v>
          </cell>
          <cell r="I984" t="str">
            <v>PARGOS</v>
          </cell>
          <cell r="J984">
            <v>1</v>
          </cell>
        </row>
        <row r="985">
          <cell r="A985">
            <v>965</v>
          </cell>
          <cell r="B985" t="str">
            <v>EDR</v>
          </cell>
          <cell r="C985" t="str">
            <v>HRSG</v>
          </cell>
          <cell r="D985" t="str">
            <v>VENDOL.</v>
          </cell>
          <cell r="E985" t="str">
            <v>MJO</v>
          </cell>
          <cell r="F985" t="str">
            <v>MONTAGEM</v>
          </cell>
          <cell r="G985" t="str">
            <v>LUIS ALBERTO DE JESUS MENESES</v>
          </cell>
          <cell r="H985" t="str">
            <v>MECANICO MONTADOR</v>
          </cell>
          <cell r="I985" t="str">
            <v>PARGOS</v>
          </cell>
          <cell r="J985">
            <v>1</v>
          </cell>
        </row>
        <row r="986">
          <cell r="A986">
            <v>966</v>
          </cell>
          <cell r="B986" t="str">
            <v>ILDEM</v>
          </cell>
          <cell r="C986" t="str">
            <v>HRSG</v>
          </cell>
          <cell r="D986" t="str">
            <v>ALVIM</v>
          </cell>
          <cell r="E986" t="str">
            <v>LCB</v>
          </cell>
          <cell r="F986" t="str">
            <v>SOLDA</v>
          </cell>
          <cell r="G986" t="str">
            <v>DORIVAL LOPES DE PROENÇA</v>
          </cell>
          <cell r="H986" t="str">
            <v>SOLDADOR RX</v>
          </cell>
          <cell r="I986" t="str">
            <v>BRISA DA COSTA</v>
          </cell>
          <cell r="J986">
            <v>1</v>
          </cell>
        </row>
        <row r="987">
          <cell r="A987">
            <v>967</v>
          </cell>
          <cell r="B987" t="str">
            <v>ASA</v>
          </cell>
          <cell r="C987" t="str">
            <v>HRSG</v>
          </cell>
          <cell r="D987" t="str">
            <v>PEDRO</v>
          </cell>
          <cell r="E987" t="str">
            <v>JOEL</v>
          </cell>
          <cell r="F987" t="str">
            <v>MONTAGEM</v>
          </cell>
          <cell r="G987" t="str">
            <v>VANILTON SAMPAIO</v>
          </cell>
          <cell r="H987" t="str">
            <v>MECANICO MONTADOR</v>
          </cell>
          <cell r="I987" t="str">
            <v>PARGOS</v>
          </cell>
          <cell r="J987">
            <v>1</v>
          </cell>
        </row>
        <row r="988">
          <cell r="A988">
            <v>968</v>
          </cell>
          <cell r="B988" t="str">
            <v>ILDEM</v>
          </cell>
          <cell r="C988" t="str">
            <v>HRSG</v>
          </cell>
          <cell r="D988" t="str">
            <v>NJ</v>
          </cell>
          <cell r="E988" t="str">
            <v>PSV</v>
          </cell>
          <cell r="F988" t="str">
            <v>SOLDA</v>
          </cell>
          <cell r="G988" t="str">
            <v>JOSÉ VASCONCELOS DOS SANTOS</v>
          </cell>
          <cell r="H988" t="str">
            <v>SOLDADOR RX</v>
          </cell>
          <cell r="I988" t="str">
            <v>PARGOS</v>
          </cell>
          <cell r="J988">
            <v>1</v>
          </cell>
        </row>
        <row r="989">
          <cell r="A989">
            <v>969</v>
          </cell>
          <cell r="B989" t="str">
            <v>ASA</v>
          </cell>
          <cell r="C989" t="str">
            <v>HRSG</v>
          </cell>
          <cell r="D989" t="str">
            <v>PEDRO</v>
          </cell>
          <cell r="E989" t="str">
            <v>JOEL</v>
          </cell>
          <cell r="F989" t="str">
            <v>MONTAGEM</v>
          </cell>
          <cell r="G989" t="str">
            <v>JOEL DA SILVA</v>
          </cell>
          <cell r="H989" t="str">
            <v>ENCARREGADO</v>
          </cell>
          <cell r="J989">
            <v>1</v>
          </cell>
        </row>
        <row r="990">
          <cell r="A990">
            <v>970</v>
          </cell>
          <cell r="B990" t="str">
            <v>AFC</v>
          </cell>
          <cell r="C990" t="str">
            <v>ST</v>
          </cell>
          <cell r="D990" t="str">
            <v>CMM</v>
          </cell>
          <cell r="E990" t="str">
            <v>JWC</v>
          </cell>
          <cell r="F990" t="str">
            <v>INSTRUMENT.</v>
          </cell>
          <cell r="G990" t="str">
            <v>ROGÉRIO FRANCISCO TRINDADE DOS SANTOS</v>
          </cell>
          <cell r="H990" t="str">
            <v>INSTRUMENTISTA</v>
          </cell>
          <cell r="I990" t="str">
            <v>BRISA DA COSTA</v>
          </cell>
          <cell r="J990">
            <v>1</v>
          </cell>
        </row>
        <row r="991">
          <cell r="A991">
            <v>971</v>
          </cell>
          <cell r="B991" t="str">
            <v>ILDEM</v>
          </cell>
          <cell r="C991" t="str">
            <v>HRSG</v>
          </cell>
          <cell r="D991" t="str">
            <v>NJ</v>
          </cell>
          <cell r="E991" t="str">
            <v>PSV</v>
          </cell>
          <cell r="F991" t="str">
            <v>SOLDA</v>
          </cell>
          <cell r="G991" t="str">
            <v>EDIVALDO DE SOUSA LOURA</v>
          </cell>
          <cell r="H991" t="str">
            <v>SOLDADOR RX</v>
          </cell>
          <cell r="I991" t="str">
            <v>PARGOS</v>
          </cell>
          <cell r="J991">
            <v>1</v>
          </cell>
        </row>
        <row r="992">
          <cell r="A992">
            <v>972</v>
          </cell>
          <cell r="B992" t="str">
            <v>ILDEM</v>
          </cell>
          <cell r="C992" t="str">
            <v>HRSG</v>
          </cell>
          <cell r="D992" t="str">
            <v>ALVIM</v>
          </cell>
          <cell r="E992" t="str">
            <v>LCB</v>
          </cell>
          <cell r="F992" t="str">
            <v>SOLDA</v>
          </cell>
          <cell r="G992" t="str">
            <v>CRISTIANO DE SOUZA</v>
          </cell>
          <cell r="H992" t="str">
            <v>SOLDADOR MIG 1</v>
          </cell>
          <cell r="I992" t="str">
            <v>BRISA DA COSTA</v>
          </cell>
          <cell r="J992">
            <v>1</v>
          </cell>
        </row>
        <row r="993">
          <cell r="A993">
            <v>973</v>
          </cell>
          <cell r="C993" t="str">
            <v>DEM</v>
          </cell>
          <cell r="D993" t="str">
            <v>DEM</v>
          </cell>
          <cell r="E993" t="str">
            <v>DEM</v>
          </cell>
          <cell r="F993" t="str">
            <v>DEM</v>
          </cell>
          <cell r="G993" t="str">
            <v>FILEMON ANTÔNIO DA SILVA</v>
          </cell>
          <cell r="H993" t="str">
            <v>SOLDADOR TIG + AL</v>
          </cell>
          <cell r="I993" t="str">
            <v>BRISA DA COSTA</v>
          </cell>
          <cell r="J993">
            <v>1</v>
          </cell>
        </row>
        <row r="994">
          <cell r="A994">
            <v>974</v>
          </cell>
          <cell r="B994" t="str">
            <v>AFC</v>
          </cell>
          <cell r="C994" t="str">
            <v>ST</v>
          </cell>
          <cell r="D994" t="str">
            <v>NJ</v>
          </cell>
          <cell r="E994" t="str">
            <v>PSV</v>
          </cell>
          <cell r="F994" t="str">
            <v>S O L D A</v>
          </cell>
          <cell r="G994" t="str">
            <v>FLORISVALDO PEREIRA RIBEIRO</v>
          </cell>
          <cell r="H994" t="str">
            <v>SOLDADOR RX</v>
          </cell>
          <cell r="I994" t="str">
            <v>BRISA DA COSTA</v>
          </cell>
          <cell r="J994">
            <v>1</v>
          </cell>
        </row>
        <row r="995">
          <cell r="A995">
            <v>975</v>
          </cell>
          <cell r="C995" t="str">
            <v>DEM</v>
          </cell>
          <cell r="D995" t="str">
            <v>DEM</v>
          </cell>
          <cell r="E995" t="str">
            <v>DEM</v>
          </cell>
          <cell r="F995" t="str">
            <v>DEM</v>
          </cell>
          <cell r="G995" t="str">
            <v>LUCIANO PEREIRA SILVA</v>
          </cell>
          <cell r="H995" t="str">
            <v>ELETRICISTA MONTADOR</v>
          </cell>
          <cell r="I995" t="str">
            <v>PARGOS</v>
          </cell>
          <cell r="J995">
            <v>1</v>
          </cell>
        </row>
        <row r="996">
          <cell r="A996">
            <v>976</v>
          </cell>
          <cell r="B996" t="str">
            <v>MML</v>
          </cell>
          <cell r="C996" t="str">
            <v>BOP</v>
          </cell>
          <cell r="D996" t="str">
            <v>CMM</v>
          </cell>
          <cell r="E996" t="str">
            <v>EF</v>
          </cell>
          <cell r="F996" t="str">
            <v>MONTAGEM</v>
          </cell>
          <cell r="G996" t="str">
            <v>GERALDO JUSTO DA SILVA</v>
          </cell>
          <cell r="H996" t="str">
            <v>ELETRICISTA MONTADOR</v>
          </cell>
          <cell r="I996" t="str">
            <v>PARGOS</v>
          </cell>
          <cell r="J996">
            <v>1</v>
          </cell>
        </row>
        <row r="997">
          <cell r="A997">
            <v>977</v>
          </cell>
          <cell r="B997" t="str">
            <v>MML</v>
          </cell>
          <cell r="C997" t="str">
            <v>BOP</v>
          </cell>
          <cell r="D997" t="str">
            <v>AVELEZ</v>
          </cell>
          <cell r="E997" t="str">
            <v>ISA/JAR</v>
          </cell>
          <cell r="F997" t="str">
            <v>MONTAGEM</v>
          </cell>
          <cell r="G997" t="str">
            <v>IRISVAL SANTOS AMORIM</v>
          </cell>
          <cell r="H997" t="str">
            <v>ELETRICISTA MONTADOR</v>
          </cell>
          <cell r="I997" t="str">
            <v>PARGOS</v>
          </cell>
          <cell r="J997">
            <v>1</v>
          </cell>
        </row>
        <row r="998">
          <cell r="A998">
            <v>978</v>
          </cell>
          <cell r="B998" t="str">
            <v>MML</v>
          </cell>
          <cell r="C998" t="str">
            <v>BOP</v>
          </cell>
          <cell r="D998" t="str">
            <v>AVELEZ</v>
          </cell>
          <cell r="E998" t="str">
            <v>ISA/JAR</v>
          </cell>
          <cell r="F998" t="str">
            <v>MONTAGEM</v>
          </cell>
          <cell r="G998" t="str">
            <v>MANOEL XAVIER MIRANDA</v>
          </cell>
          <cell r="H998" t="str">
            <v>ELETRICISTA MONTADOR</v>
          </cell>
          <cell r="I998" t="str">
            <v>PARGOS</v>
          </cell>
          <cell r="J998">
            <v>1</v>
          </cell>
        </row>
        <row r="999">
          <cell r="A999">
            <v>979</v>
          </cell>
          <cell r="B999" t="str">
            <v>ASA</v>
          </cell>
          <cell r="C999" t="str">
            <v>HRSG</v>
          </cell>
          <cell r="D999" t="str">
            <v>PEDRO</v>
          </cell>
          <cell r="E999" t="str">
            <v>GF</v>
          </cell>
          <cell r="F999" t="str">
            <v>ISOLAMENTO</v>
          </cell>
          <cell r="G999" t="str">
            <v>JOSE CARLOS DA SILVA PITA</v>
          </cell>
          <cell r="H999" t="str">
            <v>MECANICO MONTADOR</v>
          </cell>
          <cell r="I999" t="str">
            <v>PARGOS</v>
          </cell>
          <cell r="J999">
            <v>1</v>
          </cell>
        </row>
        <row r="1000">
          <cell r="A1000">
            <v>980</v>
          </cell>
          <cell r="B1000" t="str">
            <v>MML</v>
          </cell>
          <cell r="C1000" t="str">
            <v>BOP</v>
          </cell>
          <cell r="D1000" t="str">
            <v>CMM</v>
          </cell>
          <cell r="E1000" t="str">
            <v>EF</v>
          </cell>
          <cell r="F1000" t="str">
            <v>MONTAGEM</v>
          </cell>
          <cell r="G1000" t="str">
            <v>ROBSON VERISSIMO PEREIRA</v>
          </cell>
          <cell r="H1000" t="str">
            <v>ELETRICISTA MONTADOR</v>
          </cell>
          <cell r="I1000" t="str">
            <v>PARGOS</v>
          </cell>
          <cell r="J1000">
            <v>1</v>
          </cell>
        </row>
        <row r="1001">
          <cell r="A1001">
            <v>981</v>
          </cell>
          <cell r="B1001" t="str">
            <v>MML</v>
          </cell>
          <cell r="C1001" t="str">
            <v>BOP</v>
          </cell>
          <cell r="D1001" t="str">
            <v>CMM</v>
          </cell>
          <cell r="E1001" t="str">
            <v>EF</v>
          </cell>
          <cell r="F1001" t="str">
            <v>MONTAGEM</v>
          </cell>
          <cell r="G1001" t="str">
            <v>WILSON COTTA QUEIROZ</v>
          </cell>
          <cell r="H1001" t="str">
            <v>ELETRICISTA MONTADOR</v>
          </cell>
          <cell r="I1001" t="str">
            <v>PARGOS</v>
          </cell>
          <cell r="J1001">
            <v>1</v>
          </cell>
        </row>
        <row r="1002">
          <cell r="A1002">
            <v>982</v>
          </cell>
          <cell r="B1002" t="str">
            <v>DORG</v>
          </cell>
          <cell r="G1002" t="str">
            <v>ILDEMAR CALHEIRA DA COSTA</v>
          </cell>
          <cell r="H1002" t="str">
            <v>MEIO OFICIAL</v>
          </cell>
          <cell r="I1002" t="str">
            <v>PARGOS</v>
          </cell>
          <cell r="J1002">
            <v>1</v>
          </cell>
        </row>
        <row r="1003">
          <cell r="A1003">
            <v>983</v>
          </cell>
          <cell r="B1003" t="str">
            <v>ILDEM</v>
          </cell>
          <cell r="C1003" t="str">
            <v>HRSG</v>
          </cell>
          <cell r="D1003" t="str">
            <v>ALVIM</v>
          </cell>
          <cell r="E1003" t="str">
            <v>LCB</v>
          </cell>
          <cell r="F1003" t="str">
            <v>SOLDA</v>
          </cell>
          <cell r="G1003" t="str">
            <v>LUIZ CARLOS BORM</v>
          </cell>
          <cell r="H1003" t="str">
            <v>ENCARREGADO</v>
          </cell>
          <cell r="I1003" t="str">
            <v>PARGOS</v>
          </cell>
          <cell r="J1003">
            <v>1</v>
          </cell>
        </row>
        <row r="1004">
          <cell r="A1004">
            <v>984</v>
          </cell>
          <cell r="B1004" t="str">
            <v>ILDEM</v>
          </cell>
          <cell r="C1004" t="str">
            <v>HRSG</v>
          </cell>
          <cell r="D1004" t="str">
            <v>ALVIM</v>
          </cell>
          <cell r="E1004" t="str">
            <v>VRC</v>
          </cell>
          <cell r="F1004" t="str">
            <v>SOLDA</v>
          </cell>
          <cell r="G1004" t="str">
            <v>VERANILTON RAMOS DA CRUZ</v>
          </cell>
          <cell r="H1004" t="str">
            <v>ENCARREGADO</v>
          </cell>
          <cell r="I1004" t="str">
            <v>PARGOS</v>
          </cell>
          <cell r="J1004">
            <v>1</v>
          </cell>
        </row>
        <row r="1005">
          <cell r="A1005">
            <v>985</v>
          </cell>
          <cell r="B1005" t="str">
            <v>ILDEM</v>
          </cell>
          <cell r="C1005" t="str">
            <v>HRSG</v>
          </cell>
          <cell r="D1005" t="str">
            <v>NJ</v>
          </cell>
          <cell r="E1005" t="str">
            <v>PSV</v>
          </cell>
          <cell r="F1005" t="str">
            <v>SOLDA</v>
          </cell>
          <cell r="G1005" t="str">
            <v>GILVAN AZEVEDO DOS SANTOS</v>
          </cell>
          <cell r="H1005" t="str">
            <v>AJUDANTE</v>
          </cell>
          <cell r="J1005">
            <v>1</v>
          </cell>
        </row>
        <row r="1006">
          <cell r="A1006">
            <v>986</v>
          </cell>
          <cell r="B1006" t="str">
            <v>EDG</v>
          </cell>
          <cell r="C1006" t="str">
            <v>HRSG</v>
          </cell>
          <cell r="D1006" t="str">
            <v>DARIO</v>
          </cell>
          <cell r="E1006" t="str">
            <v>FC</v>
          </cell>
          <cell r="F1006" t="str">
            <v>ANDAIME</v>
          </cell>
          <cell r="G1006" t="str">
            <v>DORVAL DE ALMEIDA</v>
          </cell>
          <cell r="H1006" t="str">
            <v>MONTADOR ANDAIME</v>
          </cell>
          <cell r="J1006">
            <v>1</v>
          </cell>
        </row>
        <row r="1007">
          <cell r="A1007">
            <v>987</v>
          </cell>
          <cell r="B1007" t="str">
            <v>ILDEM</v>
          </cell>
          <cell r="C1007" t="str">
            <v>HRSG</v>
          </cell>
          <cell r="D1007" t="str">
            <v>ALVIM</v>
          </cell>
          <cell r="E1007" t="str">
            <v>LCB</v>
          </cell>
          <cell r="F1007" t="str">
            <v>SOLDA</v>
          </cell>
          <cell r="G1007" t="str">
            <v>ERISNALDO DOS SANTOS</v>
          </cell>
          <cell r="H1007" t="str">
            <v>SOLDADOR RX</v>
          </cell>
          <cell r="J1007">
            <v>1</v>
          </cell>
        </row>
        <row r="1008">
          <cell r="A1008">
            <v>988</v>
          </cell>
          <cell r="B1008" t="str">
            <v>AFC</v>
          </cell>
          <cell r="C1008" t="str">
            <v>ST</v>
          </cell>
          <cell r="D1008" t="str">
            <v>NJ</v>
          </cell>
          <cell r="E1008" t="str">
            <v>PSV</v>
          </cell>
          <cell r="F1008" t="str">
            <v>S O L D A</v>
          </cell>
          <cell r="G1008" t="str">
            <v>JOSÉ MAURICIO LUSTOSA ARAÚJO</v>
          </cell>
          <cell r="H1008" t="str">
            <v>SOLDADOR RX</v>
          </cell>
          <cell r="I1008" t="str">
            <v>RIO DAS OSTRAS</v>
          </cell>
          <cell r="J1008">
            <v>1</v>
          </cell>
        </row>
        <row r="1009">
          <cell r="A1009">
            <v>989</v>
          </cell>
          <cell r="B1009" t="str">
            <v>MOD</v>
          </cell>
          <cell r="D1009" t="str">
            <v>NJ</v>
          </cell>
          <cell r="F1009" t="str">
            <v>SOLDA</v>
          </cell>
          <cell r="G1009" t="str">
            <v>JOÃO FRANCISCO DA SILVA JUNIOR</v>
          </cell>
          <cell r="H1009" t="str">
            <v>SOLDADOR RX</v>
          </cell>
          <cell r="J1009">
            <v>1</v>
          </cell>
        </row>
        <row r="1010">
          <cell r="A1010">
            <v>990</v>
          </cell>
          <cell r="B1010" t="str">
            <v>MML</v>
          </cell>
          <cell r="C1010" t="str">
            <v>BOP</v>
          </cell>
          <cell r="D1010" t="str">
            <v>CMM</v>
          </cell>
          <cell r="E1010" t="str">
            <v>EF</v>
          </cell>
          <cell r="F1010" t="str">
            <v>MONTAGEM</v>
          </cell>
          <cell r="G1010" t="str">
            <v>ALEXANDRE DIAS PEREIRA DA COSTA</v>
          </cell>
          <cell r="H1010" t="str">
            <v>ELETRICISTA MONTADOR</v>
          </cell>
          <cell r="I1010" t="str">
            <v>PARGOS</v>
          </cell>
          <cell r="J1010">
            <v>1</v>
          </cell>
        </row>
        <row r="1011">
          <cell r="A1011">
            <v>991</v>
          </cell>
          <cell r="B1011" t="str">
            <v>DORG</v>
          </cell>
          <cell r="G1011" t="str">
            <v>ODAIR ROGÉRIO DE ASSIS</v>
          </cell>
          <cell r="H1011" t="str">
            <v>ELETRICISTA MONTADOR</v>
          </cell>
          <cell r="J1011">
            <v>1</v>
          </cell>
        </row>
        <row r="1012">
          <cell r="A1012">
            <v>992</v>
          </cell>
          <cell r="B1012" t="str">
            <v>EDR</v>
          </cell>
          <cell r="C1012" t="str">
            <v>HRSG</v>
          </cell>
          <cell r="D1012" t="str">
            <v>VENDOL.</v>
          </cell>
          <cell r="E1012" t="str">
            <v>AFA</v>
          </cell>
          <cell r="F1012" t="str">
            <v>MONTAGEM</v>
          </cell>
          <cell r="G1012" t="str">
            <v>ANTÔNIO FERNANDES FERREIRA</v>
          </cell>
          <cell r="H1012" t="str">
            <v>MECANICO MONTADOR</v>
          </cell>
          <cell r="J1012">
            <v>1</v>
          </cell>
        </row>
        <row r="1013">
          <cell r="A1013">
            <v>993</v>
          </cell>
          <cell r="B1013" t="str">
            <v>ILDEM</v>
          </cell>
          <cell r="C1013" t="str">
            <v>HRSG</v>
          </cell>
          <cell r="D1013" t="str">
            <v>ALVIM</v>
          </cell>
          <cell r="E1013" t="str">
            <v>VRC</v>
          </cell>
          <cell r="F1013" t="str">
            <v>SOLDA</v>
          </cell>
          <cell r="G1013" t="str">
            <v>JOSÉ IVAN OLIVEIRA SANTOS</v>
          </cell>
          <cell r="H1013" t="str">
            <v>AJUDANTE</v>
          </cell>
          <cell r="J1013">
            <v>1</v>
          </cell>
        </row>
        <row r="1014">
          <cell r="A1014">
            <v>994</v>
          </cell>
          <cell r="B1014" t="str">
            <v>ILDEM</v>
          </cell>
          <cell r="C1014" t="str">
            <v>HRSG</v>
          </cell>
          <cell r="D1014" t="str">
            <v>ALVIM</v>
          </cell>
          <cell r="E1014" t="str">
            <v>LCB</v>
          </cell>
          <cell r="F1014" t="str">
            <v>SOLDA</v>
          </cell>
          <cell r="G1014" t="str">
            <v>RICARDO LUIZ RAMOS MARTINS</v>
          </cell>
          <cell r="H1014" t="str">
            <v>AJUDANTE</v>
          </cell>
          <cell r="J1014">
            <v>1</v>
          </cell>
        </row>
        <row r="1015">
          <cell r="A1015">
            <v>995</v>
          </cell>
          <cell r="B1015" t="str">
            <v>ILDEM</v>
          </cell>
          <cell r="C1015" t="str">
            <v>HRSG</v>
          </cell>
          <cell r="D1015" t="str">
            <v>ALVIM</v>
          </cell>
          <cell r="E1015" t="str">
            <v>LCB</v>
          </cell>
          <cell r="F1015" t="str">
            <v>SOLDA</v>
          </cell>
          <cell r="G1015" t="str">
            <v>EDINALDO DOS SANTOS OLIVEIRA</v>
          </cell>
          <cell r="H1015" t="str">
            <v>AJUDANTE</v>
          </cell>
          <cell r="J1015">
            <v>1</v>
          </cell>
        </row>
        <row r="1016">
          <cell r="A1016">
            <v>996</v>
          </cell>
          <cell r="B1016" t="str">
            <v>MOI</v>
          </cell>
          <cell r="C1016" t="str">
            <v>-</v>
          </cell>
          <cell r="G1016" t="str">
            <v>ANTÔNIO GERMANO DIAS</v>
          </cell>
          <cell r="H1016" t="str">
            <v>PROJETISTA</v>
          </cell>
          <cell r="J1016">
            <v>1</v>
          </cell>
        </row>
        <row r="1017">
          <cell r="A1017">
            <v>997</v>
          </cell>
          <cell r="B1017" t="str">
            <v>ILDEM</v>
          </cell>
          <cell r="C1017" t="str">
            <v>HRSG</v>
          </cell>
          <cell r="D1017" t="str">
            <v>ALVIM</v>
          </cell>
          <cell r="E1017" t="str">
            <v>VRC</v>
          </cell>
          <cell r="F1017" t="str">
            <v>SOLDA</v>
          </cell>
          <cell r="G1017" t="str">
            <v>ANTÔNIO GOMES DE CARVALHO</v>
          </cell>
          <cell r="H1017" t="str">
            <v>SOLDADOR RX + AL</v>
          </cell>
          <cell r="I1017" t="str">
            <v>BRISA DA COSTA</v>
          </cell>
          <cell r="J1017">
            <v>1</v>
          </cell>
        </row>
        <row r="1018">
          <cell r="A1018">
            <v>998</v>
          </cell>
          <cell r="B1018" t="str">
            <v>ILDEM</v>
          </cell>
          <cell r="C1018" t="str">
            <v>HRSG</v>
          </cell>
          <cell r="D1018" t="str">
            <v>ALVIM</v>
          </cell>
          <cell r="E1018" t="str">
            <v>LCB</v>
          </cell>
          <cell r="F1018" t="str">
            <v>SOLDA</v>
          </cell>
          <cell r="G1018" t="str">
            <v>NIELSEN PEREIRA</v>
          </cell>
          <cell r="H1018" t="str">
            <v>SOLDADOR TIG</v>
          </cell>
          <cell r="I1018" t="str">
            <v>RIO DAS OSTRAS</v>
          </cell>
          <cell r="J1018">
            <v>1</v>
          </cell>
        </row>
        <row r="1019">
          <cell r="A1019">
            <v>999</v>
          </cell>
          <cell r="B1019" t="str">
            <v>AFC</v>
          </cell>
          <cell r="C1019" t="str">
            <v>ST</v>
          </cell>
          <cell r="D1019" t="str">
            <v>NJ</v>
          </cell>
          <cell r="E1019" t="str">
            <v>PSV</v>
          </cell>
          <cell r="F1019" t="str">
            <v>S O L D A</v>
          </cell>
          <cell r="G1019" t="str">
            <v>GLEDSON SENA DE ARAÚJO</v>
          </cell>
          <cell r="H1019" t="str">
            <v>AJUDANTE</v>
          </cell>
          <cell r="I1019" t="str">
            <v>BARRA</v>
          </cell>
          <cell r="J1019">
            <v>1</v>
          </cell>
        </row>
        <row r="1020">
          <cell r="A1020">
            <v>1000</v>
          </cell>
          <cell r="B1020" t="str">
            <v>AFC</v>
          </cell>
          <cell r="C1020" t="str">
            <v>ST</v>
          </cell>
          <cell r="D1020" t="str">
            <v>NJ</v>
          </cell>
          <cell r="E1020" t="str">
            <v>PSV</v>
          </cell>
          <cell r="F1020" t="str">
            <v>S O L D A</v>
          </cell>
          <cell r="G1020" t="str">
            <v>CRISTIANO GONÇALVES CASTOR</v>
          </cell>
          <cell r="H1020" t="str">
            <v>AJUDANTE</v>
          </cell>
          <cell r="I1020" t="str">
            <v>BARRA</v>
          </cell>
          <cell r="J1020">
            <v>1</v>
          </cell>
        </row>
        <row r="1021">
          <cell r="A1021">
            <v>1001</v>
          </cell>
          <cell r="B1021" t="str">
            <v>MOD</v>
          </cell>
          <cell r="G1021" t="str">
            <v>RIVALDO EVARISTO DE SOUSA FILHO</v>
          </cell>
          <cell r="H1021" t="str">
            <v>SOLDADOR TIG + ER</v>
          </cell>
          <cell r="J1021">
            <v>1</v>
          </cell>
        </row>
        <row r="1022">
          <cell r="A1022">
            <v>1002</v>
          </cell>
          <cell r="C1022" t="str">
            <v>DEM</v>
          </cell>
          <cell r="D1022" t="str">
            <v>DEM</v>
          </cell>
          <cell r="E1022" t="str">
            <v>DEM</v>
          </cell>
          <cell r="F1022" t="str">
            <v>DEM</v>
          </cell>
          <cell r="G1022" t="str">
            <v>NAIR CLEMENTE</v>
          </cell>
          <cell r="H1022" t="str">
            <v>PEDREIRO</v>
          </cell>
          <cell r="I1022" t="str">
            <v>PARGOS</v>
          </cell>
          <cell r="J1022">
            <v>1</v>
          </cell>
        </row>
        <row r="1023">
          <cell r="A1023">
            <v>1003</v>
          </cell>
          <cell r="B1023" t="str">
            <v>ILDEM</v>
          </cell>
          <cell r="C1023" t="str">
            <v>HRSG</v>
          </cell>
          <cell r="D1023" t="str">
            <v>NJ</v>
          </cell>
          <cell r="E1023" t="str">
            <v>PSV</v>
          </cell>
          <cell r="F1023" t="str">
            <v>SOLDA</v>
          </cell>
          <cell r="G1023" t="str">
            <v>EVALDO PEREIRA RAMOS</v>
          </cell>
          <cell r="H1023" t="str">
            <v>SOLDADOR RX</v>
          </cell>
          <cell r="I1023" t="str">
            <v>PARGOS</v>
          </cell>
          <cell r="J1023">
            <v>1</v>
          </cell>
        </row>
        <row r="1024">
          <cell r="A1024">
            <v>1004</v>
          </cell>
          <cell r="B1024" t="str">
            <v>MML</v>
          </cell>
          <cell r="C1024" t="str">
            <v>HRSG</v>
          </cell>
          <cell r="D1024" t="str">
            <v>DARIO</v>
          </cell>
          <cell r="E1024" t="str">
            <v>ACSC</v>
          </cell>
          <cell r="F1024" t="str">
            <v>ANDAIME</v>
          </cell>
          <cell r="G1024" t="str">
            <v>AGILSON LUIZ BRITO DOS SANTOS</v>
          </cell>
          <cell r="H1024" t="str">
            <v>MONTADOR ANDAIME</v>
          </cell>
          <cell r="I1024" t="str">
            <v>PARGOS</v>
          </cell>
          <cell r="J1024">
            <v>1</v>
          </cell>
        </row>
        <row r="1025">
          <cell r="A1025">
            <v>1005</v>
          </cell>
          <cell r="B1025" t="str">
            <v>MML</v>
          </cell>
          <cell r="C1025" t="str">
            <v>BOP</v>
          </cell>
          <cell r="D1025" t="str">
            <v>AVELEZ</v>
          </cell>
          <cell r="E1025" t="str">
            <v>DAPN</v>
          </cell>
          <cell r="F1025" t="str">
            <v>MONTAGEM</v>
          </cell>
          <cell r="G1025" t="str">
            <v>LÁZARO FRANCISCO DOS SANTOS</v>
          </cell>
          <cell r="H1025" t="str">
            <v>SOLDADOR RX</v>
          </cell>
          <cell r="I1025" t="str">
            <v>BRISA DA COSTA</v>
          </cell>
          <cell r="J1025">
            <v>1</v>
          </cell>
        </row>
        <row r="1026">
          <cell r="A1026">
            <v>1006</v>
          </cell>
          <cell r="B1026" t="str">
            <v>DORG</v>
          </cell>
          <cell r="G1026" t="str">
            <v>SEBASTIÃO XAVIER DE SÁ NETO</v>
          </cell>
          <cell r="H1026" t="str">
            <v>INSPETOR DE SOLDA I</v>
          </cell>
          <cell r="J1026">
            <v>1</v>
          </cell>
        </row>
        <row r="1027">
          <cell r="A1027">
            <v>1007</v>
          </cell>
          <cell r="B1027" t="str">
            <v>ILDEM</v>
          </cell>
          <cell r="C1027" t="str">
            <v>HRSG</v>
          </cell>
          <cell r="D1027" t="str">
            <v>NJ</v>
          </cell>
          <cell r="E1027" t="str">
            <v>PSV</v>
          </cell>
          <cell r="F1027" t="str">
            <v>SOLDA</v>
          </cell>
          <cell r="G1027" t="str">
            <v>REGINALDO MOREIRA DE SOUZA</v>
          </cell>
          <cell r="H1027" t="str">
            <v>SOLDADOR TIG + ER+AI</v>
          </cell>
          <cell r="I1027" t="str">
            <v>PARGOS</v>
          </cell>
          <cell r="J1027">
            <v>1</v>
          </cell>
        </row>
        <row r="1028">
          <cell r="A1028">
            <v>1008</v>
          </cell>
          <cell r="B1028" t="str">
            <v>MML</v>
          </cell>
          <cell r="C1028" t="str">
            <v>HRSG</v>
          </cell>
          <cell r="D1028" t="str">
            <v>DARIO</v>
          </cell>
          <cell r="E1028" t="str">
            <v>ACSC</v>
          </cell>
          <cell r="F1028" t="str">
            <v>ANDAIME</v>
          </cell>
          <cell r="G1028" t="str">
            <v>JOSÉ ALFREDO RIBEIRO</v>
          </cell>
          <cell r="H1028" t="str">
            <v>MONTADOR ANDAIME</v>
          </cell>
          <cell r="I1028" t="str">
            <v>PARGOS</v>
          </cell>
          <cell r="J1028">
            <v>1</v>
          </cell>
        </row>
        <row r="1029">
          <cell r="A1029">
            <v>1009</v>
          </cell>
          <cell r="B1029" t="str">
            <v>EDR</v>
          </cell>
          <cell r="C1029" t="str">
            <v>HRSG</v>
          </cell>
          <cell r="D1029" t="str">
            <v>VENDOL.</v>
          </cell>
          <cell r="E1029" t="str">
            <v>J APAR</v>
          </cell>
          <cell r="F1029" t="str">
            <v>MONTAGEM</v>
          </cell>
          <cell r="G1029" t="str">
            <v>GILSON APARECIDO DOS SANTOS</v>
          </cell>
          <cell r="H1029" t="str">
            <v>AJUDANTE</v>
          </cell>
          <cell r="J1029">
            <v>1</v>
          </cell>
        </row>
        <row r="1030">
          <cell r="A1030">
            <v>1010</v>
          </cell>
          <cell r="B1030" t="str">
            <v>ILDEM</v>
          </cell>
          <cell r="C1030" t="str">
            <v>HRSG</v>
          </cell>
          <cell r="D1030" t="str">
            <v>ALVIM</v>
          </cell>
          <cell r="E1030" t="str">
            <v>LCB</v>
          </cell>
          <cell r="F1030" t="str">
            <v>SOLDA</v>
          </cell>
          <cell r="G1030" t="str">
            <v>ANTÔNIO RAIMUNDO CRUZ DA HORA</v>
          </cell>
          <cell r="H1030" t="str">
            <v>SOLDADOR RX</v>
          </cell>
          <cell r="J1030">
            <v>1</v>
          </cell>
        </row>
        <row r="1031">
          <cell r="A1031">
            <v>1011</v>
          </cell>
          <cell r="B1031" t="str">
            <v>EDR</v>
          </cell>
          <cell r="C1031" t="str">
            <v>HRSG</v>
          </cell>
          <cell r="D1031" t="str">
            <v>VENDOL.</v>
          </cell>
          <cell r="E1031" t="str">
            <v>J APAR</v>
          </cell>
          <cell r="F1031" t="str">
            <v>MONTAGEM</v>
          </cell>
          <cell r="G1031" t="str">
            <v>ANDERSON ANDRADE</v>
          </cell>
          <cell r="H1031" t="str">
            <v>MECANICO MONTADOR</v>
          </cell>
          <cell r="I1031" t="str">
            <v>PARGOS</v>
          </cell>
          <cell r="J1031">
            <v>1</v>
          </cell>
        </row>
        <row r="1032">
          <cell r="A1032">
            <v>1012</v>
          </cell>
          <cell r="B1032" t="str">
            <v>DORG</v>
          </cell>
          <cell r="C1032" t="str">
            <v>BOP</v>
          </cell>
          <cell r="D1032" t="str">
            <v>NJ</v>
          </cell>
          <cell r="E1032" t="str">
            <v>PSV</v>
          </cell>
          <cell r="F1032" t="str">
            <v>SOLDA</v>
          </cell>
          <cell r="G1032" t="str">
            <v>MARCOS PLÍNIO GONÇALVES FARIAS</v>
          </cell>
          <cell r="H1032" t="str">
            <v>SOLDADOR RX</v>
          </cell>
          <cell r="I1032" t="str">
            <v>PARGOS</v>
          </cell>
          <cell r="J1032">
            <v>1</v>
          </cell>
        </row>
        <row r="1033">
          <cell r="A1033">
            <v>1013</v>
          </cell>
          <cell r="B1033" t="str">
            <v>ILDEM</v>
          </cell>
          <cell r="C1033" t="str">
            <v>HRSG</v>
          </cell>
          <cell r="D1033" t="str">
            <v>NJ</v>
          </cell>
          <cell r="E1033" t="str">
            <v>PSV</v>
          </cell>
          <cell r="F1033" t="str">
            <v>SOLDA</v>
          </cell>
          <cell r="G1033" t="str">
            <v>VALDINEI GARRIDO BACELAR</v>
          </cell>
          <cell r="H1033" t="str">
            <v>SOLDADOR RX</v>
          </cell>
          <cell r="I1033" t="str">
            <v>PARGOS</v>
          </cell>
          <cell r="J1033">
            <v>1</v>
          </cell>
        </row>
        <row r="1034">
          <cell r="A1034">
            <v>1014</v>
          </cell>
          <cell r="G1034" t="str">
            <v>JORGE LUIZ DUARTE DA SILVA</v>
          </cell>
          <cell r="H1034" t="str">
            <v>MECANICO MONTADOR</v>
          </cell>
          <cell r="J1034">
            <v>1</v>
          </cell>
        </row>
        <row r="1035">
          <cell r="A1035">
            <v>1015</v>
          </cell>
          <cell r="B1035" t="str">
            <v>EDG</v>
          </cell>
          <cell r="C1035" t="str">
            <v>HRSG</v>
          </cell>
          <cell r="D1035" t="str">
            <v>VENDOL.</v>
          </cell>
          <cell r="E1035" t="str">
            <v>RNVS</v>
          </cell>
          <cell r="F1035" t="str">
            <v>MONTAGEM</v>
          </cell>
          <cell r="G1035" t="str">
            <v>DAGOBERTO DE SOUSA LOURA</v>
          </cell>
          <cell r="H1035" t="str">
            <v>MONTADOR</v>
          </cell>
          <cell r="J1035">
            <v>1</v>
          </cell>
        </row>
        <row r="1036">
          <cell r="A1036">
            <v>1016</v>
          </cell>
          <cell r="C1036" t="str">
            <v>DEM</v>
          </cell>
          <cell r="D1036" t="str">
            <v>DEM</v>
          </cell>
          <cell r="E1036" t="str">
            <v>DEM</v>
          </cell>
          <cell r="F1036" t="str">
            <v>DEM</v>
          </cell>
          <cell r="G1036" t="str">
            <v>EDSON PEREIRA FERNANDES</v>
          </cell>
          <cell r="H1036" t="str">
            <v>ELETRICISTA MONTADOR</v>
          </cell>
          <cell r="I1036" t="str">
            <v>PARGOS</v>
          </cell>
          <cell r="J1036">
            <v>1</v>
          </cell>
        </row>
        <row r="1037">
          <cell r="A1037">
            <v>1017</v>
          </cell>
          <cell r="B1037" t="str">
            <v>ILDEM</v>
          </cell>
          <cell r="C1037" t="str">
            <v>HRSG</v>
          </cell>
          <cell r="D1037" t="str">
            <v>ALVIM</v>
          </cell>
          <cell r="E1037" t="str">
            <v>LCB</v>
          </cell>
          <cell r="F1037" t="str">
            <v>SOLDA</v>
          </cell>
          <cell r="G1037" t="str">
            <v>CLEVERTON FRANCISCO SANTOS</v>
          </cell>
          <cell r="H1037" t="str">
            <v>AJUDANTE</v>
          </cell>
          <cell r="J1037">
            <v>1</v>
          </cell>
        </row>
        <row r="1038">
          <cell r="A1038">
            <v>1018</v>
          </cell>
          <cell r="B1038" t="str">
            <v>ILDEM</v>
          </cell>
          <cell r="C1038" t="str">
            <v>HRSG</v>
          </cell>
          <cell r="D1038" t="str">
            <v>ALVIM</v>
          </cell>
          <cell r="E1038" t="str">
            <v>LCB</v>
          </cell>
          <cell r="F1038" t="str">
            <v>SOLDA</v>
          </cell>
          <cell r="G1038" t="str">
            <v>GENIVALDO BARBOZA DOS SANTOS</v>
          </cell>
          <cell r="H1038" t="str">
            <v>AJUDANTE</v>
          </cell>
          <cell r="J1038">
            <v>1</v>
          </cell>
        </row>
        <row r="1039">
          <cell r="A1039">
            <v>1019</v>
          </cell>
          <cell r="B1039" t="str">
            <v>ILDEM</v>
          </cell>
          <cell r="C1039" t="str">
            <v>HRSG</v>
          </cell>
          <cell r="D1039" t="str">
            <v>ALVIM</v>
          </cell>
          <cell r="E1039" t="str">
            <v>VRC</v>
          </cell>
          <cell r="F1039" t="str">
            <v>SOLDA</v>
          </cell>
          <cell r="G1039" t="str">
            <v>JOSÉ ALENCAR RODRIGUES</v>
          </cell>
          <cell r="H1039" t="str">
            <v>SOLDADOR RX</v>
          </cell>
          <cell r="I1039" t="str">
            <v>NOVA ONDA</v>
          </cell>
          <cell r="J1039">
            <v>1</v>
          </cell>
        </row>
        <row r="1040">
          <cell r="A1040">
            <v>1020</v>
          </cell>
          <cell r="B1040" t="str">
            <v>EDG</v>
          </cell>
          <cell r="C1040" t="str">
            <v>HRSG</v>
          </cell>
          <cell r="D1040" t="str">
            <v>VENDOL.</v>
          </cell>
          <cell r="E1040" t="str">
            <v>RNVS</v>
          </cell>
          <cell r="F1040" t="str">
            <v>MONTAGEM</v>
          </cell>
          <cell r="G1040" t="str">
            <v>JURACI DA SILVA BRANDÃO</v>
          </cell>
          <cell r="H1040" t="str">
            <v>MECANICO MONTADOR</v>
          </cell>
          <cell r="I1040" t="str">
            <v>NOVA ONDA</v>
          </cell>
          <cell r="J1040">
            <v>1</v>
          </cell>
        </row>
        <row r="1041">
          <cell r="A1041">
            <v>1021</v>
          </cell>
          <cell r="G1041" t="str">
            <v>MARCELO JOSÉ FERNANDES DOS SANTOS</v>
          </cell>
          <cell r="H1041" t="str">
            <v>SOLDADOR TIG + ER</v>
          </cell>
          <cell r="I1041" t="str">
            <v>NOVA ONDA</v>
          </cell>
          <cell r="J1041">
            <v>1</v>
          </cell>
        </row>
        <row r="1042">
          <cell r="A1042">
            <v>1022</v>
          </cell>
          <cell r="G1042" t="str">
            <v>MARCOS FERNANDES DOS SANTOS</v>
          </cell>
          <cell r="H1042" t="str">
            <v>SOLDADOR TIG + ER</v>
          </cell>
          <cell r="I1042" t="str">
            <v>NOVA ONDA</v>
          </cell>
          <cell r="J1042">
            <v>1</v>
          </cell>
        </row>
        <row r="1043">
          <cell r="A1043">
            <v>1023</v>
          </cell>
          <cell r="G1043" t="str">
            <v>JAILTON SANTIAGO DOS SANTOS</v>
          </cell>
          <cell r="H1043" t="str">
            <v>SOLDADOR TIG + ER</v>
          </cell>
          <cell r="I1043" t="str">
            <v>NOVA ONDA</v>
          </cell>
          <cell r="J1043">
            <v>1</v>
          </cell>
        </row>
        <row r="1044">
          <cell r="A1044">
            <v>1024</v>
          </cell>
          <cell r="G1044" t="str">
            <v>ALEX SANTOS RAMOS</v>
          </cell>
          <cell r="H1044" t="str">
            <v>SOLDADOR TIG + ER</v>
          </cell>
          <cell r="I1044" t="str">
            <v>NOVA ONDA</v>
          </cell>
          <cell r="J1044">
            <v>1</v>
          </cell>
        </row>
        <row r="1045">
          <cell r="A1045">
            <v>1025</v>
          </cell>
          <cell r="B1045" t="str">
            <v>AFC</v>
          </cell>
          <cell r="C1045" t="str">
            <v>HRSG</v>
          </cell>
          <cell r="D1045" t="str">
            <v>CMM</v>
          </cell>
          <cell r="E1045" t="str">
            <v>ON</v>
          </cell>
          <cell r="F1045" t="str">
            <v>INSTRUMENT.</v>
          </cell>
          <cell r="G1045" t="str">
            <v>ONÉSIO NASCIMENTO</v>
          </cell>
          <cell r="H1045" t="str">
            <v>ENCARREGADO</v>
          </cell>
          <cell r="I1045" t="str">
            <v>NOVA ONDA</v>
          </cell>
          <cell r="J1045">
            <v>1</v>
          </cell>
        </row>
        <row r="1046">
          <cell r="A1046">
            <v>1026</v>
          </cell>
          <cell r="B1046" t="str">
            <v>ILDEM</v>
          </cell>
          <cell r="C1046" t="str">
            <v>HRSG</v>
          </cell>
          <cell r="D1046" t="str">
            <v>ALVIM</v>
          </cell>
          <cell r="E1046" t="str">
            <v>VRC</v>
          </cell>
          <cell r="F1046" t="str">
            <v>SOLDA</v>
          </cell>
          <cell r="G1046" t="str">
            <v>EPAMINONDAS MACÁRIO MARTINS</v>
          </cell>
          <cell r="H1046" t="str">
            <v>SOLDADOR RX</v>
          </cell>
          <cell r="I1046" t="str">
            <v>NOVA ONDA</v>
          </cell>
          <cell r="J1046">
            <v>1</v>
          </cell>
        </row>
        <row r="1047">
          <cell r="A1047">
            <v>1027</v>
          </cell>
          <cell r="B1047" t="str">
            <v>MOD</v>
          </cell>
          <cell r="G1047" t="str">
            <v>JOSÉ ADEMIR DE OLIVEIRA</v>
          </cell>
          <cell r="H1047" t="str">
            <v>SOLDADOR RX</v>
          </cell>
          <cell r="I1047" t="str">
            <v>NOVA ONDA</v>
          </cell>
          <cell r="J1047">
            <v>1</v>
          </cell>
        </row>
        <row r="1048">
          <cell r="A1048">
            <v>1028</v>
          </cell>
          <cell r="B1048" t="str">
            <v>ASA</v>
          </cell>
          <cell r="C1048" t="str">
            <v>HRSG</v>
          </cell>
          <cell r="D1048" t="str">
            <v>PEDRO</v>
          </cell>
          <cell r="E1048" t="str">
            <v>GF</v>
          </cell>
          <cell r="F1048" t="str">
            <v>ISOLAMENTO</v>
          </cell>
          <cell r="G1048" t="str">
            <v>DORIVAL SILVESTRE CRUZ</v>
          </cell>
          <cell r="H1048" t="str">
            <v>MECANICO MONTADOR</v>
          </cell>
          <cell r="I1048" t="str">
            <v>NOVA ONDA</v>
          </cell>
          <cell r="J1048">
            <v>1</v>
          </cell>
        </row>
        <row r="1049">
          <cell r="A1049">
            <v>1029</v>
          </cell>
          <cell r="B1049" t="str">
            <v>MML</v>
          </cell>
          <cell r="C1049" t="str">
            <v>BOP</v>
          </cell>
          <cell r="D1049" t="str">
            <v>AVELEZ</v>
          </cell>
          <cell r="E1049" t="str">
            <v>ISA/JAR</v>
          </cell>
          <cell r="F1049" t="str">
            <v>MONTAGEM</v>
          </cell>
          <cell r="G1049" t="str">
            <v>FABIO DO CARMO SANTOS</v>
          </cell>
          <cell r="H1049" t="str">
            <v>SOLDADOR DE CHAPARIA</v>
          </cell>
          <cell r="I1049" t="str">
            <v>NOVA ONDA</v>
          </cell>
          <cell r="J1049">
            <v>1</v>
          </cell>
        </row>
        <row r="1050">
          <cell r="A1050">
            <v>1030</v>
          </cell>
          <cell r="B1050" t="str">
            <v>DORG</v>
          </cell>
          <cell r="G1050" t="str">
            <v>JOSÉ DE JESUS SOUZA AGUIAR</v>
          </cell>
          <cell r="H1050" t="str">
            <v>AJUDANTE</v>
          </cell>
          <cell r="J1050">
            <v>1</v>
          </cell>
        </row>
        <row r="1051">
          <cell r="A1051">
            <v>1031</v>
          </cell>
          <cell r="G1051" t="str">
            <v>FRANCISCO JUNIOR COSTA SOUZA</v>
          </cell>
          <cell r="H1051" t="str">
            <v>AJUDANTE</v>
          </cell>
          <cell r="J1051">
            <v>1</v>
          </cell>
        </row>
        <row r="1052">
          <cell r="A1052">
            <v>1032</v>
          </cell>
          <cell r="G1052" t="str">
            <v>FRANCISCO DAS CHAGAS NASCIMENTO FERREIRA</v>
          </cell>
          <cell r="H1052" t="str">
            <v>AJUDANTE</v>
          </cell>
          <cell r="J1052">
            <v>1</v>
          </cell>
        </row>
        <row r="1053">
          <cell r="A1053">
            <v>1033</v>
          </cell>
          <cell r="G1053" t="str">
            <v>HERINALDO VIEIRA</v>
          </cell>
          <cell r="H1053" t="str">
            <v>AJUDANTE</v>
          </cell>
          <cell r="J1053">
            <v>1</v>
          </cell>
        </row>
        <row r="1054">
          <cell r="A1054">
            <v>1034</v>
          </cell>
          <cell r="B1054" t="str">
            <v>EDG</v>
          </cell>
          <cell r="C1054" t="str">
            <v>HRSG</v>
          </cell>
          <cell r="D1054" t="str">
            <v>VENDOL.</v>
          </cell>
          <cell r="E1054" t="str">
            <v>RNVS</v>
          </cell>
          <cell r="F1054" t="str">
            <v>MONTAGEM</v>
          </cell>
          <cell r="G1054" t="str">
            <v>RAIMUNDO NONATO VIEIRA DA SILVA</v>
          </cell>
          <cell r="H1054" t="str">
            <v>ENCARREGADO MONTAGEM</v>
          </cell>
          <cell r="I1054" t="str">
            <v>NOVA ONDA</v>
          </cell>
          <cell r="J1054">
            <v>1</v>
          </cell>
        </row>
        <row r="1055">
          <cell r="A1055">
            <v>1035</v>
          </cell>
          <cell r="B1055" t="str">
            <v>AFC</v>
          </cell>
          <cell r="C1055" t="str">
            <v>ST</v>
          </cell>
          <cell r="D1055" t="str">
            <v>NJ</v>
          </cell>
          <cell r="E1055" t="str">
            <v>PSV</v>
          </cell>
          <cell r="F1055" t="str">
            <v>S O L D A</v>
          </cell>
          <cell r="G1055" t="str">
            <v>GINALDO AZEVEDO SANTOS</v>
          </cell>
          <cell r="H1055" t="str">
            <v>AJUDANTE</v>
          </cell>
          <cell r="I1055" t="str">
            <v>BARRA</v>
          </cell>
          <cell r="J1055">
            <v>1</v>
          </cell>
        </row>
        <row r="1056">
          <cell r="A1056">
            <v>1036</v>
          </cell>
          <cell r="B1056" t="str">
            <v>EDG</v>
          </cell>
          <cell r="C1056" t="str">
            <v>HRSG</v>
          </cell>
          <cell r="D1056" t="str">
            <v>VENDOL.</v>
          </cell>
          <cell r="E1056" t="str">
            <v>WMS</v>
          </cell>
          <cell r="F1056" t="str">
            <v>MONTAGEM</v>
          </cell>
          <cell r="G1056" t="str">
            <v>FABRICIO MATIAS DOS SANTOS</v>
          </cell>
          <cell r="H1056" t="str">
            <v>AJUDANTE</v>
          </cell>
          <cell r="J1056">
            <v>1</v>
          </cell>
        </row>
        <row r="1057">
          <cell r="A1057">
            <v>1037</v>
          </cell>
          <cell r="B1057" t="str">
            <v>ILDEM</v>
          </cell>
          <cell r="C1057" t="str">
            <v>HRSG</v>
          </cell>
          <cell r="D1057" t="str">
            <v>NJ</v>
          </cell>
          <cell r="E1057" t="str">
            <v>PSV</v>
          </cell>
          <cell r="F1057" t="str">
            <v>SOLDA</v>
          </cell>
          <cell r="G1057" t="str">
            <v>ANTÔNIO AMÂNCIO TELES</v>
          </cell>
          <cell r="H1057" t="str">
            <v>SOLDADOR RX</v>
          </cell>
          <cell r="I1057" t="str">
            <v>NOVA ONDA</v>
          </cell>
          <cell r="J1057">
            <v>1</v>
          </cell>
        </row>
        <row r="1058">
          <cell r="A1058">
            <v>1038</v>
          </cell>
          <cell r="B1058" t="str">
            <v>ILDEM</v>
          </cell>
          <cell r="C1058" t="str">
            <v>HRSG</v>
          </cell>
          <cell r="D1058" t="str">
            <v>ALVIM</v>
          </cell>
          <cell r="E1058" t="str">
            <v>VRC</v>
          </cell>
          <cell r="F1058" t="str">
            <v>SOLDA</v>
          </cell>
          <cell r="G1058" t="str">
            <v>JOÃO BATISTA QUEIROZ SANTOS</v>
          </cell>
          <cell r="H1058" t="str">
            <v>SOLDADOR RX</v>
          </cell>
          <cell r="I1058" t="str">
            <v>NOVA ONDA</v>
          </cell>
          <cell r="J1058">
            <v>1</v>
          </cell>
        </row>
        <row r="1059">
          <cell r="A1059">
            <v>1039</v>
          </cell>
          <cell r="B1059" t="str">
            <v>ILDEM</v>
          </cell>
          <cell r="C1059" t="str">
            <v>HRSG</v>
          </cell>
          <cell r="D1059" t="str">
            <v>ALVIM</v>
          </cell>
          <cell r="E1059" t="str">
            <v>VRC</v>
          </cell>
          <cell r="F1059" t="str">
            <v>SOLDA</v>
          </cell>
          <cell r="G1059" t="str">
            <v>AILTON FERREIRA DE LIMA</v>
          </cell>
          <cell r="H1059" t="str">
            <v>SOLDADOR RX</v>
          </cell>
          <cell r="I1059" t="str">
            <v>NOVA ONDA</v>
          </cell>
          <cell r="J1059">
            <v>1</v>
          </cell>
        </row>
        <row r="1060">
          <cell r="A1060">
            <v>1040</v>
          </cell>
          <cell r="C1060" t="str">
            <v>HRSG</v>
          </cell>
          <cell r="D1060" t="str">
            <v>NJ</v>
          </cell>
          <cell r="E1060" t="str">
            <v>PSV</v>
          </cell>
          <cell r="F1060" t="str">
            <v>SOLDA</v>
          </cell>
          <cell r="G1060" t="str">
            <v>JAILSON BARBOSA DOS SANTOS</v>
          </cell>
          <cell r="H1060" t="str">
            <v>SOLDADOR TIG</v>
          </cell>
          <cell r="I1060" t="str">
            <v>RIO DAS OSTRAS</v>
          </cell>
          <cell r="J1060">
            <v>1</v>
          </cell>
        </row>
        <row r="1061">
          <cell r="A1061">
            <v>1041</v>
          </cell>
          <cell r="B1061" t="str">
            <v>ILDEM</v>
          </cell>
          <cell r="C1061" t="str">
            <v>HRSG</v>
          </cell>
          <cell r="D1061" t="str">
            <v>ALVIM</v>
          </cell>
          <cell r="E1061" t="str">
            <v>VRC</v>
          </cell>
          <cell r="F1061" t="str">
            <v>SOLDA</v>
          </cell>
          <cell r="G1061" t="str">
            <v>JARDER BENEDITO LIMA</v>
          </cell>
          <cell r="H1061" t="str">
            <v>SOLDADOR MIG</v>
          </cell>
          <cell r="I1061" t="str">
            <v>NOVA ONDA</v>
          </cell>
          <cell r="J1061">
            <v>1</v>
          </cell>
        </row>
        <row r="1062">
          <cell r="A1062">
            <v>1042</v>
          </cell>
          <cell r="B1062" t="str">
            <v>MML</v>
          </cell>
          <cell r="C1062" t="str">
            <v>BOP</v>
          </cell>
          <cell r="D1062" t="str">
            <v>AVELEZ</v>
          </cell>
          <cell r="E1062" t="str">
            <v>DAPN</v>
          </cell>
          <cell r="F1062" t="str">
            <v>MONTAGEM</v>
          </cell>
          <cell r="G1062" t="str">
            <v>ADAUTO PINTO DE ASSIS</v>
          </cell>
          <cell r="H1062" t="str">
            <v>ELETRICISTA MONTADOR</v>
          </cell>
          <cell r="I1062" t="str">
            <v>NOVA ONDA</v>
          </cell>
          <cell r="J1062">
            <v>1</v>
          </cell>
        </row>
        <row r="1063">
          <cell r="A1063">
            <v>1043</v>
          </cell>
          <cell r="B1063" t="str">
            <v>ILDEM</v>
          </cell>
          <cell r="C1063" t="str">
            <v>HRSG</v>
          </cell>
          <cell r="D1063" t="str">
            <v>NJ</v>
          </cell>
          <cell r="E1063" t="str">
            <v>PSV</v>
          </cell>
          <cell r="F1063" t="str">
            <v>SOLDA</v>
          </cell>
          <cell r="G1063" t="str">
            <v>PAULO SÉRGIO OLIVEIRA SILVA</v>
          </cell>
          <cell r="H1063" t="str">
            <v>SOLDADOR RX</v>
          </cell>
          <cell r="I1063" t="str">
            <v>BRISA DA COSTA</v>
          </cell>
          <cell r="J1063">
            <v>1</v>
          </cell>
        </row>
        <row r="1064">
          <cell r="A1064">
            <v>1044</v>
          </cell>
          <cell r="B1064" t="str">
            <v>ILDEM</v>
          </cell>
          <cell r="C1064" t="str">
            <v>HRSG</v>
          </cell>
          <cell r="D1064" t="str">
            <v>ALVIM</v>
          </cell>
          <cell r="E1064" t="str">
            <v>VRC</v>
          </cell>
          <cell r="F1064" t="str">
            <v>SOLDA</v>
          </cell>
          <cell r="G1064" t="str">
            <v>DOMINGOS CONCEIÇÃO ROSA</v>
          </cell>
          <cell r="H1064" t="str">
            <v>SOLDADOR RX</v>
          </cell>
          <cell r="I1064" t="str">
            <v>BRISA DA COSTA</v>
          </cell>
          <cell r="J1064">
            <v>1</v>
          </cell>
        </row>
        <row r="1065">
          <cell r="A1065">
            <v>1045</v>
          </cell>
          <cell r="B1065" t="str">
            <v>EDG</v>
          </cell>
          <cell r="C1065" t="str">
            <v>HRSG</v>
          </cell>
          <cell r="D1065" t="str">
            <v>VENDOL.</v>
          </cell>
          <cell r="E1065" t="str">
            <v>RNVS</v>
          </cell>
          <cell r="F1065" t="str">
            <v>MONTAGEM</v>
          </cell>
          <cell r="G1065" t="str">
            <v>RAIMUNDO NONATO PEREIRA DE CARVALHO</v>
          </cell>
          <cell r="H1065" t="str">
            <v>MECANICO MONTADOR</v>
          </cell>
          <cell r="I1065" t="str">
            <v>NOVA ONDA</v>
          </cell>
          <cell r="J1065">
            <v>1</v>
          </cell>
        </row>
        <row r="1066">
          <cell r="A1066">
            <v>1046</v>
          </cell>
          <cell r="B1066" t="str">
            <v>AFC</v>
          </cell>
          <cell r="C1066" t="str">
            <v>GERAL</v>
          </cell>
          <cell r="D1066" t="str">
            <v>VT</v>
          </cell>
          <cell r="E1066" t="str">
            <v>AAM</v>
          </cell>
          <cell r="F1066" t="str">
            <v>MANUTENÇÃO</v>
          </cell>
          <cell r="G1066" t="str">
            <v>ALEX BORM</v>
          </cell>
          <cell r="H1066" t="str">
            <v>ELETRICISTA DE MANUTENÇÃO</v>
          </cell>
          <cell r="I1066" t="str">
            <v>PARGOS</v>
          </cell>
          <cell r="J1066">
            <v>1</v>
          </cell>
        </row>
        <row r="1067">
          <cell r="A1067">
            <v>1047</v>
          </cell>
          <cell r="B1067" t="str">
            <v>ILDEM</v>
          </cell>
          <cell r="C1067" t="str">
            <v>HRSG</v>
          </cell>
          <cell r="D1067" t="str">
            <v>ALVIM</v>
          </cell>
          <cell r="E1067" t="str">
            <v>VRC</v>
          </cell>
          <cell r="F1067" t="str">
            <v>SOLDA</v>
          </cell>
          <cell r="G1067" t="str">
            <v>GERALDO BARBOSA GOMES</v>
          </cell>
          <cell r="H1067" t="str">
            <v>SOLDADOR RX</v>
          </cell>
          <cell r="J1067">
            <v>1</v>
          </cell>
        </row>
        <row r="1068">
          <cell r="A1068">
            <v>1048</v>
          </cell>
          <cell r="B1068" t="str">
            <v>AFC</v>
          </cell>
          <cell r="C1068" t="str">
            <v>BOP</v>
          </cell>
          <cell r="D1068" t="str">
            <v>CMM</v>
          </cell>
          <cell r="E1068" t="str">
            <v>PCC</v>
          </cell>
          <cell r="F1068" t="str">
            <v>INSTRUMENT.</v>
          </cell>
          <cell r="G1068" t="str">
            <v>EMANUEL FRANCISCO TRINDADE DOS SANTOS</v>
          </cell>
          <cell r="H1068" t="str">
            <v>INSTRUMENTISTA</v>
          </cell>
          <cell r="I1068" t="str">
            <v>BRISA DA COSTA</v>
          </cell>
          <cell r="J1068">
            <v>1</v>
          </cell>
        </row>
        <row r="1069">
          <cell r="A1069">
            <v>1049</v>
          </cell>
          <cell r="B1069" t="str">
            <v>ASA</v>
          </cell>
          <cell r="C1069" t="str">
            <v>HRSG</v>
          </cell>
          <cell r="D1069" t="str">
            <v>ANT</v>
          </cell>
          <cell r="E1069" t="str">
            <v>JCS</v>
          </cell>
          <cell r="F1069" t="str">
            <v>TUBULAÇÃO</v>
          </cell>
          <cell r="G1069" t="str">
            <v>JOSÉ JORGE QUEIROZ SANTOS</v>
          </cell>
          <cell r="H1069" t="str">
            <v>ENCANADOR</v>
          </cell>
          <cell r="I1069" t="str">
            <v>PARGOS</v>
          </cell>
          <cell r="J1069">
            <v>1</v>
          </cell>
        </row>
        <row r="1070">
          <cell r="A1070">
            <v>1050</v>
          </cell>
          <cell r="B1070" t="str">
            <v>AFC</v>
          </cell>
          <cell r="C1070" t="str">
            <v>ST</v>
          </cell>
          <cell r="D1070" t="str">
            <v>PM</v>
          </cell>
          <cell r="E1070" t="str">
            <v>-</v>
          </cell>
          <cell r="F1070" t="str">
            <v>TUBULAÇÃO</v>
          </cell>
          <cell r="G1070" t="str">
            <v>MANOEL SIMÕES DOS SANTOS</v>
          </cell>
          <cell r="H1070" t="str">
            <v>ENCANADOR</v>
          </cell>
          <cell r="I1070" t="str">
            <v>PARGOS</v>
          </cell>
          <cell r="J1070">
            <v>1</v>
          </cell>
        </row>
        <row r="1071">
          <cell r="A1071">
            <v>1051</v>
          </cell>
          <cell r="B1071" t="str">
            <v>AFC</v>
          </cell>
          <cell r="C1071" t="str">
            <v>ST</v>
          </cell>
          <cell r="D1071" t="str">
            <v>JMC</v>
          </cell>
          <cell r="E1071" t="str">
            <v>AMA</v>
          </cell>
          <cell r="F1071" t="str">
            <v>TUBULAÇÃO</v>
          </cell>
          <cell r="G1071" t="str">
            <v>PETRONILIO PEREIRA DOS SANTOS</v>
          </cell>
          <cell r="H1071" t="str">
            <v>ENCANADOR</v>
          </cell>
          <cell r="I1071" t="str">
            <v>PARGOS</v>
          </cell>
          <cell r="J1071">
            <v>1</v>
          </cell>
        </row>
        <row r="1072">
          <cell r="A1072">
            <v>1052</v>
          </cell>
          <cell r="B1072" t="str">
            <v>AFC</v>
          </cell>
          <cell r="C1072" t="str">
            <v>ST</v>
          </cell>
          <cell r="D1072" t="str">
            <v>PM</v>
          </cell>
          <cell r="E1072" t="str">
            <v>-</v>
          </cell>
          <cell r="F1072" t="str">
            <v>TUBULAÇÃO</v>
          </cell>
          <cell r="G1072" t="str">
            <v>GILDIVAN LIMA PEREIRA</v>
          </cell>
          <cell r="H1072" t="str">
            <v>ENCANADOR</v>
          </cell>
          <cell r="I1072" t="str">
            <v>PARGOS</v>
          </cell>
          <cell r="J1072">
            <v>1</v>
          </cell>
        </row>
        <row r="1073">
          <cell r="A1073">
            <v>1053</v>
          </cell>
          <cell r="B1073" t="str">
            <v>AFC</v>
          </cell>
          <cell r="C1073" t="str">
            <v>ST</v>
          </cell>
          <cell r="D1073" t="str">
            <v>PM</v>
          </cell>
          <cell r="E1073" t="str">
            <v>-</v>
          </cell>
          <cell r="F1073" t="str">
            <v>TUBULAÇÃO</v>
          </cell>
          <cell r="G1073" t="str">
            <v>ANTÔNIO NUNES DA ANUNCIAÇÃO</v>
          </cell>
          <cell r="H1073" t="str">
            <v>ENCANADOR</v>
          </cell>
          <cell r="I1073" t="str">
            <v>PARGOS</v>
          </cell>
          <cell r="J1073">
            <v>1</v>
          </cell>
        </row>
        <row r="1074">
          <cell r="A1074">
            <v>1054</v>
          </cell>
          <cell r="C1074" t="str">
            <v>DEM</v>
          </cell>
          <cell r="D1074" t="str">
            <v>DEM</v>
          </cell>
          <cell r="E1074" t="str">
            <v>DEM</v>
          </cell>
          <cell r="F1074" t="str">
            <v>DEM</v>
          </cell>
          <cell r="G1074" t="str">
            <v>ANTÔNIO MALHEIRO COSTA</v>
          </cell>
          <cell r="H1074" t="str">
            <v>ENCANADOR</v>
          </cell>
          <cell r="I1074" t="str">
            <v>PARGOS</v>
          </cell>
          <cell r="J1074">
            <v>1</v>
          </cell>
        </row>
        <row r="1075">
          <cell r="A1075">
            <v>1055</v>
          </cell>
          <cell r="G1075" t="str">
            <v>JAIR JORGE ALMEIDA DE SOUZA</v>
          </cell>
          <cell r="H1075" t="str">
            <v>SOLDADOR RX</v>
          </cell>
          <cell r="I1075" t="str">
            <v>PARGOS</v>
          </cell>
          <cell r="J1075">
            <v>1</v>
          </cell>
        </row>
        <row r="1076">
          <cell r="A1076">
            <v>1056</v>
          </cell>
          <cell r="B1076" t="str">
            <v>ILDEM</v>
          </cell>
          <cell r="C1076" t="str">
            <v>HRSG</v>
          </cell>
          <cell r="D1076" t="str">
            <v>ALVIM</v>
          </cell>
          <cell r="E1076" t="str">
            <v>VRC</v>
          </cell>
          <cell r="F1076" t="str">
            <v>SOLDA</v>
          </cell>
          <cell r="G1076" t="str">
            <v>EDIMILSON DOS SANTOS OLIVEIRA</v>
          </cell>
          <cell r="H1076" t="str">
            <v>SOLDADOR RX</v>
          </cell>
          <cell r="I1076" t="str">
            <v>PARGOS</v>
          </cell>
          <cell r="J1076">
            <v>1</v>
          </cell>
        </row>
        <row r="1077">
          <cell r="A1077">
            <v>1057</v>
          </cell>
          <cell r="B1077" t="str">
            <v>ASA</v>
          </cell>
          <cell r="C1077" t="str">
            <v>HRSG</v>
          </cell>
          <cell r="D1077" t="str">
            <v>ANT</v>
          </cell>
          <cell r="E1077" t="str">
            <v>JCS</v>
          </cell>
          <cell r="F1077" t="str">
            <v>TUBULAÇÃO</v>
          </cell>
          <cell r="G1077" t="str">
            <v>MARCOS DE JESUS BISPO</v>
          </cell>
          <cell r="H1077" t="str">
            <v>ENCANADOR</v>
          </cell>
          <cell r="I1077" t="str">
            <v>PARGOS</v>
          </cell>
          <cell r="J1077">
            <v>1</v>
          </cell>
        </row>
        <row r="1078">
          <cell r="A1078">
            <v>1058</v>
          </cell>
          <cell r="B1078" t="str">
            <v>ASA</v>
          </cell>
          <cell r="C1078" t="str">
            <v>HRSG</v>
          </cell>
          <cell r="D1078" t="str">
            <v>ANT</v>
          </cell>
          <cell r="E1078" t="str">
            <v>JCS</v>
          </cell>
          <cell r="F1078" t="str">
            <v>TUBULAÇÃO</v>
          </cell>
          <cell r="G1078" t="str">
            <v>MARCELO DIOGENES COELHO</v>
          </cell>
          <cell r="H1078" t="str">
            <v>ENCANADOR</v>
          </cell>
          <cell r="I1078" t="str">
            <v>PARGOS</v>
          </cell>
          <cell r="J1078">
            <v>1</v>
          </cell>
        </row>
        <row r="1079">
          <cell r="A1079">
            <v>1059</v>
          </cell>
          <cell r="B1079" t="str">
            <v>ASA</v>
          </cell>
          <cell r="C1079" t="str">
            <v>HRSG</v>
          </cell>
          <cell r="D1079" t="str">
            <v>ANT</v>
          </cell>
          <cell r="E1079" t="str">
            <v>JCS</v>
          </cell>
          <cell r="F1079" t="str">
            <v>TUBULAÇÃO</v>
          </cell>
          <cell r="G1079" t="str">
            <v>JUVENAL CELESTINO DOS SANTOS</v>
          </cell>
          <cell r="H1079" t="str">
            <v>ENCARREGADO</v>
          </cell>
          <cell r="J1079">
            <v>1</v>
          </cell>
        </row>
        <row r="1080">
          <cell r="A1080">
            <v>1060</v>
          </cell>
          <cell r="B1080" t="str">
            <v>AFC</v>
          </cell>
          <cell r="C1080" t="str">
            <v>HRSG</v>
          </cell>
          <cell r="D1080" t="str">
            <v>CMM</v>
          </cell>
          <cell r="E1080" t="str">
            <v>ON</v>
          </cell>
          <cell r="F1080" t="str">
            <v>INSTRUMENT.</v>
          </cell>
          <cell r="G1080" t="str">
            <v>RODRIGO ALVES DO NASCIMENTO</v>
          </cell>
          <cell r="H1080" t="str">
            <v>INSTRUMENTISTA</v>
          </cell>
          <cell r="I1080" t="str">
            <v>PARGOS</v>
          </cell>
          <cell r="J1080">
            <v>1</v>
          </cell>
        </row>
        <row r="1081">
          <cell r="A1081">
            <v>1061</v>
          </cell>
          <cell r="B1081" t="str">
            <v>ILDEM</v>
          </cell>
          <cell r="C1081" t="str">
            <v>HRSG</v>
          </cell>
          <cell r="D1081" t="str">
            <v>ALVIM</v>
          </cell>
          <cell r="E1081" t="str">
            <v>LCB</v>
          </cell>
          <cell r="F1081" t="str">
            <v>SOLDA</v>
          </cell>
          <cell r="G1081" t="str">
            <v>JUAREZ DA ANUNCIAÇÃO</v>
          </cell>
          <cell r="H1081" t="str">
            <v>SOLDADOR RX</v>
          </cell>
          <cell r="I1081" t="str">
            <v>BRISA DA COSTA</v>
          </cell>
          <cell r="J1081">
            <v>1</v>
          </cell>
        </row>
        <row r="1082">
          <cell r="A1082">
            <v>1062</v>
          </cell>
          <cell r="B1082" t="str">
            <v>MML</v>
          </cell>
          <cell r="C1082" t="str">
            <v>BOP</v>
          </cell>
          <cell r="D1082" t="str">
            <v>GIL</v>
          </cell>
          <cell r="E1082" t="str">
            <v>JFL</v>
          </cell>
          <cell r="F1082" t="str">
            <v>LIG. DE CABOS</v>
          </cell>
          <cell r="G1082" t="str">
            <v>JOSÉ LUIZ COSME</v>
          </cell>
          <cell r="H1082" t="str">
            <v>ELETRICISTA F / C</v>
          </cell>
          <cell r="I1082" t="str">
            <v>PARGOS</v>
          </cell>
          <cell r="J1082">
            <v>1</v>
          </cell>
        </row>
        <row r="1083">
          <cell r="A1083">
            <v>1063</v>
          </cell>
          <cell r="B1083" t="str">
            <v>AFC</v>
          </cell>
          <cell r="C1083" t="str">
            <v>GERAL</v>
          </cell>
          <cell r="D1083" t="str">
            <v>VT</v>
          </cell>
          <cell r="E1083" t="str">
            <v>MS</v>
          </cell>
          <cell r="F1083" t="str">
            <v>COM ELET/INST</v>
          </cell>
          <cell r="G1083" t="str">
            <v>ALEXANDRE ENDRINGER</v>
          </cell>
          <cell r="H1083" t="str">
            <v>ELETRICISTA F / C</v>
          </cell>
          <cell r="I1083" t="str">
            <v>PARGOS</v>
          </cell>
          <cell r="J1083">
            <v>1</v>
          </cell>
        </row>
        <row r="1084">
          <cell r="A1084">
            <v>1064</v>
          </cell>
          <cell r="B1084" t="str">
            <v>MML</v>
          </cell>
          <cell r="C1084" t="str">
            <v>BOP</v>
          </cell>
          <cell r="D1084" t="str">
            <v>GIL</v>
          </cell>
          <cell r="E1084" t="str">
            <v>JSS</v>
          </cell>
          <cell r="F1084" t="str">
            <v>LIG. DE CABOS</v>
          </cell>
          <cell r="G1084" t="str">
            <v>EDMLSON PEREIRA MACIEL</v>
          </cell>
          <cell r="H1084" t="str">
            <v>ELETRICISTA F / C</v>
          </cell>
          <cell r="I1084" t="str">
            <v>PARGOS</v>
          </cell>
          <cell r="J1084">
            <v>1</v>
          </cell>
        </row>
        <row r="1085">
          <cell r="A1085">
            <v>1065</v>
          </cell>
          <cell r="B1085" t="str">
            <v>AFC</v>
          </cell>
          <cell r="C1085" t="str">
            <v>ST</v>
          </cell>
          <cell r="D1085" t="str">
            <v>JMC</v>
          </cell>
          <cell r="E1085" t="str">
            <v>AMA</v>
          </cell>
          <cell r="F1085" t="str">
            <v>TUBULAÇÃO</v>
          </cell>
          <cell r="G1085" t="str">
            <v>JOSÉ RICARDO DIAS DA SILVA</v>
          </cell>
          <cell r="H1085" t="str">
            <v>MECANICO MONTADOR</v>
          </cell>
          <cell r="I1085" t="str">
            <v>PARGOS</v>
          </cell>
          <cell r="J1085">
            <v>1</v>
          </cell>
        </row>
        <row r="1086">
          <cell r="A1086">
            <v>1066</v>
          </cell>
          <cell r="B1086" t="str">
            <v>EDG</v>
          </cell>
          <cell r="C1086" t="str">
            <v>HRSG</v>
          </cell>
          <cell r="D1086" t="str">
            <v>VENDOL.</v>
          </cell>
          <cell r="E1086" t="str">
            <v>WMS</v>
          </cell>
          <cell r="F1086" t="str">
            <v>MONTAGEM</v>
          </cell>
          <cell r="G1086" t="str">
            <v>FERNANDO MATIAS DE SOUZA</v>
          </cell>
          <cell r="H1086" t="str">
            <v>MECANICO MONTADOR</v>
          </cell>
          <cell r="I1086" t="str">
            <v>PARGOS</v>
          </cell>
          <cell r="J1086">
            <v>1</v>
          </cell>
        </row>
        <row r="1087">
          <cell r="A1087">
            <v>1067</v>
          </cell>
          <cell r="B1087" t="str">
            <v>ASA</v>
          </cell>
          <cell r="C1087" t="str">
            <v>HRSG</v>
          </cell>
          <cell r="D1087" t="str">
            <v>PEDRO</v>
          </cell>
          <cell r="E1087" t="str">
            <v>AAS</v>
          </cell>
          <cell r="F1087" t="str">
            <v>MONTAGEM</v>
          </cell>
          <cell r="G1087" t="str">
            <v>CLAUDIO MARCIO DE SOUZA</v>
          </cell>
          <cell r="H1087" t="str">
            <v>MEIO OFICIAL</v>
          </cell>
          <cell r="I1087" t="str">
            <v>PARGOS</v>
          </cell>
          <cell r="J1087">
            <v>1</v>
          </cell>
        </row>
        <row r="1088">
          <cell r="A1088">
            <v>1068</v>
          </cell>
          <cell r="G1088" t="str">
            <v>JOSÉ ANTÔNIO PEDROSA BARROS</v>
          </cell>
          <cell r="H1088" t="str">
            <v>SOLDADOR MIG</v>
          </cell>
          <cell r="I1088" t="str">
            <v>PARGOS</v>
          </cell>
          <cell r="J1088">
            <v>1</v>
          </cell>
        </row>
        <row r="1089">
          <cell r="A1089">
            <v>1069</v>
          </cell>
          <cell r="B1089" t="str">
            <v>EDG</v>
          </cell>
          <cell r="C1089" t="str">
            <v>HRSG</v>
          </cell>
          <cell r="D1089" t="str">
            <v>VENDOL.</v>
          </cell>
          <cell r="E1089" t="str">
            <v>WMS</v>
          </cell>
          <cell r="F1089" t="str">
            <v>MONTAGEM</v>
          </cell>
          <cell r="G1089" t="str">
            <v>RONEY DA SILVA FIDELIS</v>
          </cell>
          <cell r="H1089" t="str">
            <v>MECANICO MONTADOR</v>
          </cell>
          <cell r="I1089" t="str">
            <v>PARGOS</v>
          </cell>
          <cell r="J1089">
            <v>1</v>
          </cell>
        </row>
        <row r="1090">
          <cell r="A1090">
            <v>1070</v>
          </cell>
          <cell r="B1090" t="str">
            <v>AFC</v>
          </cell>
          <cell r="C1090" t="str">
            <v>GERAL</v>
          </cell>
          <cell r="D1090" t="str">
            <v>VT</v>
          </cell>
          <cell r="E1090" t="str">
            <v>AAM</v>
          </cell>
          <cell r="F1090" t="str">
            <v>MANUTENÇÃO</v>
          </cell>
          <cell r="G1090" t="str">
            <v>LUIZ CARLOS MATTIUZZI</v>
          </cell>
          <cell r="H1090" t="str">
            <v>ELETRICISTA DE MANUTENÇÃO</v>
          </cell>
          <cell r="I1090" t="str">
            <v>BRISA DA COSTA</v>
          </cell>
          <cell r="J1090">
            <v>1</v>
          </cell>
        </row>
        <row r="1091">
          <cell r="A1091">
            <v>1071</v>
          </cell>
          <cell r="B1091" t="str">
            <v>EDG</v>
          </cell>
          <cell r="C1091" t="str">
            <v>HRSG</v>
          </cell>
          <cell r="D1091" t="str">
            <v>VENDOL.</v>
          </cell>
          <cell r="E1091" t="str">
            <v>WMS</v>
          </cell>
          <cell r="F1091" t="str">
            <v>MONTAGEM</v>
          </cell>
          <cell r="G1091" t="str">
            <v>LUZIMAR GONÇALVES</v>
          </cell>
          <cell r="H1091" t="str">
            <v>MEIO OFICIAL</v>
          </cell>
          <cell r="I1091" t="str">
            <v>PARGOS</v>
          </cell>
          <cell r="J1091">
            <v>1</v>
          </cell>
        </row>
        <row r="1092">
          <cell r="A1092">
            <v>1072</v>
          </cell>
          <cell r="B1092" t="str">
            <v>ILDEM</v>
          </cell>
          <cell r="C1092" t="str">
            <v>HRSG</v>
          </cell>
          <cell r="D1092" t="str">
            <v>ALVIM</v>
          </cell>
          <cell r="E1092" t="str">
            <v>LCB</v>
          </cell>
          <cell r="F1092" t="str">
            <v>SOLDA</v>
          </cell>
          <cell r="G1092" t="str">
            <v>MARCIO RICARDO DE ARAUJO SOUZA</v>
          </cell>
          <cell r="H1092" t="str">
            <v>AJUDANTE</v>
          </cell>
          <cell r="J1092">
            <v>1</v>
          </cell>
        </row>
        <row r="1093">
          <cell r="A1093">
            <v>1073</v>
          </cell>
          <cell r="B1093" t="str">
            <v>MML</v>
          </cell>
          <cell r="C1093" t="str">
            <v>BOP</v>
          </cell>
          <cell r="D1093" t="str">
            <v>GIL</v>
          </cell>
          <cell r="E1093" t="str">
            <v>JSS</v>
          </cell>
          <cell r="F1093" t="str">
            <v>LIG. DE CABOS</v>
          </cell>
          <cell r="G1093" t="str">
            <v>ANTÔNIO ROQUE DA SILVA</v>
          </cell>
          <cell r="H1093" t="str">
            <v>ELETRICISTA F / C</v>
          </cell>
          <cell r="I1093" t="str">
            <v>PARGOS</v>
          </cell>
          <cell r="J1093">
            <v>1</v>
          </cell>
        </row>
        <row r="1094">
          <cell r="A1094">
            <v>1074</v>
          </cell>
          <cell r="B1094" t="str">
            <v>ILDEM</v>
          </cell>
          <cell r="C1094" t="str">
            <v>HRSG</v>
          </cell>
          <cell r="D1094" t="str">
            <v>ALVIM</v>
          </cell>
          <cell r="E1094" t="str">
            <v>LCB</v>
          </cell>
          <cell r="F1094" t="str">
            <v>SOLDA</v>
          </cell>
          <cell r="G1094" t="str">
            <v>SHARLES MAGNO DE ASSIS</v>
          </cell>
          <cell r="H1094" t="str">
            <v>SOLDADOR MIG</v>
          </cell>
          <cell r="I1094" t="str">
            <v>PARGOS</v>
          </cell>
          <cell r="J1094">
            <v>1</v>
          </cell>
        </row>
        <row r="1095">
          <cell r="A1095">
            <v>1075</v>
          </cell>
          <cell r="B1095" t="str">
            <v>ILDEM</v>
          </cell>
          <cell r="C1095" t="str">
            <v>HRSG</v>
          </cell>
          <cell r="D1095" t="str">
            <v>ALVIM</v>
          </cell>
          <cell r="E1095" t="str">
            <v>VRC</v>
          </cell>
          <cell r="F1095" t="str">
            <v>SOLDA</v>
          </cell>
          <cell r="G1095" t="str">
            <v>JOSÉ EDIVALDO DO NASCIMENTO</v>
          </cell>
          <cell r="H1095" t="str">
            <v>SOLDADOR RX</v>
          </cell>
          <cell r="I1095" t="str">
            <v>BRISA DA COSTA</v>
          </cell>
          <cell r="J1095">
            <v>1</v>
          </cell>
        </row>
        <row r="1096">
          <cell r="A1096">
            <v>1076</v>
          </cell>
          <cell r="B1096" t="str">
            <v>AFC</v>
          </cell>
          <cell r="C1096" t="str">
            <v>HRSG</v>
          </cell>
          <cell r="D1096" t="str">
            <v>VT</v>
          </cell>
          <cell r="E1096" t="str">
            <v>VAS</v>
          </cell>
          <cell r="F1096" t="str">
            <v>ELÉTRICA</v>
          </cell>
          <cell r="G1096" t="str">
            <v>JOSÉ HELENO DOS SANTOS</v>
          </cell>
          <cell r="H1096" t="str">
            <v>ELETRICISTA F / C</v>
          </cell>
          <cell r="I1096" t="str">
            <v>PARGOS</v>
          </cell>
          <cell r="J1096">
            <v>1</v>
          </cell>
        </row>
        <row r="1097">
          <cell r="A1097">
            <v>1081</v>
          </cell>
          <cell r="B1097" t="str">
            <v>AFC</v>
          </cell>
          <cell r="C1097" t="str">
            <v>BOP</v>
          </cell>
          <cell r="D1097" t="str">
            <v>CMM</v>
          </cell>
          <cell r="E1097" t="str">
            <v>PCC</v>
          </cell>
          <cell r="F1097" t="str">
            <v>INSTRUMENT.</v>
          </cell>
          <cell r="G1097" t="str">
            <v>JAEDSON BARBOSA DE OLIVEIRA</v>
          </cell>
          <cell r="H1097" t="str">
            <v>INSTRUMENTISTA</v>
          </cell>
          <cell r="I1097" t="str">
            <v>PARGOS</v>
          </cell>
          <cell r="J1097">
            <v>1</v>
          </cell>
        </row>
        <row r="1098">
          <cell r="A1098">
            <v>1082</v>
          </cell>
          <cell r="B1098" t="str">
            <v>ASA</v>
          </cell>
          <cell r="C1098" t="str">
            <v>HRSG</v>
          </cell>
          <cell r="D1098" t="str">
            <v>PEDRO</v>
          </cell>
          <cell r="E1098" t="str">
            <v>JP</v>
          </cell>
          <cell r="F1098" t="str">
            <v>TUBULAÇÃO</v>
          </cell>
          <cell r="G1098" t="str">
            <v>GILMAR GOMES DA SILVA</v>
          </cell>
          <cell r="H1098" t="str">
            <v>ENCANADOR</v>
          </cell>
          <cell r="I1098" t="str">
            <v>PARGOS</v>
          </cell>
          <cell r="J1098">
            <v>1</v>
          </cell>
        </row>
        <row r="1099">
          <cell r="A1099">
            <v>1083</v>
          </cell>
          <cell r="B1099" t="str">
            <v>ASA</v>
          </cell>
          <cell r="C1099" t="str">
            <v>HRSG</v>
          </cell>
          <cell r="D1099" t="str">
            <v>PEDRO</v>
          </cell>
          <cell r="E1099" t="str">
            <v>JP</v>
          </cell>
          <cell r="F1099" t="str">
            <v>TUBULAÇÃO</v>
          </cell>
          <cell r="G1099" t="str">
            <v>WALDENIR CORREA RIBEIRO</v>
          </cell>
          <cell r="H1099" t="str">
            <v>ENCANADOR</v>
          </cell>
          <cell r="I1099" t="str">
            <v>PARGOS</v>
          </cell>
          <cell r="J1099">
            <v>1</v>
          </cell>
        </row>
        <row r="1100">
          <cell r="A1100">
            <v>1084</v>
          </cell>
          <cell r="B1100" t="str">
            <v>ASA</v>
          </cell>
          <cell r="C1100" t="str">
            <v>HRSG</v>
          </cell>
          <cell r="D1100" t="str">
            <v>PEDRO</v>
          </cell>
          <cell r="E1100" t="str">
            <v>JP</v>
          </cell>
          <cell r="F1100" t="str">
            <v>TUBULAÇÃO</v>
          </cell>
          <cell r="G1100" t="str">
            <v>EDSON VANDES SANTOS RIBEIRO</v>
          </cell>
          <cell r="H1100" t="str">
            <v>ENCANADOR</v>
          </cell>
          <cell r="I1100" t="str">
            <v>PARGOS</v>
          </cell>
          <cell r="J1100">
            <v>1</v>
          </cell>
        </row>
        <row r="1101">
          <cell r="A1101">
            <v>1085</v>
          </cell>
          <cell r="C1101" t="str">
            <v>DEM</v>
          </cell>
          <cell r="D1101" t="str">
            <v>DEM</v>
          </cell>
          <cell r="E1101" t="str">
            <v>DEM</v>
          </cell>
          <cell r="F1101" t="str">
            <v>DEM</v>
          </cell>
          <cell r="G1101" t="str">
            <v>GENILSON GOMES DA SILVA</v>
          </cell>
          <cell r="H1101" t="str">
            <v>ENCANADOR</v>
          </cell>
          <cell r="I1101" t="str">
            <v>PARGOS</v>
          </cell>
          <cell r="J1101">
            <v>1</v>
          </cell>
        </row>
        <row r="1102">
          <cell r="A1102">
            <v>1086</v>
          </cell>
          <cell r="B1102" t="str">
            <v>ASA</v>
          </cell>
          <cell r="C1102" t="str">
            <v>HRSG</v>
          </cell>
          <cell r="D1102" t="str">
            <v>PEDRO</v>
          </cell>
          <cell r="E1102" t="str">
            <v>JP</v>
          </cell>
          <cell r="F1102" t="str">
            <v>TUBULAÇÃO</v>
          </cell>
          <cell r="G1102" t="str">
            <v>HERCULANO LIMA DO NASCIMENTO</v>
          </cell>
          <cell r="H1102" t="str">
            <v>AJUDANTE</v>
          </cell>
          <cell r="J1102">
            <v>1</v>
          </cell>
        </row>
        <row r="1103">
          <cell r="A1103">
            <v>1087</v>
          </cell>
          <cell r="G1103" t="str">
            <v>CLÁUDIO SOUZA DE JESUS</v>
          </cell>
          <cell r="H1103" t="str">
            <v>INSTRUMENTISTA</v>
          </cell>
          <cell r="J1103">
            <v>1</v>
          </cell>
        </row>
        <row r="1104">
          <cell r="A1104">
            <v>1088</v>
          </cell>
          <cell r="B1104" t="str">
            <v>MOI</v>
          </cell>
          <cell r="C1104" t="str">
            <v>-</v>
          </cell>
          <cell r="D1104" t="str">
            <v>-</v>
          </cell>
          <cell r="E1104" t="str">
            <v>-</v>
          </cell>
          <cell r="F1104" t="str">
            <v>-</v>
          </cell>
          <cell r="G1104" t="str">
            <v>RENATO LOUREIRO JANOT PACHECO</v>
          </cell>
          <cell r="H1104" t="str">
            <v>MEDICO DO TRABALHO</v>
          </cell>
          <cell r="J1104">
            <v>1</v>
          </cell>
        </row>
        <row r="1105">
          <cell r="A1105">
            <v>1089</v>
          </cell>
          <cell r="C1105" t="str">
            <v>DEM</v>
          </cell>
          <cell r="D1105" t="str">
            <v>DEM</v>
          </cell>
          <cell r="E1105" t="str">
            <v>DEM</v>
          </cell>
          <cell r="F1105" t="str">
            <v>DEM</v>
          </cell>
          <cell r="G1105" t="str">
            <v>ANTÔNIO ARTUR ALVES</v>
          </cell>
          <cell r="H1105" t="str">
            <v>ELETRICISTA MONTADOR</v>
          </cell>
          <cell r="I1105" t="str">
            <v>PARGOS</v>
          </cell>
          <cell r="J1105">
            <v>1</v>
          </cell>
        </row>
        <row r="1106">
          <cell r="A1106">
            <v>1090</v>
          </cell>
          <cell r="B1106" t="str">
            <v>MML</v>
          </cell>
          <cell r="C1106" t="str">
            <v>BOP</v>
          </cell>
          <cell r="D1106" t="str">
            <v>GIL</v>
          </cell>
          <cell r="E1106" t="str">
            <v>JSS</v>
          </cell>
          <cell r="F1106" t="str">
            <v>LIG. DE CABOS</v>
          </cell>
          <cell r="G1106" t="str">
            <v>LEANDRO GONÇALVES DE SOUZA</v>
          </cell>
          <cell r="H1106" t="str">
            <v>ELETRICISTA F / C</v>
          </cell>
          <cell r="I1106" t="str">
            <v>PARGOS</v>
          </cell>
          <cell r="J1106">
            <v>1</v>
          </cell>
        </row>
        <row r="1107">
          <cell r="A1107">
            <v>1091</v>
          </cell>
          <cell r="B1107" t="str">
            <v>MML</v>
          </cell>
          <cell r="C1107" t="str">
            <v>BOP</v>
          </cell>
          <cell r="D1107" t="str">
            <v>GIL</v>
          </cell>
          <cell r="E1107" t="str">
            <v>JSS</v>
          </cell>
          <cell r="F1107" t="str">
            <v>LIG. DE CABOS</v>
          </cell>
          <cell r="G1107" t="str">
            <v>ELIZEU TAVARES FILHO</v>
          </cell>
          <cell r="H1107" t="str">
            <v>ELETRICISTA F / C</v>
          </cell>
          <cell r="I1107" t="str">
            <v>PARGOS</v>
          </cell>
          <cell r="J1107">
            <v>1</v>
          </cell>
        </row>
        <row r="1108">
          <cell r="A1108">
            <v>1092</v>
          </cell>
          <cell r="B1108" t="str">
            <v>AFC</v>
          </cell>
          <cell r="C1108" t="str">
            <v>BOP</v>
          </cell>
          <cell r="D1108" t="str">
            <v>CMM</v>
          </cell>
          <cell r="E1108" t="str">
            <v>PCC</v>
          </cell>
          <cell r="F1108" t="str">
            <v>INSTRUMENT.</v>
          </cell>
          <cell r="G1108" t="str">
            <v>JURANDIR SANTOS DE BRITTO</v>
          </cell>
          <cell r="H1108" t="str">
            <v>ELETRICISTA MONTADOR</v>
          </cell>
          <cell r="I1108" t="str">
            <v>PARGOS</v>
          </cell>
          <cell r="J1108">
            <v>1</v>
          </cell>
        </row>
        <row r="1109">
          <cell r="A1109">
            <v>1093</v>
          </cell>
          <cell r="B1109" t="str">
            <v>AFC</v>
          </cell>
          <cell r="C1109" t="str">
            <v>HRSG</v>
          </cell>
          <cell r="D1109" t="str">
            <v>CMM</v>
          </cell>
          <cell r="E1109" t="str">
            <v>ON</v>
          </cell>
          <cell r="F1109" t="str">
            <v>INSTRUMENT.</v>
          </cell>
          <cell r="G1109" t="str">
            <v>MAURICIO AUGUSTO MACHADO</v>
          </cell>
          <cell r="H1109" t="str">
            <v>ELETRICISTA MONTADOR</v>
          </cell>
          <cell r="I1109" t="str">
            <v>PARGOS</v>
          </cell>
          <cell r="J1109">
            <v>1</v>
          </cell>
        </row>
        <row r="1110">
          <cell r="A1110">
            <v>1094</v>
          </cell>
          <cell r="B1110" t="str">
            <v>MML</v>
          </cell>
          <cell r="C1110" t="str">
            <v>BOP</v>
          </cell>
          <cell r="D1110" t="str">
            <v>AVELEZ</v>
          </cell>
          <cell r="E1110" t="str">
            <v>OS</v>
          </cell>
          <cell r="F1110" t="str">
            <v>LANC. DE CABOS</v>
          </cell>
          <cell r="G1110" t="str">
            <v>OSMUNDO DE SANTANA</v>
          </cell>
          <cell r="H1110" t="str">
            <v>ENCARREGADO</v>
          </cell>
          <cell r="I1110" t="str">
            <v>BARRA</v>
          </cell>
          <cell r="J1110">
            <v>1</v>
          </cell>
        </row>
        <row r="1111">
          <cell r="A1111">
            <v>1095</v>
          </cell>
          <cell r="B1111" t="str">
            <v>MML</v>
          </cell>
          <cell r="C1111" t="str">
            <v>BOP</v>
          </cell>
          <cell r="D1111" t="str">
            <v>AVELEZ</v>
          </cell>
          <cell r="E1111" t="str">
            <v>CAM</v>
          </cell>
          <cell r="F1111" t="str">
            <v>LANC. DE CABOS</v>
          </cell>
          <cell r="G1111" t="str">
            <v>MANOEL TORRES DE LIRA</v>
          </cell>
          <cell r="H1111" t="str">
            <v>ELETRICISTA MONTADOR</v>
          </cell>
          <cell r="I1111" t="str">
            <v>PARGOS</v>
          </cell>
          <cell r="J1111">
            <v>1</v>
          </cell>
        </row>
        <row r="1112">
          <cell r="A1112">
            <v>1096</v>
          </cell>
          <cell r="B1112" t="str">
            <v>MML</v>
          </cell>
          <cell r="C1112" t="str">
            <v>BOP</v>
          </cell>
          <cell r="D1112" t="str">
            <v>AVELEZ</v>
          </cell>
          <cell r="E1112" t="str">
            <v>OS</v>
          </cell>
          <cell r="F1112" t="str">
            <v>LANC. DE CABOS</v>
          </cell>
          <cell r="G1112" t="str">
            <v>COSME GONÇALVES DA ROCHA</v>
          </cell>
          <cell r="H1112" t="str">
            <v>AJUDANTE</v>
          </cell>
          <cell r="I1112" t="str">
            <v>BARRA</v>
          </cell>
          <cell r="J1112">
            <v>1</v>
          </cell>
        </row>
        <row r="1113">
          <cell r="A1113">
            <v>1097</v>
          </cell>
          <cell r="B1113" t="str">
            <v>MML</v>
          </cell>
          <cell r="C1113" t="str">
            <v>BOP</v>
          </cell>
          <cell r="D1113" t="str">
            <v>AVELEZ</v>
          </cell>
          <cell r="E1113" t="str">
            <v>OS</v>
          </cell>
          <cell r="F1113" t="str">
            <v>LANC. DE CABOS</v>
          </cell>
          <cell r="G1113" t="str">
            <v>GILSON SILVA DE AZEVEDO</v>
          </cell>
          <cell r="H1113" t="str">
            <v>AJUDANTE</v>
          </cell>
          <cell r="I1113" t="str">
            <v>BARRA</v>
          </cell>
          <cell r="J1113">
            <v>1</v>
          </cell>
        </row>
        <row r="1114">
          <cell r="A1114">
            <v>1098</v>
          </cell>
          <cell r="B1114" t="str">
            <v>MML</v>
          </cell>
          <cell r="C1114" t="str">
            <v>BOP</v>
          </cell>
          <cell r="D1114" t="str">
            <v>AVELEZ</v>
          </cell>
          <cell r="E1114" t="str">
            <v>OS</v>
          </cell>
          <cell r="F1114" t="str">
            <v>LANC. DE CABOS</v>
          </cell>
          <cell r="G1114" t="str">
            <v>JULIO DOS SANTOS SILVA</v>
          </cell>
          <cell r="H1114" t="str">
            <v>AJUDANTE</v>
          </cell>
          <cell r="I1114" t="str">
            <v>BARRA</v>
          </cell>
          <cell r="J1114">
            <v>1</v>
          </cell>
        </row>
        <row r="1115">
          <cell r="A1115">
            <v>1099</v>
          </cell>
          <cell r="B1115" t="str">
            <v>MML</v>
          </cell>
          <cell r="C1115" t="str">
            <v>BOP</v>
          </cell>
          <cell r="D1115" t="str">
            <v>AVELEZ</v>
          </cell>
          <cell r="E1115" t="str">
            <v>OS</v>
          </cell>
          <cell r="F1115" t="str">
            <v>LANC. DE CABOS</v>
          </cell>
          <cell r="G1115" t="str">
            <v>ADRIANO SOUZA SILVA</v>
          </cell>
          <cell r="H1115" t="str">
            <v>AJUDANTE</v>
          </cell>
          <cell r="I1115" t="str">
            <v>BARRA</v>
          </cell>
          <cell r="J1115">
            <v>1</v>
          </cell>
        </row>
        <row r="1116">
          <cell r="A1116">
            <v>1100</v>
          </cell>
          <cell r="B1116" t="str">
            <v>MML</v>
          </cell>
          <cell r="C1116" t="str">
            <v>BOP</v>
          </cell>
          <cell r="D1116" t="str">
            <v>AVELEZ</v>
          </cell>
          <cell r="E1116" t="str">
            <v>OS</v>
          </cell>
          <cell r="F1116" t="str">
            <v>LANC. DE CABOS</v>
          </cell>
          <cell r="G1116" t="str">
            <v>LEONES SAMORA SOARES</v>
          </cell>
          <cell r="H1116" t="str">
            <v>AJUDANTE</v>
          </cell>
          <cell r="I1116" t="str">
            <v>BARRA</v>
          </cell>
          <cell r="J1116">
            <v>1</v>
          </cell>
        </row>
        <row r="1117">
          <cell r="A1117">
            <v>1101</v>
          </cell>
          <cell r="B1117" t="str">
            <v>MML</v>
          </cell>
          <cell r="C1117" t="str">
            <v>BOP</v>
          </cell>
          <cell r="D1117" t="str">
            <v>AVELEZ</v>
          </cell>
          <cell r="E1117" t="str">
            <v>OS</v>
          </cell>
          <cell r="F1117" t="str">
            <v>LANC. DE CABOS</v>
          </cell>
          <cell r="G1117" t="str">
            <v>CARLOS JOSÉ PALMEIRA MARIANO</v>
          </cell>
          <cell r="H1117" t="str">
            <v>AJUDANTE</v>
          </cell>
          <cell r="I1117" t="str">
            <v>BARRA</v>
          </cell>
          <cell r="J1117">
            <v>1</v>
          </cell>
        </row>
        <row r="1118">
          <cell r="A1118">
            <v>1102</v>
          </cell>
          <cell r="C1118" t="str">
            <v>DEM</v>
          </cell>
          <cell r="D1118" t="str">
            <v>DEM</v>
          </cell>
          <cell r="E1118" t="str">
            <v>DEM</v>
          </cell>
          <cell r="F1118" t="str">
            <v>DEM</v>
          </cell>
          <cell r="G1118" t="str">
            <v>ADAILTON CORREIA DA SILVA</v>
          </cell>
          <cell r="H1118" t="str">
            <v>AJUDANTE</v>
          </cell>
          <cell r="I1118" t="str">
            <v>BARRA</v>
          </cell>
          <cell r="J1118">
            <v>1</v>
          </cell>
        </row>
        <row r="1119">
          <cell r="A1119">
            <v>1103</v>
          </cell>
          <cell r="B1119" t="str">
            <v>MML</v>
          </cell>
          <cell r="C1119" t="str">
            <v>BOP</v>
          </cell>
          <cell r="D1119" t="str">
            <v>CMM</v>
          </cell>
          <cell r="E1119" t="str">
            <v>EF</v>
          </cell>
          <cell r="F1119" t="str">
            <v>MONTAGEM</v>
          </cell>
          <cell r="G1119" t="str">
            <v>ANTÔNIO CARLOS DOS SANTOS</v>
          </cell>
          <cell r="H1119" t="str">
            <v>AJUDANTE</v>
          </cell>
          <cell r="I1119" t="str">
            <v>BARRA</v>
          </cell>
          <cell r="J1119">
            <v>1</v>
          </cell>
        </row>
        <row r="1120">
          <cell r="A1120">
            <v>1104</v>
          </cell>
          <cell r="B1120" t="str">
            <v>MML</v>
          </cell>
          <cell r="C1120" t="str">
            <v>BOP</v>
          </cell>
          <cell r="D1120" t="str">
            <v>AVELEZ</v>
          </cell>
          <cell r="E1120" t="str">
            <v>OS</v>
          </cell>
          <cell r="F1120" t="str">
            <v>LANC. DE CABOS</v>
          </cell>
          <cell r="G1120" t="str">
            <v>CLAUDIO MENEZES SANTOS</v>
          </cell>
          <cell r="H1120" t="str">
            <v>AJUDANTE</v>
          </cell>
          <cell r="I1120" t="str">
            <v>AROEIRA</v>
          </cell>
          <cell r="J1120">
            <v>1</v>
          </cell>
        </row>
        <row r="1121">
          <cell r="A1121">
            <v>1105</v>
          </cell>
          <cell r="B1121" t="str">
            <v>EDR</v>
          </cell>
          <cell r="C1121" t="str">
            <v>HRSG</v>
          </cell>
          <cell r="D1121" t="str">
            <v>VENDOL.</v>
          </cell>
          <cell r="E1121" t="str">
            <v>AFA</v>
          </cell>
          <cell r="F1121" t="str">
            <v>MONTAGEM</v>
          </cell>
          <cell r="G1121" t="str">
            <v>UEDIO GOMES FERREIRA</v>
          </cell>
          <cell r="H1121" t="str">
            <v>AJUDANTE</v>
          </cell>
          <cell r="J1121">
            <v>1</v>
          </cell>
        </row>
        <row r="1122">
          <cell r="A1122">
            <v>1106</v>
          </cell>
          <cell r="B1122" t="str">
            <v>MML</v>
          </cell>
          <cell r="C1122" t="str">
            <v>BOP</v>
          </cell>
          <cell r="D1122" t="str">
            <v>AVELEZ</v>
          </cell>
          <cell r="E1122" t="str">
            <v>OS</v>
          </cell>
          <cell r="F1122" t="str">
            <v>LANC. DE CABOS</v>
          </cell>
          <cell r="G1122" t="str">
            <v>FABIO LEMOS MIRANDA</v>
          </cell>
          <cell r="H1122" t="str">
            <v>AJUDANTE</v>
          </cell>
          <cell r="I1122" t="str">
            <v>BARRA</v>
          </cell>
          <cell r="J1122">
            <v>1</v>
          </cell>
        </row>
        <row r="1123">
          <cell r="A1123">
            <v>1107</v>
          </cell>
          <cell r="B1123" t="str">
            <v>MML</v>
          </cell>
          <cell r="C1123" t="str">
            <v>BOP</v>
          </cell>
          <cell r="D1123" t="str">
            <v>AVELEZ</v>
          </cell>
          <cell r="E1123" t="str">
            <v>OS</v>
          </cell>
          <cell r="F1123" t="str">
            <v>LANC. DE CABOS</v>
          </cell>
          <cell r="G1123" t="str">
            <v>JOVANILDO PEREIRA OLIVEIRA</v>
          </cell>
          <cell r="H1123" t="str">
            <v>AJUDANTE</v>
          </cell>
          <cell r="I1123" t="str">
            <v>BARRA</v>
          </cell>
          <cell r="J1123">
            <v>1</v>
          </cell>
        </row>
        <row r="1124">
          <cell r="A1124">
            <v>1108</v>
          </cell>
          <cell r="G1124" t="str">
            <v>FRANCISCO DA CHAGAS GOMES COSTA</v>
          </cell>
          <cell r="H1124" t="str">
            <v>AJUDANTE</v>
          </cell>
          <cell r="I1124" t="str">
            <v>BARRA</v>
          </cell>
          <cell r="J1124">
            <v>1</v>
          </cell>
        </row>
        <row r="1125">
          <cell r="A1125">
            <v>1109</v>
          </cell>
          <cell r="B1125" t="str">
            <v>EDG</v>
          </cell>
          <cell r="C1125" t="str">
            <v>HRSG</v>
          </cell>
          <cell r="D1125" t="str">
            <v>VENDOL.</v>
          </cell>
          <cell r="E1125" t="str">
            <v>WMS</v>
          </cell>
          <cell r="F1125" t="str">
            <v>MONTAGEM</v>
          </cell>
          <cell r="G1125" t="str">
            <v>ALEX LEONARDO SANTOS SILVA</v>
          </cell>
          <cell r="H1125" t="str">
            <v>MECANICO MONTADOR</v>
          </cell>
          <cell r="I1125" t="str">
            <v>PARGOS</v>
          </cell>
          <cell r="J1125">
            <v>1</v>
          </cell>
        </row>
        <row r="1126">
          <cell r="A1126">
            <v>1110</v>
          </cell>
          <cell r="C1126" t="str">
            <v>DEM</v>
          </cell>
          <cell r="D1126" t="str">
            <v>DEM</v>
          </cell>
          <cell r="E1126" t="str">
            <v>DEM</v>
          </cell>
          <cell r="F1126" t="str">
            <v>DEM</v>
          </cell>
          <cell r="G1126" t="str">
            <v>MAURO CELSO DOS REIS</v>
          </cell>
          <cell r="H1126" t="str">
            <v>ELETRICISTA MONTADOR</v>
          </cell>
          <cell r="J1126">
            <v>1</v>
          </cell>
        </row>
        <row r="1127">
          <cell r="A1127">
            <v>1111</v>
          </cell>
          <cell r="B1127" t="str">
            <v>MML</v>
          </cell>
          <cell r="C1127" t="str">
            <v>BOP</v>
          </cell>
          <cell r="D1127" t="str">
            <v>AVELEZ</v>
          </cell>
          <cell r="E1127" t="str">
            <v>OS</v>
          </cell>
          <cell r="F1127" t="str">
            <v>LANC. DE CABOS</v>
          </cell>
          <cell r="G1127" t="str">
            <v>MOISÉS FEIJOLI DOS SANTOS</v>
          </cell>
          <cell r="H1127" t="str">
            <v>AJUDANTE</v>
          </cell>
          <cell r="I1127" t="str">
            <v>BARRA</v>
          </cell>
          <cell r="J1127">
            <v>1</v>
          </cell>
        </row>
        <row r="1128">
          <cell r="A1128">
            <v>1112</v>
          </cell>
          <cell r="B1128" t="str">
            <v>DORG</v>
          </cell>
          <cell r="G1128" t="str">
            <v>RENATO PEREIRA DA SILVA</v>
          </cell>
          <cell r="H1128" t="str">
            <v>AUXILIAR TÉCNICO DE PRODUÇÃO</v>
          </cell>
          <cell r="I1128" t="str">
            <v>PARGOS</v>
          </cell>
          <cell r="J1128">
            <v>1</v>
          </cell>
        </row>
        <row r="1129">
          <cell r="A1129">
            <v>1113</v>
          </cell>
          <cell r="B1129" t="str">
            <v>ASA</v>
          </cell>
          <cell r="C1129" t="str">
            <v>HRSG</v>
          </cell>
          <cell r="D1129" t="str">
            <v>PEDRO</v>
          </cell>
          <cell r="E1129" t="str">
            <v>GF</v>
          </cell>
          <cell r="F1129" t="str">
            <v>ISOLAMENTO</v>
          </cell>
          <cell r="G1129" t="str">
            <v>EDSON DIEGO GUERRA</v>
          </cell>
          <cell r="H1129" t="str">
            <v>MEIO OFICIAL</v>
          </cell>
          <cell r="J1129">
            <v>1</v>
          </cell>
        </row>
        <row r="1130">
          <cell r="A1130">
            <v>1114</v>
          </cell>
          <cell r="B1130" t="str">
            <v>ASA</v>
          </cell>
          <cell r="C1130" t="str">
            <v>HRSG</v>
          </cell>
          <cell r="D1130" t="str">
            <v>PEDRO</v>
          </cell>
          <cell r="E1130" t="str">
            <v>JGA</v>
          </cell>
          <cell r="F1130" t="str">
            <v>MONTAGEM</v>
          </cell>
          <cell r="G1130" t="str">
            <v>JAQUISAN TEIXEIRA SILVA</v>
          </cell>
          <cell r="H1130" t="str">
            <v>MECANICO MONTADOR</v>
          </cell>
          <cell r="I1130" t="str">
            <v>PARGOS</v>
          </cell>
          <cell r="J1130">
            <v>1</v>
          </cell>
        </row>
        <row r="1131">
          <cell r="A1131">
            <v>1115</v>
          </cell>
          <cell r="B1131" t="str">
            <v>ASA</v>
          </cell>
          <cell r="C1131" t="str">
            <v>HRSG</v>
          </cell>
          <cell r="D1131" t="str">
            <v>PEDRO</v>
          </cell>
          <cell r="E1131" t="str">
            <v>JP</v>
          </cell>
          <cell r="F1131" t="str">
            <v>TUBULAÇÃO</v>
          </cell>
          <cell r="G1131" t="str">
            <v>LUIZ CARLOS FRANCISCO DA SILVA</v>
          </cell>
          <cell r="H1131" t="str">
            <v>ENCANADOR</v>
          </cell>
          <cell r="I1131" t="str">
            <v>BRISA DA COSTA</v>
          </cell>
          <cell r="J1131">
            <v>1</v>
          </cell>
        </row>
        <row r="1132">
          <cell r="A1132">
            <v>1116</v>
          </cell>
          <cell r="G1132" t="str">
            <v>BRAULIO GOMES DA SILVA</v>
          </cell>
          <cell r="H1132" t="str">
            <v>AJUDANTE</v>
          </cell>
          <cell r="J1132">
            <v>1</v>
          </cell>
        </row>
        <row r="1133">
          <cell r="A1133">
            <v>1117</v>
          </cell>
          <cell r="G1133" t="str">
            <v>WILIAN MONTEIRO DE SOUZA</v>
          </cell>
          <cell r="H1133" t="str">
            <v>AJUDANTE</v>
          </cell>
          <cell r="J1133">
            <v>1</v>
          </cell>
        </row>
        <row r="1134">
          <cell r="A1134">
            <v>1118</v>
          </cell>
          <cell r="G1134" t="str">
            <v>LEANDRO MONTEIRO DO CARMO</v>
          </cell>
          <cell r="H1134" t="str">
            <v>AJUDANTE</v>
          </cell>
          <cell r="J1134">
            <v>1</v>
          </cell>
        </row>
        <row r="1135">
          <cell r="A1135">
            <v>1119</v>
          </cell>
          <cell r="G1135" t="str">
            <v>GERALDO ARAÚJO DE ALMEIDA</v>
          </cell>
          <cell r="H1135" t="str">
            <v>ENCARREGADO MATERIAIS</v>
          </cell>
          <cell r="I1135" t="str">
            <v>PARGOS</v>
          </cell>
          <cell r="J1135">
            <v>1</v>
          </cell>
        </row>
        <row r="1136">
          <cell r="A1136">
            <v>1120</v>
          </cell>
          <cell r="C1136" t="str">
            <v>HRSG</v>
          </cell>
          <cell r="D1136" t="str">
            <v>?</v>
          </cell>
          <cell r="G1136" t="str">
            <v>LUIZ GUSTAVO PAZ SANTOS</v>
          </cell>
          <cell r="H1136" t="str">
            <v>AJUDANTE</v>
          </cell>
          <cell r="I1136" t="str">
            <v>BARRA</v>
          </cell>
          <cell r="J1136">
            <v>1</v>
          </cell>
        </row>
        <row r="1137">
          <cell r="A1137">
            <v>1121</v>
          </cell>
          <cell r="G1137" t="str">
            <v>CARLOS VINÍCIUS FERREIRA DE SOUZA</v>
          </cell>
          <cell r="H1137" t="str">
            <v>AJUDANTE</v>
          </cell>
          <cell r="J1137">
            <v>1</v>
          </cell>
        </row>
        <row r="1138">
          <cell r="A1138">
            <v>1122</v>
          </cell>
          <cell r="B1138" t="str">
            <v>EDR</v>
          </cell>
          <cell r="C1138" t="str">
            <v>HRSG</v>
          </cell>
          <cell r="D1138" t="str">
            <v>VENDOL.</v>
          </cell>
          <cell r="E1138" t="str">
            <v>AFA</v>
          </cell>
          <cell r="F1138" t="str">
            <v>MONTAGEM</v>
          </cell>
          <cell r="G1138" t="str">
            <v>GUTEMBERG TELES DE JESUS</v>
          </cell>
          <cell r="H1138" t="str">
            <v>ENCANADOR</v>
          </cell>
          <cell r="I1138" t="str">
            <v>PARGOS</v>
          </cell>
          <cell r="J1138">
            <v>1</v>
          </cell>
        </row>
        <row r="1139">
          <cell r="A1139">
            <v>1123</v>
          </cell>
          <cell r="B1139" t="str">
            <v>EDR</v>
          </cell>
          <cell r="C1139" t="str">
            <v>HRSG</v>
          </cell>
          <cell r="D1139" t="str">
            <v>VENDOL.</v>
          </cell>
          <cell r="E1139" t="str">
            <v>AFA</v>
          </cell>
          <cell r="F1139" t="str">
            <v>MONTAGEM</v>
          </cell>
          <cell r="G1139" t="str">
            <v>WALDIR SOUZA NONATO BISPO</v>
          </cell>
          <cell r="H1139" t="str">
            <v>ENCANADOR</v>
          </cell>
          <cell r="J1139">
            <v>1</v>
          </cell>
        </row>
        <row r="1140">
          <cell r="A1140">
            <v>1124</v>
          </cell>
          <cell r="B1140" t="str">
            <v>AFC</v>
          </cell>
          <cell r="C1140" t="str">
            <v>BOP</v>
          </cell>
          <cell r="D1140" t="str">
            <v>CMM</v>
          </cell>
          <cell r="E1140" t="str">
            <v>PCC</v>
          </cell>
          <cell r="F1140" t="str">
            <v>INSTRUMENT.</v>
          </cell>
          <cell r="G1140" t="str">
            <v>ELINALDO CONCEIÇÃO</v>
          </cell>
          <cell r="H1140" t="str">
            <v>AJUDANTE</v>
          </cell>
          <cell r="I1140" t="str">
            <v>BARRA</v>
          </cell>
          <cell r="J1140">
            <v>1</v>
          </cell>
        </row>
        <row r="1141">
          <cell r="A1141">
            <v>1125</v>
          </cell>
          <cell r="B1141" t="str">
            <v>ILDEM</v>
          </cell>
          <cell r="C1141" t="str">
            <v>HRSG</v>
          </cell>
          <cell r="D1141" t="str">
            <v>ALVIM</v>
          </cell>
          <cell r="E1141" t="str">
            <v>LCB</v>
          </cell>
          <cell r="F1141" t="str">
            <v>SOLDA</v>
          </cell>
          <cell r="G1141" t="str">
            <v>IVAN SOUZA NASCIMENTO</v>
          </cell>
          <cell r="H1141" t="str">
            <v>SOLDADOR TIG</v>
          </cell>
          <cell r="J1141">
            <v>1</v>
          </cell>
        </row>
        <row r="1142">
          <cell r="A1142">
            <v>1126</v>
          </cell>
          <cell r="B1142" t="str">
            <v>MML</v>
          </cell>
          <cell r="C1142" t="str">
            <v>BOP</v>
          </cell>
          <cell r="D1142" t="str">
            <v>GIL</v>
          </cell>
          <cell r="E1142" t="str">
            <v>JSS</v>
          </cell>
          <cell r="F1142" t="str">
            <v>LIG. DE CABOS</v>
          </cell>
          <cell r="G1142" t="str">
            <v>AELITON SOUZA DE SANTANA</v>
          </cell>
          <cell r="H1142" t="str">
            <v>AJUDANTE</v>
          </cell>
          <cell r="I1142" t="str">
            <v>BARRA</v>
          </cell>
          <cell r="J1142">
            <v>1</v>
          </cell>
        </row>
        <row r="1143">
          <cell r="A1143">
            <v>1127</v>
          </cell>
          <cell r="B1143" t="str">
            <v>AFC</v>
          </cell>
          <cell r="C1143" t="str">
            <v>BOP</v>
          </cell>
          <cell r="D1143" t="str">
            <v>CMM</v>
          </cell>
          <cell r="E1143" t="str">
            <v>PCC</v>
          </cell>
          <cell r="F1143" t="str">
            <v>INSTRUMENT.</v>
          </cell>
          <cell r="G1143" t="str">
            <v>MOISÉS DA SILVA BARBOSA</v>
          </cell>
          <cell r="H1143" t="str">
            <v>AJUDANTE</v>
          </cell>
          <cell r="I1143" t="str">
            <v>BARRA</v>
          </cell>
          <cell r="J1143">
            <v>1</v>
          </cell>
        </row>
        <row r="1144">
          <cell r="A1144">
            <v>1128</v>
          </cell>
          <cell r="B1144" t="str">
            <v>AFC</v>
          </cell>
          <cell r="C1144" t="str">
            <v>HRSG</v>
          </cell>
          <cell r="D1144" t="str">
            <v>CMM</v>
          </cell>
          <cell r="E1144" t="str">
            <v>ON</v>
          </cell>
          <cell r="F1144" t="str">
            <v>INSTRUMENT.</v>
          </cell>
          <cell r="G1144" t="str">
            <v>DELMARES FERREIRA RAMOS</v>
          </cell>
          <cell r="H1144" t="str">
            <v>AJUDANTE</v>
          </cell>
          <cell r="I1144" t="str">
            <v>BARRA</v>
          </cell>
          <cell r="J1144">
            <v>1</v>
          </cell>
        </row>
        <row r="1145">
          <cell r="A1145">
            <v>1129</v>
          </cell>
          <cell r="B1145" t="str">
            <v>AFC</v>
          </cell>
          <cell r="C1145" t="str">
            <v>BOP</v>
          </cell>
          <cell r="D1145" t="str">
            <v>CMM</v>
          </cell>
          <cell r="E1145" t="str">
            <v>PCC</v>
          </cell>
          <cell r="F1145" t="str">
            <v>INSTRUMENT.</v>
          </cell>
          <cell r="G1145" t="str">
            <v>JOSÉ JORGE DE SOUZA MATTOS</v>
          </cell>
          <cell r="H1145" t="str">
            <v>AJUDANTE</v>
          </cell>
          <cell r="I1145" t="str">
            <v>BARRA</v>
          </cell>
          <cell r="J1145">
            <v>1</v>
          </cell>
        </row>
        <row r="1146">
          <cell r="A1146">
            <v>1130</v>
          </cell>
          <cell r="B1146" t="str">
            <v>ASA</v>
          </cell>
          <cell r="C1146" t="str">
            <v>HRSG</v>
          </cell>
          <cell r="D1146" t="str">
            <v>ANT</v>
          </cell>
          <cell r="E1146" t="str">
            <v>JRG</v>
          </cell>
          <cell r="F1146" t="str">
            <v>TUBULAÇÃO</v>
          </cell>
          <cell r="G1146" t="str">
            <v>JOSENILSON BISPO DOS SANTOS</v>
          </cell>
          <cell r="H1146" t="str">
            <v>ENCANADOR</v>
          </cell>
          <cell r="J1146">
            <v>1</v>
          </cell>
        </row>
        <row r="1147">
          <cell r="A1147">
            <v>1131</v>
          </cell>
          <cell r="B1147" t="str">
            <v>AFC</v>
          </cell>
          <cell r="C1147" t="str">
            <v>HRSG</v>
          </cell>
          <cell r="D1147" t="str">
            <v>PAO</v>
          </cell>
          <cell r="E1147" t="str">
            <v>-</v>
          </cell>
          <cell r="F1147" t="str">
            <v>FABRICAÇÃO</v>
          </cell>
          <cell r="G1147" t="str">
            <v>JOSIMAR ALVES MOREIRA</v>
          </cell>
          <cell r="H1147" t="str">
            <v>AJUDANTE</v>
          </cell>
          <cell r="I1147" t="str">
            <v>BARRA</v>
          </cell>
          <cell r="J1147">
            <v>1</v>
          </cell>
        </row>
        <row r="1148">
          <cell r="A1148">
            <v>1132</v>
          </cell>
          <cell r="B1148" t="str">
            <v>ASA</v>
          </cell>
          <cell r="C1148" t="str">
            <v>HRSG</v>
          </cell>
          <cell r="D1148" t="str">
            <v>PEDRO</v>
          </cell>
          <cell r="E1148" t="str">
            <v>GF</v>
          </cell>
          <cell r="F1148" t="str">
            <v>ISOLAMENTO</v>
          </cell>
          <cell r="G1148" t="str">
            <v>MARCELO FERREIRA DA SILVA</v>
          </cell>
          <cell r="H1148" t="str">
            <v>MECANICO MONTADOR</v>
          </cell>
          <cell r="J1148">
            <v>1</v>
          </cell>
        </row>
        <row r="1149">
          <cell r="A1149">
            <v>1133</v>
          </cell>
          <cell r="B1149" t="str">
            <v>AFC</v>
          </cell>
          <cell r="C1149" t="str">
            <v>BOP</v>
          </cell>
          <cell r="D1149" t="str">
            <v>CMM</v>
          </cell>
          <cell r="E1149" t="str">
            <v>PCC</v>
          </cell>
          <cell r="F1149" t="str">
            <v>INSTRUMENT.</v>
          </cell>
          <cell r="G1149" t="str">
            <v>RONALDO DA SILVA BARBOSA</v>
          </cell>
          <cell r="H1149" t="str">
            <v>AJUDANTE</v>
          </cell>
          <cell r="I1149" t="str">
            <v>BARRA</v>
          </cell>
          <cell r="J1149">
            <v>1</v>
          </cell>
        </row>
        <row r="1150">
          <cell r="A1150">
            <v>1134</v>
          </cell>
          <cell r="B1150" t="str">
            <v>ASA</v>
          </cell>
          <cell r="C1150" t="str">
            <v>HRSG</v>
          </cell>
          <cell r="D1150" t="str">
            <v>ANT</v>
          </cell>
          <cell r="E1150" t="str">
            <v>JRG</v>
          </cell>
          <cell r="F1150" t="str">
            <v>TUBULAÇÃO</v>
          </cell>
          <cell r="G1150" t="str">
            <v>MARCELINO DA SILVA</v>
          </cell>
          <cell r="H1150" t="str">
            <v>ENCANADOR</v>
          </cell>
          <cell r="I1150" t="str">
            <v>PARGOS</v>
          </cell>
          <cell r="J1150">
            <v>1</v>
          </cell>
        </row>
        <row r="1151">
          <cell r="A1151">
            <v>1135</v>
          </cell>
          <cell r="C1151" t="str">
            <v>DEM</v>
          </cell>
          <cell r="D1151" t="str">
            <v>DEM</v>
          </cell>
          <cell r="E1151" t="str">
            <v>DEM</v>
          </cell>
          <cell r="F1151" t="str">
            <v>DEM</v>
          </cell>
          <cell r="G1151" t="str">
            <v>MANOEL DIAS BARROSO FILHO</v>
          </cell>
          <cell r="H1151" t="str">
            <v>AJUDANTE</v>
          </cell>
          <cell r="I1151" t="str">
            <v>AEROPORTO</v>
          </cell>
          <cell r="J1151">
            <v>1</v>
          </cell>
        </row>
        <row r="1152">
          <cell r="A1152">
            <v>1136</v>
          </cell>
          <cell r="C1152" t="str">
            <v>DEM</v>
          </cell>
          <cell r="D1152" t="str">
            <v>DEM</v>
          </cell>
          <cell r="E1152" t="str">
            <v>DEM</v>
          </cell>
          <cell r="F1152" t="str">
            <v>DEM</v>
          </cell>
          <cell r="G1152" t="str">
            <v>LINO PIMENTA</v>
          </cell>
          <cell r="H1152" t="str">
            <v>INSTRUMENTISTA</v>
          </cell>
          <cell r="I1152" t="str">
            <v>PARGOS</v>
          </cell>
          <cell r="J1152">
            <v>1</v>
          </cell>
        </row>
        <row r="1153">
          <cell r="A1153">
            <v>1137</v>
          </cell>
          <cell r="B1153" t="str">
            <v>DORG</v>
          </cell>
          <cell r="G1153" t="str">
            <v>ELVIO DE SOUZA PAIVA</v>
          </cell>
          <cell r="H1153" t="str">
            <v>ELETRICISTA MONTADOR</v>
          </cell>
          <cell r="J1153">
            <v>1</v>
          </cell>
        </row>
        <row r="1154">
          <cell r="A1154">
            <v>1138</v>
          </cell>
          <cell r="B1154" t="str">
            <v>MML</v>
          </cell>
          <cell r="C1154" t="str">
            <v>BOP</v>
          </cell>
          <cell r="D1154" t="str">
            <v>AVELEZ</v>
          </cell>
          <cell r="E1154" t="str">
            <v>CAM</v>
          </cell>
          <cell r="F1154" t="str">
            <v>LANC. DE CABOS</v>
          </cell>
          <cell r="G1154" t="str">
            <v>GEOVANI SAMORA SOARES</v>
          </cell>
          <cell r="H1154" t="str">
            <v>AJUDANTE</v>
          </cell>
          <cell r="I1154" t="str">
            <v>AROEIRA</v>
          </cell>
          <cell r="J1154">
            <v>1</v>
          </cell>
        </row>
        <row r="1155">
          <cell r="A1155">
            <v>1139</v>
          </cell>
          <cell r="C1155" t="str">
            <v>HRSG</v>
          </cell>
          <cell r="D1155" t="str">
            <v>?</v>
          </cell>
          <cell r="G1155" t="str">
            <v>PAULO CEZAR DA CUNHA SILVA</v>
          </cell>
          <cell r="H1155" t="str">
            <v>AJUDANTE</v>
          </cell>
          <cell r="I1155" t="str">
            <v>BARRA</v>
          </cell>
          <cell r="J1155">
            <v>1</v>
          </cell>
        </row>
        <row r="1156">
          <cell r="A1156">
            <v>1140</v>
          </cell>
          <cell r="B1156" t="str">
            <v>MML</v>
          </cell>
          <cell r="C1156" t="str">
            <v>BOP</v>
          </cell>
          <cell r="D1156" t="str">
            <v>AVELEZ</v>
          </cell>
          <cell r="E1156" t="str">
            <v>CAM</v>
          </cell>
          <cell r="F1156" t="str">
            <v>LANC. DE CABOS</v>
          </cell>
          <cell r="G1156" t="str">
            <v>JOÃO LEITE DOS SANTOS</v>
          </cell>
          <cell r="H1156" t="str">
            <v>AJUDANTE</v>
          </cell>
          <cell r="I1156" t="str">
            <v>AROEIRA</v>
          </cell>
          <cell r="J1156">
            <v>1</v>
          </cell>
        </row>
        <row r="1157">
          <cell r="A1157">
            <v>1141</v>
          </cell>
          <cell r="C1157" t="str">
            <v>DEM</v>
          </cell>
          <cell r="D1157" t="str">
            <v>DEM</v>
          </cell>
          <cell r="E1157" t="str">
            <v>DEM</v>
          </cell>
          <cell r="F1157" t="str">
            <v>DEM</v>
          </cell>
          <cell r="G1157" t="str">
            <v>CARLOS ALBERTO GONÇALVES</v>
          </cell>
          <cell r="H1157" t="str">
            <v>INSTRUMENTISTA</v>
          </cell>
          <cell r="I1157" t="str">
            <v>RIO DAS OSTRAS</v>
          </cell>
          <cell r="J1157">
            <v>1</v>
          </cell>
        </row>
        <row r="1158">
          <cell r="A1158">
            <v>1142</v>
          </cell>
          <cell r="B1158" t="str">
            <v>ASA</v>
          </cell>
          <cell r="C1158" t="str">
            <v>HRSG</v>
          </cell>
          <cell r="D1158" t="str">
            <v>PEDRO</v>
          </cell>
          <cell r="E1158" t="str">
            <v>GF</v>
          </cell>
          <cell r="F1158" t="str">
            <v>ISOLAMENTO</v>
          </cell>
          <cell r="G1158" t="str">
            <v>HELISSON SILVA DOS SANTOS</v>
          </cell>
          <cell r="H1158" t="str">
            <v>AJUDANTE</v>
          </cell>
          <cell r="J1158">
            <v>1</v>
          </cell>
        </row>
        <row r="1159">
          <cell r="A1159">
            <v>1143</v>
          </cell>
          <cell r="G1159" t="str">
            <v>PEDRO ALVES DE ASSIS</v>
          </cell>
          <cell r="H1159" t="str">
            <v>SUPERVISOR DE TUBULAÇÃO</v>
          </cell>
          <cell r="J1159">
            <v>1</v>
          </cell>
        </row>
        <row r="1160">
          <cell r="A1160">
            <v>1144</v>
          </cell>
          <cell r="B1160" t="str">
            <v>ASA</v>
          </cell>
          <cell r="C1160" t="str">
            <v>HRSG</v>
          </cell>
          <cell r="D1160" t="str">
            <v>ANT</v>
          </cell>
          <cell r="E1160" t="str">
            <v>CS</v>
          </cell>
          <cell r="F1160" t="str">
            <v>TUBULAÇÃO</v>
          </cell>
          <cell r="G1160" t="str">
            <v>MÁRCIO GLEIBISSON SILVA PASSOS</v>
          </cell>
          <cell r="H1160" t="str">
            <v>ENCANADOR</v>
          </cell>
          <cell r="I1160" t="str">
            <v>BRISA DA COSTA</v>
          </cell>
          <cell r="J1160">
            <v>1</v>
          </cell>
        </row>
        <row r="1161">
          <cell r="A1161">
            <v>1145</v>
          </cell>
          <cell r="B1161" t="str">
            <v>EDR</v>
          </cell>
          <cell r="C1161" t="str">
            <v>HRSG</v>
          </cell>
          <cell r="D1161" t="str">
            <v>VENDOL.</v>
          </cell>
          <cell r="E1161" t="str">
            <v>J APAR</v>
          </cell>
          <cell r="F1161" t="str">
            <v>MONTAGEM</v>
          </cell>
          <cell r="G1161" t="str">
            <v>MARCIO DA SILVA BONDADE</v>
          </cell>
          <cell r="H1161" t="str">
            <v>MECANICO MONTADOR</v>
          </cell>
          <cell r="I1161" t="str">
            <v>BRISA DA COSTA</v>
          </cell>
          <cell r="J1161">
            <v>1</v>
          </cell>
        </row>
        <row r="1162">
          <cell r="A1162">
            <v>1146</v>
          </cell>
          <cell r="G1162" t="str">
            <v>LUCIANO ORNELA LUCIO DA SILVA</v>
          </cell>
          <cell r="H1162" t="str">
            <v>AJUDANTE</v>
          </cell>
          <cell r="I1162" t="str">
            <v>-</v>
          </cell>
          <cell r="J1162">
            <v>1</v>
          </cell>
        </row>
        <row r="1163">
          <cell r="A1163">
            <v>1147</v>
          </cell>
          <cell r="G1163" t="str">
            <v>ANTÔNIO ALVES DOS SANTOS</v>
          </cell>
          <cell r="H1163" t="str">
            <v>AJUDANTE</v>
          </cell>
          <cell r="I1163" t="str">
            <v>-</v>
          </cell>
          <cell r="J1163">
            <v>1</v>
          </cell>
        </row>
        <row r="1164">
          <cell r="A1164">
            <v>1148</v>
          </cell>
          <cell r="G1164" t="str">
            <v>THIAGO VIEIRA DA SILVA</v>
          </cell>
          <cell r="H1164" t="str">
            <v>AJUDANTE</v>
          </cell>
          <cell r="I1164" t="str">
            <v>-</v>
          </cell>
          <cell r="J1164">
            <v>1</v>
          </cell>
        </row>
        <row r="1165">
          <cell r="A1165">
            <v>1149</v>
          </cell>
          <cell r="G1165" t="str">
            <v>GILBERTO DE PAIVA JUNIOR</v>
          </cell>
          <cell r="H1165" t="str">
            <v>AJUDANTE</v>
          </cell>
          <cell r="I1165" t="str">
            <v>-</v>
          </cell>
          <cell r="J1165">
            <v>1</v>
          </cell>
        </row>
        <row r="1166">
          <cell r="A1166">
            <v>1150</v>
          </cell>
          <cell r="G1166" t="str">
            <v>SEBASTIÃO CORDEIRO DA SILVA</v>
          </cell>
          <cell r="H1166" t="str">
            <v>ENCANADOR</v>
          </cell>
          <cell r="I1166" t="str">
            <v>BRISA DA COSTA</v>
          </cell>
          <cell r="J1166">
            <v>1</v>
          </cell>
        </row>
        <row r="1167">
          <cell r="A1167">
            <v>1151</v>
          </cell>
          <cell r="B1167" t="str">
            <v>MML</v>
          </cell>
          <cell r="C1167" t="str">
            <v>BOP</v>
          </cell>
          <cell r="D1167" t="str">
            <v>AVELEZ</v>
          </cell>
          <cell r="E1167" t="str">
            <v>CAM</v>
          </cell>
          <cell r="F1167" t="str">
            <v>LANC. DE CABOS</v>
          </cell>
          <cell r="G1167" t="str">
            <v>ANTÔNIO DE JESUS MOREIRA RODRIGUES</v>
          </cell>
          <cell r="H1167" t="str">
            <v>AJUDANTE</v>
          </cell>
          <cell r="I1167" t="str">
            <v>BARRA</v>
          </cell>
          <cell r="J1167">
            <v>1</v>
          </cell>
        </row>
        <row r="1168">
          <cell r="A1168">
            <v>1152</v>
          </cell>
          <cell r="G1168" t="str">
            <v>LUIZ PAULO DA CRUZ</v>
          </cell>
          <cell r="H1168" t="str">
            <v>AUXILIAR DE C.Q. 1</v>
          </cell>
          <cell r="I1168" t="str">
            <v>-</v>
          </cell>
          <cell r="J1168">
            <v>1</v>
          </cell>
        </row>
        <row r="1169">
          <cell r="A1169">
            <v>1153</v>
          </cell>
          <cell r="B1169" t="str">
            <v>AFC</v>
          </cell>
          <cell r="C1169" t="str">
            <v>HRSG</v>
          </cell>
          <cell r="D1169" t="str">
            <v>VT</v>
          </cell>
          <cell r="E1169" t="str">
            <v>VAS</v>
          </cell>
          <cell r="F1169" t="str">
            <v>ELÉTRICA</v>
          </cell>
          <cell r="G1169" t="str">
            <v>ANDRE BISPO DOS ANJOS</v>
          </cell>
          <cell r="H1169" t="str">
            <v>AJUDANTE</v>
          </cell>
          <cell r="I1169" t="str">
            <v>NOVA HOLANDA</v>
          </cell>
          <cell r="J1169">
            <v>1</v>
          </cell>
        </row>
        <row r="1170">
          <cell r="A1170">
            <v>1154</v>
          </cell>
          <cell r="B1170" t="str">
            <v>MML</v>
          </cell>
          <cell r="C1170" t="str">
            <v>BOP</v>
          </cell>
          <cell r="D1170" t="str">
            <v>AVELEZ</v>
          </cell>
          <cell r="E1170" t="str">
            <v>DAPN</v>
          </cell>
          <cell r="F1170" t="str">
            <v>MONTAGEM</v>
          </cell>
          <cell r="G1170" t="str">
            <v>ADEILSON MEDEIROS ALMEIDA</v>
          </cell>
          <cell r="H1170" t="str">
            <v>ELETRICISTA MONTADOR</v>
          </cell>
          <cell r="I1170" t="str">
            <v>BRISA DA COSTA</v>
          </cell>
          <cell r="J1170">
            <v>1</v>
          </cell>
        </row>
        <row r="1171">
          <cell r="A1171">
            <v>1155</v>
          </cell>
          <cell r="G1171" t="str">
            <v xml:space="preserve">VANDERLEI JOVENCIO DOS SANTOS </v>
          </cell>
          <cell r="H1171" t="str">
            <v>ENCANADOR</v>
          </cell>
          <cell r="I1171" t="str">
            <v>BRISA DA COSTA</v>
          </cell>
          <cell r="J1171">
            <v>1</v>
          </cell>
        </row>
        <row r="1172">
          <cell r="A1172">
            <v>1156</v>
          </cell>
          <cell r="G1172" t="str">
            <v>JOÃO VENCESLAU DOS SANTOS</v>
          </cell>
          <cell r="H1172" t="str">
            <v>ENCANADOR</v>
          </cell>
          <cell r="I1172" t="str">
            <v>BRISA DA COSTA</v>
          </cell>
          <cell r="J1172">
            <v>1</v>
          </cell>
        </row>
        <row r="1173">
          <cell r="A1173">
            <v>1157</v>
          </cell>
          <cell r="G1173" t="str">
            <v>JOSÉ ROQUE DOS SANTOS</v>
          </cell>
          <cell r="H1173" t="str">
            <v>ENCANADOR</v>
          </cell>
          <cell r="I1173" t="str">
            <v>BRISA DA COSTA</v>
          </cell>
          <cell r="J1173">
            <v>1</v>
          </cell>
        </row>
        <row r="1174">
          <cell r="A1174">
            <v>1158</v>
          </cell>
          <cell r="G1174" t="str">
            <v>MANOEL DOS ANJOS COSTA</v>
          </cell>
          <cell r="H1174" t="str">
            <v>ENCANADOR</v>
          </cell>
          <cell r="I1174" t="str">
            <v>BRISA DA COSTA</v>
          </cell>
          <cell r="J1174">
            <v>1</v>
          </cell>
        </row>
        <row r="1175">
          <cell r="A1175">
            <v>1159</v>
          </cell>
          <cell r="G1175" t="str">
            <v>ANTÔNIO FERNANDO DOS SANTOS</v>
          </cell>
          <cell r="H1175" t="str">
            <v>ENCANADOR</v>
          </cell>
          <cell r="I1175" t="str">
            <v>BRISA DA COSTA</v>
          </cell>
          <cell r="J1175">
            <v>1</v>
          </cell>
        </row>
        <row r="1176">
          <cell r="A1176">
            <v>1160</v>
          </cell>
          <cell r="G1176" t="str">
            <v>LOURIVAL JOSÉ DOS SANTOS</v>
          </cell>
          <cell r="H1176" t="str">
            <v>ENCANADOR</v>
          </cell>
          <cell r="I1176" t="str">
            <v>BRISA DA COSTA</v>
          </cell>
          <cell r="J1176">
            <v>1</v>
          </cell>
        </row>
        <row r="1177">
          <cell r="A1177">
            <v>1161</v>
          </cell>
          <cell r="G1177" t="str">
            <v>ELMO JOSÉ DA CRUZ</v>
          </cell>
          <cell r="H1177" t="str">
            <v>ENCARREGADO</v>
          </cell>
          <cell r="I1177" t="str">
            <v>BRISA DA COSTA</v>
          </cell>
          <cell r="J1177">
            <v>1</v>
          </cell>
        </row>
        <row r="1178">
          <cell r="A1178">
            <v>1162</v>
          </cell>
          <cell r="B1178" t="str">
            <v>MML</v>
          </cell>
          <cell r="C1178" t="str">
            <v>BOP</v>
          </cell>
          <cell r="D1178" t="str">
            <v>AVELEZ</v>
          </cell>
          <cell r="E1178" t="str">
            <v>ISA/JAR</v>
          </cell>
          <cell r="F1178" t="str">
            <v>MONTAGEM</v>
          </cell>
          <cell r="G1178" t="str">
            <v>JESUS MARTINS DE SOUZA</v>
          </cell>
          <cell r="H1178" t="str">
            <v>ELETRICISTA MONTADOR</v>
          </cell>
          <cell r="I1178" t="str">
            <v>BRISA DA COSTA</v>
          </cell>
          <cell r="J1178">
            <v>1</v>
          </cell>
        </row>
        <row r="1179">
          <cell r="A1179">
            <v>1163</v>
          </cell>
          <cell r="B1179" t="str">
            <v>MML</v>
          </cell>
          <cell r="C1179" t="str">
            <v>BOP</v>
          </cell>
          <cell r="D1179" t="str">
            <v>AVELEZ</v>
          </cell>
          <cell r="E1179" t="str">
            <v>ISA/JAR</v>
          </cell>
          <cell r="F1179" t="str">
            <v>MONTAGEM</v>
          </cell>
          <cell r="G1179" t="str">
            <v>EBER SILVA ALVES</v>
          </cell>
          <cell r="H1179" t="str">
            <v>ELETRICISTA MONTADOR</v>
          </cell>
          <cell r="I1179" t="str">
            <v>BRISA DA COSTA</v>
          </cell>
          <cell r="J1179">
            <v>1</v>
          </cell>
        </row>
        <row r="1180">
          <cell r="A1180">
            <v>1164</v>
          </cell>
          <cell r="B1180" t="str">
            <v>MML</v>
          </cell>
          <cell r="C1180" t="str">
            <v>BOP</v>
          </cell>
          <cell r="D1180" t="str">
            <v>AVELEZ</v>
          </cell>
          <cell r="E1180" t="str">
            <v>DAPN</v>
          </cell>
          <cell r="F1180" t="str">
            <v>MONTAGEM</v>
          </cell>
          <cell r="G1180" t="str">
            <v>ADEMAR ANTÔNIO DA SILVA</v>
          </cell>
          <cell r="H1180" t="str">
            <v>ELETRICISTA MONTADOR</v>
          </cell>
          <cell r="I1180" t="str">
            <v>BRISA DA COSTA</v>
          </cell>
          <cell r="J1180">
            <v>1</v>
          </cell>
        </row>
        <row r="1181">
          <cell r="A1181">
            <v>1165</v>
          </cell>
          <cell r="B1181" t="str">
            <v>MML</v>
          </cell>
          <cell r="C1181" t="str">
            <v>BOP</v>
          </cell>
          <cell r="D1181" t="str">
            <v>AVELEZ</v>
          </cell>
          <cell r="E1181" t="str">
            <v>ISA/JAR</v>
          </cell>
          <cell r="F1181" t="str">
            <v>MONTAGEM</v>
          </cell>
          <cell r="G1181" t="str">
            <v>MARCOS ROGÉRIO LOURENÇO ARAÚJO</v>
          </cell>
          <cell r="H1181" t="str">
            <v>ELETRICISTA MONTADOR</v>
          </cell>
          <cell r="I1181" t="str">
            <v>BRISA DA COSTA</v>
          </cell>
          <cell r="J1181">
            <v>1</v>
          </cell>
        </row>
        <row r="1182">
          <cell r="A1182">
            <v>1166</v>
          </cell>
          <cell r="B1182" t="str">
            <v>AFC</v>
          </cell>
          <cell r="C1182" t="str">
            <v>CT</v>
          </cell>
          <cell r="D1182" t="str">
            <v>MAURI</v>
          </cell>
          <cell r="E1182" t="str">
            <v>VBT</v>
          </cell>
          <cell r="F1182" t="str">
            <v>MONTAGEM</v>
          </cell>
          <cell r="G1182" t="str">
            <v>GILENO DA SILVA SANTOS</v>
          </cell>
          <cell r="H1182" t="str">
            <v>AJUDANTE</v>
          </cell>
          <cell r="I1182" t="str">
            <v>BARRA</v>
          </cell>
          <cell r="J1182">
            <v>1</v>
          </cell>
        </row>
        <row r="1183">
          <cell r="A1183">
            <v>1167</v>
          </cell>
          <cell r="B1183" t="str">
            <v>?</v>
          </cell>
          <cell r="C1183" t="str">
            <v>BOP</v>
          </cell>
          <cell r="D1183" t="str">
            <v>AVELEZ</v>
          </cell>
          <cell r="E1183" t="str">
            <v>CC</v>
          </cell>
          <cell r="F1183" t="str">
            <v>LANC. DE CABOS</v>
          </cell>
          <cell r="G1183" t="str">
            <v>GEILTON DANTAS DA SILVA</v>
          </cell>
          <cell r="H1183" t="str">
            <v>AJUDANTE</v>
          </cell>
          <cell r="I1183" t="str">
            <v>BARRA</v>
          </cell>
          <cell r="J1183">
            <v>1</v>
          </cell>
        </row>
        <row r="1184">
          <cell r="A1184">
            <v>1168</v>
          </cell>
          <cell r="B1184" t="str">
            <v>MML</v>
          </cell>
          <cell r="C1184" t="str">
            <v>BOP</v>
          </cell>
          <cell r="D1184" t="str">
            <v>GIL</v>
          </cell>
          <cell r="E1184" t="str">
            <v>JSS</v>
          </cell>
          <cell r="F1184" t="str">
            <v>LIG. DE CABOS</v>
          </cell>
          <cell r="G1184" t="str">
            <v>EDIRAN DOS SANTOS SOUZA</v>
          </cell>
          <cell r="H1184" t="str">
            <v>AJUDANTE</v>
          </cell>
          <cell r="I1184" t="str">
            <v>AEROPORTO</v>
          </cell>
          <cell r="J1184">
            <v>1</v>
          </cell>
        </row>
        <row r="1185">
          <cell r="A1185">
            <v>1169</v>
          </cell>
          <cell r="B1185" t="str">
            <v>MML</v>
          </cell>
          <cell r="C1185" t="str">
            <v>BOP</v>
          </cell>
          <cell r="D1185" t="str">
            <v>AVELEZ</v>
          </cell>
          <cell r="E1185" t="str">
            <v>OS</v>
          </cell>
          <cell r="F1185" t="str">
            <v>LANC. DE CABOS</v>
          </cell>
          <cell r="G1185" t="str">
            <v>VALDEMAR EVANGELISTA SOUZA</v>
          </cell>
          <cell r="H1185" t="str">
            <v>AJUDANTE</v>
          </cell>
          <cell r="I1185" t="str">
            <v>BARRA</v>
          </cell>
          <cell r="J1185">
            <v>1</v>
          </cell>
        </row>
        <row r="1186">
          <cell r="A1186">
            <v>1170</v>
          </cell>
          <cell r="B1186" t="str">
            <v>AFC</v>
          </cell>
          <cell r="C1186" t="str">
            <v>ST</v>
          </cell>
          <cell r="D1186" t="str">
            <v>PM</v>
          </cell>
          <cell r="E1186" t="str">
            <v>-</v>
          </cell>
          <cell r="F1186" t="str">
            <v>TUBULAÇÃO</v>
          </cell>
          <cell r="G1186" t="str">
            <v>MARCELO CERQUEIRA DOS SANTOS</v>
          </cell>
          <cell r="H1186" t="str">
            <v>AJUDANTE</v>
          </cell>
          <cell r="I1186" t="str">
            <v>BARRA</v>
          </cell>
          <cell r="J1186">
            <v>1</v>
          </cell>
        </row>
        <row r="1187">
          <cell r="A1187">
            <v>1171</v>
          </cell>
          <cell r="B1187" t="str">
            <v>?</v>
          </cell>
          <cell r="C1187" t="str">
            <v>BOP</v>
          </cell>
          <cell r="D1187" t="str">
            <v>AVELEZ</v>
          </cell>
          <cell r="E1187" t="str">
            <v>CC</v>
          </cell>
          <cell r="F1187" t="str">
            <v>LANC. DE CABOS</v>
          </cell>
          <cell r="G1187" t="str">
            <v>EVALDO SANTOS DE MUROS</v>
          </cell>
          <cell r="H1187" t="str">
            <v>AJUDANTE</v>
          </cell>
          <cell r="I1187" t="str">
            <v>AROEIRA</v>
          </cell>
          <cell r="J1187">
            <v>1</v>
          </cell>
        </row>
        <row r="1188">
          <cell r="A1188">
            <v>1172</v>
          </cell>
          <cell r="B1188" t="str">
            <v>MML</v>
          </cell>
          <cell r="C1188" t="str">
            <v>BOP</v>
          </cell>
          <cell r="D1188" t="str">
            <v>AVELEZ</v>
          </cell>
          <cell r="E1188" t="str">
            <v>OS</v>
          </cell>
          <cell r="F1188" t="str">
            <v>LANC. DE CABOS</v>
          </cell>
          <cell r="G1188" t="str">
            <v>HELTON EVANGELISTA SOUZA</v>
          </cell>
          <cell r="H1188" t="str">
            <v>AJUDANTE</v>
          </cell>
          <cell r="I1188" t="str">
            <v>BARRA</v>
          </cell>
          <cell r="J1188">
            <v>1</v>
          </cell>
        </row>
        <row r="1189">
          <cell r="A1189">
            <v>1173</v>
          </cell>
          <cell r="G1189" t="str">
            <v>PAULO SERGIO MAGNO DA COSTA</v>
          </cell>
          <cell r="H1189" t="str">
            <v>ENCANADOR</v>
          </cell>
          <cell r="I1189" t="str">
            <v>BRISA DA COSTA</v>
          </cell>
          <cell r="J1189">
            <v>1</v>
          </cell>
        </row>
        <row r="1190">
          <cell r="A1190">
            <v>1174</v>
          </cell>
          <cell r="G1190" t="str">
            <v>CELIO JOSÉ JAGIELLO</v>
          </cell>
          <cell r="H1190" t="str">
            <v>MECANICO MONTADOR</v>
          </cell>
          <cell r="I1190" t="str">
            <v>BRISA DA COSTA</v>
          </cell>
          <cell r="J1190">
            <v>1</v>
          </cell>
        </row>
        <row r="1191">
          <cell r="A1191">
            <v>1175</v>
          </cell>
          <cell r="G1191" t="str">
            <v>DEIVID MACHADO DA CRUZ</v>
          </cell>
          <cell r="H1191" t="str">
            <v>AJUDANTE</v>
          </cell>
          <cell r="I1191" t="str">
            <v>-</v>
          </cell>
          <cell r="J1191">
            <v>1</v>
          </cell>
        </row>
        <row r="1192">
          <cell r="A1192">
            <v>1176</v>
          </cell>
          <cell r="C1192" t="str">
            <v>DEM</v>
          </cell>
          <cell r="D1192" t="str">
            <v>DEM</v>
          </cell>
          <cell r="E1192" t="str">
            <v>DEM</v>
          </cell>
          <cell r="F1192" t="str">
            <v>DEM</v>
          </cell>
          <cell r="G1192" t="str">
            <v>CELSO BARBOSA MACHADO</v>
          </cell>
          <cell r="H1192" t="str">
            <v>ELETRICISTA F / C</v>
          </cell>
          <cell r="I1192" t="str">
            <v>BRISA DA COSTA</v>
          </cell>
          <cell r="J1192">
            <v>1</v>
          </cell>
        </row>
        <row r="1193">
          <cell r="A1193">
            <v>1177</v>
          </cell>
          <cell r="C1193" t="str">
            <v>HRSG</v>
          </cell>
          <cell r="D1193" t="str">
            <v>?</v>
          </cell>
          <cell r="G1193" t="str">
            <v>RENILSON BISPO DA SILVA</v>
          </cell>
          <cell r="H1193" t="str">
            <v>AJUDANTE</v>
          </cell>
          <cell r="I1193" t="str">
            <v>AEROPORTO</v>
          </cell>
          <cell r="J1193">
            <v>1</v>
          </cell>
        </row>
        <row r="1194">
          <cell r="A1194">
            <v>1178</v>
          </cell>
          <cell r="C1194" t="str">
            <v>DEM</v>
          </cell>
          <cell r="D1194" t="str">
            <v>DEM</v>
          </cell>
          <cell r="E1194" t="str">
            <v>DEM</v>
          </cell>
          <cell r="F1194" t="str">
            <v>DEM</v>
          </cell>
          <cell r="G1194" t="str">
            <v>PAULO CESAR DOS REIS</v>
          </cell>
          <cell r="H1194" t="str">
            <v>MECANICO MONTADOR</v>
          </cell>
          <cell r="I1194" t="str">
            <v>BRISA DA COSTA</v>
          </cell>
          <cell r="J1194">
            <v>1</v>
          </cell>
        </row>
        <row r="1195">
          <cell r="A1195">
            <v>1179</v>
          </cell>
          <cell r="G1195" t="str">
            <v>IVAN CARLOS MARTINS NICOLAU</v>
          </cell>
          <cell r="H1195" t="str">
            <v>SOLDADOR TIG + ER</v>
          </cell>
          <cell r="I1195" t="str">
            <v>PARGOS</v>
          </cell>
          <cell r="J1195">
            <v>1</v>
          </cell>
        </row>
        <row r="1196">
          <cell r="A1196">
            <v>1180</v>
          </cell>
          <cell r="B1196" t="str">
            <v>AFC</v>
          </cell>
          <cell r="C1196" t="str">
            <v>HRSG</v>
          </cell>
          <cell r="D1196" t="str">
            <v>CMM</v>
          </cell>
          <cell r="E1196" t="str">
            <v>ON</v>
          </cell>
          <cell r="F1196" t="str">
            <v>INSTRUMENT.</v>
          </cell>
          <cell r="G1196" t="str">
            <v>ANDRÉ DE ARAÚJO MATIAS</v>
          </cell>
          <cell r="H1196" t="str">
            <v>AJUDANTE</v>
          </cell>
          <cell r="I1196" t="str">
            <v>BARRA</v>
          </cell>
          <cell r="J1196">
            <v>1</v>
          </cell>
        </row>
        <row r="1197">
          <cell r="A1197">
            <v>1181</v>
          </cell>
          <cell r="B1197" t="str">
            <v>MML</v>
          </cell>
          <cell r="C1197" t="str">
            <v>BOP</v>
          </cell>
          <cell r="D1197" t="str">
            <v>AVELEZ</v>
          </cell>
          <cell r="E1197" t="str">
            <v>OS</v>
          </cell>
          <cell r="F1197" t="str">
            <v>LANC. DE CABOS</v>
          </cell>
          <cell r="G1197" t="str">
            <v>ANTÔNIO ANDRÉ SILVA DE LAVOR</v>
          </cell>
          <cell r="H1197" t="str">
            <v>AJUDANTE</v>
          </cell>
          <cell r="I1197" t="str">
            <v>BARRA</v>
          </cell>
          <cell r="J1197">
            <v>1</v>
          </cell>
        </row>
        <row r="1198">
          <cell r="A1198">
            <v>1182</v>
          </cell>
          <cell r="B1198" t="str">
            <v>MML</v>
          </cell>
          <cell r="C1198" t="str">
            <v>BOP</v>
          </cell>
          <cell r="D1198" t="str">
            <v>AVELEZ</v>
          </cell>
          <cell r="E1198" t="str">
            <v>ISA/JAR</v>
          </cell>
          <cell r="F1198" t="str">
            <v>MONTAGEM</v>
          </cell>
          <cell r="G1198" t="str">
            <v xml:space="preserve">LAILDO MANOEL DE LIMA </v>
          </cell>
          <cell r="H1198" t="str">
            <v>ELETRICISTA MONTADOR</v>
          </cell>
          <cell r="I1198" t="str">
            <v>BRISA DA COSTA</v>
          </cell>
          <cell r="J1198">
            <v>1</v>
          </cell>
        </row>
        <row r="1199">
          <cell r="A1199">
            <v>1183</v>
          </cell>
          <cell r="G1199" t="str">
            <v>LUIZ AUGUSTO BISPO DOS SANTOS</v>
          </cell>
          <cell r="H1199" t="str">
            <v>ENCANADOR</v>
          </cell>
          <cell r="I1199" t="str">
            <v>BRISA DA COSTA</v>
          </cell>
          <cell r="J1199">
            <v>1</v>
          </cell>
        </row>
        <row r="1200">
          <cell r="A1200">
            <v>1184</v>
          </cell>
          <cell r="B1200" t="str">
            <v>MML</v>
          </cell>
          <cell r="C1200" t="str">
            <v>BOP</v>
          </cell>
          <cell r="D1200" t="str">
            <v>AVELEZ</v>
          </cell>
          <cell r="E1200" t="str">
            <v>CAM</v>
          </cell>
          <cell r="F1200" t="str">
            <v>LANC. DE CABOS</v>
          </cell>
          <cell r="G1200" t="str">
            <v>VALTER TORRES DE LIRA</v>
          </cell>
          <cell r="H1200" t="str">
            <v>ELETRICISTA MONTADOR</v>
          </cell>
          <cell r="I1200" t="str">
            <v>BRISA DA COSTA</v>
          </cell>
          <cell r="J1200">
            <v>1</v>
          </cell>
        </row>
        <row r="1201">
          <cell r="A1201">
            <v>1185</v>
          </cell>
          <cell r="B1201" t="str">
            <v>MML</v>
          </cell>
          <cell r="C1201" t="str">
            <v>BOP</v>
          </cell>
          <cell r="D1201" t="str">
            <v>AVELEZ</v>
          </cell>
          <cell r="E1201" t="str">
            <v>DAPN</v>
          </cell>
          <cell r="F1201" t="str">
            <v>MONTAGEM</v>
          </cell>
          <cell r="G1201" t="str">
            <v>LAÉRCIO PEREIRA DOS SANTOS</v>
          </cell>
          <cell r="H1201" t="str">
            <v>ELETRICISTA MONTADOR</v>
          </cell>
          <cell r="I1201" t="str">
            <v>BRISA DA COSTA</v>
          </cell>
          <cell r="J1201">
            <v>1</v>
          </cell>
        </row>
        <row r="1202">
          <cell r="A1202">
            <v>1186</v>
          </cell>
          <cell r="G1202" t="str">
            <v>SILVIO DA CRUZ</v>
          </cell>
          <cell r="H1202" t="str">
            <v>AJUDANTE</v>
          </cell>
          <cell r="I1202" t="str">
            <v>-</v>
          </cell>
          <cell r="J1202">
            <v>1</v>
          </cell>
        </row>
        <row r="1203">
          <cell r="A1203">
            <v>1187</v>
          </cell>
          <cell r="B1203" t="str">
            <v>MML</v>
          </cell>
          <cell r="C1203" t="str">
            <v>BOP</v>
          </cell>
          <cell r="D1203" t="str">
            <v>AVELEZ</v>
          </cell>
          <cell r="E1203" t="str">
            <v>CAM</v>
          </cell>
          <cell r="F1203" t="str">
            <v>LANC. DE CABOS</v>
          </cell>
          <cell r="G1203" t="str">
            <v>ALESSANDRO FERREIRA DOS SANTOS</v>
          </cell>
          <cell r="H1203" t="str">
            <v>AJUDANTE</v>
          </cell>
          <cell r="I1203" t="str">
            <v>BARRA</v>
          </cell>
          <cell r="J1203">
            <v>1</v>
          </cell>
        </row>
        <row r="1204">
          <cell r="A1204">
            <v>1188</v>
          </cell>
          <cell r="B1204" t="str">
            <v>MML</v>
          </cell>
          <cell r="C1204" t="str">
            <v>BOP</v>
          </cell>
          <cell r="D1204" t="str">
            <v>AVELEZ</v>
          </cell>
          <cell r="E1204" t="str">
            <v>OS</v>
          </cell>
          <cell r="F1204" t="str">
            <v>LANC. DE CABOS</v>
          </cell>
          <cell r="G1204" t="str">
            <v>VALDIVINO EPIFANIO</v>
          </cell>
          <cell r="H1204" t="str">
            <v>AJUDANTE</v>
          </cell>
          <cell r="I1204" t="str">
            <v>AROEIRA</v>
          </cell>
          <cell r="J1204">
            <v>1</v>
          </cell>
        </row>
        <row r="1205">
          <cell r="A1205">
            <v>1189</v>
          </cell>
          <cell r="G1205" t="str">
            <v>FABIO IZIDIO DOS SANTOS</v>
          </cell>
          <cell r="H1205" t="str">
            <v>ENCANADOR</v>
          </cell>
          <cell r="I1205" t="str">
            <v>BRISA DA COSTA</v>
          </cell>
          <cell r="J1205">
            <v>1</v>
          </cell>
        </row>
        <row r="1206">
          <cell r="A1206">
            <v>1190</v>
          </cell>
          <cell r="G1206" t="str">
            <v>CAETANO REIS ANTONIO</v>
          </cell>
          <cell r="H1206" t="str">
            <v>ENCANADOR</v>
          </cell>
          <cell r="I1206" t="str">
            <v>BRISA DA COSTA</v>
          </cell>
          <cell r="J1206">
            <v>1</v>
          </cell>
        </row>
        <row r="1207">
          <cell r="A1207">
            <v>1191</v>
          </cell>
          <cell r="B1207" t="str">
            <v>AFC</v>
          </cell>
          <cell r="C1207" t="str">
            <v>GERAL</v>
          </cell>
          <cell r="D1207" t="str">
            <v>VT</v>
          </cell>
          <cell r="E1207" t="str">
            <v>MS</v>
          </cell>
          <cell r="F1207" t="str">
            <v>COM ELET/INST</v>
          </cell>
          <cell r="G1207" t="str">
            <v>JACKSON DA SILVA</v>
          </cell>
          <cell r="H1207" t="str">
            <v>AJUDANTE</v>
          </cell>
          <cell r="I1207" t="str">
            <v>BARRA</v>
          </cell>
          <cell r="J1207">
            <v>1</v>
          </cell>
        </row>
        <row r="1208">
          <cell r="A1208">
            <v>1192</v>
          </cell>
          <cell r="B1208" t="str">
            <v>MML</v>
          </cell>
          <cell r="C1208" t="str">
            <v>BOP</v>
          </cell>
          <cell r="D1208" t="str">
            <v>GIL</v>
          </cell>
          <cell r="E1208" t="str">
            <v>JSS</v>
          </cell>
          <cell r="F1208" t="str">
            <v>LIG. DE CABOS</v>
          </cell>
          <cell r="G1208" t="str">
            <v>ADILSON SALES DOS SANTOS</v>
          </cell>
          <cell r="H1208" t="str">
            <v>ELETRICISTA F / C</v>
          </cell>
          <cell r="I1208" t="str">
            <v>BRISA DA COSTA</v>
          </cell>
          <cell r="J1208">
            <v>1</v>
          </cell>
        </row>
        <row r="1209">
          <cell r="A1209">
            <v>1193</v>
          </cell>
          <cell r="B1209" t="str">
            <v>AFC</v>
          </cell>
          <cell r="C1209" t="str">
            <v>HRSG</v>
          </cell>
          <cell r="D1209" t="str">
            <v>CMM</v>
          </cell>
          <cell r="E1209" t="str">
            <v>ON</v>
          </cell>
          <cell r="F1209" t="str">
            <v>INSTRUMENT.</v>
          </cell>
          <cell r="G1209" t="str">
            <v>CARLOS ALBERTO ROQUE DE FARIA</v>
          </cell>
          <cell r="H1209" t="str">
            <v>ELETRICISTA MONTADOR</v>
          </cell>
          <cell r="I1209" t="str">
            <v>BRISA DA COSTA</v>
          </cell>
          <cell r="J1209">
            <v>1</v>
          </cell>
        </row>
        <row r="1210">
          <cell r="A1210">
            <v>1194</v>
          </cell>
          <cell r="B1210" t="str">
            <v>AFC</v>
          </cell>
          <cell r="C1210" t="str">
            <v>HRSG</v>
          </cell>
          <cell r="D1210" t="str">
            <v>CMM</v>
          </cell>
          <cell r="E1210" t="str">
            <v>ON</v>
          </cell>
          <cell r="F1210" t="str">
            <v>INSTRUMENT.</v>
          </cell>
          <cell r="G1210" t="str">
            <v>SILVALINO MOREIRA</v>
          </cell>
          <cell r="H1210" t="str">
            <v>INSTRUMENTISTA</v>
          </cell>
          <cell r="I1210" t="str">
            <v>BRISA DA COSTA</v>
          </cell>
          <cell r="J1210">
            <v>1</v>
          </cell>
        </row>
        <row r="1211">
          <cell r="A1211">
            <v>1195</v>
          </cell>
          <cell r="G1211" t="str">
            <v>MAURO SERGIO DOS SANTOS</v>
          </cell>
          <cell r="H1211" t="str">
            <v>ENCANADOR</v>
          </cell>
          <cell r="I1211" t="str">
            <v>BRISA DA COSTA</v>
          </cell>
          <cell r="J1211">
            <v>1</v>
          </cell>
        </row>
        <row r="1212">
          <cell r="A1212">
            <v>1196</v>
          </cell>
          <cell r="B1212" t="str">
            <v>MML</v>
          </cell>
          <cell r="C1212" t="str">
            <v>BOP</v>
          </cell>
          <cell r="D1212" t="str">
            <v>AVELEZ</v>
          </cell>
          <cell r="E1212" t="str">
            <v>OS</v>
          </cell>
          <cell r="F1212" t="str">
            <v>LANC. DE CABOS</v>
          </cell>
          <cell r="G1212" t="str">
            <v>CLAUDEMIR JOSÉ SILVA DE LAVOR</v>
          </cell>
          <cell r="H1212" t="str">
            <v>AJUDANTE</v>
          </cell>
          <cell r="I1212" t="str">
            <v>AEROPORTO</v>
          </cell>
          <cell r="J1212">
            <v>1</v>
          </cell>
        </row>
        <row r="1213">
          <cell r="A1213">
            <v>1197</v>
          </cell>
          <cell r="B1213" t="str">
            <v>MML</v>
          </cell>
          <cell r="C1213" t="str">
            <v>BOP</v>
          </cell>
          <cell r="D1213" t="str">
            <v>AVELEZ</v>
          </cell>
          <cell r="E1213" t="str">
            <v>DAPN</v>
          </cell>
          <cell r="F1213" t="str">
            <v>MONTAGEM</v>
          </cell>
          <cell r="G1213" t="str">
            <v>MIGUEL JOSÉ DA SILVA</v>
          </cell>
          <cell r="H1213" t="str">
            <v>ELETRICISTA MONTADOR</v>
          </cell>
          <cell r="I1213" t="str">
            <v>BRISA DA COSTA</v>
          </cell>
          <cell r="J1213">
            <v>1</v>
          </cell>
        </row>
        <row r="1214">
          <cell r="A1214">
            <v>1198</v>
          </cell>
          <cell r="B1214" t="str">
            <v>MML</v>
          </cell>
          <cell r="C1214" t="str">
            <v>BOP</v>
          </cell>
          <cell r="D1214" t="str">
            <v>AVELEZ</v>
          </cell>
          <cell r="E1214" t="str">
            <v>CAM</v>
          </cell>
          <cell r="F1214" t="str">
            <v>LANC. DE CABOS</v>
          </cell>
          <cell r="G1214" t="str">
            <v>FRANCISCO PEREIRA NETO</v>
          </cell>
          <cell r="H1214" t="str">
            <v>AJUDANTE</v>
          </cell>
          <cell r="I1214" t="str">
            <v>AEROPORTO</v>
          </cell>
          <cell r="J1214">
            <v>1</v>
          </cell>
        </row>
        <row r="1215">
          <cell r="A1215">
            <v>1199</v>
          </cell>
          <cell r="G1215" t="str">
            <v>MÁRCIO MONTEIRO DE LIMA</v>
          </cell>
          <cell r="H1215" t="str">
            <v>AJUDANTE</v>
          </cell>
          <cell r="I1215" t="str">
            <v>-</v>
          </cell>
          <cell r="J1215">
            <v>1</v>
          </cell>
        </row>
        <row r="1216">
          <cell r="A1216">
            <v>1200</v>
          </cell>
          <cell r="C1216" t="str">
            <v>HRSG</v>
          </cell>
          <cell r="D1216" t="str">
            <v>?</v>
          </cell>
          <cell r="G1216" t="str">
            <v>CÍCERO FERREIRA DOS SANTOS</v>
          </cell>
          <cell r="H1216" t="str">
            <v>AJUDANTE</v>
          </cell>
          <cell r="I1216" t="str">
            <v>CENTRO</v>
          </cell>
          <cell r="J1216">
            <v>1</v>
          </cell>
        </row>
        <row r="1217">
          <cell r="A1217">
            <v>1201</v>
          </cell>
          <cell r="B1217" t="str">
            <v>AFC</v>
          </cell>
          <cell r="C1217" t="str">
            <v>ST</v>
          </cell>
          <cell r="D1217" t="str">
            <v>CMM</v>
          </cell>
          <cell r="E1217" t="str">
            <v>JWC</v>
          </cell>
          <cell r="F1217" t="str">
            <v>INSTRUMENT.</v>
          </cell>
          <cell r="G1217" t="str">
            <v>ALEXANDRE DIAS DA SILVA</v>
          </cell>
          <cell r="H1217" t="str">
            <v>ELETRICISTA MONTADOR</v>
          </cell>
          <cell r="I1217" t="str">
            <v>BRISA DA COSTA</v>
          </cell>
          <cell r="J1217">
            <v>1</v>
          </cell>
        </row>
        <row r="1218">
          <cell r="A1218">
            <v>1202</v>
          </cell>
          <cell r="B1218" t="str">
            <v>AFC</v>
          </cell>
          <cell r="C1218" t="str">
            <v>HRSG</v>
          </cell>
          <cell r="D1218" t="str">
            <v>CMM</v>
          </cell>
          <cell r="E1218" t="str">
            <v>ON</v>
          </cell>
          <cell r="F1218" t="str">
            <v>INSTRUMENT.</v>
          </cell>
          <cell r="G1218" t="str">
            <v>SEBASTIÃO ALVARENGA</v>
          </cell>
          <cell r="H1218" t="str">
            <v>INSTRUMENTISTA</v>
          </cell>
          <cell r="I1218" t="str">
            <v>BRISA DA COSTA</v>
          </cell>
          <cell r="J1218">
            <v>1</v>
          </cell>
        </row>
        <row r="1219">
          <cell r="A1219">
            <v>1203</v>
          </cell>
          <cell r="G1219" t="str">
            <v>LOURIVAL MELO DOS SANTOS</v>
          </cell>
          <cell r="H1219" t="str">
            <v>ENCANADOR</v>
          </cell>
          <cell r="I1219" t="str">
            <v>BRISA DA COSTA</v>
          </cell>
          <cell r="J1219">
            <v>1</v>
          </cell>
        </row>
        <row r="1220">
          <cell r="A1220">
            <v>1204</v>
          </cell>
          <cell r="B1220" t="str">
            <v>AFC</v>
          </cell>
          <cell r="C1220" t="str">
            <v>BOP</v>
          </cell>
          <cell r="D1220" t="str">
            <v>VT</v>
          </cell>
          <cell r="E1220" t="str">
            <v>IFS</v>
          </cell>
          <cell r="F1220" t="str">
            <v>TESTE/PRESERV.</v>
          </cell>
          <cell r="G1220" t="str">
            <v>VERONICIO EVANGELISTA SOUZA</v>
          </cell>
          <cell r="H1220" t="str">
            <v>ELETRICISTA F / C</v>
          </cell>
          <cell r="I1220" t="str">
            <v>BRISA DA COSTA</v>
          </cell>
          <cell r="J1220">
            <v>1</v>
          </cell>
        </row>
        <row r="1221">
          <cell r="A1221">
            <v>1205</v>
          </cell>
          <cell r="B1221" t="str">
            <v>MML</v>
          </cell>
          <cell r="C1221" t="str">
            <v>BOP</v>
          </cell>
          <cell r="D1221" t="str">
            <v>AVELEZ</v>
          </cell>
          <cell r="E1221" t="str">
            <v>ISA/JAR</v>
          </cell>
          <cell r="F1221" t="str">
            <v>MONTAGEM</v>
          </cell>
          <cell r="G1221" t="str">
            <v>JUAN SANTOS SANTANA</v>
          </cell>
          <cell r="H1221" t="str">
            <v>AJUDANTE</v>
          </cell>
          <cell r="I1221" t="str">
            <v>CENTRO</v>
          </cell>
          <cell r="J1221">
            <v>1</v>
          </cell>
        </row>
        <row r="1222">
          <cell r="A1222">
            <v>1206</v>
          </cell>
          <cell r="B1222" t="str">
            <v>AFC</v>
          </cell>
          <cell r="C1222" t="str">
            <v>HRSG</v>
          </cell>
          <cell r="D1222" t="str">
            <v>CMM</v>
          </cell>
          <cell r="E1222" t="str">
            <v>ON</v>
          </cell>
          <cell r="F1222" t="str">
            <v>INSTRUMENT.</v>
          </cell>
          <cell r="G1222" t="str">
            <v>ANDRÉ LUIZ SANTOS DE SOUZA</v>
          </cell>
          <cell r="H1222" t="str">
            <v>AJUDANTE</v>
          </cell>
          <cell r="I1222" t="str">
            <v>-</v>
          </cell>
          <cell r="J1222">
            <v>1</v>
          </cell>
        </row>
        <row r="1223">
          <cell r="A1223">
            <v>1207</v>
          </cell>
          <cell r="B1223" t="str">
            <v>MML</v>
          </cell>
          <cell r="C1223" t="str">
            <v>BOP</v>
          </cell>
          <cell r="D1223" t="str">
            <v>AVELEZ</v>
          </cell>
          <cell r="E1223" t="str">
            <v>OS</v>
          </cell>
          <cell r="F1223" t="str">
            <v>LANC. DE CABOS</v>
          </cell>
          <cell r="G1223" t="str">
            <v>FRANCISCO FERREIRA DO CARMO</v>
          </cell>
          <cell r="H1223" t="str">
            <v>AJUDANTE</v>
          </cell>
          <cell r="I1223" t="str">
            <v>BARRA</v>
          </cell>
          <cell r="J1223">
            <v>1</v>
          </cell>
        </row>
        <row r="1224">
          <cell r="A1224">
            <v>1208</v>
          </cell>
          <cell r="B1224" t="str">
            <v>MML</v>
          </cell>
          <cell r="C1224" t="str">
            <v>BOP</v>
          </cell>
          <cell r="D1224" t="str">
            <v>AVELEZ</v>
          </cell>
          <cell r="F1224" t="str">
            <v>LANC. DE CABOS</v>
          </cell>
          <cell r="G1224" t="str">
            <v>PEDRO ALVES CABRAL NETO</v>
          </cell>
          <cell r="H1224" t="str">
            <v>ELETRICISTA MONTADOR</v>
          </cell>
          <cell r="I1224" t="str">
            <v>BRISA DA COSTA</v>
          </cell>
          <cell r="J1224">
            <v>1</v>
          </cell>
        </row>
        <row r="1225">
          <cell r="A1225">
            <v>1209</v>
          </cell>
          <cell r="B1225" t="str">
            <v>AFC</v>
          </cell>
          <cell r="C1225" t="str">
            <v>ST</v>
          </cell>
          <cell r="D1225" t="str">
            <v>PM</v>
          </cell>
          <cell r="E1225" t="str">
            <v>-</v>
          </cell>
          <cell r="F1225" t="str">
            <v>TUBULAÇÃO</v>
          </cell>
          <cell r="G1225" t="str">
            <v>ERISVALDO DA SILVA LUZ</v>
          </cell>
          <cell r="H1225" t="str">
            <v>AJUDANTE</v>
          </cell>
          <cell r="I1225" t="str">
            <v>BARRA</v>
          </cell>
          <cell r="J1225">
            <v>1</v>
          </cell>
        </row>
        <row r="1226">
          <cell r="A1226">
            <v>1210</v>
          </cell>
          <cell r="B1226" t="str">
            <v>AFC</v>
          </cell>
          <cell r="C1226" t="str">
            <v>ST</v>
          </cell>
          <cell r="D1226" t="str">
            <v>PAO</v>
          </cell>
          <cell r="E1226" t="str">
            <v>-</v>
          </cell>
          <cell r="F1226" t="str">
            <v>TUBULAÇÃO</v>
          </cell>
          <cell r="G1226" t="str">
            <v>JOSÉ JUNIOR PINTO PEREIRA</v>
          </cell>
          <cell r="H1226" t="str">
            <v>AJUDANTE</v>
          </cell>
          <cell r="I1226" t="str">
            <v>BARRA</v>
          </cell>
          <cell r="J1226">
            <v>1</v>
          </cell>
        </row>
        <row r="1227">
          <cell r="A1227">
            <v>1211</v>
          </cell>
          <cell r="B1227" t="str">
            <v>AFC</v>
          </cell>
          <cell r="C1227" t="str">
            <v>HRSG</v>
          </cell>
          <cell r="D1227" t="str">
            <v>CMM</v>
          </cell>
          <cell r="E1227" t="str">
            <v>JK</v>
          </cell>
          <cell r="F1227" t="str">
            <v>INSTRUMENT.</v>
          </cell>
          <cell r="G1227" t="str">
            <v>PAULO CESAR LUCAS</v>
          </cell>
          <cell r="H1227" t="str">
            <v>ELETRICISTA MONTADOR</v>
          </cell>
          <cell r="I1227" t="str">
            <v>BRISA DA COSTA</v>
          </cell>
          <cell r="J1227">
            <v>1</v>
          </cell>
        </row>
        <row r="1228">
          <cell r="A1228">
            <v>1212</v>
          </cell>
          <cell r="G1228" t="str">
            <v>ISRAEL RODRIGUES DA COSTA</v>
          </cell>
          <cell r="H1228" t="str">
            <v>AJUDANTE</v>
          </cell>
          <cell r="I1228" t="str">
            <v>-</v>
          </cell>
          <cell r="J1228">
            <v>1</v>
          </cell>
        </row>
        <row r="1229">
          <cell r="A1229">
            <v>1213</v>
          </cell>
          <cell r="B1229" t="str">
            <v>MML</v>
          </cell>
          <cell r="C1229" t="str">
            <v>BOP</v>
          </cell>
          <cell r="D1229" t="str">
            <v>AVELEZ</v>
          </cell>
          <cell r="E1229" t="str">
            <v>CAM</v>
          </cell>
          <cell r="F1229" t="str">
            <v>LANC. DE CABOS</v>
          </cell>
          <cell r="G1229" t="str">
            <v>NILSON DE JESUS SANTOS</v>
          </cell>
          <cell r="H1229" t="str">
            <v>AJUDANTE</v>
          </cell>
          <cell r="I1229" t="str">
            <v>AEROPORTO</v>
          </cell>
          <cell r="J1229">
            <v>1</v>
          </cell>
        </row>
        <row r="1230">
          <cell r="A1230">
            <v>1214</v>
          </cell>
          <cell r="B1230" t="str">
            <v>MML</v>
          </cell>
          <cell r="C1230" t="str">
            <v>BOP</v>
          </cell>
          <cell r="D1230" t="str">
            <v>AVELEZ</v>
          </cell>
          <cell r="E1230" t="str">
            <v>ISA/JAR</v>
          </cell>
          <cell r="F1230" t="str">
            <v>MONTAGEM</v>
          </cell>
          <cell r="G1230" t="str">
            <v>CARLOS JOSÉ DE ASSIS SOUZA</v>
          </cell>
          <cell r="H1230" t="str">
            <v>ELETRICISTA F / C</v>
          </cell>
          <cell r="I1230" t="str">
            <v>BRISA DA COSTA</v>
          </cell>
          <cell r="J1230">
            <v>1</v>
          </cell>
        </row>
        <row r="1231">
          <cell r="A1231">
            <v>1215</v>
          </cell>
          <cell r="B1231" t="str">
            <v>MML</v>
          </cell>
          <cell r="C1231" t="str">
            <v>BOP</v>
          </cell>
          <cell r="D1231" t="str">
            <v>AVELEZ</v>
          </cell>
          <cell r="E1231" t="str">
            <v>ISA/JAR</v>
          </cell>
          <cell r="F1231" t="str">
            <v>MONTAGEM</v>
          </cell>
          <cell r="G1231" t="str">
            <v>JOSÉ ASSIS RIBEIRO DA SILVA</v>
          </cell>
          <cell r="H1231" t="str">
            <v>ENCARREGADO</v>
          </cell>
          <cell r="I1231" t="str">
            <v>BRISA DA COSTA</v>
          </cell>
          <cell r="J1231">
            <v>1</v>
          </cell>
        </row>
        <row r="1232">
          <cell r="A1232">
            <v>1216</v>
          </cell>
          <cell r="G1232" t="str">
            <v>DORIVAL BATISTA DE ALCANTARA</v>
          </cell>
          <cell r="H1232" t="str">
            <v>SUPERVISOR DE TUBULAÇÃO 1</v>
          </cell>
          <cell r="I1232" t="str">
            <v>-</v>
          </cell>
          <cell r="J1232">
            <v>1</v>
          </cell>
        </row>
        <row r="1233">
          <cell r="A1233">
            <v>1217</v>
          </cell>
          <cell r="B1233" t="str">
            <v>MML</v>
          </cell>
          <cell r="C1233" t="str">
            <v>BOP</v>
          </cell>
          <cell r="D1233" t="str">
            <v>AVELEZ</v>
          </cell>
          <cell r="E1233" t="str">
            <v>DAPN</v>
          </cell>
          <cell r="F1233" t="str">
            <v>MONTAGEM</v>
          </cell>
          <cell r="G1233" t="str">
            <v>FÁBIO AMARO DA SILVA</v>
          </cell>
          <cell r="H1233" t="str">
            <v>AJUDANTE</v>
          </cell>
          <cell r="I1233" t="str">
            <v>-</v>
          </cell>
          <cell r="J1233">
            <v>1</v>
          </cell>
        </row>
        <row r="1234">
          <cell r="A1234">
            <v>1218</v>
          </cell>
          <cell r="C1234" t="str">
            <v>HRSG</v>
          </cell>
          <cell r="D1234" t="str">
            <v>?</v>
          </cell>
          <cell r="G1234" t="str">
            <v>ANDERSON RODRIGO CUNHA NUNES</v>
          </cell>
          <cell r="H1234" t="str">
            <v>AJUDANTE</v>
          </cell>
          <cell r="I1234" t="str">
            <v>BARRA</v>
          </cell>
          <cell r="J1234">
            <v>1</v>
          </cell>
        </row>
        <row r="1235">
          <cell r="A1235">
            <v>1219</v>
          </cell>
          <cell r="B1235" t="str">
            <v>ASA</v>
          </cell>
          <cell r="C1235" t="str">
            <v>HRSG</v>
          </cell>
          <cell r="D1235" t="str">
            <v>DARIO</v>
          </cell>
          <cell r="F1235" t="str">
            <v>ANDAIME</v>
          </cell>
          <cell r="G1235" t="str">
            <v>ANDERSON PORTO DOS SANTOS</v>
          </cell>
          <cell r="H1235" t="str">
            <v>MONTADOR ANDAIME</v>
          </cell>
          <cell r="I1235" t="str">
            <v>RIO DAS OSTRAS</v>
          </cell>
          <cell r="J1235">
            <v>1</v>
          </cell>
        </row>
        <row r="1236">
          <cell r="A1236">
            <v>1220</v>
          </cell>
          <cell r="B1236" t="str">
            <v>AFC</v>
          </cell>
          <cell r="C1236" t="str">
            <v>BOP</v>
          </cell>
          <cell r="D1236" t="str">
            <v>AVELEZ</v>
          </cell>
          <cell r="F1236" t="str">
            <v>LANC. DE CABOS</v>
          </cell>
          <cell r="G1236" t="str">
            <v>JACKSON SILVA GOMES</v>
          </cell>
          <cell r="H1236" t="str">
            <v>AJUDANTE</v>
          </cell>
          <cell r="I1236" t="str">
            <v>BARRA</v>
          </cell>
          <cell r="J1236">
            <v>1</v>
          </cell>
        </row>
        <row r="1237">
          <cell r="A1237">
            <v>1221</v>
          </cell>
          <cell r="B1237" t="str">
            <v>AFC</v>
          </cell>
          <cell r="C1237" t="str">
            <v>HRSG</v>
          </cell>
          <cell r="D1237" t="str">
            <v>CMM</v>
          </cell>
          <cell r="E1237" t="str">
            <v>JK</v>
          </cell>
          <cell r="F1237" t="str">
            <v>INSTRUMENT.</v>
          </cell>
          <cell r="G1237" t="str">
            <v>JOSÉ KUSTER</v>
          </cell>
          <cell r="H1237" t="str">
            <v>ENCARREGADO</v>
          </cell>
          <cell r="I1237" t="str">
            <v>BRISA DA COSTA</v>
          </cell>
          <cell r="J1237">
            <v>1</v>
          </cell>
        </row>
        <row r="1238">
          <cell r="A1238">
            <v>1222</v>
          </cell>
          <cell r="B1238" t="str">
            <v>AFC</v>
          </cell>
          <cell r="C1238" t="str">
            <v>HRSG</v>
          </cell>
          <cell r="D1238" t="str">
            <v>VT</v>
          </cell>
          <cell r="E1238" t="str">
            <v>JAS</v>
          </cell>
          <cell r="F1238" t="str">
            <v>ELÉTRICA</v>
          </cell>
          <cell r="G1238" t="str">
            <v>RUBENS CÉSAR FERREIRA ALVES</v>
          </cell>
          <cell r="H1238" t="str">
            <v>ELETRICISTA MONTADOR</v>
          </cell>
          <cell r="I1238" t="str">
            <v>BRISA DA COSTA</v>
          </cell>
          <cell r="J1238">
            <v>1</v>
          </cell>
        </row>
        <row r="1239">
          <cell r="A1239">
            <v>1223</v>
          </cell>
          <cell r="B1239" t="str">
            <v>MML</v>
          </cell>
          <cell r="C1239" t="str">
            <v>BOP</v>
          </cell>
          <cell r="D1239" t="str">
            <v>AVELEZ</v>
          </cell>
          <cell r="E1239" t="str">
            <v>CAM</v>
          </cell>
          <cell r="F1239" t="str">
            <v>LANC. DE CABOS</v>
          </cell>
          <cell r="G1239" t="str">
            <v>LUIZ SANTOS DE SANTANA</v>
          </cell>
          <cell r="H1239" t="str">
            <v>AJUDANTE</v>
          </cell>
          <cell r="I1239" t="str">
            <v>BARRA</v>
          </cell>
          <cell r="J1239">
            <v>1</v>
          </cell>
        </row>
        <row r="1240">
          <cell r="A1240">
            <v>1224</v>
          </cell>
          <cell r="B1240" t="str">
            <v>MML</v>
          </cell>
          <cell r="C1240" t="str">
            <v>BOP</v>
          </cell>
          <cell r="D1240" t="str">
            <v>DARIO</v>
          </cell>
          <cell r="E1240" t="str">
            <v>ACSC</v>
          </cell>
          <cell r="F1240" t="str">
            <v>ANDAIME</v>
          </cell>
          <cell r="G1240" t="str">
            <v>VALDIRLEI FERREIRA DA SILVA</v>
          </cell>
          <cell r="H1240" t="str">
            <v>MONTADOR ANDAIME</v>
          </cell>
          <cell r="I1240" t="str">
            <v>BRISA DA COSTA</v>
          </cell>
          <cell r="J1240">
            <v>1</v>
          </cell>
        </row>
        <row r="1241">
          <cell r="A1241">
            <v>1225</v>
          </cell>
          <cell r="B1241" t="str">
            <v>MML</v>
          </cell>
          <cell r="C1241" t="str">
            <v>BOP</v>
          </cell>
          <cell r="D1241" t="str">
            <v>AVELEZ</v>
          </cell>
          <cell r="E1241" t="str">
            <v>ISA/JAR</v>
          </cell>
          <cell r="F1241" t="str">
            <v>MONTAGEM</v>
          </cell>
          <cell r="G1241" t="str">
            <v>CLAYTON VIEIRA DO CARMO</v>
          </cell>
          <cell r="H1241" t="str">
            <v>AJUDANTE</v>
          </cell>
          <cell r="I1241" t="str">
            <v>BARRA</v>
          </cell>
          <cell r="J1241">
            <v>1</v>
          </cell>
        </row>
        <row r="1242">
          <cell r="A1242">
            <v>1226</v>
          </cell>
          <cell r="B1242" t="str">
            <v>MML</v>
          </cell>
          <cell r="C1242" t="str">
            <v>BOP</v>
          </cell>
          <cell r="D1242" t="str">
            <v>AVELEZ</v>
          </cell>
          <cell r="E1242" t="str">
            <v>CAM</v>
          </cell>
          <cell r="F1242" t="str">
            <v>LANC. DE CABOS</v>
          </cell>
          <cell r="G1242" t="str">
            <v>JOSÉ CANDIDO NETO</v>
          </cell>
          <cell r="H1242" t="str">
            <v>ELETRICISTA MONTADOR</v>
          </cell>
          <cell r="I1242" t="str">
            <v>BRISA DA COSTA</v>
          </cell>
          <cell r="J1242">
            <v>1</v>
          </cell>
        </row>
        <row r="1243">
          <cell r="A1243">
            <v>1227</v>
          </cell>
          <cell r="B1243" t="str">
            <v>MML</v>
          </cell>
          <cell r="C1243" t="str">
            <v>BOP</v>
          </cell>
          <cell r="D1243" t="str">
            <v>CMM</v>
          </cell>
          <cell r="E1243" t="str">
            <v>EF</v>
          </cell>
          <cell r="F1243" t="str">
            <v>MONTAGEM</v>
          </cell>
          <cell r="G1243" t="str">
            <v>EVANDRO JOSÉ DOS SANTOS</v>
          </cell>
          <cell r="H1243" t="str">
            <v>ELETRICISTA MONTADOR</v>
          </cell>
          <cell r="I1243" t="str">
            <v>-</v>
          </cell>
          <cell r="J1243">
            <v>1</v>
          </cell>
        </row>
        <row r="1244">
          <cell r="A1244">
            <v>1228</v>
          </cell>
          <cell r="G1244" t="str">
            <v>GILVAN SILVA SANTOS</v>
          </cell>
          <cell r="H1244" t="str">
            <v>ENCANADOR</v>
          </cell>
          <cell r="I1244" t="str">
            <v>BRISA DA COSTA</v>
          </cell>
          <cell r="J1244">
            <v>1</v>
          </cell>
        </row>
        <row r="1245">
          <cell r="A1245">
            <v>1229</v>
          </cell>
          <cell r="G1245" t="str">
            <v>EDINALDO FERREIRA DOS SANTOS</v>
          </cell>
          <cell r="H1245" t="str">
            <v>ENCANADOR</v>
          </cell>
          <cell r="I1245" t="str">
            <v>-</v>
          </cell>
          <cell r="J1245">
            <v>1</v>
          </cell>
        </row>
        <row r="1246">
          <cell r="A1246">
            <v>1230</v>
          </cell>
          <cell r="G1246" t="str">
            <v>JOSÉ ALEX MENEZES MONTEIRO</v>
          </cell>
          <cell r="H1246" t="str">
            <v>ENCANADOR</v>
          </cell>
          <cell r="I1246" t="str">
            <v>-</v>
          </cell>
          <cell r="J1246">
            <v>1</v>
          </cell>
        </row>
        <row r="1247">
          <cell r="A1247">
            <v>1231</v>
          </cell>
          <cell r="G1247" t="str">
            <v>EVERALDO SANTOS RAMOS</v>
          </cell>
          <cell r="H1247" t="str">
            <v>ENCANADOR</v>
          </cell>
          <cell r="I1247" t="str">
            <v>-</v>
          </cell>
          <cell r="J1247">
            <v>1</v>
          </cell>
        </row>
        <row r="1248">
          <cell r="A1248">
            <v>1232</v>
          </cell>
          <cell r="B1248" t="str">
            <v>MML</v>
          </cell>
          <cell r="C1248" t="str">
            <v>BOP</v>
          </cell>
          <cell r="D1248" t="str">
            <v>AVELEZ</v>
          </cell>
          <cell r="E1248" t="str">
            <v>ISA/JAR</v>
          </cell>
          <cell r="F1248" t="str">
            <v>MONTAGEM</v>
          </cell>
          <cell r="G1248" t="str">
            <v>EDINALDO DOS SANTOS RODRIGUES</v>
          </cell>
          <cell r="H1248" t="str">
            <v>AJUDANTE</v>
          </cell>
          <cell r="I1248" t="str">
            <v>-</v>
          </cell>
          <cell r="J1248">
            <v>1</v>
          </cell>
        </row>
        <row r="1249">
          <cell r="A1249">
            <v>1233</v>
          </cell>
          <cell r="G1249" t="str">
            <v>JOSMAR SOARES</v>
          </cell>
          <cell r="H1249" t="str">
            <v>PROJETISTA</v>
          </cell>
          <cell r="I1249" t="str">
            <v>-</v>
          </cell>
          <cell r="J1249">
            <v>1</v>
          </cell>
        </row>
        <row r="1250">
          <cell r="A1250">
            <v>1234</v>
          </cell>
          <cell r="B1250" t="str">
            <v>AFC</v>
          </cell>
          <cell r="C1250" t="str">
            <v>HRSG</v>
          </cell>
          <cell r="D1250" t="str">
            <v>CMM</v>
          </cell>
          <cell r="E1250" t="str">
            <v>JK</v>
          </cell>
          <cell r="F1250" t="str">
            <v>INSTRUMENT.</v>
          </cell>
          <cell r="G1250" t="str">
            <v>ANDRÉ LUIZ PEREIRA DE ARAUJO</v>
          </cell>
          <cell r="H1250" t="str">
            <v>AJUDANTE</v>
          </cell>
          <cell r="I1250" t="str">
            <v>BRISA DA COSTA</v>
          </cell>
          <cell r="J1250">
            <v>1</v>
          </cell>
        </row>
        <row r="1251">
          <cell r="A1251">
            <v>1235</v>
          </cell>
          <cell r="B1251" t="str">
            <v>MML</v>
          </cell>
          <cell r="C1251" t="str">
            <v>BOP</v>
          </cell>
          <cell r="D1251" t="str">
            <v>GIL</v>
          </cell>
          <cell r="E1251" t="str">
            <v>JFL</v>
          </cell>
          <cell r="F1251" t="str">
            <v>LIG. DE CABOS</v>
          </cell>
          <cell r="G1251" t="str">
            <v>PEDRO DA SILVA DIAS</v>
          </cell>
          <cell r="H1251" t="str">
            <v>ELETRICISTA F / C</v>
          </cell>
          <cell r="I1251" t="str">
            <v>BRISA DA COSTA</v>
          </cell>
          <cell r="J1251">
            <v>1</v>
          </cell>
        </row>
        <row r="1252">
          <cell r="A1252">
            <v>1236</v>
          </cell>
          <cell r="B1252" t="str">
            <v>AFC</v>
          </cell>
          <cell r="C1252" t="str">
            <v>HRSG</v>
          </cell>
          <cell r="D1252" t="str">
            <v>CMM</v>
          </cell>
          <cell r="E1252" t="str">
            <v>ON</v>
          </cell>
          <cell r="F1252" t="str">
            <v>INSTRUMENT.</v>
          </cell>
          <cell r="G1252" t="str">
            <v>RENATO ALEXANDRE DE ALMEIDA</v>
          </cell>
          <cell r="H1252" t="str">
            <v>ELETRICISTA MONTADOR</v>
          </cell>
          <cell r="I1252" t="str">
            <v>BRISA DA COSTA</v>
          </cell>
          <cell r="J1252">
            <v>1</v>
          </cell>
        </row>
        <row r="1253">
          <cell r="A1253">
            <v>1237</v>
          </cell>
          <cell r="G1253" t="str">
            <v>AVEILDO AQUINO DA CRUZ</v>
          </cell>
          <cell r="H1253" t="str">
            <v>SOLDADOR RX</v>
          </cell>
          <cell r="I1253" t="str">
            <v>BRISA DA COSTA</v>
          </cell>
          <cell r="J1253">
            <v>1</v>
          </cell>
        </row>
        <row r="1254">
          <cell r="A1254">
            <v>1238</v>
          </cell>
          <cell r="G1254" t="str">
            <v>SIDNEY VIEIRA CIPRIANO</v>
          </cell>
          <cell r="H1254" t="str">
            <v>AJUDANTE</v>
          </cell>
          <cell r="I1254" t="str">
            <v>-</v>
          </cell>
          <cell r="J1254">
            <v>1</v>
          </cell>
        </row>
        <row r="1255">
          <cell r="A1255">
            <v>1239</v>
          </cell>
          <cell r="G1255" t="str">
            <v>JORGE EDUARDO MELO BRITO</v>
          </cell>
          <cell r="H1255" t="str">
            <v xml:space="preserve">1/2 OFICIAL </v>
          </cell>
          <cell r="I1255" t="str">
            <v>-</v>
          </cell>
          <cell r="J1255">
            <v>1</v>
          </cell>
        </row>
        <row r="1256">
          <cell r="A1256">
            <v>1240</v>
          </cell>
          <cell r="G1256" t="str">
            <v>EMILIO JOSÉ BARRETO SILVA</v>
          </cell>
          <cell r="H1256" t="str">
            <v xml:space="preserve">1/2 OFICIAL </v>
          </cell>
          <cell r="I1256" t="str">
            <v>-</v>
          </cell>
          <cell r="J1256">
            <v>1</v>
          </cell>
        </row>
        <row r="1257">
          <cell r="A1257">
            <v>1241</v>
          </cell>
          <cell r="G1257" t="str">
            <v>RESERVADO GIVALDO</v>
          </cell>
          <cell r="I1257" t="str">
            <v>-</v>
          </cell>
          <cell r="J1257">
            <v>1</v>
          </cell>
        </row>
        <row r="1258">
          <cell r="A1258">
            <v>1242</v>
          </cell>
          <cell r="B1258" t="str">
            <v>AFC</v>
          </cell>
          <cell r="C1258" t="str">
            <v>HRSG</v>
          </cell>
          <cell r="D1258" t="str">
            <v>VT</v>
          </cell>
          <cell r="E1258" t="str">
            <v>VAS</v>
          </cell>
          <cell r="F1258" t="str">
            <v>ELÉTRICA</v>
          </cell>
          <cell r="G1258" t="str">
            <v>MANOEL LOPES DA PAIXÃO</v>
          </cell>
          <cell r="H1258" t="str">
            <v>ELETRICISTA MONTADOR</v>
          </cell>
          <cell r="I1258" t="str">
            <v>BRISA DA COSTA</v>
          </cell>
          <cell r="J1258">
            <v>1</v>
          </cell>
        </row>
        <row r="1259">
          <cell r="A1259">
            <v>1243</v>
          </cell>
          <cell r="B1259" t="str">
            <v>AFC</v>
          </cell>
          <cell r="C1259" t="str">
            <v>HRSG</v>
          </cell>
          <cell r="D1259" t="str">
            <v>VT</v>
          </cell>
          <cell r="E1259" t="str">
            <v>VAS</v>
          </cell>
          <cell r="F1259" t="str">
            <v>ELÉTRICA</v>
          </cell>
          <cell r="G1259" t="str">
            <v>PATRICIO CHAVES FERREIRA</v>
          </cell>
          <cell r="H1259" t="str">
            <v>ELETRICISTA MONTADOR</v>
          </cell>
          <cell r="I1259" t="str">
            <v>BRISA DA COSTA</v>
          </cell>
          <cell r="J1259">
            <v>1</v>
          </cell>
        </row>
        <row r="1260">
          <cell r="A1260">
            <v>1244</v>
          </cell>
          <cell r="G1260" t="str">
            <v>CLAUDINO DE SOUSA LOURA</v>
          </cell>
          <cell r="H1260" t="str">
            <v>SOLDADOR TIG</v>
          </cell>
          <cell r="I1260" t="str">
            <v>BRISA DA COSTA</v>
          </cell>
          <cell r="J1260">
            <v>1</v>
          </cell>
        </row>
        <row r="1261">
          <cell r="A1261">
            <v>1245</v>
          </cell>
          <cell r="B1261" t="str">
            <v>AFC</v>
          </cell>
          <cell r="C1261" t="str">
            <v>HRSG</v>
          </cell>
          <cell r="D1261" t="str">
            <v>CMM</v>
          </cell>
          <cell r="E1261" t="str">
            <v>ON</v>
          </cell>
          <cell r="F1261" t="str">
            <v>INSTRUMENT.</v>
          </cell>
          <cell r="G1261" t="str">
            <v>OSVALDO ALVES BARBOSA</v>
          </cell>
          <cell r="H1261" t="str">
            <v>MESTRE</v>
          </cell>
          <cell r="I1261" t="str">
            <v>BRISA DA COSTA</v>
          </cell>
          <cell r="J1261">
            <v>1</v>
          </cell>
        </row>
        <row r="1262">
          <cell r="A1262">
            <v>1246</v>
          </cell>
          <cell r="G1262" t="str">
            <v>DAVID CAMPOS DE AQUINO</v>
          </cell>
          <cell r="H1262" t="str">
            <v>ENCANADOR</v>
          </cell>
          <cell r="I1262" t="str">
            <v>BRISA DA COSTA</v>
          </cell>
          <cell r="J1262">
            <v>1</v>
          </cell>
        </row>
        <row r="1263">
          <cell r="A1263">
            <v>1247</v>
          </cell>
          <cell r="B1263" t="str">
            <v>AFC</v>
          </cell>
          <cell r="E1263" t="str">
            <v>PSV</v>
          </cell>
          <cell r="G1263" t="str">
            <v>JAILSON SILVA DE GOIS</v>
          </cell>
          <cell r="H1263" t="str">
            <v>SOLDADOR RX</v>
          </cell>
          <cell r="I1263" t="str">
            <v>BRISA DA COSTA</v>
          </cell>
          <cell r="J1263">
            <v>1</v>
          </cell>
        </row>
        <row r="1264">
          <cell r="A1264">
            <v>1248</v>
          </cell>
          <cell r="G1264" t="str">
            <v>ROBERTO DOS SANTOS</v>
          </cell>
          <cell r="H1264" t="str">
            <v>AJUDANTE</v>
          </cell>
          <cell r="I1264" t="str">
            <v>-</v>
          </cell>
          <cell r="J1264">
            <v>1</v>
          </cell>
        </row>
        <row r="1265">
          <cell r="A1265">
            <v>1249</v>
          </cell>
          <cell r="G1265" t="str">
            <v>ALBERTO CESAR NASCIMENTO</v>
          </cell>
          <cell r="H1265" t="str">
            <v>PROJETISTA</v>
          </cell>
          <cell r="I1265" t="str">
            <v>-</v>
          </cell>
          <cell r="J1265">
            <v>1</v>
          </cell>
        </row>
        <row r="1266">
          <cell r="A1266">
            <v>1250</v>
          </cell>
          <cell r="G1266" t="str">
            <v>EVANDRO FERREIRA DOS SANTOS</v>
          </cell>
          <cell r="H1266" t="str">
            <v>ENCANADOR</v>
          </cell>
          <cell r="I1266" t="str">
            <v>BRISA DA COSTA</v>
          </cell>
          <cell r="J1266">
            <v>1</v>
          </cell>
        </row>
        <row r="1267">
          <cell r="A1267">
            <v>1251</v>
          </cell>
          <cell r="G1267" t="str">
            <v>JOSÉ GONZAGA ALVES SILVA</v>
          </cell>
          <cell r="H1267" t="str">
            <v>ENCANADOR</v>
          </cell>
          <cell r="I1267" t="str">
            <v>BRISA DA COSTA</v>
          </cell>
          <cell r="J1267">
            <v>1</v>
          </cell>
        </row>
        <row r="1268">
          <cell r="A1268">
            <v>1252</v>
          </cell>
          <cell r="G1268" t="str">
            <v>INALDO GALDINO DA SILVA</v>
          </cell>
          <cell r="H1268" t="str">
            <v>MONTADOR</v>
          </cell>
          <cell r="I1268" t="str">
            <v>BRISA DA COSTA</v>
          </cell>
          <cell r="J1268">
            <v>1</v>
          </cell>
        </row>
        <row r="1269">
          <cell r="A1269">
            <v>1253</v>
          </cell>
          <cell r="B1269" t="str">
            <v>MML</v>
          </cell>
          <cell r="C1269" t="str">
            <v>BOP</v>
          </cell>
          <cell r="D1269" t="str">
            <v>DARIO</v>
          </cell>
          <cell r="E1269" t="str">
            <v>ACSC</v>
          </cell>
          <cell r="F1269" t="str">
            <v>ANDAIME</v>
          </cell>
          <cell r="G1269" t="str">
            <v>PAULO LIMA VENTURA</v>
          </cell>
          <cell r="H1269" t="str">
            <v>AJUDANTE</v>
          </cell>
          <cell r="I1269" t="str">
            <v>-</v>
          </cell>
          <cell r="J1269">
            <v>1</v>
          </cell>
        </row>
        <row r="1270">
          <cell r="A1270">
            <v>1254</v>
          </cell>
          <cell r="G1270" t="str">
            <v>ELISEU DA COSTA OLIVEIRA</v>
          </cell>
          <cell r="H1270" t="str">
            <v>ENCANADOR</v>
          </cell>
          <cell r="I1270" t="str">
            <v>BRISA DA COSTA</v>
          </cell>
          <cell r="J1270">
            <v>1</v>
          </cell>
        </row>
        <row r="1271">
          <cell r="A1271">
            <v>1255</v>
          </cell>
          <cell r="G1271" t="str">
            <v>JOÃO GOMES PAULINO</v>
          </cell>
          <cell r="H1271" t="str">
            <v>MONTADOR ANDAIME</v>
          </cell>
          <cell r="I1271" t="str">
            <v>BRISA DA COSTA</v>
          </cell>
          <cell r="J1271">
            <v>1</v>
          </cell>
        </row>
        <row r="1272">
          <cell r="A1272">
            <v>1256</v>
          </cell>
          <cell r="B1272" t="str">
            <v>AFC</v>
          </cell>
          <cell r="E1272" t="str">
            <v>PSV</v>
          </cell>
          <cell r="G1272" t="str">
            <v>CLAUDIONOR GOMES SILVA</v>
          </cell>
          <cell r="H1272" t="str">
            <v>AJUDANTE</v>
          </cell>
          <cell r="I1272" t="str">
            <v>-</v>
          </cell>
          <cell r="J1272">
            <v>1</v>
          </cell>
        </row>
        <row r="1273">
          <cell r="A1273">
            <v>1257</v>
          </cell>
          <cell r="G1273" t="str">
            <v>MANOEL LUCIO DA SILVA BONDADE</v>
          </cell>
          <cell r="H1273" t="str">
            <v>AJUDANTE</v>
          </cell>
          <cell r="I1273" t="str">
            <v>-</v>
          </cell>
          <cell r="J1273">
            <v>1</v>
          </cell>
        </row>
        <row r="1274">
          <cell r="A1274">
            <v>1258</v>
          </cell>
          <cell r="G1274" t="str">
            <v>UIGUINEI MARTINS SILVA</v>
          </cell>
          <cell r="H1274" t="str">
            <v>AJUDANTE</v>
          </cell>
          <cell r="I1274" t="str">
            <v>-</v>
          </cell>
          <cell r="J1274">
            <v>1</v>
          </cell>
        </row>
        <row r="1275">
          <cell r="A1275">
            <v>1259</v>
          </cell>
          <cell r="G1275" t="str">
            <v>PEDRO GOMES LIMA</v>
          </cell>
          <cell r="H1275" t="str">
            <v>MONTADOR ANDAIME</v>
          </cell>
          <cell r="I1275" t="str">
            <v>BRISA DA COSTA</v>
          </cell>
          <cell r="J1275">
            <v>1</v>
          </cell>
        </row>
        <row r="1276">
          <cell r="A1276">
            <v>1260</v>
          </cell>
          <cell r="G1276" t="str">
            <v>WELDER DE JESUS SANTOS</v>
          </cell>
          <cell r="H1276" t="str">
            <v>ENCANADOR</v>
          </cell>
          <cell r="I1276" t="str">
            <v>BRISA DA COSTA</v>
          </cell>
          <cell r="J1276">
            <v>1</v>
          </cell>
        </row>
        <row r="1277">
          <cell r="A1277">
            <v>1261</v>
          </cell>
          <cell r="G1277" t="str">
            <v>VERONILDO RAFAEL DA SILVA</v>
          </cell>
          <cell r="H1277" t="str">
            <v>ENCANADOR</v>
          </cell>
          <cell r="I1277" t="str">
            <v>BRISA DA COSTA</v>
          </cell>
          <cell r="J1277">
            <v>1</v>
          </cell>
        </row>
        <row r="1278">
          <cell r="A1278">
            <v>1262</v>
          </cell>
          <cell r="G1278" t="str">
            <v>DAMIÃO RUFINO DUARTE</v>
          </cell>
          <cell r="H1278" t="str">
            <v>ENCARREGADO MONTAGEM</v>
          </cell>
          <cell r="I1278" t="str">
            <v>BRISA DA COSTA</v>
          </cell>
          <cell r="J1278">
            <v>1</v>
          </cell>
        </row>
        <row r="1279">
          <cell r="A1279">
            <v>1263</v>
          </cell>
          <cell r="B1279" t="str">
            <v>AFC</v>
          </cell>
          <cell r="E1279" t="str">
            <v>PSV</v>
          </cell>
          <cell r="G1279" t="str">
            <v>HENRIQUE VIEIRA GONÇALVES</v>
          </cell>
          <cell r="H1279" t="str">
            <v>SOLDADOR DE CHAPARIA</v>
          </cell>
          <cell r="I1279" t="str">
            <v>BRISA DA COSTA</v>
          </cell>
          <cell r="J1279">
            <v>1</v>
          </cell>
        </row>
        <row r="1280">
          <cell r="A1280">
            <v>1264</v>
          </cell>
          <cell r="G1280" t="str">
            <v>ROMANO DE OLIVEIRA XAVIER</v>
          </cell>
          <cell r="H1280" t="str">
            <v>MONTADOR ANDAIME</v>
          </cell>
          <cell r="I1280" t="str">
            <v>BRISA DA COSTA</v>
          </cell>
          <cell r="J1280">
            <v>1</v>
          </cell>
        </row>
        <row r="1281">
          <cell r="A1281">
            <v>1265</v>
          </cell>
          <cell r="G1281" t="str">
            <v>HAMILTON MENESES DE SOUSA</v>
          </cell>
          <cell r="H1281" t="str">
            <v>ENCANADOR</v>
          </cell>
          <cell r="I1281" t="str">
            <v>BRISA DA COSTA</v>
          </cell>
          <cell r="J1281">
            <v>1</v>
          </cell>
        </row>
        <row r="1282">
          <cell r="A1282">
            <v>1266</v>
          </cell>
          <cell r="G1282" t="str">
            <v>ELIAS DA SILVA AMARO</v>
          </cell>
          <cell r="H1282" t="str">
            <v>AJUDANTE</v>
          </cell>
          <cell r="I1282" t="str">
            <v>-</v>
          </cell>
          <cell r="J1282">
            <v>1</v>
          </cell>
        </row>
        <row r="1283">
          <cell r="A1283">
            <v>1267</v>
          </cell>
          <cell r="G1283" t="str">
            <v>ADAILSON DA SILVA RAMOS</v>
          </cell>
          <cell r="H1283" t="str">
            <v>AJUDANTE</v>
          </cell>
          <cell r="I1283" t="str">
            <v>-</v>
          </cell>
          <cell r="J1283">
            <v>1</v>
          </cell>
        </row>
        <row r="1284">
          <cell r="A1284">
            <v>1268</v>
          </cell>
          <cell r="B1284" t="str">
            <v>AFC</v>
          </cell>
          <cell r="C1284" t="str">
            <v>GERAL</v>
          </cell>
          <cell r="D1284" t="str">
            <v>VT</v>
          </cell>
          <cell r="E1284" t="str">
            <v>AAM</v>
          </cell>
          <cell r="F1284" t="str">
            <v>MANUTENÇÃO</v>
          </cell>
          <cell r="G1284" t="str">
            <v>MARCELO PEPE LUSTOZA</v>
          </cell>
          <cell r="H1284" t="str">
            <v>ELETRICISTA DE MANUTENÇÃO</v>
          </cell>
          <cell r="I1284" t="str">
            <v>PARGOS</v>
          </cell>
          <cell r="J1284">
            <v>1</v>
          </cell>
        </row>
        <row r="1285">
          <cell r="A1285">
            <v>1269</v>
          </cell>
          <cell r="G1285" t="str">
            <v>HERNANDES LIMA DO NASCIMENTO</v>
          </cell>
          <cell r="H1285" t="str">
            <v>MONTADOR ANDAIME</v>
          </cell>
          <cell r="I1285" t="str">
            <v>BRISA DA COSTA</v>
          </cell>
          <cell r="J1285">
            <v>1</v>
          </cell>
        </row>
        <row r="1286">
          <cell r="A1286">
            <v>1270</v>
          </cell>
          <cell r="G1286" t="str">
            <v>VANGELO FAGUNDES ROCHA</v>
          </cell>
          <cell r="H1286" t="str">
            <v>ENCANADOR</v>
          </cell>
          <cell r="I1286" t="str">
            <v>BRISA DA COSTA</v>
          </cell>
          <cell r="J1286">
            <v>1</v>
          </cell>
        </row>
        <row r="1287">
          <cell r="A1287">
            <v>1271</v>
          </cell>
          <cell r="G1287" t="str">
            <v>EDSON IZIDIO DOS SANTOS</v>
          </cell>
          <cell r="H1287" t="str">
            <v>ENCANADOR</v>
          </cell>
          <cell r="I1287" t="str">
            <v>BRISA DA COSTA</v>
          </cell>
          <cell r="J1287">
            <v>1</v>
          </cell>
        </row>
        <row r="1288">
          <cell r="A1288">
            <v>1272</v>
          </cell>
          <cell r="G1288" t="str">
            <v>CARLOS DE FREITAS CAMPOS</v>
          </cell>
          <cell r="H1288" t="str">
            <v>ENCANADOR</v>
          </cell>
          <cell r="I1288" t="str">
            <v>BRISA DA COSTA</v>
          </cell>
          <cell r="J1288">
            <v>1</v>
          </cell>
        </row>
        <row r="1289">
          <cell r="A1289">
            <v>1273</v>
          </cell>
          <cell r="B1289" t="str">
            <v>AFC</v>
          </cell>
          <cell r="C1289" t="str">
            <v>HRSG</v>
          </cell>
          <cell r="D1289" t="str">
            <v>VT</v>
          </cell>
          <cell r="E1289" t="str">
            <v>VAS</v>
          </cell>
          <cell r="F1289" t="str">
            <v>ELÉTRICA</v>
          </cell>
          <cell r="G1289" t="str">
            <v>RONALDO DE JESUS SANTOS</v>
          </cell>
          <cell r="H1289" t="str">
            <v>AJUDANTE</v>
          </cell>
          <cell r="I1289" t="str">
            <v>AEROPORTO</v>
          </cell>
          <cell r="J1289">
            <v>1</v>
          </cell>
        </row>
        <row r="1290">
          <cell r="A1290">
            <v>1274</v>
          </cell>
          <cell r="G1290" t="str">
            <v>JOÃO DOS SANTOS PEREIRA</v>
          </cell>
          <cell r="H1290" t="str">
            <v>AJUDANTE</v>
          </cell>
          <cell r="I1290" t="str">
            <v>-</v>
          </cell>
          <cell r="J1290">
            <v>1</v>
          </cell>
        </row>
        <row r="1291">
          <cell r="A1291">
            <v>1275</v>
          </cell>
          <cell r="G1291" t="str">
            <v>SANDRO ARAUJO REIS</v>
          </cell>
          <cell r="H1291" t="str">
            <v>ENCARREGADO</v>
          </cell>
          <cell r="I1291" t="str">
            <v>-</v>
          </cell>
          <cell r="J1291">
            <v>1</v>
          </cell>
        </row>
        <row r="1292">
          <cell r="A1292">
            <v>1276</v>
          </cell>
          <cell r="G1292" t="str">
            <v>RICARDO DE SIQUEIRA PENEDO</v>
          </cell>
          <cell r="H1292" t="str">
            <v>AUXILIAR DE ESCRITÓRIO</v>
          </cell>
          <cell r="I1292" t="str">
            <v>-</v>
          </cell>
          <cell r="J1292">
            <v>1</v>
          </cell>
        </row>
        <row r="1293">
          <cell r="A1293">
            <v>1277</v>
          </cell>
          <cell r="G1293" t="str">
            <v>ROSENILDO GONÇALVES DE OLIVEIRA</v>
          </cell>
          <cell r="H1293" t="str">
            <v>ENCANADOR</v>
          </cell>
          <cell r="I1293" t="str">
            <v>BRISA DA COSTA</v>
          </cell>
          <cell r="J1293">
            <v>1</v>
          </cell>
        </row>
        <row r="1294">
          <cell r="A1294">
            <v>1278</v>
          </cell>
          <cell r="G1294" t="str">
            <v>SEBASTIÃO CLOVES MOTA</v>
          </cell>
          <cell r="H1294" t="str">
            <v>ENCANADOR</v>
          </cell>
          <cell r="I1294" t="str">
            <v>BRISA DA COSTA</v>
          </cell>
          <cell r="J1294">
            <v>1</v>
          </cell>
        </row>
        <row r="1295">
          <cell r="A1295">
            <v>1279</v>
          </cell>
          <cell r="G1295" t="str">
            <v>JOSÉ AUGUSTO GOMES</v>
          </cell>
          <cell r="H1295" t="str">
            <v>AJUDANTE</v>
          </cell>
          <cell r="I1295" t="str">
            <v>-</v>
          </cell>
          <cell r="J1295">
            <v>1</v>
          </cell>
        </row>
        <row r="1296">
          <cell r="A1296">
            <v>1280</v>
          </cell>
          <cell r="B1296" t="str">
            <v>AFC</v>
          </cell>
          <cell r="C1296" t="str">
            <v>BOP</v>
          </cell>
          <cell r="D1296" t="str">
            <v>VT</v>
          </cell>
          <cell r="E1296" t="str">
            <v>IFS</v>
          </cell>
          <cell r="F1296" t="str">
            <v>TESTE/PRESERV.</v>
          </cell>
          <cell r="G1296" t="str">
            <v>IVANALDO FERREIRA DE SOUTO</v>
          </cell>
          <cell r="H1296" t="str">
            <v>ENCARREGADO ELETRICA</v>
          </cell>
          <cell r="I1296" t="str">
            <v>RIO DAS OSTRAS</v>
          </cell>
          <cell r="J1296">
            <v>1</v>
          </cell>
        </row>
        <row r="1297">
          <cell r="A1297">
            <v>1281</v>
          </cell>
          <cell r="G1297" t="str">
            <v>WAGNER DO CARMO MENDES</v>
          </cell>
          <cell r="H1297" t="str">
            <v>ENCANADOR</v>
          </cell>
          <cell r="I1297" t="str">
            <v>BRISA DA COSTA</v>
          </cell>
          <cell r="J1297">
            <v>1</v>
          </cell>
        </row>
        <row r="1298">
          <cell r="A1298">
            <v>1282</v>
          </cell>
          <cell r="C1298" t="str">
            <v>ST</v>
          </cell>
          <cell r="G1298" t="str">
            <v>CÍCERO LINO DO CARMO</v>
          </cell>
          <cell r="H1298" t="str">
            <v>AJUDANTE</v>
          </cell>
          <cell r="I1298" t="str">
            <v>-</v>
          </cell>
          <cell r="J1298">
            <v>1</v>
          </cell>
        </row>
        <row r="1299">
          <cell r="A1299">
            <v>1283</v>
          </cell>
          <cell r="G1299" t="str">
            <v>JOSÉ DO CARMO FELIPE</v>
          </cell>
          <cell r="H1299" t="str">
            <v>AJUDANTE</v>
          </cell>
          <cell r="I1299" t="str">
            <v>-</v>
          </cell>
          <cell r="J1299">
            <v>1</v>
          </cell>
        </row>
        <row r="1300">
          <cell r="A1300">
            <v>1284</v>
          </cell>
          <cell r="G1300" t="str">
            <v>GILSIVAN PEREIRA DA SILVA</v>
          </cell>
          <cell r="H1300" t="str">
            <v>MONTADOR ANDAIME</v>
          </cell>
          <cell r="I1300" t="str">
            <v>BRISA DA COSTA</v>
          </cell>
          <cell r="J1300">
            <v>1</v>
          </cell>
        </row>
        <row r="1301">
          <cell r="A1301">
            <v>1285</v>
          </cell>
          <cell r="G1301" t="str">
            <v>CELSO GONÇALVES SANTANA</v>
          </cell>
          <cell r="H1301" t="str">
            <v>ENCANADOR</v>
          </cell>
          <cell r="I1301" t="str">
            <v>BRISA DA COSTA</v>
          </cell>
          <cell r="J1301">
            <v>1</v>
          </cell>
        </row>
        <row r="1302">
          <cell r="A1302">
            <v>1286</v>
          </cell>
          <cell r="G1302" t="str">
            <v>RONALDO LINO DOS SANTOS</v>
          </cell>
          <cell r="H1302" t="str">
            <v>ENCARREGADO</v>
          </cell>
          <cell r="I1302" t="str">
            <v>BRISA DA COSTA</v>
          </cell>
          <cell r="J1302">
            <v>1</v>
          </cell>
        </row>
        <row r="1303">
          <cell r="A1303">
            <v>1287</v>
          </cell>
          <cell r="G1303" t="str">
            <v>SEBASTIÃO CARLOS KER</v>
          </cell>
          <cell r="H1303" t="str">
            <v>ENCANADOR</v>
          </cell>
          <cell r="I1303" t="str">
            <v>BRISA DA COSTA</v>
          </cell>
          <cell r="J1303">
            <v>1</v>
          </cell>
        </row>
        <row r="1304">
          <cell r="A1304">
            <v>1288</v>
          </cell>
          <cell r="G1304" t="str">
            <v>ROMILDO BATISTA</v>
          </cell>
          <cell r="H1304" t="str">
            <v>ENCANADOR</v>
          </cell>
          <cell r="I1304" t="str">
            <v>BRISA DA COSTA</v>
          </cell>
          <cell r="J1304">
            <v>1</v>
          </cell>
        </row>
        <row r="1305">
          <cell r="A1305">
            <v>1289</v>
          </cell>
          <cell r="G1305" t="str">
            <v>CARLOS ANTONIO DE OLIVEIRA</v>
          </cell>
          <cell r="H1305" t="str">
            <v>ENCANADOR</v>
          </cell>
          <cell r="I1305" t="str">
            <v>BRISA DA COSTA</v>
          </cell>
          <cell r="J1305">
            <v>1</v>
          </cell>
        </row>
        <row r="1306">
          <cell r="A1306">
            <v>1290</v>
          </cell>
          <cell r="G1306" t="str">
            <v>JÔ SANTOS DA SILVA</v>
          </cell>
          <cell r="H1306" t="str">
            <v>AJUDANTE</v>
          </cell>
          <cell r="I1306" t="str">
            <v>-</v>
          </cell>
          <cell r="J1306">
            <v>1</v>
          </cell>
        </row>
        <row r="1307">
          <cell r="A1307">
            <v>1291</v>
          </cell>
          <cell r="G1307" t="str">
            <v>EDNILSON PIRES SILVA</v>
          </cell>
          <cell r="H1307" t="str">
            <v>ENCANADOR</v>
          </cell>
          <cell r="I1307" t="str">
            <v>BRISA DA COSTA</v>
          </cell>
          <cell r="J1307">
            <v>1</v>
          </cell>
        </row>
        <row r="1308">
          <cell r="A1308">
            <v>1292</v>
          </cell>
          <cell r="G1308" t="str">
            <v>SERGIO MARCOS DA SOUZA</v>
          </cell>
          <cell r="H1308" t="str">
            <v>SOLDADOR RX</v>
          </cell>
          <cell r="I1308" t="str">
            <v>BRISA DA COSTA</v>
          </cell>
          <cell r="J1308">
            <v>1</v>
          </cell>
        </row>
        <row r="1309">
          <cell r="A1309">
            <v>1293</v>
          </cell>
          <cell r="B1309" t="str">
            <v>AFC</v>
          </cell>
          <cell r="C1309" t="str">
            <v>CT</v>
          </cell>
          <cell r="D1309" t="str">
            <v>VT</v>
          </cell>
          <cell r="E1309" t="str">
            <v>JTC</v>
          </cell>
          <cell r="F1309" t="str">
            <v>ELÉTRICA</v>
          </cell>
          <cell r="G1309" t="str">
            <v>AURINO DOS REIS SANTANA</v>
          </cell>
          <cell r="H1309" t="str">
            <v>ELETRICISTA MONTADOR</v>
          </cell>
          <cell r="I1309" t="str">
            <v>CAMPO D'OESTE</v>
          </cell>
          <cell r="J1309">
            <v>1</v>
          </cell>
        </row>
        <row r="1310">
          <cell r="A1310">
            <v>1294</v>
          </cell>
          <cell r="G1310" t="str">
            <v>JULIO CESAR GOMES DA SILVA</v>
          </cell>
          <cell r="H1310" t="str">
            <v>ENCANADOR</v>
          </cell>
          <cell r="I1310" t="str">
            <v>BRISA DA COSTA</v>
          </cell>
          <cell r="J1310">
            <v>1</v>
          </cell>
        </row>
        <row r="1311">
          <cell r="A1311">
            <v>1295</v>
          </cell>
          <cell r="G1311" t="str">
            <v>PAULO GOMES</v>
          </cell>
          <cell r="H1311" t="str">
            <v>AJUDANTE</v>
          </cell>
          <cell r="I1311" t="str">
            <v>-</v>
          </cell>
          <cell r="J1311">
            <v>1</v>
          </cell>
        </row>
        <row r="1312">
          <cell r="A1312">
            <v>1296</v>
          </cell>
          <cell r="G1312" t="str">
            <v>VALMIR DE SOUZA FERREIRA</v>
          </cell>
          <cell r="H1312" t="str">
            <v>ENCANADOR</v>
          </cell>
          <cell r="I1312" t="str">
            <v>BRISA DA COSTA</v>
          </cell>
          <cell r="J1312">
            <v>1</v>
          </cell>
        </row>
        <row r="1313">
          <cell r="A1313">
            <v>1297</v>
          </cell>
          <cell r="G1313" t="str">
            <v>CLEMERSON SANTOS GOMES</v>
          </cell>
          <cell r="H1313" t="str">
            <v>AJUDANTE</v>
          </cell>
          <cell r="I1313" t="str">
            <v>-</v>
          </cell>
          <cell r="J1313">
            <v>1</v>
          </cell>
        </row>
        <row r="1314">
          <cell r="A1314">
            <v>1298</v>
          </cell>
          <cell r="G1314" t="str">
            <v>ANTONIO APARECIDO VIEIRA</v>
          </cell>
          <cell r="H1314" t="str">
            <v>AJUDANTE</v>
          </cell>
          <cell r="I1314" t="str">
            <v>-</v>
          </cell>
          <cell r="J1314">
            <v>1</v>
          </cell>
        </row>
        <row r="1315">
          <cell r="A1315">
            <v>1299</v>
          </cell>
          <cell r="G1315" t="str">
            <v>JAILSON DAMASCENO VIEIRA</v>
          </cell>
          <cell r="H1315" t="str">
            <v>MONTADOR ANDAIME</v>
          </cell>
          <cell r="I1315" t="str">
            <v>-</v>
          </cell>
          <cell r="J1315">
            <v>1</v>
          </cell>
        </row>
        <row r="1316">
          <cell r="A1316">
            <v>1300</v>
          </cell>
          <cell r="G1316" t="str">
            <v>EDILSON SANTOS MACIEL</v>
          </cell>
          <cell r="H1316" t="str">
            <v>AJUDANTE</v>
          </cell>
          <cell r="I1316" t="str">
            <v>-</v>
          </cell>
          <cell r="J1316">
            <v>1</v>
          </cell>
        </row>
        <row r="1317">
          <cell r="A1317">
            <v>1301</v>
          </cell>
          <cell r="G1317" t="str">
            <v>PAULO ANDRE FERREIRA LEITE</v>
          </cell>
          <cell r="H1317" t="str">
            <v>AJUDANTE</v>
          </cell>
          <cell r="I1317" t="str">
            <v>-</v>
          </cell>
          <cell r="J1317">
            <v>1</v>
          </cell>
        </row>
        <row r="1318">
          <cell r="A1318">
            <v>1302</v>
          </cell>
          <cell r="G1318" t="str">
            <v>PEDRO DOS SANTOS</v>
          </cell>
          <cell r="H1318" t="str">
            <v>PINTOR</v>
          </cell>
          <cell r="I1318" t="str">
            <v>BRISA DA COSTA</v>
          </cell>
          <cell r="J1318">
            <v>1</v>
          </cell>
        </row>
        <row r="1319">
          <cell r="A1319">
            <v>1303</v>
          </cell>
          <cell r="G1319" t="str">
            <v>JOSÉ AUGUSTO FRANCISCO DOS SANTOS</v>
          </cell>
          <cell r="H1319" t="str">
            <v>AJUDANTE</v>
          </cell>
          <cell r="I1319" t="str">
            <v>-</v>
          </cell>
          <cell r="J1319">
            <v>1</v>
          </cell>
        </row>
        <row r="1320">
          <cell r="A1320">
            <v>1304</v>
          </cell>
          <cell r="G1320" t="str">
            <v>ANTÔNIO VALBER MUNIZ LIMA</v>
          </cell>
          <cell r="H1320" t="str">
            <v>AJUDANTE</v>
          </cell>
          <cell r="I1320" t="str">
            <v>-</v>
          </cell>
          <cell r="J1320">
            <v>1</v>
          </cell>
        </row>
        <row r="1321">
          <cell r="A1321">
            <v>1305</v>
          </cell>
          <cell r="G1321" t="str">
            <v>JEOMAR BEZERRA DA SILVA</v>
          </cell>
          <cell r="H1321" t="str">
            <v>MONTADOR ANDAIME</v>
          </cell>
          <cell r="I1321" t="str">
            <v>BRISA DA COSTA</v>
          </cell>
          <cell r="J1321">
            <v>1</v>
          </cell>
        </row>
        <row r="1322">
          <cell r="A1322">
            <v>1306</v>
          </cell>
          <cell r="G1322" t="str">
            <v>JOSÉ JACKSON NASCIMENTO SANTOS</v>
          </cell>
          <cell r="H1322" t="str">
            <v>AJUDANTE</v>
          </cell>
          <cell r="I1322" t="str">
            <v>-</v>
          </cell>
          <cell r="J1322">
            <v>1</v>
          </cell>
        </row>
        <row r="1323">
          <cell r="A1323">
            <v>1307</v>
          </cell>
          <cell r="G1323" t="str">
            <v>EDUARDO EINARD MACHADO</v>
          </cell>
          <cell r="H1323" t="str">
            <v>ENGENHEIRO</v>
          </cell>
          <cell r="I1323" t="str">
            <v>-</v>
          </cell>
          <cell r="J1323">
            <v>1</v>
          </cell>
        </row>
        <row r="1324">
          <cell r="A1324">
            <v>1308</v>
          </cell>
          <cell r="G1324" t="str">
            <v>ANTÔNIO CARLOS FERREIRA DOS SANTOS</v>
          </cell>
          <cell r="H1324" t="str">
            <v>ENCANADOR</v>
          </cell>
          <cell r="I1324" t="str">
            <v>BRISA DA COSTA</v>
          </cell>
          <cell r="J1324">
            <v>1</v>
          </cell>
        </row>
        <row r="1325">
          <cell r="A1325">
            <v>1309</v>
          </cell>
          <cell r="G1325" t="str">
            <v>JANER PEREIRA CIRIACO</v>
          </cell>
          <cell r="H1325" t="str">
            <v>ENCANADOR</v>
          </cell>
          <cell r="I1325" t="str">
            <v>BRISA DA COSTA</v>
          </cell>
          <cell r="J1325">
            <v>1</v>
          </cell>
        </row>
        <row r="1326">
          <cell r="A1326">
            <v>1310</v>
          </cell>
          <cell r="G1326" t="str">
            <v>MARCOS ANTÔNIO RODRIGUES DE OLIVEIRA</v>
          </cell>
          <cell r="H1326" t="str">
            <v>APROPRIADOR</v>
          </cell>
          <cell r="I1326" t="str">
            <v>BRISA DA COSTA</v>
          </cell>
          <cell r="J1326">
            <v>1</v>
          </cell>
        </row>
        <row r="1327">
          <cell r="A1327">
            <v>1311</v>
          </cell>
          <cell r="B1327" t="str">
            <v>AFC</v>
          </cell>
          <cell r="C1327" t="str">
            <v>HRSG</v>
          </cell>
          <cell r="D1327" t="str">
            <v>CMM</v>
          </cell>
          <cell r="E1327" t="str">
            <v>JK</v>
          </cell>
          <cell r="F1327" t="str">
            <v>INSTRUMENT.</v>
          </cell>
          <cell r="G1327" t="str">
            <v>ALAN CLEYTON SANTOS</v>
          </cell>
          <cell r="H1327" t="str">
            <v>INSTRUMENTISTA</v>
          </cell>
          <cell r="I1327" t="str">
            <v>BRISA DA COSTA</v>
          </cell>
          <cell r="J1327">
            <v>1</v>
          </cell>
        </row>
        <row r="1328">
          <cell r="A1328">
            <v>1312</v>
          </cell>
          <cell r="B1328" t="str">
            <v>AFC</v>
          </cell>
          <cell r="C1328" t="str">
            <v>HRSG</v>
          </cell>
          <cell r="D1328" t="str">
            <v>CMM</v>
          </cell>
          <cell r="E1328" t="str">
            <v>JK</v>
          </cell>
          <cell r="F1328" t="str">
            <v>INSTRUMENT.</v>
          </cell>
          <cell r="G1328" t="str">
            <v>AILTON GOMES DE OLIVEIRA</v>
          </cell>
          <cell r="H1328" t="str">
            <v>INSTRUMENTISTA</v>
          </cell>
          <cell r="I1328" t="str">
            <v>BRISA DA COSTA</v>
          </cell>
          <cell r="J1328">
            <v>1</v>
          </cell>
        </row>
        <row r="1329">
          <cell r="A1329">
            <v>1313</v>
          </cell>
          <cell r="B1329" t="str">
            <v>AFC</v>
          </cell>
          <cell r="C1329" t="str">
            <v>HRSG</v>
          </cell>
          <cell r="D1329" t="str">
            <v>CMM</v>
          </cell>
          <cell r="E1329" t="str">
            <v>JK</v>
          </cell>
          <cell r="F1329" t="str">
            <v>INSTRUMENT.</v>
          </cell>
          <cell r="G1329" t="str">
            <v>NILSON GOMES DE OLIVEIRA</v>
          </cell>
          <cell r="H1329" t="str">
            <v>INSTRUMENTISTA</v>
          </cell>
          <cell r="I1329" t="str">
            <v>BRISA DA COSTA</v>
          </cell>
          <cell r="J1329">
            <v>1</v>
          </cell>
        </row>
        <row r="1330">
          <cell r="A1330">
            <v>1314</v>
          </cell>
          <cell r="G1330" t="str">
            <v>VALDER DOS SANTOS</v>
          </cell>
          <cell r="H1330" t="str">
            <v>AJUDANTE</v>
          </cell>
          <cell r="I1330" t="str">
            <v>-</v>
          </cell>
          <cell r="J1330">
            <v>1</v>
          </cell>
        </row>
        <row r="1331">
          <cell r="A1331">
            <v>1315</v>
          </cell>
          <cell r="G1331" t="str">
            <v>CARLOS AUGUSTO BARRETO DA SILVA</v>
          </cell>
          <cell r="H1331" t="str">
            <v>MONTADOR ANDAIME</v>
          </cell>
          <cell r="I1331" t="str">
            <v>-</v>
          </cell>
          <cell r="J1331">
            <v>1</v>
          </cell>
        </row>
        <row r="1332">
          <cell r="A1332">
            <v>1316</v>
          </cell>
          <cell r="G1332" t="str">
            <v>ADEMILTON NASCIMENTO CARVALHO</v>
          </cell>
          <cell r="H1332" t="str">
            <v>ENCANADOR</v>
          </cell>
          <cell r="I1332" t="str">
            <v>BRISA DA COSTA</v>
          </cell>
          <cell r="J1332">
            <v>1</v>
          </cell>
        </row>
        <row r="1333">
          <cell r="A1333">
            <v>1317</v>
          </cell>
          <cell r="B1333" t="str">
            <v>AFC</v>
          </cell>
          <cell r="D1333" t="str">
            <v>NJ</v>
          </cell>
          <cell r="E1333" t="str">
            <v>PSV</v>
          </cell>
          <cell r="G1333" t="str">
            <v>JOSÉ ANDERSON DA SILVA</v>
          </cell>
          <cell r="H1333" t="str">
            <v>SOLDADOR RX</v>
          </cell>
          <cell r="I1333" t="str">
            <v>BRISA DA COSTA</v>
          </cell>
          <cell r="J1333">
            <v>1</v>
          </cell>
        </row>
        <row r="1334">
          <cell r="A1334">
            <v>1318</v>
          </cell>
          <cell r="G1334" t="str">
            <v>ISAC FERREIRA NASCIMENTO</v>
          </cell>
          <cell r="H1334" t="str">
            <v>SOLDADOR RX</v>
          </cell>
          <cell r="I1334" t="str">
            <v>BRISA DA COSTA</v>
          </cell>
          <cell r="J1334">
            <v>1</v>
          </cell>
        </row>
        <row r="1335">
          <cell r="A1335">
            <v>1319</v>
          </cell>
          <cell r="G1335" t="str">
            <v>SIDNEY SANTOS CRUZ</v>
          </cell>
          <cell r="H1335" t="str">
            <v>AJUDANTE</v>
          </cell>
          <cell r="I1335" t="str">
            <v>-</v>
          </cell>
          <cell r="J1335">
            <v>1</v>
          </cell>
        </row>
        <row r="1336">
          <cell r="A1336">
            <v>1320</v>
          </cell>
          <cell r="G1336" t="str">
            <v>ALEX WILLIAN DA CONCEIÇÃO TEIXEIRA</v>
          </cell>
          <cell r="H1336" t="str">
            <v>AJUDANTE</v>
          </cell>
          <cell r="I1336" t="str">
            <v>-</v>
          </cell>
          <cell r="J1336">
            <v>1</v>
          </cell>
        </row>
        <row r="1337">
          <cell r="A1337">
            <v>1321</v>
          </cell>
          <cell r="G1337" t="str">
            <v>GENECI BORGES DA SILVA</v>
          </cell>
          <cell r="H1337" t="str">
            <v>SOLDADOR TIG + ER</v>
          </cell>
          <cell r="I1337" t="str">
            <v>-</v>
          </cell>
          <cell r="J1337">
            <v>1</v>
          </cell>
        </row>
        <row r="1338">
          <cell r="A1338">
            <v>1322</v>
          </cell>
          <cell r="G1338" t="str">
            <v>EDIMILSON FRANCISCO DOS SANTOS</v>
          </cell>
          <cell r="H1338" t="str">
            <v>SOLDADOR TIG</v>
          </cell>
          <cell r="I1338" t="str">
            <v>BRISA DA COSTA</v>
          </cell>
          <cell r="J1338">
            <v>1</v>
          </cell>
        </row>
        <row r="1339">
          <cell r="A1339">
            <v>1323</v>
          </cell>
          <cell r="G1339" t="str">
            <v>DEOGENES DE LIMA</v>
          </cell>
          <cell r="H1339" t="str">
            <v>SOLDADOR TIG</v>
          </cell>
          <cell r="I1339" t="str">
            <v>BRISA DA COSTA</v>
          </cell>
          <cell r="J1339">
            <v>1</v>
          </cell>
        </row>
        <row r="1340">
          <cell r="A1340">
            <v>1324</v>
          </cell>
          <cell r="G1340" t="str">
            <v>AGENARIO VITORINO SANTOS</v>
          </cell>
          <cell r="H1340" t="str">
            <v>SOLDADOR TIG + ER</v>
          </cell>
          <cell r="I1340" t="str">
            <v>BRISA DA COSTA</v>
          </cell>
          <cell r="J1340">
            <v>1</v>
          </cell>
        </row>
        <row r="1341">
          <cell r="A1341">
            <v>1325</v>
          </cell>
          <cell r="G1341" t="str">
            <v>FABIO BERTOLINI DA SILVA</v>
          </cell>
          <cell r="H1341" t="str">
            <v>SOLDADOR TIG + ER</v>
          </cell>
          <cell r="I1341" t="str">
            <v>BRISA DA COSTA</v>
          </cell>
          <cell r="J1341">
            <v>1</v>
          </cell>
        </row>
        <row r="1342">
          <cell r="A1342">
            <v>1326</v>
          </cell>
          <cell r="G1342" t="str">
            <v>ALEXANDRE MESQUITA SANT'ANA DA ROCHA</v>
          </cell>
          <cell r="H1342" t="str">
            <v>SOLDADOR TIG + ER</v>
          </cell>
          <cell r="I1342" t="str">
            <v>BRISA DA COSTA</v>
          </cell>
          <cell r="J1342">
            <v>1</v>
          </cell>
        </row>
        <row r="1343">
          <cell r="A1343">
            <v>1327</v>
          </cell>
          <cell r="G1343" t="str">
            <v>ELÇO LIMA DA ROCHA</v>
          </cell>
          <cell r="H1343" t="str">
            <v>SOLDADOR TIG + ER</v>
          </cell>
          <cell r="I1343" t="str">
            <v>BRISA DA COSTA</v>
          </cell>
          <cell r="J1343">
            <v>1</v>
          </cell>
        </row>
        <row r="1344">
          <cell r="A1344">
            <v>1328</v>
          </cell>
          <cell r="G1344" t="str">
            <v>HELIOMAR ROCHA VIEIRA</v>
          </cell>
          <cell r="H1344" t="str">
            <v>SOLDADOR TIG</v>
          </cell>
          <cell r="I1344" t="str">
            <v>BRISA DA COSTA</v>
          </cell>
          <cell r="J1344">
            <v>1</v>
          </cell>
        </row>
        <row r="1345">
          <cell r="A1345">
            <v>1329</v>
          </cell>
          <cell r="B1345" t="str">
            <v>AFC</v>
          </cell>
          <cell r="C1345" t="str">
            <v>HRSG</v>
          </cell>
          <cell r="D1345" t="str">
            <v>CMM</v>
          </cell>
          <cell r="E1345" t="str">
            <v>JK</v>
          </cell>
          <cell r="F1345" t="str">
            <v>INSTRUMENT.</v>
          </cell>
          <cell r="G1345" t="str">
            <v>JOÃO PEDRO CONCEIÇÃO SANTOS</v>
          </cell>
          <cell r="H1345" t="str">
            <v>INSTRUMENTISTA</v>
          </cell>
          <cell r="I1345" t="str">
            <v>BRISA DA COSTA</v>
          </cell>
          <cell r="J1345">
            <v>1</v>
          </cell>
        </row>
        <row r="1346">
          <cell r="A1346">
            <v>1330</v>
          </cell>
          <cell r="G1346" t="str">
            <v>OSCAR DE JESUS DA SILVA</v>
          </cell>
          <cell r="H1346" t="str">
            <v>AJUDANTE</v>
          </cell>
          <cell r="I1346" t="str">
            <v>-</v>
          </cell>
          <cell r="J1346">
            <v>1</v>
          </cell>
        </row>
        <row r="1347">
          <cell r="A1347">
            <v>1331</v>
          </cell>
          <cell r="G1347" t="str">
            <v>SALES MOREIRA COSTA</v>
          </cell>
          <cell r="H1347" t="str">
            <v>SOLDADOR RX</v>
          </cell>
          <cell r="I1347" t="str">
            <v>BRISA DA COSTA</v>
          </cell>
          <cell r="J1347">
            <v>1</v>
          </cell>
        </row>
        <row r="1348">
          <cell r="A1348">
            <v>1332</v>
          </cell>
          <cell r="G1348" t="str">
            <v>BRAZ CONCEIÇÃO PAIXÃO</v>
          </cell>
          <cell r="H1348" t="str">
            <v>MONTADOR ANDAIME</v>
          </cell>
          <cell r="I1348" t="str">
            <v>BRISA DA COSTA</v>
          </cell>
          <cell r="J1348">
            <v>1</v>
          </cell>
        </row>
        <row r="1349">
          <cell r="A1349">
            <v>1333</v>
          </cell>
          <cell r="B1349" t="str">
            <v>AFC</v>
          </cell>
          <cell r="C1349" t="str">
            <v>HRSG</v>
          </cell>
          <cell r="D1349" t="str">
            <v>CMM</v>
          </cell>
          <cell r="E1349" t="str">
            <v>JK</v>
          </cell>
          <cell r="F1349" t="str">
            <v>INSTRUMENT.</v>
          </cell>
          <cell r="G1349" t="str">
            <v>ANTÔNIO PEREIRA</v>
          </cell>
          <cell r="H1349" t="str">
            <v>MESTRE</v>
          </cell>
          <cell r="I1349" t="str">
            <v>BRISA DA COSTA</v>
          </cell>
          <cell r="J1349">
            <v>1</v>
          </cell>
        </row>
        <row r="1350">
          <cell r="A1350">
            <v>1334</v>
          </cell>
          <cell r="G1350" t="str">
            <v>FRANCISCO PASCOALINO</v>
          </cell>
          <cell r="H1350" t="str">
            <v>MONTADOR ANDAIME</v>
          </cell>
          <cell r="I1350" t="str">
            <v>-</v>
          </cell>
          <cell r="J1350">
            <v>1</v>
          </cell>
        </row>
        <row r="1351">
          <cell r="A1351">
            <v>1335</v>
          </cell>
          <cell r="G1351" t="str">
            <v>PALMERINDO DA CONCEIÇÃO PAZ</v>
          </cell>
          <cell r="H1351" t="str">
            <v>AJUDANTE</v>
          </cell>
          <cell r="I1351" t="str">
            <v>-</v>
          </cell>
          <cell r="J1351">
            <v>1</v>
          </cell>
        </row>
        <row r="1352">
          <cell r="A1352">
            <v>1336</v>
          </cell>
          <cell r="G1352" t="str">
            <v>RAFAEL EUDES SILVA DE CARVALHO</v>
          </cell>
          <cell r="H1352" t="str">
            <v>MONTADOR ANDAIME</v>
          </cell>
          <cell r="I1352" t="str">
            <v>BRISA DA COSTA</v>
          </cell>
          <cell r="J1352">
            <v>1</v>
          </cell>
        </row>
        <row r="1353">
          <cell r="A1353">
            <v>1337</v>
          </cell>
          <cell r="G1353" t="str">
            <v>JOSÉ EDIVALDO DOS SANTOS</v>
          </cell>
          <cell r="H1353" t="str">
            <v>MONTADOR ANDAIME</v>
          </cell>
          <cell r="I1353" t="str">
            <v>PARGOS</v>
          </cell>
          <cell r="J1353">
            <v>1</v>
          </cell>
        </row>
        <row r="1354">
          <cell r="A1354">
            <v>1338</v>
          </cell>
          <cell r="G1354" t="str">
            <v>RAIMUNDO ADRIANO DE SOUZA</v>
          </cell>
          <cell r="H1354" t="str">
            <v>SOLDADOR RX</v>
          </cell>
          <cell r="I1354" t="str">
            <v>BRISA DA COSTA</v>
          </cell>
          <cell r="J1354">
            <v>1</v>
          </cell>
        </row>
        <row r="1355">
          <cell r="A1355">
            <v>1339</v>
          </cell>
          <cell r="G1355" t="str">
            <v>ANTÔNIO DA SILVA SANTOS</v>
          </cell>
          <cell r="H1355" t="str">
            <v>SOLDADOR RX</v>
          </cell>
          <cell r="I1355" t="str">
            <v>-</v>
          </cell>
          <cell r="J1355">
            <v>1</v>
          </cell>
        </row>
        <row r="1356">
          <cell r="A1356">
            <v>1340</v>
          </cell>
          <cell r="G1356" t="str">
            <v>MAICON DOS SANTOS SILVA</v>
          </cell>
          <cell r="H1356" t="str">
            <v>SOLDADOR RX</v>
          </cell>
          <cell r="I1356" t="str">
            <v>-</v>
          </cell>
          <cell r="J1356">
            <v>1</v>
          </cell>
        </row>
        <row r="1357">
          <cell r="A1357">
            <v>1341</v>
          </cell>
          <cell r="G1357" t="str">
            <v>MANOEL DOS SANTOS LEITE</v>
          </cell>
          <cell r="H1357" t="str">
            <v>MONTADOR ANDAIME</v>
          </cell>
          <cell r="I1357" t="str">
            <v>PARGOS</v>
          </cell>
          <cell r="J1357">
            <v>1</v>
          </cell>
        </row>
        <row r="1358">
          <cell r="A1358">
            <v>1342</v>
          </cell>
          <cell r="G1358" t="str">
            <v>JOSÉ PEREIRA DE FREITAS</v>
          </cell>
          <cell r="H1358" t="str">
            <v>INSTRUMENTISTA</v>
          </cell>
          <cell r="I1358" t="str">
            <v>PARGOS</v>
          </cell>
          <cell r="J1358">
            <v>1</v>
          </cell>
        </row>
        <row r="1359">
          <cell r="A1359">
            <v>1343</v>
          </cell>
          <cell r="G1359" t="str">
            <v>ADILSON BATISTA DE SOUZA</v>
          </cell>
          <cell r="H1359" t="str">
            <v>INSPETOR DE SOLDA II</v>
          </cell>
          <cell r="I1359" t="str">
            <v>-</v>
          </cell>
          <cell r="J1359">
            <v>1</v>
          </cell>
        </row>
        <row r="1360">
          <cell r="A1360">
            <v>1344</v>
          </cell>
          <cell r="G1360" t="str">
            <v>ARNALDO VIRGILIO DE MORAES</v>
          </cell>
          <cell r="H1360" t="str">
            <v>INSTRUMENTISTA</v>
          </cell>
          <cell r="I1360" t="str">
            <v>PARGOS</v>
          </cell>
          <cell r="J1360">
            <v>1</v>
          </cell>
        </row>
        <row r="1361">
          <cell r="A1361">
            <v>1345</v>
          </cell>
          <cell r="G1361" t="str">
            <v>JOCINEY SANTOS SILVA</v>
          </cell>
          <cell r="H1361" t="str">
            <v>MONTADOR ANDAIME</v>
          </cell>
          <cell r="I1361" t="str">
            <v>PARGOS</v>
          </cell>
          <cell r="J1361">
            <v>1</v>
          </cell>
        </row>
        <row r="1362">
          <cell r="A1362">
            <v>1346</v>
          </cell>
          <cell r="B1362" t="str">
            <v>MML</v>
          </cell>
          <cell r="C1362" t="str">
            <v>BOP</v>
          </cell>
          <cell r="D1362" t="str">
            <v>DARIO</v>
          </cell>
          <cell r="E1362" t="str">
            <v>ACSC</v>
          </cell>
          <cell r="F1362" t="str">
            <v>ANDAIME</v>
          </cell>
          <cell r="G1362" t="str">
            <v>EGRIMALDO CRISPIM DOS SANTOS JUNIOR</v>
          </cell>
          <cell r="H1362" t="str">
            <v>MONTADOR ANDAIME</v>
          </cell>
          <cell r="I1362" t="str">
            <v>PARGOS</v>
          </cell>
          <cell r="J1362">
            <v>1</v>
          </cell>
        </row>
        <row r="1363">
          <cell r="A1363">
            <v>1347</v>
          </cell>
          <cell r="G1363" t="str">
            <v>ONOFRE OSCAR MARTINS</v>
          </cell>
          <cell r="H1363" t="str">
            <v>MECANICO MONTADOR</v>
          </cell>
          <cell r="I1363" t="str">
            <v>PARGOS</v>
          </cell>
          <cell r="J1363">
            <v>1</v>
          </cell>
        </row>
        <row r="1364">
          <cell r="A1364">
            <v>1348</v>
          </cell>
          <cell r="E1364" t="str">
            <v>psv</v>
          </cell>
          <cell r="G1364" t="str">
            <v>DJALMA SANTANA DOS SANTOS</v>
          </cell>
          <cell r="H1364" t="str">
            <v>SOLDADOR TIG + ER</v>
          </cell>
          <cell r="I1364" t="str">
            <v>PARGOS</v>
          </cell>
          <cell r="J1364">
            <v>1</v>
          </cell>
        </row>
        <row r="1365">
          <cell r="A1365">
            <v>1349</v>
          </cell>
          <cell r="E1365" t="str">
            <v>psv</v>
          </cell>
          <cell r="G1365" t="str">
            <v>GILMAR DA ANUNCIAÇÃO SANTOS</v>
          </cell>
          <cell r="H1365" t="str">
            <v>SOLDADOR RX</v>
          </cell>
          <cell r="I1365" t="str">
            <v>PARGOS</v>
          </cell>
          <cell r="J1365">
            <v>1</v>
          </cell>
        </row>
        <row r="1366">
          <cell r="A1366">
            <v>1350</v>
          </cell>
          <cell r="G1366" t="str">
            <v>WESLEY SANTOS VITORIANO</v>
          </cell>
          <cell r="H1366" t="str">
            <v>SOLDADOR TIG + ER</v>
          </cell>
          <cell r="I1366" t="str">
            <v>BRISA DA COSTA</v>
          </cell>
          <cell r="J1366">
            <v>1</v>
          </cell>
        </row>
        <row r="1367">
          <cell r="A1367">
            <v>1351</v>
          </cell>
          <cell r="B1367" t="str">
            <v>AFC</v>
          </cell>
          <cell r="C1367" t="str">
            <v>ST</v>
          </cell>
          <cell r="D1367" t="str">
            <v>PM</v>
          </cell>
          <cell r="E1367" t="str">
            <v>-</v>
          </cell>
          <cell r="F1367" t="str">
            <v>TUBULAÇÃO</v>
          </cell>
          <cell r="G1367" t="str">
            <v>JOSÉ GERALDO SILVA DAMASCENO</v>
          </cell>
          <cell r="H1367" t="str">
            <v>ENCANADOR</v>
          </cell>
          <cell r="I1367" t="str">
            <v>-</v>
          </cell>
          <cell r="J1367">
            <v>1</v>
          </cell>
        </row>
        <row r="1368">
          <cell r="A1368">
            <v>1352</v>
          </cell>
          <cell r="B1368" t="str">
            <v>AFC</v>
          </cell>
          <cell r="C1368" t="str">
            <v>ST</v>
          </cell>
          <cell r="D1368" t="str">
            <v>PM</v>
          </cell>
          <cell r="E1368" t="str">
            <v>-</v>
          </cell>
          <cell r="F1368" t="str">
            <v>TUBULAÇÃO</v>
          </cell>
          <cell r="G1368" t="str">
            <v>PEDRO MIRANDA</v>
          </cell>
          <cell r="H1368" t="str">
            <v>SUPERVISOR DE TUBULAÇÃO II</v>
          </cell>
          <cell r="I1368" t="str">
            <v>-</v>
          </cell>
          <cell r="J1368">
            <v>1</v>
          </cell>
        </row>
        <row r="1369">
          <cell r="A1369">
            <v>1353</v>
          </cell>
          <cell r="G1369" t="str">
            <v>LEOMAR APARECIDO DO NASCIMENTO</v>
          </cell>
          <cell r="H1369" t="str">
            <v>ENCANADOR</v>
          </cell>
          <cell r="I1369" t="str">
            <v>BRISA DA COSTA</v>
          </cell>
          <cell r="J1369">
            <v>1</v>
          </cell>
        </row>
        <row r="1370">
          <cell r="A1370">
            <v>1354</v>
          </cell>
          <cell r="G1370" t="str">
            <v>CARLOS ROBERTO DOS REIS</v>
          </cell>
          <cell r="H1370" t="str">
            <v>ENCANADOR</v>
          </cell>
          <cell r="I1370" t="str">
            <v>BRISA DA COSTA</v>
          </cell>
          <cell r="J1370">
            <v>1</v>
          </cell>
        </row>
        <row r="1371">
          <cell r="A1371">
            <v>1355</v>
          </cell>
          <cell r="G1371" t="str">
            <v>LUCINEI MARCELO DA SILVA</v>
          </cell>
          <cell r="H1371" t="str">
            <v>SOLDADOR TIG + ER</v>
          </cell>
          <cell r="I1371" t="str">
            <v>BRISA DA COSTA</v>
          </cell>
          <cell r="J1371">
            <v>1</v>
          </cell>
        </row>
        <row r="1372">
          <cell r="A1372">
            <v>1356</v>
          </cell>
          <cell r="G1372" t="str">
            <v>JOCELINO ROBERTO SANTOS</v>
          </cell>
          <cell r="H1372" t="str">
            <v>SOLDADOR RX</v>
          </cell>
          <cell r="I1372" t="str">
            <v>BRISA DA COSTA</v>
          </cell>
          <cell r="J1372">
            <v>1</v>
          </cell>
        </row>
        <row r="1373">
          <cell r="A1373">
            <v>1357</v>
          </cell>
          <cell r="E1373" t="str">
            <v>psv</v>
          </cell>
          <cell r="G1373" t="str">
            <v>VALDECIR SINCERO DA SILVA</v>
          </cell>
          <cell r="H1373" t="str">
            <v>SOLDADOR TIG</v>
          </cell>
          <cell r="I1373" t="str">
            <v>BRISA DA COSTA</v>
          </cell>
          <cell r="J1373">
            <v>1</v>
          </cell>
        </row>
        <row r="1374">
          <cell r="A1374">
            <v>1358</v>
          </cell>
          <cell r="G1374" t="str">
            <v>JOÃO BATISTA DE ARAUJO ALMEIDA</v>
          </cell>
          <cell r="H1374" t="str">
            <v>ESTUFEIRO</v>
          </cell>
          <cell r="I1374" t="str">
            <v>-</v>
          </cell>
          <cell r="J1374">
            <v>1</v>
          </cell>
        </row>
        <row r="1375">
          <cell r="A1375">
            <v>1359</v>
          </cell>
          <cell r="G1375" t="str">
            <v>EDNEY XAVIER BAPTISTA DAMAZIO</v>
          </cell>
          <cell r="H1375" t="str">
            <v>APONTADOR</v>
          </cell>
          <cell r="I1375" t="str">
            <v>PARGOS</v>
          </cell>
          <cell r="J1375">
            <v>1</v>
          </cell>
        </row>
        <row r="1376">
          <cell r="A1376">
            <v>1360</v>
          </cell>
          <cell r="G1376" t="str">
            <v>MANOEL JORGE DOS SANTOS</v>
          </cell>
          <cell r="H1376" t="str">
            <v>ENCARREGADO</v>
          </cell>
          <cell r="I1376" t="str">
            <v>-</v>
          </cell>
          <cell r="J1376">
            <v>1</v>
          </cell>
        </row>
        <row r="1377">
          <cell r="A1377">
            <v>1361</v>
          </cell>
          <cell r="G1377" t="str">
            <v>JOEL DOS SANTOS ALVES</v>
          </cell>
          <cell r="H1377" t="str">
            <v>ENCANADOR</v>
          </cell>
          <cell r="I1377" t="str">
            <v>-</v>
          </cell>
          <cell r="J1377">
            <v>1</v>
          </cell>
        </row>
        <row r="1378">
          <cell r="A1378">
            <v>1362</v>
          </cell>
          <cell r="G1378" t="str">
            <v>LUCIANO BISPO DE GOES</v>
          </cell>
          <cell r="H1378" t="str">
            <v>ENCANADOR</v>
          </cell>
          <cell r="I1378" t="str">
            <v>-</v>
          </cell>
          <cell r="J1378">
            <v>1</v>
          </cell>
        </row>
        <row r="1379">
          <cell r="A1379">
            <v>1363</v>
          </cell>
          <cell r="G1379" t="str">
            <v>ERNANDES DE SOUZA MEDEIROS</v>
          </cell>
          <cell r="H1379" t="str">
            <v>ENCANADOR</v>
          </cell>
          <cell r="I1379" t="str">
            <v>-</v>
          </cell>
          <cell r="J1379">
            <v>1</v>
          </cell>
        </row>
        <row r="1380">
          <cell r="A1380">
            <v>1364</v>
          </cell>
          <cell r="G1380" t="str">
            <v>GILDÁZIO JESUS PEREIRA</v>
          </cell>
          <cell r="H1380" t="str">
            <v>ENCANADOR</v>
          </cell>
          <cell r="I1380" t="str">
            <v>-</v>
          </cell>
          <cell r="J1380">
            <v>1</v>
          </cell>
        </row>
        <row r="1381">
          <cell r="A1381">
            <v>1365</v>
          </cell>
          <cell r="G1381" t="str">
            <v>JOSÉ ROGÉRIO DOS SANTOS</v>
          </cell>
          <cell r="H1381" t="str">
            <v>ENCANADOR</v>
          </cell>
          <cell r="I1381" t="str">
            <v>-</v>
          </cell>
          <cell r="J1381">
            <v>1</v>
          </cell>
        </row>
        <row r="1382">
          <cell r="A1382">
            <v>1366</v>
          </cell>
          <cell r="G1382" t="str">
            <v>JONIEKSON NUNES DA SILVA</v>
          </cell>
          <cell r="H1382" t="str">
            <v>ENCANADOR</v>
          </cell>
          <cell r="I1382" t="str">
            <v>-</v>
          </cell>
          <cell r="J1382">
            <v>1</v>
          </cell>
        </row>
        <row r="1383">
          <cell r="A1383">
            <v>1367</v>
          </cell>
          <cell r="G1383" t="str">
            <v>SILVIO DOS SANTOS</v>
          </cell>
          <cell r="H1383" t="str">
            <v>ENCANADOR</v>
          </cell>
          <cell r="I1383" t="str">
            <v>-</v>
          </cell>
          <cell r="J1383">
            <v>1</v>
          </cell>
        </row>
        <row r="1384">
          <cell r="A1384">
            <v>1368</v>
          </cell>
          <cell r="G1384" t="str">
            <v>R E S E R V A D O    CHICO PARGOS</v>
          </cell>
          <cell r="H1384" t="str">
            <v>ENCANADOR</v>
          </cell>
          <cell r="I1384" t="str">
            <v>-</v>
          </cell>
          <cell r="J1384">
            <v>1</v>
          </cell>
        </row>
        <row r="1385">
          <cell r="A1385">
            <v>1369</v>
          </cell>
          <cell r="G1385" t="str">
            <v>GERCY JOSÉ CARLOS</v>
          </cell>
          <cell r="H1385" t="str">
            <v>AJUDANTE</v>
          </cell>
          <cell r="I1385" t="str">
            <v>-</v>
          </cell>
          <cell r="J1385">
            <v>1</v>
          </cell>
        </row>
        <row r="1386">
          <cell r="A1386">
            <v>1370</v>
          </cell>
          <cell r="G1386" t="str">
            <v>MANOEL MESSIAS DOS SANTOS</v>
          </cell>
          <cell r="H1386" t="str">
            <v>SOLDADOR TIG + ER</v>
          </cell>
          <cell r="I1386" t="str">
            <v>BRISA DA COSTA</v>
          </cell>
          <cell r="J1386">
            <v>1</v>
          </cell>
        </row>
        <row r="1387">
          <cell r="A1387">
            <v>1371</v>
          </cell>
          <cell r="G1387" t="str">
            <v>EDUARDO JOSÉ GOMES</v>
          </cell>
          <cell r="H1387" t="str">
            <v>ENCANADOR</v>
          </cell>
          <cell r="I1387" t="str">
            <v>PARGOS</v>
          </cell>
          <cell r="J1387">
            <v>1</v>
          </cell>
        </row>
        <row r="1388">
          <cell r="A1388">
            <v>1372</v>
          </cell>
          <cell r="G1388" t="str">
            <v>PAULINO FERREIRA DE MORAIS</v>
          </cell>
          <cell r="H1388" t="str">
            <v>ENCANADOR</v>
          </cell>
          <cell r="I1388" t="str">
            <v>PARGOS</v>
          </cell>
          <cell r="J1388">
            <v>1</v>
          </cell>
        </row>
        <row r="1389">
          <cell r="A1389">
            <v>1373</v>
          </cell>
          <cell r="G1389" t="str">
            <v>DAVI DOS SANTOS</v>
          </cell>
          <cell r="H1389" t="str">
            <v>SOLDADOR TIG + ER</v>
          </cell>
          <cell r="I1389" t="str">
            <v>PARGOS</v>
          </cell>
          <cell r="J1389">
            <v>1</v>
          </cell>
        </row>
        <row r="1390">
          <cell r="A1390" t="str">
            <v>E-003</v>
          </cell>
          <cell r="B1390" t="str">
            <v>AFC</v>
          </cell>
          <cell r="C1390" t="str">
            <v>CT</v>
          </cell>
          <cell r="D1390" t="str">
            <v>VT</v>
          </cell>
          <cell r="E1390" t="str">
            <v>IFS</v>
          </cell>
          <cell r="F1390" t="str">
            <v>TESTE/PRESERV.</v>
          </cell>
          <cell r="G1390" t="str">
            <v>JORGE GOIS</v>
          </cell>
          <cell r="H1390" t="str">
            <v>PROJETISTA</v>
          </cell>
          <cell r="I1390" t="str">
            <v>-</v>
          </cell>
          <cell r="J1390">
            <v>1</v>
          </cell>
        </row>
        <row r="1391">
          <cell r="A1391">
            <v>1375</v>
          </cell>
          <cell r="G1391" t="str">
            <v>JOÃO ALVES DOS SANTOS</v>
          </cell>
          <cell r="H1391" t="str">
            <v>ENCANADOR</v>
          </cell>
          <cell r="I1391" t="str">
            <v>BRISA DA COSTA</v>
          </cell>
          <cell r="J1391">
            <v>1</v>
          </cell>
        </row>
        <row r="1392">
          <cell r="A1392">
            <v>1376</v>
          </cell>
          <cell r="G1392" t="str">
            <v>CRISTIANO SANTOS LOBO</v>
          </cell>
          <cell r="H1392" t="str">
            <v>ENCANADOR</v>
          </cell>
          <cell r="I1392" t="str">
            <v>BRISA DA COSTA</v>
          </cell>
          <cell r="J1392">
            <v>1</v>
          </cell>
        </row>
        <row r="1393">
          <cell r="A1393">
            <v>1377</v>
          </cell>
          <cell r="G1393" t="str">
            <v>JOSÉ ANTÔNIO GUERRA DA SILVA</v>
          </cell>
          <cell r="H1393" t="str">
            <v>SOLDADOR TIG + ER</v>
          </cell>
          <cell r="I1393" t="str">
            <v>-</v>
          </cell>
          <cell r="J1393">
            <v>1</v>
          </cell>
        </row>
        <row r="1394">
          <cell r="A1394">
            <v>1378</v>
          </cell>
          <cell r="G1394" t="str">
            <v>SILVANEI FRANÇA GUEDES</v>
          </cell>
          <cell r="H1394" t="str">
            <v>ENCANADOR</v>
          </cell>
          <cell r="I1394" t="str">
            <v>-</v>
          </cell>
          <cell r="J1394">
            <v>1</v>
          </cell>
        </row>
        <row r="1395">
          <cell r="A1395">
            <v>1379</v>
          </cell>
          <cell r="G1395" t="str">
            <v>ANTÔNIO CARLOS DOS SANTOS</v>
          </cell>
          <cell r="H1395" t="str">
            <v>TOTAL===&gt;</v>
          </cell>
          <cell r="I1395" t="str">
            <v>-</v>
          </cell>
          <cell r="J1395">
            <v>1380</v>
          </cell>
        </row>
        <row r="1396">
          <cell r="A1396">
            <v>1380</v>
          </cell>
          <cell r="G1396" t="str">
            <v>JOÃO MARCOS LODONHO</v>
          </cell>
          <cell r="H1396" t="str">
            <v>ENCARREGADO</v>
          </cell>
          <cell r="I1396" t="str">
            <v>-</v>
          </cell>
          <cell r="J1396">
            <v>1</v>
          </cell>
        </row>
        <row r="1397">
          <cell r="A1397">
            <v>1381</v>
          </cell>
          <cell r="G1397" t="str">
            <v>PEDRO VIEIRA DE SOUZA</v>
          </cell>
          <cell r="H1397" t="str">
            <v>SOLDADOR RX</v>
          </cell>
          <cell r="I1397" t="str">
            <v>BRISA DA COSTA</v>
          </cell>
          <cell r="J1397">
            <v>1</v>
          </cell>
        </row>
        <row r="1398">
          <cell r="A1398">
            <v>1382</v>
          </cell>
          <cell r="G1398" t="str">
            <v>DEUZIMAR PERES PEREIRA</v>
          </cell>
          <cell r="H1398" t="str">
            <v>ENCANADOR</v>
          </cell>
          <cell r="I1398" t="str">
            <v>BRISA DA COSTA</v>
          </cell>
          <cell r="J1398">
            <v>1</v>
          </cell>
        </row>
        <row r="1399">
          <cell r="A1399">
            <v>1383</v>
          </cell>
          <cell r="G1399" t="str">
            <v>FABRÍCIO MONTEIRO PEREIRA DA SILVA</v>
          </cell>
          <cell r="H1399" t="str">
            <v>ENCANADOR</v>
          </cell>
          <cell r="I1399" t="str">
            <v>BRISA DA COSTA</v>
          </cell>
          <cell r="J1399">
            <v>1</v>
          </cell>
        </row>
        <row r="1400">
          <cell r="A1400">
            <v>1384</v>
          </cell>
          <cell r="G1400" t="str">
            <v>LENALDO DOS SANTOS</v>
          </cell>
          <cell r="H1400" t="str">
            <v>SOLDADOR RX</v>
          </cell>
          <cell r="I1400" t="str">
            <v>BRISA DA COSTA</v>
          </cell>
          <cell r="J1400">
            <v>1</v>
          </cell>
        </row>
        <row r="1401">
          <cell r="A1401">
            <v>1385</v>
          </cell>
          <cell r="G1401" t="str">
            <v>JOSÉ BRITO FILHO</v>
          </cell>
          <cell r="H1401" t="str">
            <v>SOLDADOR RX</v>
          </cell>
          <cell r="I1401" t="str">
            <v>PARGOS</v>
          </cell>
          <cell r="J1401">
            <v>1</v>
          </cell>
        </row>
        <row r="1402">
          <cell r="A1402">
            <v>1386</v>
          </cell>
          <cell r="G1402" t="str">
            <v>ANTÔNIO BATISTA DOS SANTOS</v>
          </cell>
          <cell r="H1402" t="str">
            <v>MONTADOR ANDAIME</v>
          </cell>
          <cell r="I1402" t="str">
            <v>-</v>
          </cell>
          <cell r="J1402">
            <v>1</v>
          </cell>
        </row>
        <row r="1403">
          <cell r="A1403">
            <v>1387</v>
          </cell>
          <cell r="G1403" t="str">
            <v>JOSÉ PAULO CORREA DOS SANTOS</v>
          </cell>
          <cell r="H1403" t="str">
            <v>SOLDADOR RX</v>
          </cell>
          <cell r="I1403" t="str">
            <v>PARGOS</v>
          </cell>
          <cell r="J1403">
            <v>1</v>
          </cell>
        </row>
        <row r="1404">
          <cell r="A1404">
            <v>1388</v>
          </cell>
          <cell r="G1404" t="str">
            <v>EDINEI SALES DE SOUZA</v>
          </cell>
          <cell r="H1404" t="str">
            <v>AJUDANTE</v>
          </cell>
          <cell r="I1404" t="str">
            <v>-</v>
          </cell>
          <cell r="J1404">
            <v>1</v>
          </cell>
        </row>
        <row r="1405">
          <cell r="A1405">
            <v>1389</v>
          </cell>
          <cell r="G1405" t="str">
            <v>ANDRÉ CRUZ DIONISIO</v>
          </cell>
          <cell r="H1405" t="str">
            <v>SOLDADOR RX</v>
          </cell>
          <cell r="I1405" t="str">
            <v>PARGOS</v>
          </cell>
          <cell r="J1405">
            <v>1</v>
          </cell>
        </row>
        <row r="1406">
          <cell r="A1406">
            <v>1390</v>
          </cell>
          <cell r="G1406" t="str">
            <v>MARCOS DOS SANTOS DA ANUNCIAÇÃO</v>
          </cell>
          <cell r="H1406" t="str">
            <v>AJUDANTE</v>
          </cell>
          <cell r="I1406" t="str">
            <v>-</v>
          </cell>
          <cell r="J1406">
            <v>1</v>
          </cell>
        </row>
        <row r="1420">
          <cell r="A1420" t="str">
            <v>E-003</v>
          </cell>
          <cell r="B1420" t="str">
            <v>AFC</v>
          </cell>
          <cell r="C1420" t="str">
            <v>CT</v>
          </cell>
          <cell r="D1420" t="str">
            <v>VT</v>
          </cell>
          <cell r="E1420" t="str">
            <v>IFS</v>
          </cell>
          <cell r="F1420" t="str">
            <v>TESTE/PRESERV.</v>
          </cell>
          <cell r="G1420" t="str">
            <v>ALAN JONES</v>
          </cell>
          <cell r="H1420" t="str">
            <v>ESTAGIÁRIO</v>
          </cell>
          <cell r="I1420" t="str">
            <v>RIO DAS OSTRAS</v>
          </cell>
          <cell r="J1420">
            <v>1</v>
          </cell>
        </row>
        <row r="1425">
          <cell r="H1425" t="str">
            <v>TOTAL===&gt;</v>
          </cell>
          <cell r="J1425">
            <v>1401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Dados"/>
      <sheetName val="Gráficos"/>
      <sheetName val="Tabela Dinâmica"/>
      <sheetName val="Lista Suspensa"/>
      <sheetName val="Planilha1"/>
      <sheetName val="FOLLOW-UP 2021"/>
    </sheetNames>
    <sheetDataSet>
      <sheetData sheetId="0"/>
      <sheetData sheetId="1"/>
      <sheetData sheetId="2"/>
      <sheetData sheetId="3"/>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INSTRUÇÕES PREENCHIMENTO"/>
      <sheetName val="INÍCIO"/>
      <sheetName val="GERENCIA EPI'S"/>
      <sheetName val="CADASTRO EPIs"/>
      <sheetName val="EPI X FUNÇÃO"/>
      <sheetName val="FICHA AVALIAÇÃO EPI'S"/>
      <sheetName val="CATÁLOGO CORPORATIVO DE EPI'S"/>
      <sheetName val="GERENCIA TREIN"/>
      <sheetName val="CADASTRO TREINAMENTO"/>
      <sheetName val="TRE. X FUNÇÃO"/>
      <sheetName val="Planilha1"/>
    </sheetNames>
    <sheetDataSet>
      <sheetData sheetId="0" refreshError="1"/>
      <sheetData sheetId="1"/>
      <sheetData sheetId="2" refreshError="1"/>
      <sheetData sheetId="3">
        <row r="1">
          <cell r="A1" t="str">
            <v>TEMPO TROCA
CADASTRO EPIs</v>
          </cell>
        </row>
        <row r="2">
          <cell r="A2" t="str">
            <v>TIPOS DE EPI</v>
          </cell>
        </row>
        <row r="3">
          <cell r="A3" t="str">
            <v>AVENTAL DE RASPA</v>
          </cell>
        </row>
        <row r="4">
          <cell r="A4" t="str">
            <v>AVENTAL IMPERMEÁVEL (PVC)</v>
          </cell>
        </row>
        <row r="5">
          <cell r="A5" t="str">
            <v>BLUSÃO RASPA</v>
          </cell>
        </row>
        <row r="6">
          <cell r="A6" t="str">
            <v>BOTA DE BORRACHA (PVC)</v>
          </cell>
        </row>
        <row r="7">
          <cell r="A7" t="str">
            <v>BOTINA COM BIQUEIRA DE AÇO</v>
          </cell>
        </row>
        <row r="8">
          <cell r="A8" t="str">
            <v>BOTINA SEM BIQUEIRA DE AÇO</v>
          </cell>
        </row>
        <row r="9">
          <cell r="A9" t="str">
            <v>BOTINA COM BIQUEIRA DE PVC</v>
          </cell>
        </row>
        <row r="10">
          <cell r="A10" t="str">
            <v xml:space="preserve">CALÇA </v>
          </cell>
        </row>
        <row r="11">
          <cell r="A11" t="str">
            <v>CAMISA</v>
          </cell>
        </row>
        <row r="12">
          <cell r="A12" t="str">
            <v>CAPA PARA CHUVA</v>
          </cell>
        </row>
        <row r="13">
          <cell r="A13" t="str">
            <v>CAPACETE SEGURANÇA</v>
          </cell>
        </row>
        <row r="14">
          <cell r="A14" t="str">
            <v>CARNEIRA CAPACETE SEGURANÇA</v>
          </cell>
        </row>
        <row r="15">
          <cell r="A15" t="str">
            <v>CINTO SEGURANÇA TIPO PARA-QUEDISTA</v>
          </cell>
        </row>
        <row r="16">
          <cell r="A16" t="str">
            <v>CINTA ERGONOMICA</v>
          </cell>
        </row>
        <row r="17">
          <cell r="A17" t="str">
            <v>COLETE REFLETIVO</v>
          </cell>
        </row>
        <row r="18">
          <cell r="A18" t="str">
            <v>CONJUNTO IMPERMEÁVEL (PVC)</v>
          </cell>
        </row>
        <row r="19">
          <cell r="A19" t="str">
            <v>CREME DE PROTEÇÃO PARA PELE (GERAL)</v>
          </cell>
        </row>
        <row r="20">
          <cell r="A20" t="str">
            <v>CREME DE PROTEÇÃO PARA PELE (MANUTENÇÃO)</v>
          </cell>
        </row>
        <row r="21">
          <cell r="A21" t="str">
            <v>LUVA DE RASPA</v>
          </cell>
        </row>
        <row r="22">
          <cell r="A22" t="str">
            <v>LUVA DE VAQUETA</v>
          </cell>
        </row>
        <row r="23">
          <cell r="A23" t="str">
            <v>LUVA NITRILICA</v>
          </cell>
        </row>
        <row r="24">
          <cell r="A24" t="str">
            <v>LUVA TÉRMICA</v>
          </cell>
        </row>
        <row r="25">
          <cell r="A25" t="str">
            <v>LUVA NR 10</v>
          </cell>
        </row>
        <row r="26">
          <cell r="A26" t="str">
            <v>LUVAS ANTICORTE</v>
          </cell>
        </row>
        <row r="27">
          <cell r="A27" t="str">
            <v>MACACAO TYVEK (POEIRA)</v>
          </cell>
        </row>
        <row r="28">
          <cell r="A28" t="str">
            <v>MANGOTE DE RASPA</v>
          </cell>
        </row>
        <row r="29">
          <cell r="A29" t="str">
            <v>MASCARA PARA SOLDADOR</v>
          </cell>
        </row>
        <row r="30">
          <cell r="A30" t="str">
            <v>ÓCULOS AMPLA VISÃO</v>
          </cell>
        </row>
        <row r="31">
          <cell r="A31" t="str">
            <v>ÓCULOS DE MAÇARIQUEIRO</v>
          </cell>
        </row>
        <row r="32">
          <cell r="A32" t="str">
            <v>ÓCULOS DE PROTEÇÃO ESCURO</v>
          </cell>
        </row>
        <row r="33">
          <cell r="A33" t="str">
            <v>ÓCULOS DE PROTEÇÃO DE SOBREPOR</v>
          </cell>
        </row>
        <row r="34">
          <cell r="A34" t="str">
            <v>ÓCULOS DE PROTEÇÃO INCOLOR</v>
          </cell>
        </row>
        <row r="35">
          <cell r="A35" t="str">
            <v>PERNEIRA DE RASPA</v>
          </cell>
        </row>
        <row r="36">
          <cell r="A36" t="str">
            <v>PROTETOR FACIAL ACRILICO</v>
          </cell>
        </row>
        <row r="37">
          <cell r="A37" t="str">
            <v>PROTETOR AURICULAR TIPO CONCHA(HASTE)</v>
          </cell>
        </row>
        <row r="38">
          <cell r="A38" t="str">
            <v>PROTETOR AURICULAR TIPO CONCHA (KIT ESPUMA E ALMOFADA)</v>
          </cell>
        </row>
        <row r="39">
          <cell r="A39" t="str">
            <v>PROTETOR AURICULAR TIPO PLUG</v>
          </cell>
        </row>
        <row r="40">
          <cell r="A40" t="str">
            <v>PROTETOR SOLAR</v>
          </cell>
        </row>
        <row r="41">
          <cell r="A41" t="str">
            <v>RESPIRADOR DESCARTAVEL PFF1 COM VALVULA</v>
          </cell>
        </row>
        <row r="42">
          <cell r="A42" t="str">
            <v>RESPIRADOR DESCARTAVEL PFF2 COM VALVULA</v>
          </cell>
        </row>
        <row r="43">
          <cell r="A43" t="str">
            <v>RESPIRADOR PARA CARTUCHO QUIMICO (MÁSCARA)</v>
          </cell>
        </row>
        <row r="44">
          <cell r="A44" t="str">
            <v>RESPIRADOR PARA CARTUCHO QUIMICO (CARTUCHO)</v>
          </cell>
        </row>
        <row r="45">
          <cell r="A45" t="str">
            <v>RESPIRADOR PARA CARTUCHO QUIMICO (PRÉ FILTRO)</v>
          </cell>
        </row>
        <row r="46">
          <cell r="A46" t="str">
            <v>RESPIRADOR PARA CARTUCHO QUIMICO (SELO DE VEDAÇÃO)</v>
          </cell>
        </row>
        <row r="47">
          <cell r="A47" t="str">
            <v>ROUPA - CALÇA E CAMISA NR 10</v>
          </cell>
        </row>
        <row r="48">
          <cell r="A48" t="str">
            <v>TOUCA ÁRABE</v>
          </cell>
        </row>
        <row r="49">
          <cell r="A49">
            <v>0</v>
          </cell>
        </row>
        <row r="50">
          <cell r="A50" t="str">
            <v xml:space="preserve">NÃO SE APLICA </v>
          </cell>
        </row>
        <row r="52">
          <cell r="A52" t="str">
            <v xml:space="preserve">ATUALIZADO EM </v>
          </cell>
        </row>
        <row r="53">
          <cell r="A53" t="str">
            <v xml:space="preserve">Responsáveis </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ENTES"/>
      <sheetName val="PRODUTOS"/>
      <sheetName val="VENDAS"/>
      <sheetName val="PAGAMENTOS"/>
      <sheetName val="GRÁFICO"/>
      <sheetName val="INÍCIO"/>
      <sheetName val="SOBRE"/>
      <sheetName val="CONTROLE DE VENDAS E RECEBIMENT"/>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o de Ação"/>
      <sheetName val="overviewSP"/>
      <sheetName val="overviewMS"/>
      <sheetName val="DIASACAF"/>
      <sheetName val="DADOS"/>
      <sheetName val="AUX "/>
      <sheetName val="RESUMO"/>
    </sheetNames>
    <sheetDataSet>
      <sheetData sheetId="0"/>
      <sheetData sheetId="1"/>
      <sheetData sheetId="2"/>
      <sheetData sheetId="3"/>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3"/>
      <sheetName val="Planilha6"/>
      <sheetName val="Banco_de_Dados"/>
      <sheetName val="Plano de Ação"/>
      <sheetName val="Painel Indicadores - Plan Ação"/>
      <sheetName val="Plano de Ação (2)"/>
      <sheetName val="Graf. Dinâmica"/>
      <sheetName val="Planilha5"/>
      <sheetName val="Planilha2"/>
      <sheetName val="Base_Inserção_SP"/>
      <sheetName val="Relatório_SP"/>
      <sheetName val="Base_Inserção_MS"/>
      <sheetName val="Relatório_MS"/>
      <sheetName val="Tab_Dinâmica"/>
      <sheetName val="Lista_Susp_"/>
      <sheetName val="overvi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co_de_Dados"/>
      <sheetName val="Lista_Susp_"/>
      <sheetName val="001.DBControleEventos - 21.08"/>
    </sheetNames>
    <definedNames>
      <definedName name="PRAZO" refersTo="='Lista_Susp_'!$L$2:$M$6" sheetId="1"/>
    </definedNames>
    <sheetDataSet>
      <sheetData sheetId="0" refreshError="1"/>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AF1836" totalsRowShown="0">
  <autoFilter ref="A1:AF1836" xr:uid="{D861AA98-742E-4B27-AD3E-9E991B33005B}"/>
  <tableColumns count="32">
    <tableColumn id="1" xr3:uid="{00000000-0010-0000-0000-000001000000}" name="Nº"/>
    <tableColumn id="2" xr3:uid="{00000000-0010-0000-0000-000002000000}" name="REGIONAL" dataDxfId="21"/>
    <tableColumn id="3" xr3:uid="{00000000-0010-0000-0000-000003000000}" name="DATA"/>
    <tableColumn id="4" xr3:uid="{00000000-0010-0000-0000-000004000000}" name="MÊS"/>
    <tableColumn id="5" xr3:uid="{00000000-0010-0000-0000-000005000000}" name="HORA"/>
    <tableColumn id="6" xr3:uid="{00000000-0010-0000-0000-000006000000}" name="LOCAL" dataDxfId="20"/>
    <tableColumn id="7" xr3:uid="{00000000-0010-0000-0000-000007000000}" name="CLASSIFICAÇÃO"/>
    <tableColumn id="29" xr3:uid="{5E5E64D8-2EE9-485E-B13A-87AD8A3C5B1A}" name="EVENTO RIV" dataDxfId="19"/>
    <tableColumn id="32" xr3:uid="{2BACB6F0-6085-4E84-B222-9229869C70C1}" name="EVENTO ASAF (SR OU CR)" dataDxfId="18"/>
    <tableColumn id="24" xr3:uid="{00000000-0010-0000-0000-000018000000}" name="PSIF" dataDxfId="17"/>
    <tableColumn id="8" xr3:uid="{00000000-0010-0000-0000-000008000000}" name="DESCRIÇÃO"/>
    <tableColumn id="9" xr3:uid="{00000000-0010-0000-0000-000009000000}" name="EMPRESA" dataDxfId="16"/>
    <tableColumn id="10" xr3:uid="{00000000-0010-0000-0000-00000A000000}" name="GERÊNCIA" dataDxfId="15"/>
    <tableColumn id="11" xr3:uid="{00000000-0010-0000-0000-00000B000000}" name="MÓDULO/ FRENTE DE TRABALHO"/>
    <tableColumn id="12" xr3:uid="{00000000-0010-0000-0000-00000C000000}" name="COLABORADOR" dataDxfId="14"/>
    <tableColumn id="13" xr3:uid="{00000000-0010-0000-0000-00000D000000}" name="FUNÇÃO" dataDxfId="13"/>
    <tableColumn id="14" xr3:uid="{00000000-0010-0000-0000-00000E000000}" name="GESTOR IMEDIATO BRACELL" dataDxfId="12"/>
    <tableColumn id="15" xr3:uid="{00000000-0010-0000-0000-00000F000000}" name="COORDENADOR BRACELL" dataDxfId="11"/>
    <tableColumn id="16" xr3:uid="{00000000-0010-0000-0000-000010000000}" name="SUPERVISOR BRACELL" dataDxfId="10"/>
    <tableColumn id="17" xr3:uid="{00000000-0010-0000-0000-000011000000}" name="AÇÕES IMEDIATAS"/>
    <tableColumn id="18" xr3:uid="{00000000-0010-0000-0000-000012000000}" name="INFORMADO POR" dataDxfId="9"/>
    <tableColumn id="19" xr3:uid="{00000000-0010-0000-0000-000013000000}" name="TST" dataDxfId="8"/>
    <tableColumn id="20" xr3:uid="{00000000-0010-0000-0000-000014000000}" name="SEVERIDADE" dataDxfId="7"/>
    <tableColumn id="21" xr3:uid="{00000000-0010-0000-0000-000015000000}" name="PROBABILIDADE" dataDxfId="6"/>
    <tableColumn id="22" xr3:uid="{00000000-0010-0000-0000-000016000000}" name="R.A.E" dataDxfId="5"/>
    <tableColumn id="23" xr3:uid="{00000000-0010-0000-0000-000017000000}" name="PRAZO ABERTURA R.A.E" dataDxfId="4">
      <calculatedColumnFormula>IF(Tabela1[[#This Row],[R.A.E]]="SIM",VLOOKUP(Tabela1[[#This Row],[CLASSIFICAÇÃO]],Lista_Susp_!PRAZO,2,0)+Tabela1[[#This Row],[DATA]],"")</calculatedColumnFormula>
    </tableColumn>
    <tableColumn id="26" xr3:uid="{00000000-0010-0000-0000-00001A000000}" name="STATUS" dataDxfId="3">
      <calculatedColumnFormula>IF(Tabela1[[#This Row],[R.A.E]]="SIM",IF(AC2="ok","CONCLUÍDO",IF(Tabela1[[#This Row],[PRAZO ABERTURA R.A.E]]&lt;TODAY(),"ATRASADO","NO PRAZO")))</calculatedColumnFormula>
    </tableColumn>
    <tableColumn id="25" xr3:uid="{00000000-0010-0000-0000-000019000000}" name="DIAS ATRASADO" dataDxfId="2">
      <calculatedColumnFormula>IF(Tabela1[[#This Row],[PRAZO ABERTURA R.A.E]]&gt;=TODAY(),"",IF(Tabela1[[#This Row],[STATUS]]="ATRASADO",TODAY()-Tabela1[[#This Row],[PRAZO ABERTURA R.A.E]],""))</calculatedColumnFormula>
    </tableColumn>
    <tableColumn id="27" xr3:uid="{00000000-0010-0000-0000-00001B000000}" name="R.A.E ASSINADA"/>
    <tableColumn id="30" xr3:uid="{09D3D832-2368-4E87-8A05-78AB9CCAB2A3}" name="DATA R.A.E ASSINADA" dataDxfId="1"/>
    <tableColumn id="28" xr3:uid="{D54AC8F5-C9AF-4D8B-9D07-FDE1DE280CB5}" name="R.A.E FINALIZADA DENTRO DO PRAZO" dataDxfId="0"/>
    <tableColumn id="31" xr3:uid="{3158CA9F-4B67-4741-805B-B8790BB918EC}" name="FOI COMUNICADO?"/>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Z2058"/>
  <sheetViews>
    <sheetView tabSelected="1" zoomScale="80" zoomScaleNormal="80" workbookViewId="0">
      <selection activeCell="A2" sqref="A2"/>
    </sheetView>
  </sheetViews>
  <sheetFormatPr defaultRowHeight="15" x14ac:dyDescent="0.25"/>
  <cols>
    <col min="1" max="1" width="11.85546875" style="2" customWidth="1"/>
    <col min="2" max="2" width="26.28515625" style="2" customWidth="1"/>
    <col min="3" max="3" width="14" customWidth="1"/>
    <col min="4" max="4" width="16.5703125" customWidth="1"/>
    <col min="5" max="5" width="17.28515625" style="2" customWidth="1"/>
    <col min="6" max="6" width="63" style="7" bestFit="1" customWidth="1"/>
    <col min="7" max="7" width="23" style="2" customWidth="1"/>
    <col min="8" max="8" width="34.28515625" style="2" customWidth="1"/>
    <col min="9" max="9" width="24.28515625" style="2" customWidth="1"/>
    <col min="10" max="10" width="16.140625" customWidth="1"/>
    <col min="11" max="11" width="255.7109375" style="2" bestFit="1" customWidth="1"/>
    <col min="12" max="12" width="35.7109375" style="3" bestFit="1" customWidth="1"/>
    <col min="13" max="13" width="36" style="2" bestFit="1" customWidth="1"/>
    <col min="14" max="14" width="73.85546875" style="3" bestFit="1" customWidth="1"/>
    <col min="15" max="15" width="79.85546875" style="3" bestFit="1" customWidth="1"/>
    <col min="16" max="16" width="43.28515625" style="3" bestFit="1" customWidth="1"/>
    <col min="17" max="17" width="34" style="3" hidden="1" customWidth="1"/>
    <col min="18" max="18" width="40.85546875" style="3" hidden="1" customWidth="1"/>
    <col min="19" max="19" width="38.42578125" bestFit="1" customWidth="1"/>
    <col min="20" max="20" width="255.7109375" style="3" bestFit="1" customWidth="1"/>
    <col min="21" max="21" width="44.5703125" style="3" customWidth="1"/>
    <col min="22" max="22" width="41.7109375" style="3" customWidth="1"/>
    <col min="23" max="23" width="18.42578125" style="3" customWidth="1"/>
    <col min="24" max="24" width="16.42578125" style="3" customWidth="1"/>
    <col min="25" max="25" width="26.7109375" style="2" customWidth="1"/>
    <col min="26" max="26" width="18.28515625" customWidth="1"/>
    <col min="27" max="27" width="15.7109375" style="3" customWidth="1"/>
    <col min="28" max="28" width="17" style="3" customWidth="1"/>
    <col min="29" max="29" width="24.5703125" style="3" customWidth="1"/>
    <col min="30" max="30" width="31.85546875" style="3" customWidth="1"/>
    <col min="31" max="31" width="36" customWidth="1"/>
  </cols>
  <sheetData>
    <row r="1" spans="1:32" ht="57" customHeight="1" x14ac:dyDescent="0.25">
      <c r="A1" s="1" t="s">
        <v>0</v>
      </c>
      <c r="B1" s="1" t="s">
        <v>1</v>
      </c>
      <c r="C1" s="1" t="s">
        <v>2</v>
      </c>
      <c r="D1" s="1" t="s">
        <v>3</v>
      </c>
      <c r="E1" s="1" t="s">
        <v>4</v>
      </c>
      <c r="F1" s="1" t="s">
        <v>5</v>
      </c>
      <c r="G1" s="1" t="s">
        <v>6</v>
      </c>
      <c r="H1" s="1" t="s">
        <v>2306</v>
      </c>
      <c r="I1" s="1" t="s">
        <v>5166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3" t="s">
        <v>24</v>
      </c>
      <c r="AB1" s="1" t="s">
        <v>112</v>
      </c>
      <c r="AC1" s="1" t="s">
        <v>223</v>
      </c>
      <c r="AD1" s="1" t="s">
        <v>2415</v>
      </c>
      <c r="AE1" s="60" t="s">
        <v>2177</v>
      </c>
      <c r="AF1" s="1" t="s">
        <v>2624</v>
      </c>
    </row>
    <row r="2" spans="1:32" ht="30" x14ac:dyDescent="0.25">
      <c r="A2" s="6">
        <v>1</v>
      </c>
      <c r="B2" s="3" t="s">
        <v>25</v>
      </c>
      <c r="C2" s="28">
        <v>45292</v>
      </c>
      <c r="D2" s="15" t="str">
        <f t="shared" ref="D2:D65" si="0">TEXT(C2,"MMMM")</f>
        <v>janeiro</v>
      </c>
      <c r="E2" s="21">
        <v>0.3923611111111111</v>
      </c>
      <c r="F2" s="27" t="s">
        <v>252</v>
      </c>
      <c r="G2" s="20" t="s">
        <v>27</v>
      </c>
      <c r="H2" s="61" t="s">
        <v>2309</v>
      </c>
      <c r="I2" s="61"/>
      <c r="J2" s="3"/>
      <c r="K2" s="5" t="s">
        <v>253</v>
      </c>
      <c r="L2" s="6" t="s">
        <v>126</v>
      </c>
      <c r="M2" s="6" t="s">
        <v>122</v>
      </c>
      <c r="N2" s="6"/>
      <c r="O2" s="63" t="s">
        <v>254</v>
      </c>
      <c r="P2" s="25" t="s">
        <v>255</v>
      </c>
      <c r="Q2" s="23" t="s">
        <v>256</v>
      </c>
      <c r="R2" s="22" t="s">
        <v>257</v>
      </c>
      <c r="S2" s="23" t="s">
        <v>256</v>
      </c>
      <c r="T2" s="26" t="s">
        <v>258</v>
      </c>
      <c r="U2" s="1" t="s">
        <v>259</v>
      </c>
      <c r="V2" s="3" t="s">
        <v>105</v>
      </c>
      <c r="W2" s="6" t="s">
        <v>69</v>
      </c>
      <c r="X2" s="6" t="s">
        <v>70</v>
      </c>
      <c r="Y2" s="6" t="s">
        <v>67</v>
      </c>
      <c r="Z2" s="4" t="str">
        <f>IF(Tabela1[[#This Row],[R.A.E]]="SIM",VLOOKUP(Tabela1[[#This Row],[CLASSIFICAÇÃO]],Lista_Susp_!PRAZO,2,0)+Tabela1[[#This Row],[DATA]],"")</f>
        <v/>
      </c>
      <c r="AA2" s="18" t="b">
        <f ca="1">IF(Tabela1[[#This Row],[R.A.E]]="SIM",IF(AC2="ok","CONCLUÍDO",IF(Tabela1[[#This Row],[PRAZO ABERTURA R.A.E]]&lt;TODAY(),"ATRASADO","NO PRAZO")))</f>
        <v>0</v>
      </c>
      <c r="AB2" s="11" t="str">
        <f ca="1">IF(Tabela1[[#This Row],[PRAZO ABERTURA R.A.E]]&gt;=TODAY(),"",IF(Tabela1[[#This Row],[STATUS]]="ATRASADO",TODAY()-Tabela1[[#This Row],[PRAZO ABERTURA R.A.E]],""))</f>
        <v/>
      </c>
      <c r="AC2"/>
      <c r="AD2"/>
    </row>
    <row r="3" spans="1:32" ht="29.25" x14ac:dyDescent="0.25">
      <c r="A3" s="6">
        <v>2</v>
      </c>
      <c r="B3" s="2" t="s">
        <v>25</v>
      </c>
      <c r="C3" s="28">
        <v>45292</v>
      </c>
      <c r="D3" s="15" t="str">
        <f t="shared" si="0"/>
        <v>janeiro</v>
      </c>
      <c r="E3" s="9">
        <v>0.87291666666666667</v>
      </c>
      <c r="F3" s="24" t="s">
        <v>260</v>
      </c>
      <c r="G3" s="17" t="s">
        <v>32</v>
      </c>
      <c r="H3" s="61"/>
      <c r="I3" s="61" t="s">
        <v>5169</v>
      </c>
      <c r="J3" s="3" t="s">
        <v>73</v>
      </c>
      <c r="K3" s="5" t="s">
        <v>261</v>
      </c>
      <c r="L3" s="6" t="s">
        <v>126</v>
      </c>
      <c r="M3" s="6" t="s">
        <v>120</v>
      </c>
      <c r="N3" s="6"/>
      <c r="O3" s="64" t="s">
        <v>262</v>
      </c>
      <c r="P3" s="25" t="s">
        <v>263</v>
      </c>
      <c r="Q3" s="23" t="s">
        <v>264</v>
      </c>
      <c r="R3" s="6" t="s">
        <v>265</v>
      </c>
      <c r="S3" s="22" t="s">
        <v>264</v>
      </c>
      <c r="T3" s="26" t="s">
        <v>266</v>
      </c>
      <c r="U3" s="1" t="s">
        <v>264</v>
      </c>
      <c r="V3" s="3" t="s">
        <v>82</v>
      </c>
      <c r="W3" s="6" t="s">
        <v>72</v>
      </c>
      <c r="X3" s="6" t="s">
        <v>70</v>
      </c>
      <c r="Y3" s="6" t="s">
        <v>73</v>
      </c>
      <c r="Z3" s="4">
        <f>IF(Tabela1[[#This Row],[R.A.E]]="SIM",VLOOKUP(Tabela1[[#This Row],[CLASSIFICAÇÃO]],Lista_Susp_!PRAZO,2,0)+Tabela1[[#This Row],[DATA]],"")</f>
        <v>45299</v>
      </c>
      <c r="AA3" s="18" t="str">
        <f ca="1">IF(Tabela1[[#This Row],[R.A.E]]="SIM",IF(AC3="ok","CONCLUÍDO",IF(Tabela1[[#This Row],[PRAZO ABERTURA R.A.E]]&lt;TODAY(),"ATRASADO","NO PRAZO")))</f>
        <v>CONCLUÍDO</v>
      </c>
      <c r="AB3" s="11" t="str">
        <f ca="1">IF(Tabela1[[#This Row],[PRAZO ABERTURA R.A.E]]&gt;=TODAY(),"",IF(Tabela1[[#This Row],[STATUS]]="ATRASADO",TODAY()-Tabela1[[#This Row],[PRAZO ABERTURA R.A.E]],""))</f>
        <v/>
      </c>
      <c r="AC3" s="3" t="s">
        <v>224</v>
      </c>
      <c r="AE3" s="3"/>
    </row>
    <row r="4" spans="1:32" ht="29.25" x14ac:dyDescent="0.25">
      <c r="A4" s="6">
        <v>3</v>
      </c>
      <c r="B4" s="2" t="s">
        <v>25</v>
      </c>
      <c r="C4" s="28">
        <v>45293</v>
      </c>
      <c r="D4" s="15" t="str">
        <f t="shared" si="0"/>
        <v>janeiro</v>
      </c>
      <c r="E4" s="9">
        <v>0.42708333333333331</v>
      </c>
      <c r="F4" s="24" t="s">
        <v>267</v>
      </c>
      <c r="G4" s="17" t="s">
        <v>33</v>
      </c>
      <c r="H4" s="61"/>
      <c r="I4" s="61"/>
      <c r="J4" s="3"/>
      <c r="K4" s="5" t="s">
        <v>268</v>
      </c>
      <c r="L4" s="6" t="s">
        <v>126</v>
      </c>
      <c r="M4" s="6" t="s">
        <v>122</v>
      </c>
      <c r="N4" s="6"/>
      <c r="O4" s="64" t="s">
        <v>269</v>
      </c>
      <c r="P4" s="25" t="s">
        <v>270</v>
      </c>
      <c r="Q4" s="23" t="s">
        <v>271</v>
      </c>
      <c r="R4" s="6" t="s">
        <v>257</v>
      </c>
      <c r="S4" s="22" t="s">
        <v>271</v>
      </c>
      <c r="T4" s="26" t="s">
        <v>272</v>
      </c>
      <c r="U4" s="1" t="s">
        <v>273</v>
      </c>
      <c r="V4" s="3" t="s">
        <v>105</v>
      </c>
      <c r="W4" s="6" t="s">
        <v>69</v>
      </c>
      <c r="X4" s="6" t="s">
        <v>70</v>
      </c>
      <c r="Y4" s="6" t="s">
        <v>67</v>
      </c>
      <c r="Z4" s="4" t="str">
        <f>IF(Tabela1[[#This Row],[R.A.E]]="SIM",VLOOKUP(Tabela1[[#This Row],[CLASSIFICAÇÃO]],Lista_Susp_!PRAZO,2,0)+Tabela1[[#This Row],[DATA]],"")</f>
        <v/>
      </c>
      <c r="AA4" s="18" t="b">
        <f ca="1">IF(Tabela1[[#This Row],[R.A.E]]="SIM",IF(AC4="ok","CONCLUÍDO",IF(Tabela1[[#This Row],[PRAZO ABERTURA R.A.E]]&lt;TODAY(),"ATRASADO","NO PRAZO")))</f>
        <v>0</v>
      </c>
      <c r="AB4" s="11" t="str">
        <f ca="1">IF(Tabela1[[#This Row],[PRAZO ABERTURA R.A.E]]&gt;=TODAY(),"",IF(Tabela1[[#This Row],[STATUS]]="ATRASADO",TODAY()-Tabela1[[#This Row],[PRAZO ABERTURA R.A.E]],""))</f>
        <v/>
      </c>
      <c r="AC4"/>
      <c r="AD4"/>
    </row>
    <row r="5" spans="1:32" x14ac:dyDescent="0.25">
      <c r="A5" s="6">
        <v>4</v>
      </c>
      <c r="B5" s="2" t="s">
        <v>28</v>
      </c>
      <c r="C5" s="28">
        <v>45293</v>
      </c>
      <c r="D5" s="15" t="str">
        <f t="shared" si="0"/>
        <v>janeiro</v>
      </c>
      <c r="E5" s="9">
        <v>0.68194444444444446</v>
      </c>
      <c r="F5" s="24" t="s">
        <v>276</v>
      </c>
      <c r="G5" s="17" t="s">
        <v>30</v>
      </c>
      <c r="H5" s="61"/>
      <c r="I5" s="61"/>
      <c r="J5" s="3"/>
      <c r="K5" s="5" t="s">
        <v>274</v>
      </c>
      <c r="L5" s="6" t="s">
        <v>129</v>
      </c>
      <c r="M5" s="6" t="s">
        <v>44</v>
      </c>
      <c r="N5" s="6" t="s">
        <v>277</v>
      </c>
      <c r="O5" s="64" t="s">
        <v>2788</v>
      </c>
      <c r="P5" s="25" t="s">
        <v>278</v>
      </c>
      <c r="Q5" s="23" t="s">
        <v>279</v>
      </c>
      <c r="R5" s="6" t="s">
        <v>280</v>
      </c>
      <c r="S5" s="22" t="s">
        <v>281</v>
      </c>
      <c r="T5" s="26" t="s">
        <v>275</v>
      </c>
      <c r="U5" s="1" t="s">
        <v>282</v>
      </c>
      <c r="V5" s="3" t="s">
        <v>232</v>
      </c>
      <c r="W5" s="6" t="s">
        <v>69</v>
      </c>
      <c r="X5" s="6" t="s">
        <v>70</v>
      </c>
      <c r="Y5" s="6" t="s">
        <v>67</v>
      </c>
      <c r="Z5" s="4" t="str">
        <f>IF(Tabela1[[#This Row],[R.A.E]]="SIM",VLOOKUP(Tabela1[[#This Row],[CLASSIFICAÇÃO]],Lista_Susp_!PRAZO,2,0)+Tabela1[[#This Row],[DATA]],"")</f>
        <v/>
      </c>
      <c r="AA5" s="18" t="b">
        <f ca="1">IF(Tabela1[[#This Row],[R.A.E]]="SIM",IF(AC5="ok","CONCLUÍDO",IF(Tabela1[[#This Row],[PRAZO ABERTURA R.A.E]]&lt;TODAY(),"ATRASADO","NO PRAZO")))</f>
        <v>0</v>
      </c>
      <c r="AB5" s="11" t="str">
        <f ca="1">IF(Tabela1[[#This Row],[PRAZO ABERTURA R.A.E]]&gt;=TODAY(),"",IF(Tabela1[[#This Row],[STATUS]]="ATRASADO",TODAY()-Tabela1[[#This Row],[PRAZO ABERTURA R.A.E]],""))</f>
        <v/>
      </c>
      <c r="AC5"/>
      <c r="AD5"/>
      <c r="AF5" t="s">
        <v>73</v>
      </c>
    </row>
    <row r="6" spans="1:32" x14ac:dyDescent="0.25">
      <c r="A6" s="6">
        <v>5</v>
      </c>
      <c r="B6" s="2" t="s">
        <v>28</v>
      </c>
      <c r="C6" s="28">
        <v>45293</v>
      </c>
      <c r="D6" s="15" t="str">
        <f t="shared" si="0"/>
        <v>janeiro</v>
      </c>
      <c r="E6" s="9">
        <v>0.41666666666666669</v>
      </c>
      <c r="F6" s="16" t="s">
        <v>283</v>
      </c>
      <c r="G6" s="17" t="s">
        <v>30</v>
      </c>
      <c r="H6" s="61"/>
      <c r="I6" s="61"/>
      <c r="J6" s="3"/>
      <c r="K6" s="5" t="s">
        <v>284</v>
      </c>
      <c r="L6" s="6" t="s">
        <v>129</v>
      </c>
      <c r="M6" s="6" t="s">
        <v>44</v>
      </c>
      <c r="N6" s="6" t="s">
        <v>277</v>
      </c>
      <c r="O6" s="2" t="s">
        <v>286</v>
      </c>
      <c r="P6" s="25" t="s">
        <v>278</v>
      </c>
      <c r="Q6" s="23" t="s">
        <v>287</v>
      </c>
      <c r="R6" s="6" t="s">
        <v>280</v>
      </c>
      <c r="S6" s="22" t="s">
        <v>287</v>
      </c>
      <c r="T6" s="26" t="s">
        <v>285</v>
      </c>
      <c r="U6" s="1" t="s">
        <v>288</v>
      </c>
      <c r="V6" s="3" t="s">
        <v>232</v>
      </c>
      <c r="W6" s="6" t="s">
        <v>69</v>
      </c>
      <c r="X6" s="6" t="s">
        <v>70</v>
      </c>
      <c r="Y6" s="6" t="s">
        <v>67</v>
      </c>
      <c r="Z6" s="4" t="str">
        <f>IF(Tabela1[[#This Row],[R.A.E]]="SIM",VLOOKUP(Tabela1[[#This Row],[CLASSIFICAÇÃO]],Lista_Susp_!PRAZO,2,0)+Tabela1[[#This Row],[DATA]],"")</f>
        <v/>
      </c>
      <c r="AA6" s="18" t="b">
        <f ca="1">IF(Tabela1[[#This Row],[R.A.E]]="SIM",IF(AC6="ok","CONCLUÍDO",IF(Tabela1[[#This Row],[PRAZO ABERTURA R.A.E]]&lt;TODAY(),"ATRASADO","NO PRAZO")))</f>
        <v>0</v>
      </c>
      <c r="AB6" s="11" t="str">
        <f ca="1">IF(Tabela1[[#This Row],[PRAZO ABERTURA R.A.E]]&gt;=TODAY(),"",IF(Tabela1[[#This Row],[STATUS]]="ATRASADO",TODAY()-Tabela1[[#This Row],[PRAZO ABERTURA R.A.E]],""))</f>
        <v/>
      </c>
      <c r="AC6"/>
      <c r="AD6"/>
      <c r="AF6" t="s">
        <v>73</v>
      </c>
    </row>
    <row r="7" spans="1:32" x14ac:dyDescent="0.25">
      <c r="A7" s="6">
        <v>6</v>
      </c>
      <c r="B7" s="2" t="s">
        <v>25</v>
      </c>
      <c r="C7" s="28">
        <v>45294</v>
      </c>
      <c r="D7" s="15" t="str">
        <f t="shared" si="0"/>
        <v>janeiro</v>
      </c>
      <c r="E7" s="9">
        <v>0.45833333333333331</v>
      </c>
      <c r="F7" s="16" t="s">
        <v>289</v>
      </c>
      <c r="G7" s="17" t="s">
        <v>27</v>
      </c>
      <c r="H7" s="61" t="s">
        <v>2308</v>
      </c>
      <c r="I7" s="61"/>
      <c r="J7" s="3"/>
      <c r="K7" s="5" t="s">
        <v>290</v>
      </c>
      <c r="L7" s="6" t="s">
        <v>192</v>
      </c>
      <c r="M7" s="6" t="s">
        <v>123</v>
      </c>
      <c r="N7" s="6" t="s">
        <v>291</v>
      </c>
      <c r="O7" s="2" t="s">
        <v>292</v>
      </c>
      <c r="P7" s="25" t="s">
        <v>293</v>
      </c>
      <c r="Q7" s="23" t="s">
        <v>294</v>
      </c>
      <c r="R7" s="6" t="s">
        <v>295</v>
      </c>
      <c r="S7" s="22" t="s">
        <v>294</v>
      </c>
      <c r="T7" s="26" t="s">
        <v>296</v>
      </c>
      <c r="U7" s="1" t="s">
        <v>297</v>
      </c>
      <c r="V7" s="3" t="s">
        <v>88</v>
      </c>
      <c r="W7" s="6" t="s">
        <v>69</v>
      </c>
      <c r="X7" s="6" t="s">
        <v>70</v>
      </c>
      <c r="Y7" s="6" t="s">
        <v>67</v>
      </c>
      <c r="Z7" s="4" t="str">
        <f>IF(Tabela1[[#This Row],[R.A.E]]="SIM",VLOOKUP(Tabela1[[#This Row],[CLASSIFICAÇÃO]],Lista_Susp_!PRAZO,2,0)+Tabela1[[#This Row],[DATA]],"")</f>
        <v/>
      </c>
      <c r="AA7" s="18" t="b">
        <f ca="1">IF(Tabela1[[#This Row],[R.A.E]]="SIM",IF(AC7="ok","CONCLUÍDO",IF(Tabela1[[#This Row],[PRAZO ABERTURA R.A.E]]&lt;TODAY(),"ATRASADO","NO PRAZO")))</f>
        <v>0</v>
      </c>
      <c r="AB7" s="11" t="str">
        <f ca="1">IF(Tabela1[[#This Row],[PRAZO ABERTURA R.A.E]]&gt;=TODAY(),"",IF(Tabela1[[#This Row],[STATUS]]="ATRASADO",TODAY()-Tabela1[[#This Row],[PRAZO ABERTURA R.A.E]],""))</f>
        <v/>
      </c>
      <c r="AC7"/>
      <c r="AD7"/>
    </row>
    <row r="8" spans="1:32" ht="30" x14ac:dyDescent="0.25">
      <c r="A8" s="6">
        <v>7</v>
      </c>
      <c r="B8" s="2" t="s">
        <v>25</v>
      </c>
      <c r="C8" s="28">
        <v>45295</v>
      </c>
      <c r="D8" s="15" t="str">
        <f t="shared" si="0"/>
        <v>janeiro</v>
      </c>
      <c r="E8" s="9">
        <v>0.15972222222222224</v>
      </c>
      <c r="F8" s="16" t="s">
        <v>298</v>
      </c>
      <c r="G8" s="17" t="s">
        <v>30</v>
      </c>
      <c r="H8" s="61"/>
      <c r="I8" s="61"/>
      <c r="J8" s="3"/>
      <c r="K8" s="5" t="s">
        <v>299</v>
      </c>
      <c r="L8" s="6" t="s">
        <v>126</v>
      </c>
      <c r="M8" s="6" t="s">
        <v>122</v>
      </c>
      <c r="N8" s="6"/>
      <c r="O8" s="64" t="s">
        <v>2735</v>
      </c>
      <c r="P8" s="25" t="s">
        <v>300</v>
      </c>
      <c r="Q8" s="25" t="s">
        <v>301</v>
      </c>
      <c r="R8" s="6" t="s">
        <v>257</v>
      </c>
      <c r="S8" s="22" t="s">
        <v>301</v>
      </c>
      <c r="T8" s="26" t="s">
        <v>302</v>
      </c>
      <c r="U8" s="1" t="s">
        <v>303</v>
      </c>
      <c r="V8" s="3" t="s">
        <v>105</v>
      </c>
      <c r="W8" s="6" t="s">
        <v>69</v>
      </c>
      <c r="X8" s="6" t="s">
        <v>70</v>
      </c>
      <c r="Y8" s="6" t="s">
        <v>67</v>
      </c>
      <c r="Z8" s="4" t="str">
        <f>IF(Tabela1[[#This Row],[R.A.E]]="SIM",VLOOKUP(Tabela1[[#This Row],[CLASSIFICAÇÃO]],Lista_Susp_!PRAZO,2,0)+Tabela1[[#This Row],[DATA]],"")</f>
        <v/>
      </c>
      <c r="AA8" s="18" t="b">
        <f ca="1">IF(Tabela1[[#This Row],[R.A.E]]="SIM",IF(AC8="ok","CONCLUÍDO",IF(Tabela1[[#This Row],[PRAZO ABERTURA R.A.E]]&lt;TODAY(),"ATRASADO","NO PRAZO")))</f>
        <v>0</v>
      </c>
      <c r="AB8" s="11" t="str">
        <f ca="1">IF(Tabela1[[#This Row],[PRAZO ABERTURA R.A.E]]&gt;=TODAY(),"",IF(Tabela1[[#This Row],[STATUS]]="ATRASADO",TODAY()-Tabela1[[#This Row],[PRAZO ABERTURA R.A.E]],""))</f>
        <v/>
      </c>
      <c r="AC8"/>
      <c r="AD8"/>
    </row>
    <row r="9" spans="1:32" x14ac:dyDescent="0.25">
      <c r="A9" s="6">
        <v>8</v>
      </c>
      <c r="B9" s="2" t="s">
        <v>25</v>
      </c>
      <c r="C9" s="28">
        <v>45295</v>
      </c>
      <c r="D9" s="15" t="str">
        <f t="shared" si="0"/>
        <v>janeiro</v>
      </c>
      <c r="E9" s="9">
        <v>0.3125</v>
      </c>
      <c r="F9" s="16" t="s">
        <v>305</v>
      </c>
      <c r="G9" s="17" t="s">
        <v>27</v>
      </c>
      <c r="H9" s="61" t="s">
        <v>2310</v>
      </c>
      <c r="I9" s="61"/>
      <c r="J9" s="3"/>
      <c r="K9" s="5" t="s">
        <v>304</v>
      </c>
      <c r="L9" s="6" t="s">
        <v>54</v>
      </c>
      <c r="M9" s="6" t="s">
        <v>122</v>
      </c>
      <c r="N9" s="6"/>
      <c r="O9" s="2" t="s">
        <v>306</v>
      </c>
      <c r="P9" s="25" t="s">
        <v>307</v>
      </c>
      <c r="Q9" s="23" t="s">
        <v>308</v>
      </c>
      <c r="R9" s="6" t="s">
        <v>309</v>
      </c>
      <c r="S9" s="6" t="s">
        <v>309</v>
      </c>
      <c r="T9" s="26" t="s">
        <v>310</v>
      </c>
      <c r="U9" s="1" t="s">
        <v>311</v>
      </c>
      <c r="V9" s="3" t="s">
        <v>84</v>
      </c>
      <c r="W9" s="6" t="s">
        <v>72</v>
      </c>
      <c r="X9" s="6" t="s">
        <v>85</v>
      </c>
      <c r="Y9" s="6" t="s">
        <v>73</v>
      </c>
      <c r="Z9" s="4">
        <f>IF(Tabela1[[#This Row],[R.A.E]]="SIM",VLOOKUP(Tabela1[[#This Row],[CLASSIFICAÇÃO]],Lista_Susp_!PRAZO,2,0)+Tabela1[[#This Row],[DATA]],"")</f>
        <v>45302</v>
      </c>
      <c r="AA9" s="18" t="str">
        <f ca="1">IF(Tabela1[[#This Row],[R.A.E]]="SIM",IF(AC9="ok","CONCLUÍDO",IF(Tabela1[[#This Row],[PRAZO ABERTURA R.A.E]]&lt;TODAY(),"ATRASADO","NO PRAZO")))</f>
        <v>CONCLUÍDO</v>
      </c>
      <c r="AB9" s="11" t="str">
        <f ca="1">IF(Tabela1[[#This Row],[PRAZO ABERTURA R.A.E]]&gt;=TODAY(),"",IF(Tabela1[[#This Row],[STATUS]]="ATRASADO",TODAY()-Tabela1[[#This Row],[PRAZO ABERTURA R.A.E]],""))</f>
        <v/>
      </c>
      <c r="AC9" s="3" t="s">
        <v>224</v>
      </c>
      <c r="AD9" s="4">
        <v>45296</v>
      </c>
      <c r="AE9" s="3" t="s">
        <v>73</v>
      </c>
      <c r="AF9" t="s">
        <v>73</v>
      </c>
    </row>
    <row r="10" spans="1:32" ht="29.25" x14ac:dyDescent="0.25">
      <c r="A10" s="6">
        <v>9</v>
      </c>
      <c r="B10" s="2" t="s">
        <v>25</v>
      </c>
      <c r="C10" s="28">
        <v>45295</v>
      </c>
      <c r="D10" s="15" t="str">
        <f t="shared" si="0"/>
        <v>janeiro</v>
      </c>
      <c r="E10" s="9">
        <v>0.45833333333333331</v>
      </c>
      <c r="F10" s="16" t="s">
        <v>312</v>
      </c>
      <c r="G10" s="17" t="s">
        <v>36</v>
      </c>
      <c r="H10" s="61"/>
      <c r="I10" s="61"/>
      <c r="J10" s="3"/>
      <c r="K10" s="5" t="s">
        <v>319</v>
      </c>
      <c r="L10" s="6" t="s">
        <v>152</v>
      </c>
      <c r="M10" s="6" t="s">
        <v>121</v>
      </c>
      <c r="N10" s="6"/>
      <c r="O10" s="2" t="s">
        <v>313</v>
      </c>
      <c r="P10" s="25" t="s">
        <v>314</v>
      </c>
      <c r="Q10" s="23" t="s">
        <v>315</v>
      </c>
      <c r="R10" s="6" t="s">
        <v>315</v>
      </c>
      <c r="S10" s="22" t="s">
        <v>316</v>
      </c>
      <c r="T10" s="26" t="s">
        <v>317</v>
      </c>
      <c r="U10" s="1" t="s">
        <v>318</v>
      </c>
      <c r="V10" s="3" t="s">
        <v>239</v>
      </c>
      <c r="W10" s="6" t="s">
        <v>69</v>
      </c>
      <c r="X10" s="6" t="s">
        <v>70</v>
      </c>
      <c r="Y10" s="6" t="s">
        <v>67</v>
      </c>
      <c r="Z10" s="4" t="str">
        <f>IF(Tabela1[[#This Row],[R.A.E]]="SIM",VLOOKUP(Tabela1[[#This Row],[CLASSIFICAÇÃO]],Lista_Susp_!PRAZO,2,0)+Tabela1[[#This Row],[DATA]],"")</f>
        <v/>
      </c>
      <c r="AA10" s="18" t="b">
        <f ca="1">IF(Tabela1[[#This Row],[R.A.E]]="SIM",IF(AC10="ok","CONCLUÍDO",IF(Tabela1[[#This Row],[PRAZO ABERTURA R.A.E]]&lt;TODAY(),"ATRASADO","NO PRAZO")))</f>
        <v>0</v>
      </c>
      <c r="AB10" s="11" t="str">
        <f ca="1">IF(Tabela1[[#This Row],[PRAZO ABERTURA R.A.E]]&gt;=TODAY(),"",IF(Tabela1[[#This Row],[STATUS]]="ATRASADO",TODAY()-Tabela1[[#This Row],[PRAZO ABERTURA R.A.E]],""))</f>
        <v/>
      </c>
      <c r="AC10"/>
      <c r="AD10"/>
    </row>
    <row r="11" spans="1:32" x14ac:dyDescent="0.25">
      <c r="A11" s="6">
        <v>10</v>
      </c>
      <c r="B11" s="2" t="s">
        <v>28</v>
      </c>
      <c r="C11" s="28">
        <v>45294</v>
      </c>
      <c r="D11" s="15" t="str">
        <f t="shared" si="0"/>
        <v>janeiro</v>
      </c>
      <c r="E11" s="9">
        <v>0.58333333333333337</v>
      </c>
      <c r="F11" s="16" t="s">
        <v>327</v>
      </c>
      <c r="G11" s="17" t="s">
        <v>30</v>
      </c>
      <c r="H11" s="61"/>
      <c r="I11" s="61"/>
      <c r="J11" s="3"/>
      <c r="K11" s="5" t="s">
        <v>320</v>
      </c>
      <c r="L11" s="6" t="s">
        <v>143</v>
      </c>
      <c r="M11" s="6" t="s">
        <v>121</v>
      </c>
      <c r="N11" s="6" t="s">
        <v>277</v>
      </c>
      <c r="O11" s="2" t="s">
        <v>322</v>
      </c>
      <c r="P11" s="25" t="s">
        <v>323</v>
      </c>
      <c r="Q11" s="23" t="s">
        <v>324</v>
      </c>
      <c r="R11" s="6" t="s">
        <v>325</v>
      </c>
      <c r="S11" s="22" t="s">
        <v>324</v>
      </c>
      <c r="T11" s="26" t="s">
        <v>326</v>
      </c>
      <c r="U11" s="1" t="s">
        <v>321</v>
      </c>
      <c r="V11" s="3" t="s">
        <v>83</v>
      </c>
      <c r="W11" s="6" t="s">
        <v>69</v>
      </c>
      <c r="X11" s="6" t="s">
        <v>70</v>
      </c>
      <c r="Y11" s="6" t="s">
        <v>67</v>
      </c>
      <c r="Z11" s="4" t="str">
        <f>IF(Tabela1[[#This Row],[R.A.E]]="SIM",VLOOKUP(Tabela1[[#This Row],[CLASSIFICAÇÃO]],Lista_Susp_!PRAZO,2,0)+Tabela1[[#This Row],[DATA]],"")</f>
        <v/>
      </c>
      <c r="AA11" s="18" t="b">
        <f ca="1">IF(Tabela1[[#This Row],[R.A.E]]="SIM",IF(AC11="ok","CONCLUÍDO",IF(Tabela1[[#This Row],[PRAZO ABERTURA R.A.E]]&lt;TODAY(),"ATRASADO","NO PRAZO")))</f>
        <v>0</v>
      </c>
      <c r="AB11" s="11" t="str">
        <f ca="1">IF(Tabela1[[#This Row],[PRAZO ABERTURA R.A.E]]&gt;=TODAY(),"",IF(Tabela1[[#This Row],[STATUS]]="ATRASADO",TODAY()-Tabela1[[#This Row],[PRAZO ABERTURA R.A.E]],""))</f>
        <v/>
      </c>
      <c r="AC11"/>
      <c r="AD11"/>
      <c r="AF11" t="s">
        <v>73</v>
      </c>
    </row>
    <row r="12" spans="1:32" x14ac:dyDescent="0.25">
      <c r="A12" s="6">
        <v>11</v>
      </c>
      <c r="B12" s="2" t="s">
        <v>25</v>
      </c>
      <c r="C12" s="28">
        <v>45294</v>
      </c>
      <c r="D12" s="15" t="str">
        <f t="shared" si="0"/>
        <v>janeiro</v>
      </c>
      <c r="E12" s="9">
        <v>0.6875</v>
      </c>
      <c r="F12" s="16" t="s">
        <v>328</v>
      </c>
      <c r="G12" s="17" t="s">
        <v>30</v>
      </c>
      <c r="H12" s="61"/>
      <c r="I12" s="61"/>
      <c r="J12" s="3"/>
      <c r="K12" s="5" t="s">
        <v>329</v>
      </c>
      <c r="L12" s="6" t="s">
        <v>126</v>
      </c>
      <c r="M12" s="6" t="s">
        <v>123</v>
      </c>
      <c r="N12" s="6"/>
      <c r="O12" s="64" t="s">
        <v>330</v>
      </c>
      <c r="P12" s="25" t="s">
        <v>331</v>
      </c>
      <c r="Q12" s="23" t="s">
        <v>294</v>
      </c>
      <c r="R12" s="6" t="s">
        <v>295</v>
      </c>
      <c r="S12" s="22" t="s">
        <v>294</v>
      </c>
      <c r="T12" s="26" t="s">
        <v>332</v>
      </c>
      <c r="U12" s="1" t="s">
        <v>294</v>
      </c>
      <c r="V12" s="3" t="s">
        <v>88</v>
      </c>
      <c r="W12" s="6" t="s">
        <v>69</v>
      </c>
      <c r="X12" s="6" t="s">
        <v>79</v>
      </c>
      <c r="Y12" s="6" t="s">
        <v>67</v>
      </c>
      <c r="Z12" s="4" t="str">
        <f>IF(Tabela1[[#This Row],[R.A.E]]="SIM",VLOOKUP(Tabela1[[#This Row],[CLASSIFICAÇÃO]],Lista_Susp_!PRAZO,2,0)+Tabela1[[#This Row],[DATA]],"")</f>
        <v/>
      </c>
      <c r="AA12" s="18" t="b">
        <f ca="1">IF(Tabela1[[#This Row],[R.A.E]]="SIM",IF(AC12="ok","CONCLUÍDO",IF(Tabela1[[#This Row],[PRAZO ABERTURA R.A.E]]&lt;TODAY(),"ATRASADO","NO PRAZO")))</f>
        <v>0</v>
      </c>
      <c r="AB12" s="11" t="str">
        <f ca="1">IF(Tabela1[[#This Row],[PRAZO ABERTURA R.A.E]]&gt;=TODAY(),"",IF(Tabela1[[#This Row],[STATUS]]="ATRASADO",TODAY()-Tabela1[[#This Row],[PRAZO ABERTURA R.A.E]],""))</f>
        <v/>
      </c>
      <c r="AC12"/>
      <c r="AD12"/>
    </row>
    <row r="13" spans="1:32" ht="29.25" x14ac:dyDescent="0.25">
      <c r="A13" s="6">
        <v>12</v>
      </c>
      <c r="B13" s="2" t="s">
        <v>28</v>
      </c>
      <c r="C13" s="28">
        <v>45295</v>
      </c>
      <c r="D13" s="15" t="str">
        <f t="shared" si="0"/>
        <v>janeiro</v>
      </c>
      <c r="E13" s="9">
        <v>0.44444444444444442</v>
      </c>
      <c r="F13" s="16" t="s">
        <v>333</v>
      </c>
      <c r="G13" s="17" t="s">
        <v>30</v>
      </c>
      <c r="H13" s="61"/>
      <c r="I13" s="61"/>
      <c r="J13" s="3"/>
      <c r="K13" s="5" t="s">
        <v>334</v>
      </c>
      <c r="L13" s="6" t="s">
        <v>200</v>
      </c>
      <c r="M13" s="6" t="s">
        <v>121</v>
      </c>
      <c r="N13" s="6"/>
      <c r="O13" s="25" t="s">
        <v>336</v>
      </c>
      <c r="P13" s="25" t="s">
        <v>337</v>
      </c>
      <c r="Q13" s="23" t="s">
        <v>338</v>
      </c>
      <c r="R13" s="6" t="s">
        <v>339</v>
      </c>
      <c r="S13" s="22" t="s">
        <v>338</v>
      </c>
      <c r="T13" s="26" t="s">
        <v>335</v>
      </c>
      <c r="U13" s="1" t="s">
        <v>340</v>
      </c>
      <c r="V13" s="3" t="s">
        <v>83</v>
      </c>
      <c r="W13" s="6" t="s">
        <v>69</v>
      </c>
      <c r="X13" s="6" t="s">
        <v>70</v>
      </c>
      <c r="Y13" s="6" t="s">
        <v>67</v>
      </c>
      <c r="Z13" s="4" t="str">
        <f>IF(Tabela1[[#This Row],[R.A.E]]="SIM",VLOOKUP(Tabela1[[#This Row],[CLASSIFICAÇÃO]],Lista_Susp_!PRAZO,2,0)+Tabela1[[#This Row],[DATA]],"")</f>
        <v/>
      </c>
      <c r="AA13" s="18" t="b">
        <f ca="1">IF(Tabela1[[#This Row],[R.A.E]]="SIM",IF(AC13="ok","CONCLUÍDO",IF(Tabela1[[#This Row],[PRAZO ABERTURA R.A.E]]&lt;TODAY(),"ATRASADO","NO PRAZO")))</f>
        <v>0</v>
      </c>
      <c r="AB13" s="11" t="str">
        <f ca="1">IF(Tabela1[[#This Row],[PRAZO ABERTURA R.A.E]]&gt;=TODAY(),"",IF(Tabela1[[#This Row],[STATUS]]="ATRASADO",TODAY()-Tabela1[[#This Row],[PRAZO ABERTURA R.A.E]],""))</f>
        <v/>
      </c>
      <c r="AC13"/>
      <c r="AD13"/>
      <c r="AF13" t="s">
        <v>73</v>
      </c>
    </row>
    <row r="14" spans="1:32" ht="30" x14ac:dyDescent="0.25">
      <c r="A14" s="6">
        <v>13</v>
      </c>
      <c r="B14" s="2" t="s">
        <v>28</v>
      </c>
      <c r="C14" s="28">
        <v>45295</v>
      </c>
      <c r="D14" s="15" t="str">
        <f t="shared" si="0"/>
        <v>janeiro</v>
      </c>
      <c r="E14" s="9">
        <v>0.52083333333333337</v>
      </c>
      <c r="F14" s="16" t="s">
        <v>341</v>
      </c>
      <c r="G14" s="17" t="s">
        <v>30</v>
      </c>
      <c r="H14" s="61"/>
      <c r="I14" s="61"/>
      <c r="J14" s="3"/>
      <c r="K14" s="5" t="s">
        <v>342</v>
      </c>
      <c r="L14" s="6" t="s">
        <v>129</v>
      </c>
      <c r="M14" s="6" t="s">
        <v>211</v>
      </c>
      <c r="N14" s="6"/>
      <c r="O14" s="64" t="s">
        <v>2789</v>
      </c>
      <c r="P14" s="25" t="s">
        <v>343</v>
      </c>
      <c r="Q14" s="23" t="s">
        <v>344</v>
      </c>
      <c r="R14" s="6" t="s">
        <v>345</v>
      </c>
      <c r="S14" s="22" t="s">
        <v>344</v>
      </c>
      <c r="T14" s="26" t="s">
        <v>346</v>
      </c>
      <c r="U14" s="22" t="s">
        <v>347</v>
      </c>
      <c r="V14" s="3" t="s">
        <v>86</v>
      </c>
      <c r="W14" s="6" t="s">
        <v>69</v>
      </c>
      <c r="X14" s="6" t="s">
        <v>70</v>
      </c>
      <c r="Y14" s="6" t="s">
        <v>67</v>
      </c>
      <c r="Z14" s="4" t="str">
        <f>IF(Tabela1[[#This Row],[R.A.E]]="SIM",VLOOKUP(Tabela1[[#This Row],[CLASSIFICAÇÃO]],Lista_Susp_!PRAZO,2,0)+Tabela1[[#This Row],[DATA]],"")</f>
        <v/>
      </c>
      <c r="AA14" s="18" t="b">
        <f ca="1">IF(Tabela1[[#This Row],[R.A.E]]="SIM",IF(AC14="ok","CONCLUÍDO",IF(Tabela1[[#This Row],[PRAZO ABERTURA R.A.E]]&lt;TODAY(),"ATRASADO","NO PRAZO")))</f>
        <v>0</v>
      </c>
      <c r="AB14" s="11" t="str">
        <f ca="1">IF(Tabela1[[#This Row],[PRAZO ABERTURA R.A.E]]&gt;=TODAY(),"",IF(Tabela1[[#This Row],[STATUS]]="ATRASADO",TODAY()-Tabela1[[#This Row],[PRAZO ABERTURA R.A.E]],""))</f>
        <v/>
      </c>
      <c r="AC14"/>
      <c r="AD14"/>
      <c r="AF14" t="s">
        <v>73</v>
      </c>
    </row>
    <row r="15" spans="1:32" ht="72" x14ac:dyDescent="0.25">
      <c r="A15" s="6">
        <v>14</v>
      </c>
      <c r="B15" s="2" t="s">
        <v>25</v>
      </c>
      <c r="C15" s="28">
        <v>45295</v>
      </c>
      <c r="D15" s="15" t="str">
        <f t="shared" si="0"/>
        <v>janeiro</v>
      </c>
      <c r="E15" s="9">
        <v>0.34375</v>
      </c>
      <c r="F15" s="16" t="s">
        <v>348</v>
      </c>
      <c r="G15" s="17" t="s">
        <v>32</v>
      </c>
      <c r="H15" s="61"/>
      <c r="I15" s="61" t="s">
        <v>5168</v>
      </c>
      <c r="J15" s="3"/>
      <c r="K15" s="5" t="s">
        <v>358</v>
      </c>
      <c r="L15" s="6" t="s">
        <v>131</v>
      </c>
      <c r="M15" s="6" t="s">
        <v>123</v>
      </c>
      <c r="N15" s="6" t="s">
        <v>50</v>
      </c>
      <c r="O15" s="2" t="s">
        <v>349</v>
      </c>
      <c r="P15" s="25" t="s">
        <v>350</v>
      </c>
      <c r="Q15" s="23" t="s">
        <v>351</v>
      </c>
      <c r="R15" s="6" t="s">
        <v>352</v>
      </c>
      <c r="S15" s="22" t="s">
        <v>353</v>
      </c>
      <c r="T15" s="26" t="s">
        <v>354</v>
      </c>
      <c r="U15" s="1" t="s">
        <v>355</v>
      </c>
      <c r="V15" s="3" t="s">
        <v>356</v>
      </c>
      <c r="W15" s="6" t="s">
        <v>76</v>
      </c>
      <c r="X15" s="6" t="s">
        <v>66</v>
      </c>
      <c r="Y15" s="6" t="s">
        <v>73</v>
      </c>
      <c r="Z15" s="4">
        <f>IF(Tabela1[[#This Row],[R.A.E]]="SIM",VLOOKUP(Tabela1[[#This Row],[CLASSIFICAÇÃO]],Lista_Susp_!PRAZO,2,0)+Tabela1[[#This Row],[DATA]],"")</f>
        <v>45302</v>
      </c>
      <c r="AA15" s="18" t="str">
        <f ca="1">IF(Tabela1[[#This Row],[R.A.E]]="SIM",IF(AC15="ok","CONCLUÍDO",IF(Tabela1[[#This Row],[PRAZO ABERTURA R.A.E]]&lt;TODAY(),"ATRASADO","NO PRAZO")))</f>
        <v>CONCLUÍDO</v>
      </c>
      <c r="AB15" s="11" t="str">
        <f ca="1">IF(Tabela1[[#This Row],[PRAZO ABERTURA R.A.E]]&gt;=TODAY(),"",IF(Tabela1[[#This Row],[STATUS]]="ATRASADO",TODAY()-Tabela1[[#This Row],[PRAZO ABERTURA R.A.E]],""))</f>
        <v/>
      </c>
      <c r="AC15" s="10" t="s">
        <v>908</v>
      </c>
      <c r="AD15" s="10"/>
      <c r="AE15" s="10"/>
    </row>
    <row r="16" spans="1:32" ht="43.5" x14ac:dyDescent="0.25">
      <c r="A16" s="6">
        <v>15</v>
      </c>
      <c r="B16" s="2" t="s">
        <v>25</v>
      </c>
      <c r="C16" s="28">
        <v>45295</v>
      </c>
      <c r="D16" s="15" t="str">
        <f t="shared" si="0"/>
        <v>janeiro</v>
      </c>
      <c r="E16" s="9">
        <v>0.375</v>
      </c>
      <c r="F16" s="16" t="s">
        <v>357</v>
      </c>
      <c r="G16" s="17" t="s">
        <v>32</v>
      </c>
      <c r="H16" s="61"/>
      <c r="I16" s="61" t="s">
        <v>5168</v>
      </c>
      <c r="J16" s="3" t="s">
        <v>73</v>
      </c>
      <c r="K16" s="5" t="s">
        <v>365</v>
      </c>
      <c r="L16" s="6" t="s">
        <v>131</v>
      </c>
      <c r="M16" s="6" t="s">
        <v>123</v>
      </c>
      <c r="N16" s="6" t="s">
        <v>50</v>
      </c>
      <c r="O16" s="2" t="s">
        <v>359</v>
      </c>
      <c r="P16" s="25" t="s">
        <v>360</v>
      </c>
      <c r="Q16" s="23" t="s">
        <v>351</v>
      </c>
      <c r="R16" s="6" t="s">
        <v>352</v>
      </c>
      <c r="S16" s="22" t="s">
        <v>361</v>
      </c>
      <c r="T16" s="26" t="s">
        <v>362</v>
      </c>
      <c r="U16" s="1" t="s">
        <v>355</v>
      </c>
      <c r="V16" s="3" t="s">
        <v>356</v>
      </c>
      <c r="W16" s="6" t="s">
        <v>76</v>
      </c>
      <c r="X16" s="6" t="s">
        <v>66</v>
      </c>
      <c r="Y16" s="6" t="s">
        <v>73</v>
      </c>
      <c r="Z16" s="4">
        <f>IF(Tabela1[[#This Row],[R.A.E]]="SIM",VLOOKUP(Tabela1[[#This Row],[CLASSIFICAÇÃO]],Lista_Susp_!PRAZO,2,0)+Tabela1[[#This Row],[DATA]],"")</f>
        <v>45302</v>
      </c>
      <c r="AA16" s="18" t="str">
        <f ca="1">IF(Tabela1[[#This Row],[R.A.E]]="SIM",IF(AC16="ok","CONCLUÍDO",IF(Tabela1[[#This Row],[PRAZO ABERTURA R.A.E]]&lt;TODAY(),"ATRASADO","NO PRAZO")))</f>
        <v>CONCLUÍDO</v>
      </c>
      <c r="AB16" s="11" t="str">
        <f ca="1">IF(Tabela1[[#This Row],[PRAZO ABERTURA R.A.E]]&gt;=TODAY(),"",IF(Tabela1[[#This Row],[STATUS]]="ATRASADO",TODAY()-Tabela1[[#This Row],[PRAZO ABERTURA R.A.E]],""))</f>
        <v/>
      </c>
      <c r="AC16" s="10" t="s">
        <v>908</v>
      </c>
      <c r="AD16" s="10"/>
      <c r="AE16" s="10"/>
    </row>
    <row r="17" spans="1:32" ht="29.25" x14ac:dyDescent="0.25">
      <c r="A17" s="6">
        <v>16</v>
      </c>
      <c r="B17" s="2" t="s">
        <v>25</v>
      </c>
      <c r="C17" s="28">
        <v>45297</v>
      </c>
      <c r="D17" s="15" t="str">
        <f t="shared" si="0"/>
        <v>janeiro</v>
      </c>
      <c r="E17" s="9">
        <v>0.41319444444444442</v>
      </c>
      <c r="F17" s="16" t="s">
        <v>363</v>
      </c>
      <c r="G17" s="32" t="s">
        <v>32</v>
      </c>
      <c r="H17" s="61"/>
      <c r="I17" s="61" t="s">
        <v>5168</v>
      </c>
      <c r="J17" s="3"/>
      <c r="K17" s="5" t="s">
        <v>364</v>
      </c>
      <c r="L17" s="6" t="s">
        <v>131</v>
      </c>
      <c r="M17" s="6" t="s">
        <v>123</v>
      </c>
      <c r="N17" s="6" t="s">
        <v>38</v>
      </c>
      <c r="O17" s="2" t="s">
        <v>366</v>
      </c>
      <c r="P17" s="25" t="s">
        <v>367</v>
      </c>
      <c r="Q17" s="23" t="s">
        <v>351</v>
      </c>
      <c r="R17" s="6" t="s">
        <v>352</v>
      </c>
      <c r="S17" s="22" t="s">
        <v>368</v>
      </c>
      <c r="T17" s="26" t="s">
        <v>369</v>
      </c>
      <c r="U17" s="22" t="s">
        <v>370</v>
      </c>
      <c r="V17" s="3" t="s">
        <v>356</v>
      </c>
      <c r="W17" s="6" t="s">
        <v>76</v>
      </c>
      <c r="X17" s="6" t="s">
        <v>66</v>
      </c>
      <c r="Y17" s="6" t="s">
        <v>73</v>
      </c>
      <c r="Z17" s="4">
        <f>IF(Tabela1[[#This Row],[R.A.E]]="SIM",VLOOKUP(Tabela1[[#This Row],[CLASSIFICAÇÃO]],Lista_Susp_!PRAZO,2,0)+Tabela1[[#This Row],[DATA]],"")</f>
        <v>45304</v>
      </c>
      <c r="AA17" s="18" t="str">
        <f ca="1">IF(Tabela1[[#This Row],[R.A.E]]="SIM",IF(AC17="ok","CONCLUÍDO",IF(Tabela1[[#This Row],[PRAZO ABERTURA R.A.E]]&lt;TODAY(),"ATRASADO","NO PRAZO")))</f>
        <v>CONCLUÍDO</v>
      </c>
      <c r="AB17" s="11" t="str">
        <f ca="1">IF(Tabela1[[#This Row],[PRAZO ABERTURA R.A.E]]&gt;=TODAY(),"",IF(Tabela1[[#This Row],[STATUS]]="ATRASADO",TODAY()-Tabela1[[#This Row],[PRAZO ABERTURA R.A.E]],""))</f>
        <v/>
      </c>
      <c r="AC17" s="10" t="s">
        <v>908</v>
      </c>
      <c r="AD17" s="10"/>
      <c r="AE17" s="10"/>
    </row>
    <row r="18" spans="1:32" x14ac:dyDescent="0.25">
      <c r="A18" s="6">
        <v>17</v>
      </c>
      <c r="B18" s="2" t="s">
        <v>25</v>
      </c>
      <c r="C18" s="28">
        <v>45297</v>
      </c>
      <c r="D18" s="15" t="str">
        <f t="shared" si="0"/>
        <v>janeiro</v>
      </c>
      <c r="E18" s="9">
        <v>0.89583333333333337</v>
      </c>
      <c r="F18" s="16" t="s">
        <v>371</v>
      </c>
      <c r="G18" s="32" t="s">
        <v>27</v>
      </c>
      <c r="H18" s="61" t="s">
        <v>2310</v>
      </c>
      <c r="I18" s="61"/>
      <c r="J18" s="3"/>
      <c r="K18" s="5" t="s">
        <v>372</v>
      </c>
      <c r="L18" s="6" t="s">
        <v>160</v>
      </c>
      <c r="M18" s="6" t="s">
        <v>122</v>
      </c>
      <c r="N18" s="6"/>
      <c r="O18" s="2" t="s">
        <v>373</v>
      </c>
      <c r="P18" s="25" t="s">
        <v>374</v>
      </c>
      <c r="Q18" s="23"/>
      <c r="R18" s="6" t="s">
        <v>375</v>
      </c>
      <c r="S18" s="22" t="s">
        <v>309</v>
      </c>
      <c r="T18" s="26" t="s">
        <v>376</v>
      </c>
      <c r="U18" s="1" t="s">
        <v>377</v>
      </c>
      <c r="V18" s="3" t="s">
        <v>84</v>
      </c>
      <c r="W18" s="6" t="s">
        <v>69</v>
      </c>
      <c r="X18" s="6" t="s">
        <v>70</v>
      </c>
      <c r="Y18" s="6" t="s">
        <v>67</v>
      </c>
      <c r="Z18" s="4" t="str">
        <f>IF(Tabela1[[#This Row],[R.A.E]]="SIM",VLOOKUP(Tabela1[[#This Row],[CLASSIFICAÇÃO]],Lista_Susp_!PRAZO,2,0)+Tabela1[[#This Row],[DATA]],"")</f>
        <v/>
      </c>
      <c r="AA18" s="18" t="b">
        <f ca="1">IF(Tabela1[[#This Row],[R.A.E]]="SIM",IF(AC18="ok","CONCLUÍDO",IF(Tabela1[[#This Row],[PRAZO ABERTURA R.A.E]]&lt;TODAY(),"ATRASADO","NO PRAZO")))</f>
        <v>0</v>
      </c>
      <c r="AB18" s="11" t="str">
        <f ca="1">IF(Tabela1[[#This Row],[PRAZO ABERTURA R.A.E]]&gt;=TODAY(),"",IF(Tabela1[[#This Row],[STATUS]]="ATRASADO",TODAY()-Tabela1[[#This Row],[PRAZO ABERTURA R.A.E]],""))</f>
        <v/>
      </c>
      <c r="AC18"/>
      <c r="AD18"/>
    </row>
    <row r="19" spans="1:32" x14ac:dyDescent="0.25">
      <c r="A19" s="6">
        <v>18</v>
      </c>
      <c r="B19" s="2" t="s">
        <v>25</v>
      </c>
      <c r="C19" s="28">
        <v>45299</v>
      </c>
      <c r="D19" s="15" t="str">
        <f t="shared" si="0"/>
        <v>janeiro</v>
      </c>
      <c r="E19" s="9">
        <v>0.39930555555555558</v>
      </c>
      <c r="F19" s="16" t="s">
        <v>379</v>
      </c>
      <c r="G19" s="30" t="s">
        <v>33</v>
      </c>
      <c r="H19" s="61"/>
      <c r="I19" s="61"/>
      <c r="J19" s="3"/>
      <c r="K19" s="5" t="s">
        <v>378</v>
      </c>
      <c r="L19" s="6" t="s">
        <v>185</v>
      </c>
      <c r="M19" s="6" t="s">
        <v>121</v>
      </c>
      <c r="N19" s="6"/>
      <c r="O19" s="2" t="s">
        <v>380</v>
      </c>
      <c r="P19" s="25" t="s">
        <v>381</v>
      </c>
      <c r="Q19" s="23" t="s">
        <v>382</v>
      </c>
      <c r="R19" s="6" t="s">
        <v>383</v>
      </c>
      <c r="S19" s="22" t="s">
        <v>384</v>
      </c>
      <c r="T19" s="26" t="s">
        <v>385</v>
      </c>
      <c r="U19" s="1" t="s">
        <v>386</v>
      </c>
      <c r="V19" s="3" t="s">
        <v>75</v>
      </c>
      <c r="W19" s="6"/>
      <c r="X19" s="6"/>
      <c r="Y19" s="6" t="s">
        <v>67</v>
      </c>
      <c r="Z19" s="4" t="str">
        <f>IF(Tabela1[[#This Row],[R.A.E]]="SIM",VLOOKUP(Tabela1[[#This Row],[CLASSIFICAÇÃO]],Lista_Susp_!PRAZO,2,0)+Tabela1[[#This Row],[DATA]],"")</f>
        <v/>
      </c>
      <c r="AA19" s="18" t="b">
        <f ca="1">IF(Tabela1[[#This Row],[R.A.E]]="SIM",IF(AC19="ok","CONCLUÍDO",IF(Tabela1[[#This Row],[PRAZO ABERTURA R.A.E]]&lt;TODAY(),"ATRASADO","NO PRAZO")))</f>
        <v>0</v>
      </c>
      <c r="AB19" s="11" t="str">
        <f ca="1">IF(Tabela1[[#This Row],[PRAZO ABERTURA R.A.E]]&gt;=TODAY(),"",IF(Tabela1[[#This Row],[STATUS]]="ATRASADO",TODAY()-Tabela1[[#This Row],[PRAZO ABERTURA R.A.E]],""))</f>
        <v/>
      </c>
      <c r="AC19"/>
      <c r="AD19"/>
    </row>
    <row r="20" spans="1:32" x14ac:dyDescent="0.25">
      <c r="A20" s="6">
        <v>19</v>
      </c>
      <c r="B20" s="2" t="s">
        <v>25</v>
      </c>
      <c r="C20" s="28">
        <v>45295</v>
      </c>
      <c r="D20" s="15" t="str">
        <f t="shared" si="0"/>
        <v>janeiro</v>
      </c>
      <c r="E20" s="9">
        <v>0.67361111111111116</v>
      </c>
      <c r="F20" s="16" t="s">
        <v>387</v>
      </c>
      <c r="G20" s="17" t="s">
        <v>27</v>
      </c>
      <c r="H20" s="61" t="s">
        <v>2308</v>
      </c>
      <c r="I20" s="61"/>
      <c r="J20" s="3"/>
      <c r="K20" s="5" t="s">
        <v>388</v>
      </c>
      <c r="L20" s="6" t="s">
        <v>126</v>
      </c>
      <c r="M20" s="6" t="s">
        <v>121</v>
      </c>
      <c r="N20" s="6"/>
      <c r="O20" s="64" t="s">
        <v>389</v>
      </c>
      <c r="P20" s="25" t="s">
        <v>390</v>
      </c>
      <c r="Q20" s="23" t="s">
        <v>391</v>
      </c>
      <c r="R20" s="6" t="s">
        <v>392</v>
      </c>
      <c r="S20" s="22" t="s">
        <v>391</v>
      </c>
      <c r="T20" s="26" t="s">
        <v>393</v>
      </c>
      <c r="U20" s="1" t="s">
        <v>389</v>
      </c>
      <c r="V20" s="3" t="s">
        <v>75</v>
      </c>
      <c r="W20" s="6" t="s">
        <v>69</v>
      </c>
      <c r="X20" s="6" t="s">
        <v>70</v>
      </c>
      <c r="Y20" s="6" t="s">
        <v>67</v>
      </c>
      <c r="Z20" s="4" t="str">
        <f>IF(Tabela1[[#This Row],[R.A.E]]="SIM",VLOOKUP(Tabela1[[#This Row],[CLASSIFICAÇÃO]],Lista_Susp_!PRAZO,2,0)+Tabela1[[#This Row],[DATA]],"")</f>
        <v/>
      </c>
      <c r="AA20" s="18" t="b">
        <f ca="1">IF(Tabela1[[#This Row],[R.A.E]]="SIM",IF(AC20="ok","CONCLUÍDO",IF(Tabela1[[#This Row],[PRAZO ABERTURA R.A.E]]&lt;TODAY(),"ATRASADO","NO PRAZO")))</f>
        <v>0</v>
      </c>
      <c r="AB20" s="11" t="str">
        <f ca="1">IF(Tabela1[[#This Row],[PRAZO ABERTURA R.A.E]]&gt;=TODAY(),"",IF(Tabela1[[#This Row],[STATUS]]="ATRASADO",TODAY()-Tabela1[[#This Row],[PRAZO ABERTURA R.A.E]],""))</f>
        <v/>
      </c>
      <c r="AC20"/>
      <c r="AD20"/>
    </row>
    <row r="21" spans="1:32" ht="30" x14ac:dyDescent="0.25">
      <c r="A21" s="6">
        <v>20</v>
      </c>
      <c r="B21" s="2" t="s">
        <v>28</v>
      </c>
      <c r="C21" s="28">
        <v>45295</v>
      </c>
      <c r="D21" s="15" t="str">
        <f t="shared" si="0"/>
        <v>janeiro</v>
      </c>
      <c r="E21" s="9">
        <v>0.54513888888888895</v>
      </c>
      <c r="F21" s="16" t="s">
        <v>394</v>
      </c>
      <c r="G21" s="17" t="s">
        <v>36</v>
      </c>
      <c r="H21" s="61"/>
      <c r="I21" s="61"/>
      <c r="J21" s="3"/>
      <c r="K21" s="5" t="s">
        <v>395</v>
      </c>
      <c r="L21" s="6" t="s">
        <v>205</v>
      </c>
      <c r="M21" s="6" t="s">
        <v>121</v>
      </c>
      <c r="N21" s="6"/>
      <c r="O21" s="22" t="s">
        <v>396</v>
      </c>
      <c r="P21" s="25" t="s">
        <v>397</v>
      </c>
      <c r="Q21" s="22" t="s">
        <v>398</v>
      </c>
      <c r="R21" s="6" t="s">
        <v>325</v>
      </c>
      <c r="S21" s="22" t="s">
        <v>398</v>
      </c>
      <c r="T21" s="26" t="s">
        <v>399</v>
      </c>
      <c r="U21" s="29" t="s">
        <v>400</v>
      </c>
      <c r="V21" s="3" t="s">
        <v>83</v>
      </c>
      <c r="W21" s="6" t="s">
        <v>69</v>
      </c>
      <c r="X21" s="6" t="s">
        <v>70</v>
      </c>
      <c r="Y21" s="6" t="s">
        <v>67</v>
      </c>
      <c r="Z21" s="4" t="str">
        <f>IF(Tabela1[[#This Row],[R.A.E]]="SIM",VLOOKUP(Tabela1[[#This Row],[CLASSIFICAÇÃO]],Lista_Susp_!PRAZO,2,0)+Tabela1[[#This Row],[DATA]],"")</f>
        <v/>
      </c>
      <c r="AA21" s="18" t="b">
        <f ca="1">IF(Tabela1[[#This Row],[R.A.E]]="SIM",IF(AC21="ok","CONCLUÍDO",IF(Tabela1[[#This Row],[PRAZO ABERTURA R.A.E]]&lt;TODAY(),"ATRASADO","NO PRAZO")))</f>
        <v>0</v>
      </c>
      <c r="AB21" s="11" t="str">
        <f ca="1">IF(Tabela1[[#This Row],[PRAZO ABERTURA R.A.E]]&gt;=TODAY(),"",IF(Tabela1[[#This Row],[STATUS]]="ATRASADO",TODAY()-Tabela1[[#This Row],[PRAZO ABERTURA R.A.E]],""))</f>
        <v/>
      </c>
      <c r="AC21"/>
      <c r="AD21"/>
      <c r="AF21" t="s">
        <v>73</v>
      </c>
    </row>
    <row r="22" spans="1:32" ht="29.25" x14ac:dyDescent="0.25">
      <c r="A22" s="6">
        <v>21</v>
      </c>
      <c r="B22" s="2" t="s">
        <v>28</v>
      </c>
      <c r="C22" s="28">
        <v>45296</v>
      </c>
      <c r="D22" s="15" t="str">
        <f t="shared" si="0"/>
        <v>janeiro</v>
      </c>
      <c r="E22" s="9">
        <v>0.64583333333333337</v>
      </c>
      <c r="F22" s="16" t="s">
        <v>401</v>
      </c>
      <c r="G22" s="32" t="s">
        <v>33</v>
      </c>
      <c r="H22" s="61"/>
      <c r="I22" s="61"/>
      <c r="J22" s="3"/>
      <c r="K22" s="5" t="s">
        <v>402</v>
      </c>
      <c r="L22" s="6" t="s">
        <v>129</v>
      </c>
      <c r="M22" s="6" t="s">
        <v>44</v>
      </c>
      <c r="N22" s="6" t="s">
        <v>277</v>
      </c>
      <c r="O22" s="64" t="s">
        <v>403</v>
      </c>
      <c r="P22" s="25" t="s">
        <v>278</v>
      </c>
      <c r="Q22" s="22" t="s">
        <v>281</v>
      </c>
      <c r="R22" s="6" t="s">
        <v>404</v>
      </c>
      <c r="S22" s="22" t="s">
        <v>281</v>
      </c>
      <c r="T22" s="26" t="s">
        <v>405</v>
      </c>
      <c r="U22" s="1" t="s">
        <v>406</v>
      </c>
      <c r="V22" s="3" t="s">
        <v>232</v>
      </c>
      <c r="W22" s="6" t="s">
        <v>69</v>
      </c>
      <c r="X22" s="6" t="s">
        <v>70</v>
      </c>
      <c r="Y22" s="6" t="s">
        <v>67</v>
      </c>
      <c r="Z22" s="4" t="str">
        <f>IF(Tabela1[[#This Row],[R.A.E]]="SIM",VLOOKUP(Tabela1[[#This Row],[CLASSIFICAÇÃO]],Lista_Susp_!PRAZO,2,0)+Tabela1[[#This Row],[DATA]],"")</f>
        <v/>
      </c>
      <c r="AA22" s="18" t="b">
        <f ca="1">IF(Tabela1[[#This Row],[R.A.E]]="SIM",IF(AC22="ok","CONCLUÍDO",IF(Tabela1[[#This Row],[PRAZO ABERTURA R.A.E]]&lt;TODAY(),"ATRASADO","NO PRAZO")))</f>
        <v>0</v>
      </c>
      <c r="AB22" s="11" t="str">
        <f ca="1">IF(Tabela1[[#This Row],[PRAZO ABERTURA R.A.E]]&gt;=TODAY(),"",IF(Tabela1[[#This Row],[STATUS]]="ATRASADO",TODAY()-Tabela1[[#This Row],[PRAZO ABERTURA R.A.E]],""))</f>
        <v/>
      </c>
      <c r="AC22"/>
      <c r="AD22"/>
      <c r="AF22" t="s">
        <v>73</v>
      </c>
    </row>
    <row r="23" spans="1:32" x14ac:dyDescent="0.25">
      <c r="A23" s="6">
        <v>22</v>
      </c>
      <c r="B23" s="2" t="s">
        <v>28</v>
      </c>
      <c r="C23" s="28">
        <v>45296</v>
      </c>
      <c r="D23" s="15" t="str">
        <f t="shared" si="0"/>
        <v>janeiro</v>
      </c>
      <c r="E23" s="9">
        <v>0.54166666666666663</v>
      </c>
      <c r="F23" s="16" t="s">
        <v>407</v>
      </c>
      <c r="G23" s="17" t="s">
        <v>36</v>
      </c>
      <c r="H23" s="61"/>
      <c r="I23" s="61"/>
      <c r="J23" s="3"/>
      <c r="K23" s="5" t="s">
        <v>408</v>
      </c>
      <c r="L23" s="6" t="s">
        <v>180</v>
      </c>
      <c r="M23" s="6" t="s">
        <v>121</v>
      </c>
      <c r="N23" s="6"/>
      <c r="O23" s="2" t="s">
        <v>409</v>
      </c>
      <c r="P23" s="25" t="s">
        <v>410</v>
      </c>
      <c r="Q23" s="23" t="s">
        <v>411</v>
      </c>
      <c r="R23" s="6" t="s">
        <v>412</v>
      </c>
      <c r="S23" s="22" t="s">
        <v>411</v>
      </c>
      <c r="T23" s="26" t="s">
        <v>413</v>
      </c>
      <c r="U23" s="1" t="s">
        <v>414</v>
      </c>
      <c r="V23" s="3" t="s">
        <v>86</v>
      </c>
      <c r="W23" s="6" t="s">
        <v>69</v>
      </c>
      <c r="X23" s="6" t="s">
        <v>70</v>
      </c>
      <c r="Y23" s="6" t="s">
        <v>67</v>
      </c>
      <c r="Z23" s="4" t="str">
        <f>IF(Tabela1[[#This Row],[R.A.E]]="SIM",VLOOKUP(Tabela1[[#This Row],[CLASSIFICAÇÃO]],Lista_Susp_!PRAZO,2,0)+Tabela1[[#This Row],[DATA]],"")</f>
        <v/>
      </c>
      <c r="AA23" s="18" t="b">
        <f ca="1">IF(Tabela1[[#This Row],[R.A.E]]="SIM",IF(AC23="ok","CONCLUÍDO",IF(Tabela1[[#This Row],[PRAZO ABERTURA R.A.E]]&lt;TODAY(),"ATRASADO","NO PRAZO")))</f>
        <v>0</v>
      </c>
      <c r="AB23" s="11" t="str">
        <f ca="1">IF(Tabela1[[#This Row],[PRAZO ABERTURA R.A.E]]&gt;=TODAY(),"",IF(Tabela1[[#This Row],[STATUS]]="ATRASADO",TODAY()-Tabela1[[#This Row],[PRAZO ABERTURA R.A.E]],""))</f>
        <v/>
      </c>
      <c r="AC23"/>
      <c r="AD23"/>
      <c r="AF23" t="s">
        <v>73</v>
      </c>
    </row>
    <row r="24" spans="1:32" ht="29.25" x14ac:dyDescent="0.25">
      <c r="A24" s="6">
        <v>23</v>
      </c>
      <c r="B24" s="2" t="s">
        <v>28</v>
      </c>
      <c r="C24" s="28">
        <v>45297</v>
      </c>
      <c r="D24" s="15" t="str">
        <f t="shared" si="0"/>
        <v>janeiro</v>
      </c>
      <c r="E24" s="9">
        <v>0.58333333333333337</v>
      </c>
      <c r="F24" s="16" t="s">
        <v>415</v>
      </c>
      <c r="G24" s="17" t="s">
        <v>30</v>
      </c>
      <c r="H24" s="61"/>
      <c r="I24" s="61"/>
      <c r="J24" s="3"/>
      <c r="K24" s="5" t="s">
        <v>416</v>
      </c>
      <c r="L24" s="6" t="s">
        <v>152</v>
      </c>
      <c r="M24" s="6" t="s">
        <v>121</v>
      </c>
      <c r="N24" s="6"/>
      <c r="O24" s="3" t="s">
        <v>419</v>
      </c>
      <c r="P24" s="25" t="s">
        <v>420</v>
      </c>
      <c r="Q24" s="23" t="s">
        <v>421</v>
      </c>
      <c r="R24" s="6" t="s">
        <v>412</v>
      </c>
      <c r="S24" s="22" t="s">
        <v>421</v>
      </c>
      <c r="T24" s="26" t="s">
        <v>417</v>
      </c>
      <c r="U24" s="1" t="s">
        <v>418</v>
      </c>
      <c r="V24" s="3" t="s">
        <v>86</v>
      </c>
      <c r="W24" s="6" t="s">
        <v>69</v>
      </c>
      <c r="X24" s="6" t="s">
        <v>70</v>
      </c>
      <c r="Y24" s="6" t="s">
        <v>67</v>
      </c>
      <c r="Z24" s="4" t="str">
        <f>IF(Tabela1[[#This Row],[R.A.E]]="SIM",VLOOKUP(Tabela1[[#This Row],[CLASSIFICAÇÃO]],Lista_Susp_!PRAZO,2,0)+Tabela1[[#This Row],[DATA]],"")</f>
        <v/>
      </c>
      <c r="AA24" s="18" t="b">
        <f ca="1">IF(Tabela1[[#This Row],[R.A.E]]="SIM",IF(AC24="ok","CONCLUÍDO",IF(Tabela1[[#This Row],[PRAZO ABERTURA R.A.E]]&lt;TODAY(),"ATRASADO","NO PRAZO")))</f>
        <v>0</v>
      </c>
      <c r="AB24" s="11" t="str">
        <f ca="1">IF(Tabela1[[#This Row],[PRAZO ABERTURA R.A.E]]&gt;=TODAY(),"",IF(Tabela1[[#This Row],[STATUS]]="ATRASADO",TODAY()-Tabela1[[#This Row],[PRAZO ABERTURA R.A.E]],""))</f>
        <v/>
      </c>
      <c r="AC24"/>
      <c r="AD24"/>
      <c r="AF24" t="s">
        <v>73</v>
      </c>
    </row>
    <row r="25" spans="1:32" ht="30" x14ac:dyDescent="0.25">
      <c r="A25" s="6">
        <v>24</v>
      </c>
      <c r="B25" s="2" t="s">
        <v>28</v>
      </c>
      <c r="C25" s="28">
        <v>45299</v>
      </c>
      <c r="D25" s="15" t="str">
        <f t="shared" si="0"/>
        <v>janeiro</v>
      </c>
      <c r="E25" s="9">
        <v>0.47222222222222227</v>
      </c>
      <c r="F25" s="16" t="s">
        <v>401</v>
      </c>
      <c r="G25" s="17" t="s">
        <v>30</v>
      </c>
      <c r="H25" s="61"/>
      <c r="I25" s="61"/>
      <c r="J25" s="3"/>
      <c r="K25" s="5" t="s">
        <v>422</v>
      </c>
      <c r="L25" s="6" t="s">
        <v>129</v>
      </c>
      <c r="M25" s="6" t="s">
        <v>44</v>
      </c>
      <c r="N25" s="6" t="s">
        <v>277</v>
      </c>
      <c r="O25" s="63" t="s">
        <v>423</v>
      </c>
      <c r="P25" s="25" t="s">
        <v>278</v>
      </c>
      <c r="Q25" s="23" t="s">
        <v>279</v>
      </c>
      <c r="R25" s="6" t="s">
        <v>280</v>
      </c>
      <c r="S25" s="22" t="s">
        <v>281</v>
      </c>
      <c r="T25" s="26" t="s">
        <v>424</v>
      </c>
      <c r="U25" s="1" t="s">
        <v>425</v>
      </c>
      <c r="V25" s="3" t="s">
        <v>232</v>
      </c>
      <c r="W25" s="6" t="s">
        <v>69</v>
      </c>
      <c r="X25" s="6" t="s">
        <v>70</v>
      </c>
      <c r="Y25" s="6" t="s">
        <v>67</v>
      </c>
      <c r="Z25" s="4" t="str">
        <f>IF(Tabela1[[#This Row],[R.A.E]]="SIM",VLOOKUP(Tabela1[[#This Row],[CLASSIFICAÇÃO]],Lista_Susp_!PRAZO,2,0)+Tabela1[[#This Row],[DATA]],"")</f>
        <v/>
      </c>
      <c r="AA25" s="18" t="b">
        <f ca="1">IF(Tabela1[[#This Row],[R.A.E]]="SIM",IF(AC25="ok","CONCLUÍDO",IF(Tabela1[[#This Row],[PRAZO ABERTURA R.A.E]]&lt;TODAY(),"ATRASADO","NO PRAZO")))</f>
        <v>0</v>
      </c>
      <c r="AB25" s="11" t="str">
        <f ca="1">IF(Tabela1[[#This Row],[PRAZO ABERTURA R.A.E]]&gt;=TODAY(),"",IF(Tabela1[[#This Row],[STATUS]]="ATRASADO",TODAY()-Tabela1[[#This Row],[PRAZO ABERTURA R.A.E]],""))</f>
        <v/>
      </c>
      <c r="AC25"/>
      <c r="AD25"/>
      <c r="AF25" t="s">
        <v>73</v>
      </c>
    </row>
    <row r="26" spans="1:32" x14ac:dyDescent="0.25">
      <c r="A26" s="6">
        <v>25</v>
      </c>
      <c r="B26" s="2" t="s">
        <v>25</v>
      </c>
      <c r="C26" s="28">
        <v>45298</v>
      </c>
      <c r="D26" s="15" t="str">
        <f t="shared" si="0"/>
        <v>janeiro</v>
      </c>
      <c r="E26" s="9">
        <v>0.66666666666666663</v>
      </c>
      <c r="F26" s="16" t="s">
        <v>426</v>
      </c>
      <c r="G26" s="17" t="s">
        <v>30</v>
      </c>
      <c r="H26" s="61"/>
      <c r="I26" s="61"/>
      <c r="J26" s="3"/>
      <c r="K26" s="5" t="s">
        <v>427</v>
      </c>
      <c r="L26" s="6" t="s">
        <v>131</v>
      </c>
      <c r="M26" s="6" t="s">
        <v>123</v>
      </c>
      <c r="N26" s="6" t="s">
        <v>37</v>
      </c>
      <c r="O26" s="2" t="s">
        <v>428</v>
      </c>
      <c r="P26" s="25" t="s">
        <v>429</v>
      </c>
      <c r="Q26" s="23" t="s">
        <v>430</v>
      </c>
      <c r="R26" s="6" t="s">
        <v>431</v>
      </c>
      <c r="S26" s="22" t="s">
        <v>430</v>
      </c>
      <c r="T26" s="26" t="s">
        <v>432</v>
      </c>
      <c r="U26" s="1" t="s">
        <v>433</v>
      </c>
      <c r="V26" s="3" t="s">
        <v>83</v>
      </c>
      <c r="W26" s="6" t="s">
        <v>76</v>
      </c>
      <c r="X26" s="6" t="s">
        <v>79</v>
      </c>
      <c r="Y26" s="6" t="s">
        <v>73</v>
      </c>
      <c r="Z26" s="4">
        <f>IF(Tabela1[[#This Row],[R.A.E]]="SIM",VLOOKUP(Tabela1[[#This Row],[CLASSIFICAÇÃO]],Lista_Susp_!PRAZO,2,0)+Tabela1[[#This Row],[DATA]],"")</f>
        <v>45305</v>
      </c>
      <c r="AA26" s="18" t="str">
        <f ca="1">IF(Tabela1[[#This Row],[R.A.E]]="SIM",IF(AC26="ok","CONCLUÍDO",IF(Tabela1[[#This Row],[PRAZO ABERTURA R.A.E]]&lt;TODAY(),"ATRASADO","NO PRAZO")))</f>
        <v>CONCLUÍDO</v>
      </c>
      <c r="AB26" s="11" t="str">
        <f ca="1">IF(Tabela1[[#This Row],[PRAZO ABERTURA R.A.E]]&gt;=TODAY(),"",IF(Tabela1[[#This Row],[STATUS]]="ATRASADO",TODAY()-Tabela1[[#This Row],[PRAZO ABERTURA R.A.E]],""))</f>
        <v/>
      </c>
      <c r="AC26" t="s">
        <v>224</v>
      </c>
      <c r="AD26"/>
    </row>
    <row r="27" spans="1:32" ht="57.75" x14ac:dyDescent="0.25">
      <c r="A27" s="6">
        <v>26</v>
      </c>
      <c r="B27" s="2" t="s">
        <v>25</v>
      </c>
      <c r="C27" s="28">
        <v>45300</v>
      </c>
      <c r="D27" s="15" t="str">
        <f t="shared" si="0"/>
        <v>janeiro</v>
      </c>
      <c r="E27" s="9">
        <v>0.19444444444444445</v>
      </c>
      <c r="F27" s="16" t="s">
        <v>435</v>
      </c>
      <c r="G27" s="17" t="s">
        <v>36</v>
      </c>
      <c r="H27" s="61"/>
      <c r="I27" s="61"/>
      <c r="J27" s="3"/>
      <c r="K27" s="5" t="s">
        <v>436</v>
      </c>
      <c r="L27" s="6" t="s">
        <v>126</v>
      </c>
      <c r="M27" s="6" t="s">
        <v>231</v>
      </c>
      <c r="N27" s="6" t="s">
        <v>437</v>
      </c>
      <c r="O27" s="63" t="s">
        <v>438</v>
      </c>
      <c r="P27" s="25" t="s">
        <v>439</v>
      </c>
      <c r="Q27" s="23" t="s">
        <v>440</v>
      </c>
      <c r="R27" s="6" t="s">
        <v>441</v>
      </c>
      <c r="S27" s="22" t="s">
        <v>440</v>
      </c>
      <c r="T27" s="26" t="s">
        <v>442</v>
      </c>
      <c r="U27" s="1" t="s">
        <v>440</v>
      </c>
      <c r="V27" s="3" t="s">
        <v>248</v>
      </c>
      <c r="W27" s="6" t="s">
        <v>76</v>
      </c>
      <c r="X27" s="6" t="s">
        <v>79</v>
      </c>
      <c r="Y27" s="6" t="s">
        <v>73</v>
      </c>
      <c r="Z27" s="4">
        <f>IF(Tabela1[[#This Row],[R.A.E]]="SIM",VLOOKUP(Tabela1[[#This Row],[CLASSIFICAÇÃO]],Lista_Susp_!PRAZO,2,0)+Tabela1[[#This Row],[DATA]],"")</f>
        <v>45307</v>
      </c>
      <c r="AA27" s="18" t="str">
        <f ca="1">IF(Tabela1[[#This Row],[R.A.E]]="SIM",IF(AC27="ok","CONCLUÍDO",IF(Tabela1[[#This Row],[PRAZO ABERTURA R.A.E]]&lt;TODAY(),"ATRASADO","NO PRAZO")))</f>
        <v>CONCLUÍDO</v>
      </c>
      <c r="AB27" s="11" t="str">
        <f ca="1">IF(Tabela1[[#This Row],[PRAZO ABERTURA R.A.E]]&gt;=TODAY(),"",IF(Tabela1[[#This Row],[STATUS]]="ATRASADO",TODAY()-Tabela1[[#This Row],[PRAZO ABERTURA R.A.E]],""))</f>
        <v/>
      </c>
      <c r="AC27" s="3" t="s">
        <v>224</v>
      </c>
      <c r="AE27" s="3"/>
    </row>
    <row r="28" spans="1:32" ht="29.25" x14ac:dyDescent="0.25">
      <c r="A28" s="6">
        <v>27</v>
      </c>
      <c r="B28" s="2" t="s">
        <v>28</v>
      </c>
      <c r="C28" s="28">
        <v>45300</v>
      </c>
      <c r="D28" s="15" t="str">
        <f t="shared" si="0"/>
        <v>janeiro</v>
      </c>
      <c r="E28" s="9">
        <v>0.3888888888888889</v>
      </c>
      <c r="F28" s="16" t="s">
        <v>443</v>
      </c>
      <c r="G28" s="17" t="s">
        <v>30</v>
      </c>
      <c r="H28" s="61"/>
      <c r="I28" s="61"/>
      <c r="J28" s="3"/>
      <c r="K28" s="5" t="s">
        <v>445</v>
      </c>
      <c r="L28" s="6" t="s">
        <v>129</v>
      </c>
      <c r="M28" s="6" t="s">
        <v>44</v>
      </c>
      <c r="N28" s="6" t="s">
        <v>277</v>
      </c>
      <c r="O28" s="63" t="s">
        <v>446</v>
      </c>
      <c r="P28" s="25" t="s">
        <v>278</v>
      </c>
      <c r="Q28" s="23" t="s">
        <v>447</v>
      </c>
      <c r="R28" s="6" t="s">
        <v>280</v>
      </c>
      <c r="S28" s="22" t="s">
        <v>447</v>
      </c>
      <c r="T28" s="26" t="s">
        <v>444</v>
      </c>
      <c r="U28" s="1" t="s">
        <v>448</v>
      </c>
      <c r="V28" s="3" t="s">
        <v>232</v>
      </c>
      <c r="W28" s="6" t="s">
        <v>69</v>
      </c>
      <c r="X28" s="6" t="s">
        <v>70</v>
      </c>
      <c r="Y28" s="6" t="s">
        <v>67</v>
      </c>
      <c r="Z28" s="4" t="str">
        <f>IF(Tabela1[[#This Row],[R.A.E]]="SIM",VLOOKUP(Tabela1[[#This Row],[CLASSIFICAÇÃO]],Lista_Susp_!PRAZO,2,0)+Tabela1[[#This Row],[DATA]],"")</f>
        <v/>
      </c>
      <c r="AA28" s="18" t="b">
        <f ca="1">IF(Tabela1[[#This Row],[R.A.E]]="SIM",IF(AC28="ok","CONCLUÍDO",IF(Tabela1[[#This Row],[PRAZO ABERTURA R.A.E]]&lt;TODAY(),"ATRASADO","NO PRAZO")))</f>
        <v>0</v>
      </c>
      <c r="AB28" s="11" t="str">
        <f ca="1">IF(Tabela1[[#This Row],[PRAZO ABERTURA R.A.E]]&gt;=TODAY(),"",IF(Tabela1[[#This Row],[STATUS]]="ATRASADO",TODAY()-Tabela1[[#This Row],[PRAZO ABERTURA R.A.E]],""))</f>
        <v/>
      </c>
      <c r="AC28"/>
      <c r="AD28"/>
      <c r="AF28" t="s">
        <v>73</v>
      </c>
    </row>
    <row r="29" spans="1:32" ht="29.25" x14ac:dyDescent="0.25">
      <c r="A29" s="6">
        <v>28</v>
      </c>
      <c r="B29" s="2" t="s">
        <v>28</v>
      </c>
      <c r="C29" s="28">
        <v>45299</v>
      </c>
      <c r="D29" s="15" t="str">
        <f t="shared" si="0"/>
        <v>janeiro</v>
      </c>
      <c r="E29" s="9">
        <v>0.52083333333333337</v>
      </c>
      <c r="F29" s="16" t="s">
        <v>449</v>
      </c>
      <c r="G29" s="17" t="s">
        <v>30</v>
      </c>
      <c r="H29" s="61"/>
      <c r="I29" s="61"/>
      <c r="J29" s="3"/>
      <c r="K29" s="5" t="s">
        <v>450</v>
      </c>
      <c r="L29" s="6" t="s">
        <v>143</v>
      </c>
      <c r="M29" s="6" t="s">
        <v>121</v>
      </c>
      <c r="N29" s="6" t="s">
        <v>452</v>
      </c>
      <c r="O29" s="2" t="s">
        <v>453</v>
      </c>
      <c r="P29" s="25" t="s">
        <v>454</v>
      </c>
      <c r="Q29" s="23" t="s">
        <v>455</v>
      </c>
      <c r="R29" s="6" t="s">
        <v>457</v>
      </c>
      <c r="S29" s="22" t="s">
        <v>456</v>
      </c>
      <c r="T29" s="26" t="s">
        <v>451</v>
      </c>
      <c r="U29" s="1" t="s">
        <v>458</v>
      </c>
      <c r="V29" s="3" t="s">
        <v>83</v>
      </c>
      <c r="W29" s="6" t="s">
        <v>69</v>
      </c>
      <c r="X29" s="6" t="s">
        <v>70</v>
      </c>
      <c r="Y29" s="6" t="s">
        <v>67</v>
      </c>
      <c r="Z29" s="4" t="str">
        <f>IF(Tabela1[[#This Row],[R.A.E]]="SIM",VLOOKUP(Tabela1[[#This Row],[CLASSIFICAÇÃO]],Lista_Susp_!PRAZO,2,0)+Tabela1[[#This Row],[DATA]],"")</f>
        <v/>
      </c>
      <c r="AA29" s="18" t="b">
        <f ca="1">IF(Tabela1[[#This Row],[R.A.E]]="SIM",IF(AC29="ok","CONCLUÍDO",IF(Tabela1[[#This Row],[PRAZO ABERTURA R.A.E]]&lt;TODAY(),"ATRASADO","NO PRAZO")))</f>
        <v>0</v>
      </c>
      <c r="AB29" s="11" t="str">
        <f ca="1">IF(Tabela1[[#This Row],[PRAZO ABERTURA R.A.E]]&gt;=TODAY(),"",IF(Tabela1[[#This Row],[STATUS]]="ATRASADO",TODAY()-Tabela1[[#This Row],[PRAZO ABERTURA R.A.E]],""))</f>
        <v/>
      </c>
      <c r="AC29"/>
      <c r="AD29"/>
      <c r="AF29" t="s">
        <v>73</v>
      </c>
    </row>
    <row r="30" spans="1:32" x14ac:dyDescent="0.25">
      <c r="A30" s="6">
        <v>29</v>
      </c>
      <c r="B30" s="2" t="s">
        <v>25</v>
      </c>
      <c r="C30" s="28">
        <v>45301</v>
      </c>
      <c r="D30" s="15" t="str">
        <f t="shared" si="0"/>
        <v>janeiro</v>
      </c>
      <c r="E30" s="9">
        <v>0.38194444444444442</v>
      </c>
      <c r="F30" s="16" t="s">
        <v>459</v>
      </c>
      <c r="G30" s="17" t="s">
        <v>27</v>
      </c>
      <c r="H30" s="61" t="s">
        <v>2310</v>
      </c>
      <c r="I30" s="61"/>
      <c r="J30" s="3" t="s">
        <v>73</v>
      </c>
      <c r="K30" s="37" t="s">
        <v>561</v>
      </c>
      <c r="L30" s="6" t="s">
        <v>125</v>
      </c>
      <c r="M30" s="6" t="s">
        <v>122</v>
      </c>
      <c r="N30" s="6"/>
      <c r="O30" s="2" t="s">
        <v>460</v>
      </c>
      <c r="P30" s="25" t="s">
        <v>461</v>
      </c>
      <c r="Q30" s="23" t="s">
        <v>462</v>
      </c>
      <c r="R30" s="6" t="s">
        <v>375</v>
      </c>
      <c r="S30" s="22" t="s">
        <v>309</v>
      </c>
      <c r="T30" s="26" t="s">
        <v>463</v>
      </c>
      <c r="U30" s="1" t="s">
        <v>464</v>
      </c>
      <c r="V30" s="3" t="s">
        <v>84</v>
      </c>
      <c r="W30" s="6" t="s">
        <v>72</v>
      </c>
      <c r="X30" s="6" t="s">
        <v>85</v>
      </c>
      <c r="Y30" s="6" t="s">
        <v>73</v>
      </c>
      <c r="Z30" s="4">
        <f>IF(Tabela1[[#This Row],[R.A.E]]="SIM",VLOOKUP(Tabela1[[#This Row],[CLASSIFICAÇÃO]],Lista_Susp_!PRAZO,2,0)+Tabela1[[#This Row],[DATA]],"")</f>
        <v>45308</v>
      </c>
      <c r="AA30" s="18" t="str">
        <f ca="1">IF(Tabela1[[#This Row],[R.A.E]]="SIM",IF(AC30="ok","CONCLUÍDO",IF(Tabela1[[#This Row],[PRAZO ABERTURA R.A.E]]&lt;TODAY(),"ATRASADO","NO PRAZO")))</f>
        <v>CONCLUÍDO</v>
      </c>
      <c r="AB30" s="11" t="str">
        <f ca="1">IF(Tabela1[[#This Row],[PRAZO ABERTURA R.A.E]]&gt;=TODAY(),"",IF(Tabela1[[#This Row],[STATUS]]="ATRASADO",TODAY()-Tabela1[[#This Row],[PRAZO ABERTURA R.A.E]],""))</f>
        <v/>
      </c>
      <c r="AC30" s="3" t="s">
        <v>224</v>
      </c>
      <c r="AD30" s="4">
        <v>45306</v>
      </c>
      <c r="AE30" s="3" t="s">
        <v>73</v>
      </c>
      <c r="AF30" t="s">
        <v>73</v>
      </c>
    </row>
    <row r="31" spans="1:32" ht="43.5" x14ac:dyDescent="0.25">
      <c r="A31" s="6">
        <v>30</v>
      </c>
      <c r="B31" s="2" t="s">
        <v>25</v>
      </c>
      <c r="C31" s="28">
        <v>45300</v>
      </c>
      <c r="D31" s="15" t="str">
        <f t="shared" si="0"/>
        <v>janeiro</v>
      </c>
      <c r="E31" s="9">
        <v>0.97916666666666663</v>
      </c>
      <c r="F31" s="16" t="s">
        <v>465</v>
      </c>
      <c r="G31" s="17" t="s">
        <v>27</v>
      </c>
      <c r="H31" s="61" t="s">
        <v>2310</v>
      </c>
      <c r="I31" s="61"/>
      <c r="J31" s="3"/>
      <c r="K31" s="37" t="s">
        <v>562</v>
      </c>
      <c r="L31" s="6" t="s">
        <v>126</v>
      </c>
      <c r="M31" s="6" t="s">
        <v>122</v>
      </c>
      <c r="N31" s="6"/>
      <c r="O31" s="64" t="s">
        <v>466</v>
      </c>
      <c r="P31" s="25" t="s">
        <v>467</v>
      </c>
      <c r="Q31" s="23" t="s">
        <v>468</v>
      </c>
      <c r="R31" s="6" t="s">
        <v>375</v>
      </c>
      <c r="S31" s="22" t="s">
        <v>468</v>
      </c>
      <c r="T31" s="26" t="s">
        <v>469</v>
      </c>
      <c r="U31" s="1" t="s">
        <v>470</v>
      </c>
      <c r="V31" s="3" t="s">
        <v>105</v>
      </c>
      <c r="W31" s="6" t="s">
        <v>76</v>
      </c>
      <c r="X31" s="6" t="s">
        <v>79</v>
      </c>
      <c r="Y31" s="6" t="s">
        <v>73</v>
      </c>
      <c r="Z31" s="4">
        <f>IF(Tabela1[[#This Row],[R.A.E]]="SIM",VLOOKUP(Tabela1[[#This Row],[CLASSIFICAÇÃO]],Lista_Susp_!PRAZO,2,0)+Tabela1[[#This Row],[DATA]],"")</f>
        <v>45307</v>
      </c>
      <c r="AA31" s="18" t="str">
        <f ca="1">IF(Tabela1[[#This Row],[R.A.E]]="SIM",IF(AC31="ok","CONCLUÍDO",IF(Tabela1[[#This Row],[PRAZO ABERTURA R.A.E]]&lt;TODAY(),"ATRASADO","NO PRAZO")))</f>
        <v>CONCLUÍDO</v>
      </c>
      <c r="AB31" s="11" t="str">
        <f ca="1">IF(Tabela1[[#This Row],[PRAZO ABERTURA R.A.E]]&gt;=TODAY(),"",IF(Tabela1[[#This Row],[STATUS]]="ATRASADO",TODAY()-Tabela1[[#This Row],[PRAZO ABERTURA R.A.E]],""))</f>
        <v/>
      </c>
      <c r="AC31" s="3" t="s">
        <v>224</v>
      </c>
      <c r="AE31" s="3" t="s">
        <v>73</v>
      </c>
    </row>
    <row r="32" spans="1:32" x14ac:dyDescent="0.25">
      <c r="A32" s="6">
        <v>31</v>
      </c>
      <c r="B32" s="2" t="s">
        <v>25</v>
      </c>
      <c r="C32" s="28">
        <v>45300</v>
      </c>
      <c r="D32" s="15" t="str">
        <f t="shared" si="0"/>
        <v>janeiro</v>
      </c>
      <c r="E32" s="9">
        <v>0.63541666666666663</v>
      </c>
      <c r="F32" s="16" t="s">
        <v>267</v>
      </c>
      <c r="G32" s="17" t="s">
        <v>27</v>
      </c>
      <c r="H32" s="61" t="s">
        <v>2310</v>
      </c>
      <c r="I32" s="61"/>
      <c r="J32" s="3"/>
      <c r="K32" s="37" t="s">
        <v>563</v>
      </c>
      <c r="L32" s="6" t="s">
        <v>126</v>
      </c>
      <c r="M32" s="6" t="s">
        <v>122</v>
      </c>
      <c r="N32" s="6"/>
      <c r="O32" s="64" t="s">
        <v>471</v>
      </c>
      <c r="P32" s="25" t="s">
        <v>472</v>
      </c>
      <c r="Q32" s="23" t="s">
        <v>271</v>
      </c>
      <c r="R32" s="6" t="s">
        <v>257</v>
      </c>
      <c r="S32" s="22" t="s">
        <v>271</v>
      </c>
      <c r="T32" s="26" t="s">
        <v>473</v>
      </c>
      <c r="U32" s="1" t="s">
        <v>273</v>
      </c>
      <c r="V32" s="3" t="s">
        <v>105</v>
      </c>
      <c r="W32" s="6" t="s">
        <v>76</v>
      </c>
      <c r="X32" s="6" t="s">
        <v>79</v>
      </c>
      <c r="Y32" s="6" t="s">
        <v>73</v>
      </c>
      <c r="Z32" s="4">
        <f>IF(Tabela1[[#This Row],[R.A.E]]="SIM",VLOOKUP(Tabela1[[#This Row],[CLASSIFICAÇÃO]],Lista_Susp_!PRAZO,2,0)+Tabela1[[#This Row],[DATA]],"")</f>
        <v>45307</v>
      </c>
      <c r="AA32" s="18" t="str">
        <f ca="1">IF(Tabela1[[#This Row],[R.A.E]]="SIM",IF(AC32="ok","CONCLUÍDO",IF(Tabela1[[#This Row],[PRAZO ABERTURA R.A.E]]&lt;TODAY(),"ATRASADO","NO PRAZO")))</f>
        <v>CONCLUÍDO</v>
      </c>
      <c r="AB32" s="11" t="str">
        <f ca="1">IF(Tabela1[[#This Row],[PRAZO ABERTURA R.A.E]]&gt;=TODAY(),"",IF(Tabela1[[#This Row],[STATUS]]="ATRASADO",TODAY()-Tabela1[[#This Row],[PRAZO ABERTURA R.A.E]],""))</f>
        <v/>
      </c>
      <c r="AC32" s="3" t="s">
        <v>224</v>
      </c>
      <c r="AE32" s="3" t="s">
        <v>73</v>
      </c>
    </row>
    <row r="33" spans="1:32" x14ac:dyDescent="0.25">
      <c r="A33" s="6">
        <v>32</v>
      </c>
      <c r="B33" s="2" t="s">
        <v>25</v>
      </c>
      <c r="C33" s="28">
        <v>45301</v>
      </c>
      <c r="D33" s="15" t="str">
        <f t="shared" si="0"/>
        <v>janeiro</v>
      </c>
      <c r="E33" s="9">
        <v>0.58333333333333337</v>
      </c>
      <c r="F33" s="16" t="s">
        <v>474</v>
      </c>
      <c r="G33" s="17" t="s">
        <v>30</v>
      </c>
      <c r="H33" s="61"/>
      <c r="I33" s="61"/>
      <c r="J33" s="3"/>
      <c r="K33" s="37" t="s">
        <v>564</v>
      </c>
      <c r="L33" s="6" t="s">
        <v>126</v>
      </c>
      <c r="M33" s="6" t="s">
        <v>44</v>
      </c>
      <c r="N33" s="6" t="s">
        <v>475</v>
      </c>
      <c r="O33" s="64" t="s">
        <v>476</v>
      </c>
      <c r="P33" s="25" t="s">
        <v>477</v>
      </c>
      <c r="Q33" s="23" t="s">
        <v>478</v>
      </c>
      <c r="R33" s="6" t="s">
        <v>479</v>
      </c>
      <c r="S33" s="22" t="s">
        <v>480</v>
      </c>
      <c r="T33" s="26" t="s">
        <v>481</v>
      </c>
      <c r="U33" s="1" t="s">
        <v>478</v>
      </c>
      <c r="V33" s="3" t="s">
        <v>239</v>
      </c>
      <c r="W33" s="6" t="s">
        <v>69</v>
      </c>
      <c r="X33" s="6" t="s">
        <v>70</v>
      </c>
      <c r="Y33" s="6" t="s">
        <v>67</v>
      </c>
      <c r="Z33" s="4" t="str">
        <f>IF(Tabela1[[#This Row],[R.A.E]]="SIM",VLOOKUP(Tabela1[[#This Row],[CLASSIFICAÇÃO]],Lista_Susp_!PRAZO,2,0)+Tabela1[[#This Row],[DATA]],"")</f>
        <v/>
      </c>
      <c r="AA33" s="18" t="b">
        <f ca="1">IF(Tabela1[[#This Row],[R.A.E]]="SIM",IF(AC33="ok","CONCLUÍDO",IF(Tabela1[[#This Row],[PRAZO ABERTURA R.A.E]]&lt;TODAY(),"ATRASADO","NO PRAZO")))</f>
        <v>0</v>
      </c>
      <c r="AB33" s="11" t="str">
        <f ca="1">IF(Tabela1[[#This Row],[PRAZO ABERTURA R.A.E]]&gt;=TODAY(),"",IF(Tabela1[[#This Row],[STATUS]]="ATRASADO",TODAY()-Tabela1[[#This Row],[PRAZO ABERTURA R.A.E]],""))</f>
        <v/>
      </c>
      <c r="AC33"/>
      <c r="AD33"/>
    </row>
    <row r="34" spans="1:32" ht="57.75" x14ac:dyDescent="0.25">
      <c r="A34" s="6">
        <v>33</v>
      </c>
      <c r="B34" s="2" t="s">
        <v>25</v>
      </c>
      <c r="C34" s="28">
        <v>45300</v>
      </c>
      <c r="D34" s="15" t="str">
        <f t="shared" si="0"/>
        <v>janeiro</v>
      </c>
      <c r="E34" s="9">
        <v>0.73958333333333337</v>
      </c>
      <c r="F34" s="16" t="s">
        <v>482</v>
      </c>
      <c r="G34" s="17" t="s">
        <v>30</v>
      </c>
      <c r="H34" s="61"/>
      <c r="I34" s="61"/>
      <c r="J34" s="3"/>
      <c r="K34" s="37" t="s">
        <v>577</v>
      </c>
      <c r="L34" s="6" t="s">
        <v>137</v>
      </c>
      <c r="M34" s="3" t="s">
        <v>781</v>
      </c>
      <c r="N34" s="6"/>
      <c r="O34" s="2" t="s">
        <v>483</v>
      </c>
      <c r="P34" s="25" t="s">
        <v>484</v>
      </c>
      <c r="Q34" s="23" t="s">
        <v>265</v>
      </c>
      <c r="R34" s="29" t="s">
        <v>265</v>
      </c>
      <c r="S34" s="22" t="s">
        <v>485</v>
      </c>
      <c r="T34" s="26" t="s">
        <v>486</v>
      </c>
      <c r="U34" s="1" t="s">
        <v>487</v>
      </c>
      <c r="V34" s="3" t="s">
        <v>74</v>
      </c>
      <c r="W34" s="6" t="s">
        <v>69</v>
      </c>
      <c r="X34" s="6" t="s">
        <v>70</v>
      </c>
      <c r="Y34" s="6" t="s">
        <v>67</v>
      </c>
      <c r="Z34" s="4" t="str">
        <f>IF(Tabela1[[#This Row],[R.A.E]]="SIM",VLOOKUP(Tabela1[[#This Row],[CLASSIFICAÇÃO]],Lista_Susp_!PRAZO,2,0)+Tabela1[[#This Row],[DATA]],"")</f>
        <v/>
      </c>
      <c r="AA34" s="18" t="b">
        <f ca="1">IF(Tabela1[[#This Row],[R.A.E]]="SIM",IF(AC34="ok","CONCLUÍDO",IF(Tabela1[[#This Row],[PRAZO ABERTURA R.A.E]]&lt;TODAY(),"ATRASADO","NO PRAZO")))</f>
        <v>0</v>
      </c>
      <c r="AB34" s="11" t="str">
        <f ca="1">IF(Tabela1[[#This Row],[PRAZO ABERTURA R.A.E]]&gt;=TODAY(),"",IF(Tabela1[[#This Row],[STATUS]]="ATRASADO",TODAY()-Tabela1[[#This Row],[PRAZO ABERTURA R.A.E]],""))</f>
        <v/>
      </c>
      <c r="AC34"/>
      <c r="AD34"/>
    </row>
    <row r="35" spans="1:32" ht="43.5" x14ac:dyDescent="0.25">
      <c r="A35" s="6">
        <v>34</v>
      </c>
      <c r="B35" s="2" t="s">
        <v>25</v>
      </c>
      <c r="C35" s="28">
        <v>45301</v>
      </c>
      <c r="D35" s="15" t="str">
        <f t="shared" si="0"/>
        <v>janeiro</v>
      </c>
      <c r="E35" s="9">
        <v>0.52083333333333337</v>
      </c>
      <c r="F35" s="16" t="s">
        <v>488</v>
      </c>
      <c r="G35" s="17" t="s">
        <v>30</v>
      </c>
      <c r="H35" s="61"/>
      <c r="I35" s="61"/>
      <c r="J35" s="3"/>
      <c r="K35" s="37" t="s">
        <v>565</v>
      </c>
      <c r="L35" s="6" t="s">
        <v>137</v>
      </c>
      <c r="M35" s="3" t="s">
        <v>781</v>
      </c>
      <c r="N35" s="6"/>
      <c r="O35" s="2" t="s">
        <v>489</v>
      </c>
      <c r="P35" s="25" t="s">
        <v>490</v>
      </c>
      <c r="Q35" s="23" t="s">
        <v>265</v>
      </c>
      <c r="R35" s="29" t="s">
        <v>265</v>
      </c>
      <c r="S35" s="22" t="s">
        <v>491</v>
      </c>
      <c r="T35" s="26" t="s">
        <v>492</v>
      </c>
      <c r="U35" s="1" t="s">
        <v>487</v>
      </c>
      <c r="V35" s="3" t="s">
        <v>74</v>
      </c>
      <c r="W35" s="6" t="s">
        <v>69</v>
      </c>
      <c r="X35" s="6" t="s">
        <v>70</v>
      </c>
      <c r="Y35" s="6" t="s">
        <v>67</v>
      </c>
      <c r="Z35" s="4" t="str">
        <f>IF(Tabela1[[#This Row],[R.A.E]]="SIM",VLOOKUP(Tabela1[[#This Row],[CLASSIFICAÇÃO]],Lista_Susp_!PRAZO,2,0)+Tabela1[[#This Row],[DATA]],"")</f>
        <v/>
      </c>
      <c r="AA35" s="18" t="b">
        <f ca="1">IF(Tabela1[[#This Row],[R.A.E]]="SIM",IF(AC35="ok","CONCLUÍDO",IF(Tabela1[[#This Row],[PRAZO ABERTURA R.A.E]]&lt;TODAY(),"ATRASADO","NO PRAZO")))</f>
        <v>0</v>
      </c>
      <c r="AB35" s="11" t="str">
        <f ca="1">IF(Tabela1[[#This Row],[PRAZO ABERTURA R.A.E]]&gt;=TODAY(),"",IF(Tabela1[[#This Row],[STATUS]]="ATRASADO",TODAY()-Tabela1[[#This Row],[PRAZO ABERTURA R.A.E]],""))</f>
        <v/>
      </c>
      <c r="AC35"/>
      <c r="AD35"/>
    </row>
    <row r="36" spans="1:32" ht="43.5" x14ac:dyDescent="0.25">
      <c r="A36" s="6">
        <v>35</v>
      </c>
      <c r="B36" s="2" t="s">
        <v>28</v>
      </c>
      <c r="C36" s="28">
        <v>45301</v>
      </c>
      <c r="D36" s="15" t="str">
        <f t="shared" si="0"/>
        <v>janeiro</v>
      </c>
      <c r="E36" s="9">
        <v>0.4548611111111111</v>
      </c>
      <c r="F36" s="16" t="s">
        <v>493</v>
      </c>
      <c r="G36" s="17" t="s">
        <v>33</v>
      </c>
      <c r="H36" s="61"/>
      <c r="I36" s="61"/>
      <c r="J36" s="3"/>
      <c r="K36" s="37" t="s">
        <v>566</v>
      </c>
      <c r="L36" s="6" t="s">
        <v>129</v>
      </c>
      <c r="M36" s="6" t="s">
        <v>121</v>
      </c>
      <c r="N36" s="6"/>
      <c r="O36" s="2" t="s">
        <v>494</v>
      </c>
      <c r="P36" s="25" t="s">
        <v>495</v>
      </c>
      <c r="Q36" s="23" t="s">
        <v>496</v>
      </c>
      <c r="R36" s="6" t="s">
        <v>497</v>
      </c>
      <c r="S36" s="29" t="s">
        <v>496</v>
      </c>
      <c r="T36" s="26" t="s">
        <v>567</v>
      </c>
      <c r="U36" s="1" t="s">
        <v>498</v>
      </c>
      <c r="V36" s="3" t="s">
        <v>83</v>
      </c>
      <c r="W36" s="6" t="s">
        <v>69</v>
      </c>
      <c r="X36" s="6" t="s">
        <v>70</v>
      </c>
      <c r="Y36" s="6" t="s">
        <v>67</v>
      </c>
      <c r="Z36" s="4" t="str">
        <f>IF(Tabela1[[#This Row],[R.A.E]]="SIM",VLOOKUP(Tabela1[[#This Row],[CLASSIFICAÇÃO]],Lista_Susp_!PRAZO,2,0)+Tabela1[[#This Row],[DATA]],"")</f>
        <v/>
      </c>
      <c r="AA36" s="18" t="b">
        <f ca="1">IF(Tabela1[[#This Row],[R.A.E]]="SIM",IF(AC36="ok","CONCLUÍDO",IF(Tabela1[[#This Row],[PRAZO ABERTURA R.A.E]]&lt;TODAY(),"ATRASADO","NO PRAZO")))</f>
        <v>0</v>
      </c>
      <c r="AB36" s="11" t="str">
        <f ca="1">IF(Tabela1[[#This Row],[PRAZO ABERTURA R.A.E]]&gt;=TODAY(),"",IF(Tabela1[[#This Row],[STATUS]]="ATRASADO",TODAY()-Tabela1[[#This Row],[PRAZO ABERTURA R.A.E]],""))</f>
        <v/>
      </c>
      <c r="AC36"/>
      <c r="AD36"/>
      <c r="AF36" t="s">
        <v>73</v>
      </c>
    </row>
    <row r="37" spans="1:32" x14ac:dyDescent="0.25">
      <c r="A37" s="6">
        <v>36</v>
      </c>
      <c r="B37" s="2" t="s">
        <v>25</v>
      </c>
      <c r="C37" s="28">
        <v>45301</v>
      </c>
      <c r="D37" s="15" t="str">
        <f t="shared" si="0"/>
        <v>janeiro</v>
      </c>
      <c r="E37" s="9">
        <v>0.97916666666666663</v>
      </c>
      <c r="F37" s="16" t="s">
        <v>499</v>
      </c>
      <c r="G37" s="17" t="s">
        <v>27</v>
      </c>
      <c r="H37" s="61" t="s">
        <v>2310</v>
      </c>
      <c r="I37" s="61"/>
      <c r="J37" s="3"/>
      <c r="K37" s="37" t="s">
        <v>568</v>
      </c>
      <c r="L37" s="6" t="s">
        <v>181</v>
      </c>
      <c r="M37" s="31" t="s">
        <v>122</v>
      </c>
      <c r="N37" s="6"/>
      <c r="O37" s="2" t="s">
        <v>502</v>
      </c>
      <c r="P37" s="2" t="s">
        <v>503</v>
      </c>
      <c r="Q37" s="33"/>
      <c r="R37" s="6" t="s">
        <v>309</v>
      </c>
      <c r="S37" s="33"/>
      <c r="T37" s="26" t="s">
        <v>500</v>
      </c>
      <c r="U37" s="26" t="s">
        <v>501</v>
      </c>
      <c r="V37" s="31"/>
      <c r="W37" s="6" t="s">
        <v>69</v>
      </c>
      <c r="X37" s="6" t="s">
        <v>70</v>
      </c>
      <c r="Y37" s="6" t="s">
        <v>67</v>
      </c>
      <c r="Z37" s="4" t="str">
        <f>IF(Tabela1[[#This Row],[R.A.E]]="SIM",VLOOKUP(Tabela1[[#This Row],[CLASSIFICAÇÃO]],Lista_Susp_!PRAZO,2,0)+Tabela1[[#This Row],[DATA]],"")</f>
        <v/>
      </c>
      <c r="AA37" s="18" t="b">
        <f ca="1">IF(Tabela1[[#This Row],[R.A.E]]="SIM",IF(AC37="ok","CONCLUÍDO",IF(Tabela1[[#This Row],[PRAZO ABERTURA R.A.E]]&lt;TODAY(),"ATRASADO","NO PRAZO")))</f>
        <v>0</v>
      </c>
      <c r="AB37" s="11" t="str">
        <f ca="1">IF(Tabela1[[#This Row],[PRAZO ABERTURA R.A.E]]&gt;=TODAY(),"",IF(Tabela1[[#This Row],[STATUS]]="ATRASADO",TODAY()-Tabela1[[#This Row],[PRAZO ABERTURA R.A.E]],""))</f>
        <v/>
      </c>
      <c r="AC37"/>
      <c r="AD37"/>
    </row>
    <row r="38" spans="1:32" x14ac:dyDescent="0.25">
      <c r="A38" s="6">
        <v>37</v>
      </c>
      <c r="B38" s="2" t="s">
        <v>25</v>
      </c>
      <c r="C38" s="28">
        <v>45300</v>
      </c>
      <c r="D38" s="15" t="str">
        <f t="shared" si="0"/>
        <v>janeiro</v>
      </c>
      <c r="E38" s="9">
        <v>0.71527777777777779</v>
      </c>
      <c r="F38" s="16" t="s">
        <v>504</v>
      </c>
      <c r="G38" s="17" t="s">
        <v>36</v>
      </c>
      <c r="H38" s="61"/>
      <c r="I38" s="61"/>
      <c r="J38" s="3"/>
      <c r="K38" s="37" t="s">
        <v>569</v>
      </c>
      <c r="L38" s="6" t="s">
        <v>169</v>
      </c>
      <c r="M38" s="6" t="s">
        <v>121</v>
      </c>
      <c r="N38" s="6"/>
      <c r="O38" s="16" t="s">
        <v>505</v>
      </c>
      <c r="P38" s="25" t="s">
        <v>506</v>
      </c>
      <c r="Q38" s="23" t="s">
        <v>507</v>
      </c>
      <c r="R38" s="6" t="s">
        <v>508</v>
      </c>
      <c r="S38" s="22" t="s">
        <v>509</v>
      </c>
      <c r="T38" s="26" t="s">
        <v>510</v>
      </c>
      <c r="U38" s="1" t="s">
        <v>511</v>
      </c>
      <c r="V38" s="6" t="s">
        <v>239</v>
      </c>
      <c r="W38" s="6" t="s">
        <v>69</v>
      </c>
      <c r="X38" s="6" t="s">
        <v>70</v>
      </c>
      <c r="Y38" s="6" t="s">
        <v>67</v>
      </c>
      <c r="Z38" s="4" t="str">
        <f>IF(Tabela1[[#This Row],[R.A.E]]="SIM",VLOOKUP(Tabela1[[#This Row],[CLASSIFICAÇÃO]],Lista_Susp_!PRAZO,2,0)+Tabela1[[#This Row],[DATA]],"")</f>
        <v/>
      </c>
      <c r="AA38" s="18" t="b">
        <f ca="1">IF(Tabela1[[#This Row],[R.A.E]]="SIM",IF(AC38="ok","CONCLUÍDO",IF(Tabela1[[#This Row],[PRAZO ABERTURA R.A.E]]&lt;TODAY(),"ATRASADO","NO PRAZO")))</f>
        <v>0</v>
      </c>
      <c r="AB38" s="11" t="str">
        <f ca="1">IF(Tabela1[[#This Row],[PRAZO ABERTURA R.A.E]]&gt;=TODAY(),"",IF(Tabela1[[#This Row],[STATUS]]="ATRASADO",TODAY()-Tabela1[[#This Row],[PRAZO ABERTURA R.A.E]],""))</f>
        <v/>
      </c>
      <c r="AC38"/>
      <c r="AD38"/>
    </row>
    <row r="39" spans="1:32" ht="29.25" x14ac:dyDescent="0.25">
      <c r="A39" s="6">
        <v>38</v>
      </c>
      <c r="B39" s="2" t="s">
        <v>28</v>
      </c>
      <c r="C39" s="28">
        <v>45302</v>
      </c>
      <c r="D39" s="15" t="str">
        <f t="shared" si="0"/>
        <v>janeiro</v>
      </c>
      <c r="E39" s="9">
        <v>0.70138888888888884</v>
      </c>
      <c r="F39" s="16" t="s">
        <v>512</v>
      </c>
      <c r="G39" s="17" t="s">
        <v>36</v>
      </c>
      <c r="H39" s="61"/>
      <c r="I39" s="61"/>
      <c r="J39" s="3"/>
      <c r="K39" s="37" t="s">
        <v>513</v>
      </c>
      <c r="L39" s="6" t="s">
        <v>133</v>
      </c>
      <c r="M39" s="6" t="s">
        <v>121</v>
      </c>
      <c r="N39" s="6"/>
      <c r="O39" s="16" t="s">
        <v>514</v>
      </c>
      <c r="P39" s="25" t="s">
        <v>515</v>
      </c>
      <c r="Q39" s="23" t="s">
        <v>516</v>
      </c>
      <c r="R39" s="29" t="s">
        <v>517</v>
      </c>
      <c r="S39" s="29" t="s">
        <v>516</v>
      </c>
      <c r="T39" s="26" t="s">
        <v>518</v>
      </c>
      <c r="U39" s="1" t="s">
        <v>519</v>
      </c>
      <c r="V39" s="3" t="s">
        <v>78</v>
      </c>
      <c r="W39" s="6" t="s">
        <v>69</v>
      </c>
      <c r="X39" s="6" t="s">
        <v>70</v>
      </c>
      <c r="Y39" s="6" t="s">
        <v>67</v>
      </c>
      <c r="Z39" s="4" t="str">
        <f>IF(Tabela1[[#This Row],[R.A.E]]="SIM",VLOOKUP(Tabela1[[#This Row],[CLASSIFICAÇÃO]],Lista_Susp_!PRAZO,2,0)+Tabela1[[#This Row],[DATA]],"")</f>
        <v/>
      </c>
      <c r="AA39" s="18" t="b">
        <f ca="1">IF(Tabela1[[#This Row],[R.A.E]]="SIM",IF(AC39="ok","CONCLUÍDO",IF(Tabela1[[#This Row],[PRAZO ABERTURA R.A.E]]&lt;TODAY(),"ATRASADO","NO PRAZO")))</f>
        <v>0</v>
      </c>
      <c r="AB39" s="11" t="str">
        <f ca="1">IF(Tabela1[[#This Row],[PRAZO ABERTURA R.A.E]]&gt;=TODAY(),"",IF(Tabela1[[#This Row],[STATUS]]="ATRASADO",TODAY()-Tabela1[[#This Row],[PRAZO ABERTURA R.A.E]],""))</f>
        <v/>
      </c>
      <c r="AC39"/>
      <c r="AD39"/>
      <c r="AF39" t="s">
        <v>73</v>
      </c>
    </row>
    <row r="40" spans="1:32" ht="72" x14ac:dyDescent="0.25">
      <c r="A40" s="6">
        <v>39</v>
      </c>
      <c r="B40" s="2" t="s">
        <v>25</v>
      </c>
      <c r="C40" s="28">
        <v>45303</v>
      </c>
      <c r="D40" s="15" t="str">
        <f t="shared" si="0"/>
        <v>janeiro</v>
      </c>
      <c r="E40" s="9">
        <v>0.125</v>
      </c>
      <c r="F40" s="16" t="s">
        <v>520</v>
      </c>
      <c r="G40" s="17" t="s">
        <v>36</v>
      </c>
      <c r="H40" s="61"/>
      <c r="I40" s="61"/>
      <c r="J40" s="3"/>
      <c r="K40" s="37" t="s">
        <v>570</v>
      </c>
      <c r="L40" s="6" t="s">
        <v>126</v>
      </c>
      <c r="M40" s="6" t="s">
        <v>120</v>
      </c>
      <c r="N40" s="6" t="s">
        <v>521</v>
      </c>
      <c r="O40" s="64" t="s">
        <v>522</v>
      </c>
      <c r="P40" s="25" t="s">
        <v>523</v>
      </c>
      <c r="Q40" s="34" t="s">
        <v>524</v>
      </c>
      <c r="R40" s="35" t="s">
        <v>265</v>
      </c>
      <c r="S40" s="36" t="s">
        <v>525</v>
      </c>
      <c r="T40" s="26" t="s">
        <v>526</v>
      </c>
      <c r="U40" s="1" t="s">
        <v>525</v>
      </c>
      <c r="V40" s="3" t="s">
        <v>82</v>
      </c>
      <c r="W40" s="6" t="s">
        <v>76</v>
      </c>
      <c r="X40" s="6" t="s">
        <v>70</v>
      </c>
      <c r="Y40" s="6" t="s">
        <v>73</v>
      </c>
      <c r="Z40" s="4">
        <f>IF(Tabela1[[#This Row],[R.A.E]]="SIM",VLOOKUP(Tabela1[[#This Row],[CLASSIFICAÇÃO]],Lista_Susp_!PRAZO,2,0)+Tabela1[[#This Row],[DATA]],"")</f>
        <v>45310</v>
      </c>
      <c r="AA40" s="18" t="str">
        <f ca="1">IF(Tabela1[[#This Row],[R.A.E]]="SIM",IF(AC40="ok","CONCLUÍDO",IF(Tabela1[[#This Row],[PRAZO ABERTURA R.A.E]]&lt;TODAY(),"ATRASADO","NO PRAZO")))</f>
        <v>CONCLUÍDO</v>
      </c>
      <c r="AB40" s="11" t="str">
        <f ca="1">IF(Tabela1[[#This Row],[PRAZO ABERTURA R.A.E]]&gt;=TODAY(),"",IF(Tabela1[[#This Row],[STATUS]]="ATRASADO",TODAY()-Tabela1[[#This Row],[PRAZO ABERTURA R.A.E]],""))</f>
        <v/>
      </c>
      <c r="AC40" s="3" t="s">
        <v>224</v>
      </c>
      <c r="AE40" s="3"/>
    </row>
    <row r="41" spans="1:32" x14ac:dyDescent="0.25">
      <c r="A41" s="6">
        <v>40</v>
      </c>
      <c r="B41" s="2" t="s">
        <v>25</v>
      </c>
      <c r="C41" s="28">
        <v>45300</v>
      </c>
      <c r="D41" s="15" t="str">
        <f t="shared" si="0"/>
        <v>janeiro</v>
      </c>
      <c r="E41" s="9">
        <v>0.58333333333333337</v>
      </c>
      <c r="F41" s="16" t="s">
        <v>527</v>
      </c>
      <c r="G41" s="17" t="s">
        <v>27</v>
      </c>
      <c r="H41" s="61" t="s">
        <v>2308</v>
      </c>
      <c r="I41" s="61"/>
      <c r="J41" s="3"/>
      <c r="K41" s="37" t="s">
        <v>571</v>
      </c>
      <c r="L41" s="6" t="s">
        <v>131</v>
      </c>
      <c r="M41" s="6" t="s">
        <v>123</v>
      </c>
      <c r="N41" s="6" t="s">
        <v>45</v>
      </c>
      <c r="O41" s="2" t="s">
        <v>528</v>
      </c>
      <c r="P41" s="25" t="s">
        <v>529</v>
      </c>
      <c r="Q41" s="23" t="s">
        <v>351</v>
      </c>
      <c r="R41" s="6" t="s">
        <v>352</v>
      </c>
      <c r="S41" s="33"/>
      <c r="T41" s="26" t="s">
        <v>530</v>
      </c>
      <c r="U41" s="1" t="s">
        <v>531</v>
      </c>
      <c r="V41" s="3" t="s">
        <v>356</v>
      </c>
      <c r="W41" s="6" t="s">
        <v>69</v>
      </c>
      <c r="X41" s="6" t="s">
        <v>66</v>
      </c>
      <c r="Y41" s="6" t="s">
        <v>67</v>
      </c>
      <c r="Z41" s="4" t="str">
        <f>IF(Tabela1[[#This Row],[R.A.E]]="SIM",VLOOKUP(Tabela1[[#This Row],[CLASSIFICAÇÃO]],Lista_Susp_!PRAZO,2,0)+Tabela1[[#This Row],[DATA]],"")</f>
        <v/>
      </c>
      <c r="AA41" s="18" t="b">
        <f ca="1">IF(Tabela1[[#This Row],[R.A.E]]="SIM",IF(AC41="ok","CONCLUÍDO",IF(Tabela1[[#This Row],[PRAZO ABERTURA R.A.E]]&lt;TODAY(),"ATRASADO","NO PRAZO")))</f>
        <v>0</v>
      </c>
      <c r="AB41" s="11" t="str">
        <f ca="1">IF(Tabela1[[#This Row],[PRAZO ABERTURA R.A.E]]&gt;=TODAY(),"",IF(Tabela1[[#This Row],[STATUS]]="ATRASADO",TODAY()-Tabela1[[#This Row],[PRAZO ABERTURA R.A.E]],""))</f>
        <v/>
      </c>
      <c r="AC41"/>
      <c r="AD41"/>
    </row>
    <row r="42" spans="1:32" x14ac:dyDescent="0.25">
      <c r="A42" s="6">
        <v>41</v>
      </c>
      <c r="B42" s="2" t="s">
        <v>25</v>
      </c>
      <c r="C42" s="28">
        <v>45303</v>
      </c>
      <c r="D42" s="15" t="str">
        <f t="shared" si="0"/>
        <v>janeiro</v>
      </c>
      <c r="E42" s="9">
        <v>5.5555555555555552E-2</v>
      </c>
      <c r="F42" s="16" t="s">
        <v>532</v>
      </c>
      <c r="G42" s="17" t="s">
        <v>33</v>
      </c>
      <c r="H42" s="61"/>
      <c r="I42" s="61"/>
      <c r="J42" s="3"/>
      <c r="K42" s="37" t="s">
        <v>533</v>
      </c>
      <c r="L42" s="6" t="s">
        <v>126</v>
      </c>
      <c r="M42" s="6" t="s">
        <v>123</v>
      </c>
      <c r="N42" s="6" t="s">
        <v>49</v>
      </c>
      <c r="O42" s="64" t="s">
        <v>2736</v>
      </c>
      <c r="P42" s="25" t="s">
        <v>534</v>
      </c>
      <c r="Q42" s="23" t="s">
        <v>535</v>
      </c>
      <c r="R42" s="6" t="s">
        <v>536</v>
      </c>
      <c r="S42" s="33"/>
      <c r="T42" s="26" t="s">
        <v>537</v>
      </c>
      <c r="U42" s="1" t="s">
        <v>535</v>
      </c>
      <c r="V42" s="3" t="s">
        <v>77</v>
      </c>
      <c r="W42" s="6" t="s">
        <v>69</v>
      </c>
      <c r="X42" s="6" t="s">
        <v>70</v>
      </c>
      <c r="Y42" s="6" t="s">
        <v>67</v>
      </c>
      <c r="Z42" s="4" t="str">
        <f>IF(Tabela1[[#This Row],[R.A.E]]="SIM",VLOOKUP(Tabela1[[#This Row],[CLASSIFICAÇÃO]],Lista_Susp_!PRAZO,2,0)+Tabela1[[#This Row],[DATA]],"")</f>
        <v/>
      </c>
      <c r="AA42" s="18" t="b">
        <f ca="1">IF(Tabela1[[#This Row],[R.A.E]]="SIM",IF(AC42="ok","CONCLUÍDO",IF(Tabela1[[#This Row],[PRAZO ABERTURA R.A.E]]&lt;TODAY(),"ATRASADO","NO PRAZO")))</f>
        <v>0</v>
      </c>
      <c r="AB42" s="11" t="str">
        <f ca="1">IF(Tabela1[[#This Row],[PRAZO ABERTURA R.A.E]]&gt;=TODAY(),"",IF(Tabela1[[#This Row],[STATUS]]="ATRASADO",TODAY()-Tabela1[[#This Row],[PRAZO ABERTURA R.A.E]],""))</f>
        <v/>
      </c>
      <c r="AC42"/>
      <c r="AD42"/>
    </row>
    <row r="43" spans="1:32" ht="86.25" x14ac:dyDescent="0.25">
      <c r="A43" s="6">
        <v>42</v>
      </c>
      <c r="B43" s="2" t="s">
        <v>25</v>
      </c>
      <c r="C43" s="28">
        <v>45305</v>
      </c>
      <c r="D43" s="15" t="str">
        <f t="shared" si="0"/>
        <v>janeiro</v>
      </c>
      <c r="E43" s="9">
        <v>0.20833333333333334</v>
      </c>
      <c r="F43" s="16" t="s">
        <v>538</v>
      </c>
      <c r="G43" s="17" t="s">
        <v>27</v>
      </c>
      <c r="H43" s="61" t="s">
        <v>2308</v>
      </c>
      <c r="I43" s="61"/>
      <c r="J43" s="3"/>
      <c r="K43" s="37" t="s">
        <v>572</v>
      </c>
      <c r="L43" s="6" t="s">
        <v>126</v>
      </c>
      <c r="M43" s="6" t="s">
        <v>120</v>
      </c>
      <c r="N43" s="6" t="s">
        <v>539</v>
      </c>
      <c r="O43" s="64" t="s">
        <v>540</v>
      </c>
      <c r="P43" s="25" t="s">
        <v>523</v>
      </c>
      <c r="Q43" s="23" t="s">
        <v>524</v>
      </c>
      <c r="R43" s="6" t="s">
        <v>265</v>
      </c>
      <c r="S43" s="29" t="s">
        <v>525</v>
      </c>
      <c r="T43" s="26" t="s">
        <v>541</v>
      </c>
      <c r="U43" s="1" t="s">
        <v>525</v>
      </c>
      <c r="V43" s="3" t="s">
        <v>82</v>
      </c>
      <c r="W43" s="6" t="s">
        <v>69</v>
      </c>
      <c r="X43" s="6" t="s">
        <v>70</v>
      </c>
      <c r="Y43" s="6" t="s">
        <v>67</v>
      </c>
      <c r="Z43" s="4" t="str">
        <f>IF(Tabela1[[#This Row],[R.A.E]]="SIM",VLOOKUP(Tabela1[[#This Row],[CLASSIFICAÇÃO]],Lista_Susp_!PRAZO,2,0)+Tabela1[[#This Row],[DATA]],"")</f>
        <v/>
      </c>
      <c r="AA43" s="18" t="b">
        <f ca="1">IF(Tabela1[[#This Row],[R.A.E]]="SIM",IF(AC43="ok","CONCLUÍDO",IF(Tabela1[[#This Row],[PRAZO ABERTURA R.A.E]]&lt;TODAY(),"ATRASADO","NO PRAZO")))</f>
        <v>0</v>
      </c>
      <c r="AB43" s="11" t="str">
        <f ca="1">IF(Tabela1[[#This Row],[PRAZO ABERTURA R.A.E]]&gt;=TODAY(),"",IF(Tabela1[[#This Row],[STATUS]]="ATRASADO",TODAY()-Tabela1[[#This Row],[PRAZO ABERTURA R.A.E]],""))</f>
        <v/>
      </c>
      <c r="AC43"/>
      <c r="AD43"/>
    </row>
    <row r="44" spans="1:32" ht="29.25" x14ac:dyDescent="0.25">
      <c r="A44" s="6">
        <v>43</v>
      </c>
      <c r="B44" s="2" t="s">
        <v>28</v>
      </c>
      <c r="C44" s="28">
        <v>45303</v>
      </c>
      <c r="D44" s="15" t="str">
        <f t="shared" si="0"/>
        <v>janeiro</v>
      </c>
      <c r="E44" s="9">
        <v>0.27083333333333331</v>
      </c>
      <c r="F44" s="16" t="s">
        <v>542</v>
      </c>
      <c r="G44" s="17" t="s">
        <v>47</v>
      </c>
      <c r="H44" s="61"/>
      <c r="I44" s="61"/>
      <c r="J44" s="3"/>
      <c r="K44" s="37" t="s">
        <v>573</v>
      </c>
      <c r="L44" s="6" t="s">
        <v>129</v>
      </c>
      <c r="M44" s="31" t="s">
        <v>121</v>
      </c>
      <c r="N44" s="6"/>
      <c r="O44" s="64" t="s">
        <v>2790</v>
      </c>
      <c r="P44" s="25" t="s">
        <v>350</v>
      </c>
      <c r="Q44" s="23" t="s">
        <v>543</v>
      </c>
      <c r="R44" s="6" t="s">
        <v>345</v>
      </c>
      <c r="S44" s="29" t="s">
        <v>543</v>
      </c>
      <c r="T44" s="26" t="s">
        <v>544</v>
      </c>
      <c r="U44" s="1" t="s">
        <v>543</v>
      </c>
      <c r="V44" s="3" t="s">
        <v>232</v>
      </c>
      <c r="W44" s="6" t="s">
        <v>69</v>
      </c>
      <c r="X44" s="6" t="s">
        <v>70</v>
      </c>
      <c r="Y44" s="6" t="s">
        <v>67</v>
      </c>
      <c r="Z44" s="4" t="str">
        <f>IF(Tabela1[[#This Row],[R.A.E]]="SIM",VLOOKUP(Tabela1[[#This Row],[CLASSIFICAÇÃO]],Lista_Susp_!PRAZO,2,0)+Tabela1[[#This Row],[DATA]],"")</f>
        <v/>
      </c>
      <c r="AA44" s="18" t="b">
        <f ca="1">IF(Tabela1[[#This Row],[R.A.E]]="SIM",IF(AC44="ok","CONCLUÍDO",IF(Tabela1[[#This Row],[PRAZO ABERTURA R.A.E]]&lt;TODAY(),"ATRASADO","NO PRAZO")))</f>
        <v>0</v>
      </c>
      <c r="AB44" s="11" t="str">
        <f ca="1">IF(Tabela1[[#This Row],[PRAZO ABERTURA R.A.E]]&gt;=TODAY(),"",IF(Tabela1[[#This Row],[STATUS]]="ATRASADO",TODAY()-Tabela1[[#This Row],[PRAZO ABERTURA R.A.E]],""))</f>
        <v/>
      </c>
      <c r="AC44"/>
      <c r="AD44"/>
      <c r="AF44" t="s">
        <v>73</v>
      </c>
    </row>
    <row r="45" spans="1:32" ht="43.5" x14ac:dyDescent="0.25">
      <c r="A45" s="6">
        <v>44</v>
      </c>
      <c r="B45" s="2" t="s">
        <v>28</v>
      </c>
      <c r="C45" s="28">
        <v>45304</v>
      </c>
      <c r="D45" s="15" t="str">
        <f t="shared" si="0"/>
        <v>janeiro</v>
      </c>
      <c r="E45" s="9">
        <v>0.54166666666666663</v>
      </c>
      <c r="F45" s="16" t="s">
        <v>545</v>
      </c>
      <c r="G45" s="17" t="s">
        <v>30</v>
      </c>
      <c r="H45" s="61"/>
      <c r="I45" s="61"/>
      <c r="J45" s="3"/>
      <c r="K45" s="37" t="s">
        <v>574</v>
      </c>
      <c r="L45" s="6" t="s">
        <v>129</v>
      </c>
      <c r="M45" s="6" t="s">
        <v>44</v>
      </c>
      <c r="N45" s="6"/>
      <c r="O45" s="64" t="s">
        <v>546</v>
      </c>
      <c r="P45" s="25" t="s">
        <v>547</v>
      </c>
      <c r="Q45" s="23" t="s">
        <v>447</v>
      </c>
      <c r="R45" s="6" t="s">
        <v>404</v>
      </c>
      <c r="S45" s="29" t="s">
        <v>447</v>
      </c>
      <c r="T45" s="26" t="s">
        <v>548</v>
      </c>
      <c r="U45" s="1" t="s">
        <v>448</v>
      </c>
      <c r="V45" s="16" t="s">
        <v>555</v>
      </c>
      <c r="W45" s="6" t="s">
        <v>69</v>
      </c>
      <c r="X45" s="6" t="s">
        <v>70</v>
      </c>
      <c r="Y45" s="6" t="s">
        <v>67</v>
      </c>
      <c r="Z45" s="4" t="str">
        <f>IF(Tabela1[[#This Row],[R.A.E]]="SIM",VLOOKUP(Tabela1[[#This Row],[CLASSIFICAÇÃO]],Lista_Susp_!PRAZO,2,0)+Tabela1[[#This Row],[DATA]],"")</f>
        <v/>
      </c>
      <c r="AA45" s="18" t="b">
        <f ca="1">IF(Tabela1[[#This Row],[R.A.E]]="SIM",IF(AC45="ok","CONCLUÍDO",IF(Tabela1[[#This Row],[PRAZO ABERTURA R.A.E]]&lt;TODAY(),"ATRASADO","NO PRAZO")))</f>
        <v>0</v>
      </c>
      <c r="AB45" s="11" t="str">
        <f ca="1">IF(Tabela1[[#This Row],[PRAZO ABERTURA R.A.E]]&gt;=TODAY(),"",IF(Tabela1[[#This Row],[STATUS]]="ATRASADO",TODAY()-Tabela1[[#This Row],[PRAZO ABERTURA R.A.E]],""))</f>
        <v/>
      </c>
      <c r="AC45"/>
      <c r="AD45"/>
      <c r="AF45" t="s">
        <v>73</v>
      </c>
    </row>
    <row r="46" spans="1:32" ht="29.25" x14ac:dyDescent="0.25">
      <c r="A46" s="6">
        <v>45</v>
      </c>
      <c r="B46" s="2" t="s">
        <v>28</v>
      </c>
      <c r="C46" s="28">
        <v>45303</v>
      </c>
      <c r="D46" s="15" t="str">
        <f t="shared" si="0"/>
        <v>janeiro</v>
      </c>
      <c r="E46" s="9">
        <v>0.64583333333333337</v>
      </c>
      <c r="F46" s="16" t="s">
        <v>549</v>
      </c>
      <c r="G46" s="17" t="s">
        <v>27</v>
      </c>
      <c r="H46" s="61" t="s">
        <v>2308</v>
      </c>
      <c r="I46" s="61"/>
      <c r="J46" s="3"/>
      <c r="K46" s="37" t="s">
        <v>575</v>
      </c>
      <c r="L46" s="6" t="s">
        <v>198</v>
      </c>
      <c r="M46" s="6" t="s">
        <v>121</v>
      </c>
      <c r="N46" s="6"/>
      <c r="O46" s="16" t="s">
        <v>550</v>
      </c>
      <c r="P46" s="25" t="s">
        <v>484</v>
      </c>
      <c r="Q46" s="22" t="s">
        <v>551</v>
      </c>
      <c r="R46" s="6" t="s">
        <v>552</v>
      </c>
      <c r="S46" s="29" t="s">
        <v>551</v>
      </c>
      <c r="T46" s="26" t="s">
        <v>553</v>
      </c>
      <c r="U46" s="1" t="s">
        <v>554</v>
      </c>
      <c r="V46" s="16" t="s">
        <v>555</v>
      </c>
      <c r="W46" s="6" t="s">
        <v>76</v>
      </c>
      <c r="X46" s="6" t="s">
        <v>70</v>
      </c>
      <c r="Y46" s="6" t="s">
        <v>67</v>
      </c>
      <c r="Z46" s="4" t="str">
        <f>IF(Tabela1[[#This Row],[R.A.E]]="SIM",VLOOKUP(Tabela1[[#This Row],[CLASSIFICAÇÃO]],Lista_Susp_!PRAZO,2,0)+Tabela1[[#This Row],[DATA]],"")</f>
        <v/>
      </c>
      <c r="AA46" s="18" t="b">
        <f ca="1">IF(Tabela1[[#This Row],[R.A.E]]="SIM",IF(AC46="ok","CONCLUÍDO",IF(Tabela1[[#This Row],[PRAZO ABERTURA R.A.E]]&lt;TODAY(),"ATRASADO","NO PRAZO")))</f>
        <v>0</v>
      </c>
      <c r="AB46" s="11" t="str">
        <f ca="1">IF(Tabela1[[#This Row],[PRAZO ABERTURA R.A.E]]&gt;=TODAY(),"",IF(Tabela1[[#This Row],[STATUS]]="ATRASADO",TODAY()-Tabela1[[#This Row],[PRAZO ABERTURA R.A.E]],""))</f>
        <v/>
      </c>
      <c r="AC46"/>
      <c r="AD46"/>
      <c r="AF46" t="s">
        <v>73</v>
      </c>
    </row>
    <row r="47" spans="1:32" ht="29.25" x14ac:dyDescent="0.25">
      <c r="A47" s="6">
        <v>46</v>
      </c>
      <c r="B47" s="2" t="s">
        <v>25</v>
      </c>
      <c r="C47" s="28">
        <v>45304</v>
      </c>
      <c r="D47" s="15" t="str">
        <f t="shared" si="0"/>
        <v>janeiro</v>
      </c>
      <c r="E47" s="9">
        <v>0.35416666666666669</v>
      </c>
      <c r="F47" s="16" t="s">
        <v>556</v>
      </c>
      <c r="G47" s="17" t="s">
        <v>33</v>
      </c>
      <c r="H47" s="61"/>
      <c r="I47" s="61"/>
      <c r="J47" s="3"/>
      <c r="K47" s="37" t="s">
        <v>576</v>
      </c>
      <c r="L47" s="6" t="s">
        <v>126</v>
      </c>
      <c r="M47" s="6" t="s">
        <v>123</v>
      </c>
      <c r="N47" s="6" t="s">
        <v>53</v>
      </c>
      <c r="O47" s="65" t="s">
        <v>2737</v>
      </c>
      <c r="P47" s="25" t="s">
        <v>557</v>
      </c>
      <c r="Q47" s="23" t="s">
        <v>558</v>
      </c>
      <c r="R47" s="6" t="s">
        <v>536</v>
      </c>
      <c r="S47" s="33"/>
      <c r="T47" s="26" t="s">
        <v>559</v>
      </c>
      <c r="U47" s="1" t="s">
        <v>560</v>
      </c>
      <c r="V47" s="3" t="s">
        <v>77</v>
      </c>
      <c r="W47" s="6" t="s">
        <v>69</v>
      </c>
      <c r="X47" s="6" t="s">
        <v>79</v>
      </c>
      <c r="Y47" s="6" t="s">
        <v>67</v>
      </c>
      <c r="Z47" s="4" t="str">
        <f>IF(Tabela1[[#This Row],[R.A.E]]="SIM",VLOOKUP(Tabela1[[#This Row],[CLASSIFICAÇÃO]],Lista_Susp_!PRAZO,2,0)+Tabela1[[#This Row],[DATA]],"")</f>
        <v/>
      </c>
      <c r="AA47" s="18" t="b">
        <f ca="1">IF(Tabela1[[#This Row],[R.A.E]]="SIM",IF(AC47="ok","CONCLUÍDO",IF(Tabela1[[#This Row],[PRAZO ABERTURA R.A.E]]&lt;TODAY(),"ATRASADO","NO PRAZO")))</f>
        <v>0</v>
      </c>
      <c r="AB47" s="11" t="str">
        <f ca="1">IF(Tabela1[[#This Row],[PRAZO ABERTURA R.A.E]]&gt;=TODAY(),"",IF(Tabela1[[#This Row],[STATUS]]="ATRASADO",TODAY()-Tabela1[[#This Row],[PRAZO ABERTURA R.A.E]],""))</f>
        <v/>
      </c>
      <c r="AC47"/>
      <c r="AD47"/>
    </row>
    <row r="48" spans="1:32" ht="29.25" x14ac:dyDescent="0.25">
      <c r="A48" s="6">
        <v>47</v>
      </c>
      <c r="B48" s="2" t="s">
        <v>28</v>
      </c>
      <c r="C48" s="28">
        <v>45306</v>
      </c>
      <c r="D48" s="15" t="str">
        <f t="shared" si="0"/>
        <v>janeiro</v>
      </c>
      <c r="E48" s="9">
        <v>0.35416666666666669</v>
      </c>
      <c r="F48" s="16" t="s">
        <v>578</v>
      </c>
      <c r="G48" s="17" t="s">
        <v>27</v>
      </c>
      <c r="H48" s="61" t="s">
        <v>2308</v>
      </c>
      <c r="I48" s="61"/>
      <c r="J48" s="3"/>
      <c r="K48" s="38" t="s">
        <v>579</v>
      </c>
      <c r="L48" s="6" t="s">
        <v>129</v>
      </c>
      <c r="M48" s="6" t="s">
        <v>121</v>
      </c>
      <c r="N48" s="6"/>
      <c r="O48" s="31" t="s">
        <v>2791</v>
      </c>
      <c r="P48" s="25" t="s">
        <v>581</v>
      </c>
      <c r="Q48" s="23" t="s">
        <v>580</v>
      </c>
      <c r="R48" s="6" t="s">
        <v>582</v>
      </c>
      <c r="S48" s="22" t="s">
        <v>580</v>
      </c>
      <c r="T48" s="26" t="s">
        <v>583</v>
      </c>
      <c r="U48" s="1" t="s">
        <v>580</v>
      </c>
      <c r="V48" s="3" t="s">
        <v>83</v>
      </c>
      <c r="W48" s="6" t="s">
        <v>69</v>
      </c>
      <c r="X48" s="6" t="s">
        <v>70</v>
      </c>
      <c r="Y48" s="6" t="s">
        <v>67</v>
      </c>
      <c r="Z48" s="4" t="str">
        <f>IF(Tabela1[[#This Row],[R.A.E]]="SIM",VLOOKUP(Tabela1[[#This Row],[CLASSIFICAÇÃO]],Lista_Susp_!PRAZO,2,0)+Tabela1[[#This Row],[DATA]],"")</f>
        <v/>
      </c>
      <c r="AA48" s="18" t="b">
        <f ca="1">IF(Tabela1[[#This Row],[R.A.E]]="SIM",IF(AC48="ok","CONCLUÍDO",IF(Tabela1[[#This Row],[PRAZO ABERTURA R.A.E]]&lt;TODAY(),"ATRASADO","NO PRAZO")))</f>
        <v>0</v>
      </c>
      <c r="AB48" s="11" t="str">
        <f ca="1">IF(Tabela1[[#This Row],[PRAZO ABERTURA R.A.E]]&gt;=TODAY(),"",IF(Tabela1[[#This Row],[STATUS]]="ATRASADO",TODAY()-Tabela1[[#This Row],[PRAZO ABERTURA R.A.E]],""))</f>
        <v/>
      </c>
      <c r="AC48"/>
      <c r="AD48"/>
      <c r="AF48" t="s">
        <v>73</v>
      </c>
    </row>
    <row r="49" spans="1:32" ht="30" x14ac:dyDescent="0.25">
      <c r="A49" s="6">
        <v>48</v>
      </c>
      <c r="B49" s="2" t="s">
        <v>25</v>
      </c>
      <c r="C49" s="28">
        <v>45307</v>
      </c>
      <c r="D49" s="15" t="str">
        <f t="shared" si="0"/>
        <v>janeiro</v>
      </c>
      <c r="E49" s="9">
        <v>0.29166666666666669</v>
      </c>
      <c r="F49" s="16" t="s">
        <v>584</v>
      </c>
      <c r="G49" s="17" t="s">
        <v>27</v>
      </c>
      <c r="H49" s="61" t="s">
        <v>2310</v>
      </c>
      <c r="I49" s="61"/>
      <c r="J49" s="3"/>
      <c r="K49" s="5" t="s">
        <v>585</v>
      </c>
      <c r="L49" s="6" t="s">
        <v>46</v>
      </c>
      <c r="M49" s="6" t="s">
        <v>122</v>
      </c>
      <c r="N49" s="6"/>
      <c r="O49" s="3" t="s">
        <v>586</v>
      </c>
      <c r="P49" s="25" t="s">
        <v>587</v>
      </c>
      <c r="Q49" s="33"/>
      <c r="R49" s="6" t="s">
        <v>375</v>
      </c>
      <c r="S49" s="22" t="s">
        <v>309</v>
      </c>
      <c r="T49" s="26" t="s">
        <v>588</v>
      </c>
      <c r="U49" s="22" t="s">
        <v>589</v>
      </c>
      <c r="V49" s="3" t="s">
        <v>84</v>
      </c>
      <c r="W49" s="6" t="s">
        <v>69</v>
      </c>
      <c r="X49" s="6" t="s">
        <v>70</v>
      </c>
      <c r="Y49" s="6" t="s">
        <v>67</v>
      </c>
      <c r="Z49" s="4" t="str">
        <f>IF(Tabela1[[#This Row],[R.A.E]]="SIM",VLOOKUP(Tabela1[[#This Row],[CLASSIFICAÇÃO]],Lista_Susp_!PRAZO,2,0)+Tabela1[[#This Row],[DATA]],"")</f>
        <v/>
      </c>
      <c r="AA49" s="18" t="b">
        <f ca="1">IF(Tabela1[[#This Row],[R.A.E]]="SIM",IF(AC49="ok","CONCLUÍDO",IF(Tabela1[[#This Row],[PRAZO ABERTURA R.A.E]]&lt;TODAY(),"ATRASADO","NO PRAZO")))</f>
        <v>0</v>
      </c>
      <c r="AB49" s="11" t="str">
        <f ca="1">IF(Tabela1[[#This Row],[PRAZO ABERTURA R.A.E]]&gt;=TODAY(),"",IF(Tabela1[[#This Row],[STATUS]]="ATRASADO",TODAY()-Tabela1[[#This Row],[PRAZO ABERTURA R.A.E]],""))</f>
        <v/>
      </c>
      <c r="AC49"/>
      <c r="AD49"/>
    </row>
    <row r="50" spans="1:32" ht="30" x14ac:dyDescent="0.25">
      <c r="A50" s="6">
        <v>49</v>
      </c>
      <c r="B50" s="2" t="s">
        <v>28</v>
      </c>
      <c r="C50" s="28">
        <v>45306</v>
      </c>
      <c r="D50" s="15" t="str">
        <f t="shared" si="0"/>
        <v>janeiro</v>
      </c>
      <c r="E50" s="9">
        <v>0.39583333333333331</v>
      </c>
      <c r="F50" s="16" t="s">
        <v>590</v>
      </c>
      <c r="G50" s="17" t="s">
        <v>27</v>
      </c>
      <c r="H50" s="61" t="s">
        <v>2308</v>
      </c>
      <c r="I50" s="61"/>
      <c r="J50" s="3"/>
      <c r="K50" s="5" t="s">
        <v>595</v>
      </c>
      <c r="L50" s="6" t="s">
        <v>128</v>
      </c>
      <c r="M50" s="6" t="s">
        <v>121</v>
      </c>
      <c r="N50" s="6"/>
      <c r="O50" s="3" t="s">
        <v>591</v>
      </c>
      <c r="P50" s="25" t="s">
        <v>484</v>
      </c>
      <c r="Q50" s="23" t="s">
        <v>592</v>
      </c>
      <c r="R50" s="6" t="s">
        <v>412</v>
      </c>
      <c r="S50" s="22" t="s">
        <v>592</v>
      </c>
      <c r="T50" s="26" t="s">
        <v>593</v>
      </c>
      <c r="U50" s="1" t="s">
        <v>594</v>
      </c>
      <c r="V50" s="3" t="s">
        <v>86</v>
      </c>
      <c r="W50" s="6" t="s">
        <v>69</v>
      </c>
      <c r="X50" s="6" t="s">
        <v>70</v>
      </c>
      <c r="Y50" s="6" t="s">
        <v>67</v>
      </c>
      <c r="Z50" s="4" t="str">
        <f>IF(Tabela1[[#This Row],[R.A.E]]="SIM",VLOOKUP(Tabela1[[#This Row],[CLASSIFICAÇÃO]],Lista_Susp_!PRAZO,2,0)+Tabela1[[#This Row],[DATA]],"")</f>
        <v/>
      </c>
      <c r="AA50" s="18" t="b">
        <f ca="1">IF(Tabela1[[#This Row],[R.A.E]]="SIM",IF(AC50="ok","CONCLUÍDO",IF(Tabela1[[#This Row],[PRAZO ABERTURA R.A.E]]&lt;TODAY(),"ATRASADO","NO PRAZO")))</f>
        <v>0</v>
      </c>
      <c r="AB50" s="11" t="str">
        <f ca="1">IF(Tabela1[[#This Row],[PRAZO ABERTURA R.A.E]]&gt;=TODAY(),"",IF(Tabela1[[#This Row],[STATUS]]="ATRASADO",TODAY()-Tabela1[[#This Row],[PRAZO ABERTURA R.A.E]],""))</f>
        <v/>
      </c>
      <c r="AC50"/>
      <c r="AD50"/>
      <c r="AF50" t="s">
        <v>73</v>
      </c>
    </row>
    <row r="51" spans="1:32" x14ac:dyDescent="0.25">
      <c r="A51" s="6">
        <v>50</v>
      </c>
      <c r="B51" s="2" t="s">
        <v>28</v>
      </c>
      <c r="C51" s="28">
        <v>45306</v>
      </c>
      <c r="D51" s="15" t="str">
        <f t="shared" si="0"/>
        <v>janeiro</v>
      </c>
      <c r="E51" s="9">
        <v>0.65277777777777779</v>
      </c>
      <c r="F51" s="16" t="s">
        <v>596</v>
      </c>
      <c r="G51" s="17" t="s">
        <v>36</v>
      </c>
      <c r="H51" s="61"/>
      <c r="I51" s="61"/>
      <c r="J51" s="3" t="s">
        <v>73</v>
      </c>
      <c r="K51" s="5" t="s">
        <v>597</v>
      </c>
      <c r="L51" s="6" t="s">
        <v>152</v>
      </c>
      <c r="M51" s="6" t="s">
        <v>121</v>
      </c>
      <c r="N51" s="6"/>
      <c r="O51" s="2" t="s">
        <v>598</v>
      </c>
      <c r="P51" s="25" t="s">
        <v>420</v>
      </c>
      <c r="Q51" s="23" t="s">
        <v>421</v>
      </c>
      <c r="R51" s="22" t="s">
        <v>412</v>
      </c>
      <c r="S51" s="22" t="s">
        <v>421</v>
      </c>
      <c r="T51" s="26" t="s">
        <v>599</v>
      </c>
      <c r="U51" s="1" t="s">
        <v>418</v>
      </c>
      <c r="V51" s="3" t="s">
        <v>86</v>
      </c>
      <c r="W51" s="6" t="s">
        <v>76</v>
      </c>
      <c r="X51" s="6" t="s">
        <v>79</v>
      </c>
      <c r="Y51" s="6" t="s">
        <v>73</v>
      </c>
      <c r="Z51" s="4">
        <f>IF(Tabela1[[#This Row],[R.A.E]]="SIM",VLOOKUP(Tabela1[[#This Row],[CLASSIFICAÇÃO]],Lista_Susp_!PRAZO,2,0)+Tabela1[[#This Row],[DATA]],"")</f>
        <v>45313</v>
      </c>
      <c r="AA51" s="18" t="str">
        <f ca="1">IF(Tabela1[[#This Row],[R.A.E]]="SIM",IF(AC51="ok","CONCLUÍDO",IF(Tabela1[[#This Row],[PRAZO ABERTURA R.A.E]]&lt;TODAY(),"ATRASADO","NO PRAZO")))</f>
        <v>CONCLUÍDO</v>
      </c>
      <c r="AB51" s="11" t="str">
        <f ca="1">IF(Tabela1[[#This Row],[PRAZO ABERTURA R.A.E]]&gt;=TODAY(),"",IF(Tabela1[[#This Row],[STATUS]]="ATRASADO",TODAY()-Tabela1[[#This Row],[PRAZO ABERTURA R.A.E]],""))</f>
        <v/>
      </c>
      <c r="AC51" t="s">
        <v>224</v>
      </c>
      <c r="AD51"/>
      <c r="AF51" t="s">
        <v>73</v>
      </c>
    </row>
    <row r="52" spans="1:32" ht="30" x14ac:dyDescent="0.25">
      <c r="A52" s="6">
        <v>51</v>
      </c>
      <c r="B52" s="2" t="s">
        <v>25</v>
      </c>
      <c r="C52" s="28">
        <v>45307</v>
      </c>
      <c r="D52" s="15" t="str">
        <f t="shared" si="0"/>
        <v>janeiro</v>
      </c>
      <c r="E52" s="9">
        <v>0.46875</v>
      </c>
      <c r="F52" s="16" t="s">
        <v>600</v>
      </c>
      <c r="G52" s="17" t="s">
        <v>27</v>
      </c>
      <c r="H52" s="61" t="s">
        <v>2308</v>
      </c>
      <c r="I52" s="61"/>
      <c r="J52" s="3"/>
      <c r="K52" s="5" t="s">
        <v>601</v>
      </c>
      <c r="L52" s="6" t="s">
        <v>127</v>
      </c>
      <c r="M52" s="6" t="s">
        <v>41</v>
      </c>
      <c r="N52" s="6"/>
      <c r="O52" s="2" t="s">
        <v>602</v>
      </c>
      <c r="P52" s="25" t="s">
        <v>603</v>
      </c>
      <c r="Q52" s="33"/>
      <c r="R52" s="6" t="s">
        <v>604</v>
      </c>
      <c r="S52" s="22" t="s">
        <v>605</v>
      </c>
      <c r="T52" s="26" t="s">
        <v>606</v>
      </c>
      <c r="U52" s="1" t="s">
        <v>607</v>
      </c>
      <c r="V52" s="3" t="s">
        <v>81</v>
      </c>
      <c r="W52" s="6" t="s">
        <v>69</v>
      </c>
      <c r="X52" s="6" t="s">
        <v>70</v>
      </c>
      <c r="Y52" s="6" t="s">
        <v>67</v>
      </c>
      <c r="Z52" s="4" t="str">
        <f>IF(Tabela1[[#This Row],[R.A.E]]="SIM",VLOOKUP(Tabela1[[#This Row],[CLASSIFICAÇÃO]],Lista_Susp_!PRAZO,2,0)+Tabela1[[#This Row],[DATA]],"")</f>
        <v/>
      </c>
      <c r="AA52" s="18" t="b">
        <f ca="1">IF(Tabela1[[#This Row],[R.A.E]]="SIM",IF(AC52="ok","CONCLUÍDO",IF(Tabela1[[#This Row],[PRAZO ABERTURA R.A.E]]&lt;TODAY(),"ATRASADO","NO PRAZO")))</f>
        <v>0</v>
      </c>
      <c r="AB52" s="11" t="str">
        <f ca="1">IF(Tabela1[[#This Row],[PRAZO ABERTURA R.A.E]]&gt;=TODAY(),"",IF(Tabela1[[#This Row],[STATUS]]="ATRASADO",TODAY()-Tabela1[[#This Row],[PRAZO ABERTURA R.A.E]],""))</f>
        <v/>
      </c>
      <c r="AC52"/>
      <c r="AD52"/>
    </row>
    <row r="53" spans="1:32" x14ac:dyDescent="0.25">
      <c r="A53" s="6">
        <v>52</v>
      </c>
      <c r="B53" s="2" t="s">
        <v>25</v>
      </c>
      <c r="C53" s="28">
        <v>45307</v>
      </c>
      <c r="D53" s="15" t="str">
        <f t="shared" si="0"/>
        <v>janeiro</v>
      </c>
      <c r="E53" s="9">
        <v>0.16527777777777777</v>
      </c>
      <c r="F53" s="16" t="s">
        <v>608</v>
      </c>
      <c r="G53" s="17" t="s">
        <v>27</v>
      </c>
      <c r="H53" s="61" t="s">
        <v>2310</v>
      </c>
      <c r="I53" s="61"/>
      <c r="J53" s="3"/>
      <c r="K53" s="5" t="s">
        <v>609</v>
      </c>
      <c r="L53" s="6" t="s">
        <v>126</v>
      </c>
      <c r="M53" s="6" t="s">
        <v>122</v>
      </c>
      <c r="N53" s="6"/>
      <c r="O53" s="64" t="s">
        <v>2787</v>
      </c>
      <c r="P53" s="25" t="s">
        <v>472</v>
      </c>
      <c r="Q53" s="23" t="s">
        <v>610</v>
      </c>
      <c r="R53" s="6" t="s">
        <v>257</v>
      </c>
      <c r="S53" s="22" t="s">
        <v>610</v>
      </c>
      <c r="T53" s="26" t="s">
        <v>611</v>
      </c>
      <c r="U53" s="1" t="s">
        <v>612</v>
      </c>
      <c r="V53" s="3" t="s">
        <v>105</v>
      </c>
      <c r="W53" s="6" t="s">
        <v>69</v>
      </c>
      <c r="X53" s="6" t="s">
        <v>70</v>
      </c>
      <c r="Y53" s="6" t="s">
        <v>67</v>
      </c>
      <c r="Z53" s="4" t="str">
        <f>IF(Tabela1[[#This Row],[R.A.E]]="SIM",VLOOKUP(Tabela1[[#This Row],[CLASSIFICAÇÃO]],Lista_Susp_!PRAZO,2,0)+Tabela1[[#This Row],[DATA]],"")</f>
        <v/>
      </c>
      <c r="AA53" s="18" t="b">
        <f ca="1">IF(Tabela1[[#This Row],[R.A.E]]="SIM",IF(AC53="ok","CONCLUÍDO",IF(Tabela1[[#This Row],[PRAZO ABERTURA R.A.E]]&lt;TODAY(),"ATRASADO","NO PRAZO")))</f>
        <v>0</v>
      </c>
      <c r="AB53" s="11" t="str">
        <f ca="1">IF(Tabela1[[#This Row],[PRAZO ABERTURA R.A.E]]&gt;=TODAY(),"",IF(Tabela1[[#This Row],[STATUS]]="ATRASADO",TODAY()-Tabela1[[#This Row],[PRAZO ABERTURA R.A.E]],""))</f>
        <v/>
      </c>
      <c r="AC53"/>
      <c r="AD53"/>
    </row>
    <row r="54" spans="1:32" ht="30" x14ac:dyDescent="0.25">
      <c r="A54" s="6">
        <v>53</v>
      </c>
      <c r="B54" s="2" t="s">
        <v>25</v>
      </c>
      <c r="C54" s="28">
        <v>45307</v>
      </c>
      <c r="D54" s="15" t="str">
        <f t="shared" si="0"/>
        <v>janeiro</v>
      </c>
      <c r="E54" s="9">
        <v>8.3333333333333329E-2</v>
      </c>
      <c r="F54" s="16" t="s">
        <v>648</v>
      </c>
      <c r="G54" s="17" t="s">
        <v>33</v>
      </c>
      <c r="H54" s="61"/>
      <c r="I54" s="61"/>
      <c r="J54" s="3"/>
      <c r="K54" s="39" t="s">
        <v>614</v>
      </c>
      <c r="L54" s="6" t="s">
        <v>126</v>
      </c>
      <c r="M54" s="6" t="s">
        <v>123</v>
      </c>
      <c r="N54" s="6" t="s">
        <v>52</v>
      </c>
      <c r="O54" s="63" t="s">
        <v>615</v>
      </c>
      <c r="P54" s="25" t="s">
        <v>616</v>
      </c>
      <c r="Q54" s="33"/>
      <c r="R54" s="22" t="s">
        <v>617</v>
      </c>
      <c r="S54" s="22" t="s">
        <v>618</v>
      </c>
      <c r="T54" s="26" t="s">
        <v>613</v>
      </c>
      <c r="U54" s="1" t="s">
        <v>618</v>
      </c>
      <c r="V54" s="3" t="s">
        <v>88</v>
      </c>
      <c r="W54" s="6" t="s">
        <v>69</v>
      </c>
      <c r="X54" s="6" t="s">
        <v>70</v>
      </c>
      <c r="Y54" s="6" t="s">
        <v>67</v>
      </c>
      <c r="Z54" s="4" t="str">
        <f>IF(Tabela1[[#This Row],[R.A.E]]="SIM",VLOOKUP(Tabela1[[#This Row],[CLASSIFICAÇÃO]],Lista_Susp_!PRAZO,2,0)+Tabela1[[#This Row],[DATA]],"")</f>
        <v/>
      </c>
      <c r="AA54" s="18" t="b">
        <f ca="1">IF(Tabela1[[#This Row],[R.A.E]]="SIM",IF(AC54="ok","CONCLUÍDO",IF(Tabela1[[#This Row],[PRAZO ABERTURA R.A.E]]&lt;TODAY(),"ATRASADO","NO PRAZO")))</f>
        <v>0</v>
      </c>
      <c r="AB54" s="11" t="str">
        <f ca="1">IF(Tabela1[[#This Row],[PRAZO ABERTURA R.A.E]]&gt;=TODAY(),"",IF(Tabela1[[#This Row],[STATUS]]="ATRASADO",TODAY()-Tabela1[[#This Row],[PRAZO ABERTURA R.A.E]],""))</f>
        <v/>
      </c>
      <c r="AC54"/>
      <c r="AD54"/>
    </row>
    <row r="55" spans="1:32" x14ac:dyDescent="0.25">
      <c r="A55" s="6">
        <v>54</v>
      </c>
      <c r="B55" s="2" t="s">
        <v>28</v>
      </c>
      <c r="C55" s="28">
        <v>45307</v>
      </c>
      <c r="D55" s="15" t="str">
        <f t="shared" si="0"/>
        <v>janeiro</v>
      </c>
      <c r="E55" s="9">
        <v>0.69791666666666663</v>
      </c>
      <c r="F55" s="16" t="s">
        <v>619</v>
      </c>
      <c r="G55" s="17" t="s">
        <v>27</v>
      </c>
      <c r="H55" s="61" t="s">
        <v>2308</v>
      </c>
      <c r="I55" s="61"/>
      <c r="J55" s="3"/>
      <c r="K55" s="5" t="s">
        <v>620</v>
      </c>
      <c r="L55" s="6" t="s">
        <v>192</v>
      </c>
      <c r="M55" s="6" t="s">
        <v>121</v>
      </c>
      <c r="N55" s="6"/>
      <c r="O55" s="2" t="s">
        <v>621</v>
      </c>
      <c r="P55" s="25" t="s">
        <v>622</v>
      </c>
      <c r="Q55" s="23" t="s">
        <v>623</v>
      </c>
      <c r="R55" s="6" t="s">
        <v>624</v>
      </c>
      <c r="S55" s="22" t="s">
        <v>623</v>
      </c>
      <c r="T55" s="26" t="s">
        <v>625</v>
      </c>
      <c r="U55" s="1" t="s">
        <v>626</v>
      </c>
      <c r="V55" s="3" t="s">
        <v>232</v>
      </c>
      <c r="W55" s="6" t="s">
        <v>69</v>
      </c>
      <c r="X55" s="6" t="s">
        <v>70</v>
      </c>
      <c r="Y55" s="6" t="s">
        <v>67</v>
      </c>
      <c r="Z55" s="4" t="str">
        <f>IF(Tabela1[[#This Row],[R.A.E]]="SIM",VLOOKUP(Tabela1[[#This Row],[CLASSIFICAÇÃO]],Lista_Susp_!PRAZO,2,0)+Tabela1[[#This Row],[DATA]],"")</f>
        <v/>
      </c>
      <c r="AA55" s="18" t="b">
        <f ca="1">IF(Tabela1[[#This Row],[R.A.E]]="SIM",IF(AC55="ok","CONCLUÍDO",IF(Tabela1[[#This Row],[PRAZO ABERTURA R.A.E]]&lt;TODAY(),"ATRASADO","NO PRAZO")))</f>
        <v>0</v>
      </c>
      <c r="AB55" s="11" t="str">
        <f ca="1">IF(Tabela1[[#This Row],[PRAZO ABERTURA R.A.E]]&gt;=TODAY(),"",IF(Tabela1[[#This Row],[STATUS]]="ATRASADO",TODAY()-Tabela1[[#This Row],[PRAZO ABERTURA R.A.E]],""))</f>
        <v/>
      </c>
      <c r="AC55"/>
      <c r="AD55"/>
      <c r="AF55" t="s">
        <v>73</v>
      </c>
    </row>
    <row r="56" spans="1:32" ht="30" x14ac:dyDescent="0.25">
      <c r="A56" s="6">
        <v>55</v>
      </c>
      <c r="B56" s="2" t="s">
        <v>28</v>
      </c>
      <c r="C56" s="28">
        <v>45308</v>
      </c>
      <c r="D56" s="15" t="str">
        <f t="shared" si="0"/>
        <v>janeiro</v>
      </c>
      <c r="E56" s="9">
        <v>0.33333333333333331</v>
      </c>
      <c r="F56" s="16" t="s">
        <v>627</v>
      </c>
      <c r="G56" s="17" t="s">
        <v>27</v>
      </c>
      <c r="H56" s="61" t="s">
        <v>2309</v>
      </c>
      <c r="I56" s="61"/>
      <c r="J56" s="3"/>
      <c r="K56" s="5" t="s">
        <v>628</v>
      </c>
      <c r="L56" s="6" t="s">
        <v>128</v>
      </c>
      <c r="M56" s="6" t="s">
        <v>121</v>
      </c>
      <c r="N56" s="6"/>
      <c r="O56" s="2" t="s">
        <v>629</v>
      </c>
      <c r="P56" s="25" t="s">
        <v>484</v>
      </c>
      <c r="Q56" s="23" t="s">
        <v>592</v>
      </c>
      <c r="R56" s="6" t="s">
        <v>412</v>
      </c>
      <c r="S56" s="22" t="s">
        <v>592</v>
      </c>
      <c r="T56" s="26" t="s">
        <v>630</v>
      </c>
      <c r="U56" s="1" t="s">
        <v>631</v>
      </c>
      <c r="V56" s="3" t="s">
        <v>86</v>
      </c>
      <c r="W56" s="6" t="s">
        <v>69</v>
      </c>
      <c r="X56" s="6" t="s">
        <v>70</v>
      </c>
      <c r="Y56" s="6" t="s">
        <v>67</v>
      </c>
      <c r="Z56" s="4" t="str">
        <f>IF(Tabela1[[#This Row],[R.A.E]]="SIM",VLOOKUP(Tabela1[[#This Row],[CLASSIFICAÇÃO]],Lista_Susp_!PRAZO,2,0)+Tabela1[[#This Row],[DATA]],"")</f>
        <v/>
      </c>
      <c r="AA56" s="18" t="b">
        <f ca="1">IF(Tabela1[[#This Row],[R.A.E]]="SIM",IF(AC56="ok","CONCLUÍDO",IF(Tabela1[[#This Row],[PRAZO ABERTURA R.A.E]]&lt;TODAY(),"ATRASADO","NO PRAZO")))</f>
        <v>0</v>
      </c>
      <c r="AB56" s="11" t="str">
        <f ca="1">IF(Tabela1[[#This Row],[PRAZO ABERTURA R.A.E]]&gt;=TODAY(),"",IF(Tabela1[[#This Row],[STATUS]]="ATRASADO",TODAY()-Tabela1[[#This Row],[PRAZO ABERTURA R.A.E]],""))</f>
        <v/>
      </c>
      <c r="AC56"/>
      <c r="AD56"/>
      <c r="AF56" t="s">
        <v>73</v>
      </c>
    </row>
    <row r="57" spans="1:32" x14ac:dyDescent="0.25">
      <c r="A57" s="6">
        <v>56</v>
      </c>
      <c r="B57" s="2" t="s">
        <v>25</v>
      </c>
      <c r="C57" s="28">
        <v>45308</v>
      </c>
      <c r="D57" s="15" t="str">
        <f t="shared" si="0"/>
        <v>janeiro</v>
      </c>
      <c r="E57" s="9">
        <v>0.46875</v>
      </c>
      <c r="F57" s="16" t="s">
        <v>632</v>
      </c>
      <c r="G57" s="17" t="s">
        <v>30</v>
      </c>
      <c r="H57" s="61"/>
      <c r="I57" s="61"/>
      <c r="J57" s="3"/>
      <c r="K57" s="5" t="s">
        <v>633</v>
      </c>
      <c r="L57" s="6" t="s">
        <v>126</v>
      </c>
      <c r="M57" s="6" t="s">
        <v>209</v>
      </c>
      <c r="N57" s="6"/>
      <c r="O57" s="64" t="s">
        <v>634</v>
      </c>
      <c r="P57" s="25" t="s">
        <v>635</v>
      </c>
      <c r="Q57" s="23" t="s">
        <v>636</v>
      </c>
      <c r="R57" s="6" t="s">
        <v>637</v>
      </c>
      <c r="S57" s="22" t="s">
        <v>636</v>
      </c>
      <c r="T57" s="26" t="s">
        <v>638</v>
      </c>
      <c r="U57" s="1" t="s">
        <v>637</v>
      </c>
      <c r="V57" s="3" t="s">
        <v>81</v>
      </c>
      <c r="W57" s="6" t="s">
        <v>69</v>
      </c>
      <c r="X57" s="6" t="s">
        <v>70</v>
      </c>
      <c r="Y57" s="6" t="s">
        <v>67</v>
      </c>
      <c r="Z57" s="4" t="str">
        <f>IF(Tabela1[[#This Row],[R.A.E]]="SIM",VLOOKUP(Tabela1[[#This Row],[CLASSIFICAÇÃO]],Lista_Susp_!PRAZO,2,0)+Tabela1[[#This Row],[DATA]],"")</f>
        <v/>
      </c>
      <c r="AA57" s="18" t="b">
        <f ca="1">IF(Tabela1[[#This Row],[R.A.E]]="SIM",IF(AC57="ok","CONCLUÍDO",IF(Tabela1[[#This Row],[PRAZO ABERTURA R.A.E]]&lt;TODAY(),"ATRASADO","NO PRAZO")))</f>
        <v>0</v>
      </c>
      <c r="AB57" s="11" t="str">
        <f ca="1">IF(Tabela1[[#This Row],[PRAZO ABERTURA R.A.E]]&gt;=TODAY(),"",IF(Tabela1[[#This Row],[STATUS]]="ATRASADO",TODAY()-Tabela1[[#This Row],[PRAZO ABERTURA R.A.E]],""))</f>
        <v/>
      </c>
      <c r="AC57"/>
      <c r="AD57"/>
    </row>
    <row r="58" spans="1:32" x14ac:dyDescent="0.25">
      <c r="A58" s="6">
        <v>57</v>
      </c>
      <c r="B58" s="2" t="s">
        <v>25</v>
      </c>
      <c r="C58" s="28">
        <v>45308</v>
      </c>
      <c r="D58" s="15" t="str">
        <f t="shared" si="0"/>
        <v>janeiro</v>
      </c>
      <c r="E58" s="9">
        <v>0.5625</v>
      </c>
      <c r="F58" s="16" t="s">
        <v>639</v>
      </c>
      <c r="G58" s="32" t="s">
        <v>33</v>
      </c>
      <c r="H58" s="61"/>
      <c r="I58" s="61"/>
      <c r="J58" s="3"/>
      <c r="K58" s="5" t="s">
        <v>640</v>
      </c>
      <c r="L58" s="6" t="s">
        <v>126</v>
      </c>
      <c r="M58" s="6" t="s">
        <v>209</v>
      </c>
      <c r="N58" s="6"/>
      <c r="O58" s="64" t="s">
        <v>641</v>
      </c>
      <c r="P58" s="25" t="s">
        <v>642</v>
      </c>
      <c r="Q58" s="23" t="s">
        <v>636</v>
      </c>
      <c r="R58" s="6" t="s">
        <v>637</v>
      </c>
      <c r="S58" s="22" t="s">
        <v>636</v>
      </c>
      <c r="T58" s="26" t="s">
        <v>643</v>
      </c>
      <c r="U58" s="1" t="s">
        <v>637</v>
      </c>
      <c r="V58" s="3" t="s">
        <v>81</v>
      </c>
      <c r="W58" s="6" t="s">
        <v>69</v>
      </c>
      <c r="X58" s="6" t="s">
        <v>70</v>
      </c>
      <c r="Y58" s="6" t="s">
        <v>67</v>
      </c>
      <c r="Z58" s="4" t="str">
        <f>IF(Tabela1[[#This Row],[R.A.E]]="SIM",VLOOKUP(Tabela1[[#This Row],[CLASSIFICAÇÃO]],Lista_Susp_!PRAZO,2,0)+Tabela1[[#This Row],[DATA]],"")</f>
        <v/>
      </c>
      <c r="AA58" s="18" t="b">
        <f ca="1">IF(Tabela1[[#This Row],[R.A.E]]="SIM",IF(AC58="ok","CONCLUÍDO",IF(Tabela1[[#This Row],[PRAZO ABERTURA R.A.E]]&lt;TODAY(),"ATRASADO","NO PRAZO")))</f>
        <v>0</v>
      </c>
      <c r="AB58" s="11" t="str">
        <f ca="1">IF(Tabela1[[#This Row],[PRAZO ABERTURA R.A.E]]&gt;=TODAY(),"",IF(Tabela1[[#This Row],[STATUS]]="ATRASADO",TODAY()-Tabela1[[#This Row],[PRAZO ABERTURA R.A.E]],""))</f>
        <v/>
      </c>
      <c r="AC58"/>
      <c r="AD58"/>
    </row>
    <row r="59" spans="1:32" x14ac:dyDescent="0.25">
      <c r="A59" s="6">
        <v>58</v>
      </c>
      <c r="B59" s="2" t="s">
        <v>25</v>
      </c>
      <c r="C59" s="28">
        <v>45308</v>
      </c>
      <c r="D59" s="15" t="str">
        <f t="shared" si="0"/>
        <v>janeiro</v>
      </c>
      <c r="E59" s="9">
        <v>0.34722222222222227</v>
      </c>
      <c r="F59" s="16" t="s">
        <v>474</v>
      </c>
      <c r="G59" s="17" t="s">
        <v>30</v>
      </c>
      <c r="H59" s="61"/>
      <c r="I59" s="61"/>
      <c r="J59" s="3"/>
      <c r="K59" s="5" t="s">
        <v>644</v>
      </c>
      <c r="L59" s="6" t="s">
        <v>126</v>
      </c>
      <c r="M59" s="6" t="s">
        <v>44</v>
      </c>
      <c r="N59" s="6"/>
      <c r="O59" s="64" t="s">
        <v>2738</v>
      </c>
      <c r="P59" s="25" t="s">
        <v>477</v>
      </c>
      <c r="Q59" s="23" t="s">
        <v>480</v>
      </c>
      <c r="R59" s="6" t="s">
        <v>479</v>
      </c>
      <c r="S59" s="22" t="s">
        <v>645</v>
      </c>
      <c r="T59" s="26" t="s">
        <v>646</v>
      </c>
      <c r="U59" s="1" t="s">
        <v>647</v>
      </c>
      <c r="V59" s="3" t="s">
        <v>239</v>
      </c>
      <c r="W59" s="6" t="s">
        <v>69</v>
      </c>
      <c r="X59" s="6" t="s">
        <v>70</v>
      </c>
      <c r="Y59" s="6" t="s">
        <v>67</v>
      </c>
      <c r="Z59" s="4" t="str">
        <f>IF(Tabela1[[#This Row],[R.A.E]]="SIM",VLOOKUP(Tabela1[[#This Row],[CLASSIFICAÇÃO]],Lista_Susp_!PRAZO,2,0)+Tabela1[[#This Row],[DATA]],"")</f>
        <v/>
      </c>
      <c r="AA59" s="18" t="b">
        <f ca="1">IF(Tabela1[[#This Row],[R.A.E]]="SIM",IF(AC59="ok","CONCLUÍDO",IF(Tabela1[[#This Row],[PRAZO ABERTURA R.A.E]]&lt;TODAY(),"ATRASADO","NO PRAZO")))</f>
        <v>0</v>
      </c>
      <c r="AB59" s="11" t="str">
        <f ca="1">IF(Tabela1[[#This Row],[PRAZO ABERTURA R.A.E]]&gt;=TODAY(),"",IF(Tabela1[[#This Row],[STATUS]]="ATRASADO",TODAY()-Tabela1[[#This Row],[PRAZO ABERTURA R.A.E]],""))</f>
        <v/>
      </c>
      <c r="AC59"/>
      <c r="AD59"/>
    </row>
    <row r="60" spans="1:32" ht="43.5" x14ac:dyDescent="0.25">
      <c r="A60" s="6">
        <v>59</v>
      </c>
      <c r="B60" s="2" t="s">
        <v>25</v>
      </c>
      <c r="C60" s="28">
        <v>45309</v>
      </c>
      <c r="D60" s="15" t="str">
        <f t="shared" si="0"/>
        <v>janeiro</v>
      </c>
      <c r="E60" s="9">
        <v>0.4236111111111111</v>
      </c>
      <c r="F60" s="16" t="s">
        <v>649</v>
      </c>
      <c r="G60" s="17" t="s">
        <v>27</v>
      </c>
      <c r="H60" s="61" t="s">
        <v>2308</v>
      </c>
      <c r="I60" s="61"/>
      <c r="J60" s="3"/>
      <c r="K60" s="5" t="s">
        <v>650</v>
      </c>
      <c r="L60" s="6" t="s">
        <v>126</v>
      </c>
      <c r="M60" s="6" t="s">
        <v>120</v>
      </c>
      <c r="N60" s="6"/>
      <c r="O60" s="64" t="s">
        <v>651</v>
      </c>
      <c r="P60" s="25" t="s">
        <v>652</v>
      </c>
      <c r="Q60" s="23" t="s">
        <v>264</v>
      </c>
      <c r="R60" s="6" t="s">
        <v>653</v>
      </c>
      <c r="S60" s="22" t="s">
        <v>264</v>
      </c>
      <c r="T60" s="26" t="s">
        <v>654</v>
      </c>
      <c r="U60" s="1" t="s">
        <v>655</v>
      </c>
      <c r="V60" s="3" t="s">
        <v>82</v>
      </c>
      <c r="W60" s="6" t="s">
        <v>69</v>
      </c>
      <c r="X60" s="6" t="s">
        <v>70</v>
      </c>
      <c r="Y60" s="6" t="s">
        <v>67</v>
      </c>
      <c r="Z60" s="4" t="str">
        <f>IF(Tabela1[[#This Row],[R.A.E]]="SIM",VLOOKUP(Tabela1[[#This Row],[CLASSIFICAÇÃO]],Lista_Susp_!PRAZO,2,0)+Tabela1[[#This Row],[DATA]],"")</f>
        <v/>
      </c>
      <c r="AA60" s="18" t="b">
        <f ca="1">IF(Tabela1[[#This Row],[R.A.E]]="SIM",IF(AC60="ok","CONCLUÍDO",IF(Tabela1[[#This Row],[PRAZO ABERTURA R.A.E]]&lt;TODAY(),"ATRASADO","NO PRAZO")))</f>
        <v>0</v>
      </c>
      <c r="AB60" s="11" t="str">
        <f ca="1">IF(Tabela1[[#This Row],[PRAZO ABERTURA R.A.E]]&gt;=TODAY(),"",IF(Tabela1[[#This Row],[STATUS]]="ATRASADO",TODAY()-Tabela1[[#This Row],[PRAZO ABERTURA R.A.E]],""))</f>
        <v/>
      </c>
      <c r="AC60"/>
      <c r="AD60"/>
    </row>
    <row r="61" spans="1:32" x14ac:dyDescent="0.25">
      <c r="A61" s="6">
        <v>60</v>
      </c>
      <c r="B61" s="2" t="s">
        <v>25</v>
      </c>
      <c r="C61" s="28">
        <v>45309</v>
      </c>
      <c r="D61" s="15" t="str">
        <f t="shared" si="0"/>
        <v>janeiro</v>
      </c>
      <c r="E61" s="9">
        <v>0.58333333333333337</v>
      </c>
      <c r="F61" s="16" t="s">
        <v>656</v>
      </c>
      <c r="G61" s="17" t="s">
        <v>30</v>
      </c>
      <c r="H61" s="61"/>
      <c r="I61" s="61"/>
      <c r="J61" s="3"/>
      <c r="K61" s="5" t="s">
        <v>657</v>
      </c>
      <c r="L61" s="6" t="s">
        <v>126</v>
      </c>
      <c r="M61" s="6" t="s">
        <v>44</v>
      </c>
      <c r="N61" s="6" t="s">
        <v>658</v>
      </c>
      <c r="O61" s="64" t="s">
        <v>659</v>
      </c>
      <c r="P61" s="25" t="s">
        <v>477</v>
      </c>
      <c r="Q61" s="23" t="s">
        <v>660</v>
      </c>
      <c r="R61" s="6" t="s">
        <v>661</v>
      </c>
      <c r="S61" s="22" t="s">
        <v>660</v>
      </c>
      <c r="T61" s="26" t="s">
        <v>662</v>
      </c>
      <c r="U61" s="1" t="s">
        <v>660</v>
      </c>
      <c r="V61" s="3" t="s">
        <v>239</v>
      </c>
      <c r="W61" s="6" t="s">
        <v>69</v>
      </c>
      <c r="X61" s="6" t="s">
        <v>70</v>
      </c>
      <c r="Y61" s="6" t="s">
        <v>67</v>
      </c>
      <c r="Z61" s="4" t="str">
        <f>IF(Tabela1[[#This Row],[R.A.E]]="SIM",VLOOKUP(Tabela1[[#This Row],[CLASSIFICAÇÃO]],Lista_Susp_!PRAZO,2,0)+Tabela1[[#This Row],[DATA]],"")</f>
        <v/>
      </c>
      <c r="AA61" s="18" t="b">
        <f ca="1">IF(Tabela1[[#This Row],[R.A.E]]="SIM",IF(AC61="ok","CONCLUÍDO",IF(Tabela1[[#This Row],[PRAZO ABERTURA R.A.E]]&lt;TODAY(),"ATRASADO","NO PRAZO")))</f>
        <v>0</v>
      </c>
      <c r="AB61" s="11" t="str">
        <f ca="1">IF(Tabela1[[#This Row],[PRAZO ABERTURA R.A.E]]&gt;=TODAY(),"",IF(Tabela1[[#This Row],[STATUS]]="ATRASADO",TODAY()-Tabela1[[#This Row],[PRAZO ABERTURA R.A.E]],""))</f>
        <v/>
      </c>
      <c r="AC61"/>
      <c r="AD61"/>
    </row>
    <row r="62" spans="1:32" x14ac:dyDescent="0.25">
      <c r="A62" s="6">
        <v>61</v>
      </c>
      <c r="B62" s="2" t="s">
        <v>25</v>
      </c>
      <c r="C62" s="28">
        <v>45308</v>
      </c>
      <c r="D62" s="15" t="str">
        <f t="shared" si="0"/>
        <v>janeiro</v>
      </c>
      <c r="E62" s="9">
        <v>7.1527777777777787E-2</v>
      </c>
      <c r="F62" s="16" t="s">
        <v>666</v>
      </c>
      <c r="G62" s="17" t="s">
        <v>30</v>
      </c>
      <c r="H62" s="61"/>
      <c r="I62" s="61"/>
      <c r="J62" s="3"/>
      <c r="K62" s="5" t="s">
        <v>667</v>
      </c>
      <c r="L62" s="6" t="s">
        <v>126</v>
      </c>
      <c r="M62" s="6" t="s">
        <v>123</v>
      </c>
      <c r="N62" s="6" t="s">
        <v>291</v>
      </c>
      <c r="O62" s="64" t="s">
        <v>663</v>
      </c>
      <c r="P62" s="25" t="s">
        <v>664</v>
      </c>
      <c r="Q62" s="23" t="s">
        <v>294</v>
      </c>
      <c r="R62" s="6" t="s">
        <v>295</v>
      </c>
      <c r="S62" s="22" t="s">
        <v>294</v>
      </c>
      <c r="T62" s="26" t="s">
        <v>665</v>
      </c>
      <c r="U62" s="1" t="s">
        <v>294</v>
      </c>
      <c r="V62" s="3" t="s">
        <v>88</v>
      </c>
      <c r="W62" s="6" t="s">
        <v>69</v>
      </c>
      <c r="X62" s="6" t="s">
        <v>70</v>
      </c>
      <c r="Y62" s="6" t="s">
        <v>67</v>
      </c>
      <c r="Z62" s="4" t="str">
        <f>IF(Tabela1[[#This Row],[R.A.E]]="SIM",VLOOKUP(Tabela1[[#This Row],[CLASSIFICAÇÃO]],Lista_Susp_!PRAZO,2,0)+Tabela1[[#This Row],[DATA]],"")</f>
        <v/>
      </c>
      <c r="AA62" s="18" t="b">
        <f ca="1">IF(Tabela1[[#This Row],[R.A.E]]="SIM",IF(AC62="ok","CONCLUÍDO",IF(Tabela1[[#This Row],[PRAZO ABERTURA R.A.E]]&lt;TODAY(),"ATRASADO","NO PRAZO")))</f>
        <v>0</v>
      </c>
      <c r="AB62" s="11" t="str">
        <f ca="1">IF(Tabela1[[#This Row],[PRAZO ABERTURA R.A.E]]&gt;=TODAY(),"",IF(Tabela1[[#This Row],[STATUS]]="ATRASADO",TODAY()-Tabela1[[#This Row],[PRAZO ABERTURA R.A.E]],""))</f>
        <v/>
      </c>
      <c r="AC62"/>
      <c r="AD62"/>
    </row>
    <row r="63" spans="1:32" ht="43.5" x14ac:dyDescent="0.25">
      <c r="A63" s="6">
        <v>62</v>
      </c>
      <c r="B63" s="2" t="s">
        <v>28</v>
      </c>
      <c r="C63" s="28">
        <v>45309</v>
      </c>
      <c r="D63" s="15" t="str">
        <f t="shared" si="0"/>
        <v>janeiro</v>
      </c>
      <c r="E63" s="9">
        <v>0.5</v>
      </c>
      <c r="F63" s="16" t="s">
        <v>668</v>
      </c>
      <c r="G63" s="17" t="s">
        <v>30</v>
      </c>
      <c r="H63" s="61"/>
      <c r="I63" s="61"/>
      <c r="J63" s="3"/>
      <c r="K63" s="5" t="s">
        <v>669</v>
      </c>
      <c r="L63" s="6" t="s">
        <v>152</v>
      </c>
      <c r="M63" s="6" t="s">
        <v>121</v>
      </c>
      <c r="N63" s="6"/>
      <c r="O63" s="2" t="s">
        <v>670</v>
      </c>
      <c r="P63" s="25" t="s">
        <v>671</v>
      </c>
      <c r="Q63" s="23" t="s">
        <v>421</v>
      </c>
      <c r="R63" s="6" t="s">
        <v>412</v>
      </c>
      <c r="S63" s="22" t="s">
        <v>421</v>
      </c>
      <c r="T63" s="26" t="s">
        <v>672</v>
      </c>
      <c r="U63" s="1" t="s">
        <v>673</v>
      </c>
      <c r="V63" s="3" t="s">
        <v>86</v>
      </c>
      <c r="W63" s="6" t="s">
        <v>69</v>
      </c>
      <c r="X63" s="6" t="s">
        <v>70</v>
      </c>
      <c r="Y63" s="6" t="s">
        <v>67</v>
      </c>
      <c r="Z63" s="4" t="str">
        <f>IF(Tabela1[[#This Row],[R.A.E]]="SIM",VLOOKUP(Tabela1[[#This Row],[CLASSIFICAÇÃO]],Lista_Susp_!PRAZO,2,0)+Tabela1[[#This Row],[DATA]],"")</f>
        <v/>
      </c>
      <c r="AA63" s="18" t="b">
        <f ca="1">IF(Tabela1[[#This Row],[R.A.E]]="SIM",IF(AC63="ok","CONCLUÍDO",IF(Tabela1[[#This Row],[PRAZO ABERTURA R.A.E]]&lt;TODAY(),"ATRASADO","NO PRAZO")))</f>
        <v>0</v>
      </c>
      <c r="AB63" s="11" t="str">
        <f ca="1">IF(Tabela1[[#This Row],[PRAZO ABERTURA R.A.E]]&gt;=TODAY(),"",IF(Tabela1[[#This Row],[STATUS]]="ATRASADO",TODAY()-Tabela1[[#This Row],[PRAZO ABERTURA R.A.E]],""))</f>
        <v/>
      </c>
      <c r="AC63"/>
      <c r="AD63"/>
      <c r="AF63" t="s">
        <v>73</v>
      </c>
    </row>
    <row r="64" spans="1:32" x14ac:dyDescent="0.25">
      <c r="A64" s="6">
        <v>63</v>
      </c>
      <c r="B64" s="2" t="s">
        <v>28</v>
      </c>
      <c r="C64" s="28">
        <v>45309</v>
      </c>
      <c r="D64" s="15" t="str">
        <f t="shared" si="0"/>
        <v>janeiro</v>
      </c>
      <c r="E64" s="9">
        <v>0.39583333333333331</v>
      </c>
      <c r="F64" s="1" t="s">
        <v>674</v>
      </c>
      <c r="G64" s="20" t="s">
        <v>47</v>
      </c>
      <c r="H64" s="61"/>
      <c r="I64" s="61"/>
      <c r="J64" s="3"/>
      <c r="K64" s="5" t="s">
        <v>675</v>
      </c>
      <c r="L64" s="6" t="s">
        <v>129</v>
      </c>
      <c r="M64" s="6" t="s">
        <v>121</v>
      </c>
      <c r="N64" s="6"/>
      <c r="O64" s="63" t="s">
        <v>2792</v>
      </c>
      <c r="P64" s="25" t="s">
        <v>676</v>
      </c>
      <c r="Q64" s="23"/>
      <c r="R64" s="6" t="s">
        <v>582</v>
      </c>
      <c r="S64" s="22" t="s">
        <v>677</v>
      </c>
      <c r="T64" s="26" t="s">
        <v>678</v>
      </c>
      <c r="U64" s="1" t="s">
        <v>677</v>
      </c>
      <c r="V64" s="3" t="s">
        <v>78</v>
      </c>
      <c r="W64" s="6" t="s">
        <v>76</v>
      </c>
      <c r="X64" s="6" t="s">
        <v>79</v>
      </c>
      <c r="Y64" s="6" t="s">
        <v>73</v>
      </c>
      <c r="Z64" s="4" t="e">
        <f>IF(Tabela1[[#This Row],[R.A.E]]="SIM",VLOOKUP(Tabela1[[#This Row],[CLASSIFICAÇÃO]],Lista_Susp_!PRAZO,2,0)+Tabela1[[#This Row],[DATA]],"")</f>
        <v>#N/A</v>
      </c>
      <c r="AA64" s="18" t="str">
        <f ca="1">IF(Tabela1[[#This Row],[R.A.E]]="SIM",IF(AC64="ok","CONCLUÍDO",IF(Tabela1[[#This Row],[PRAZO ABERTURA R.A.E]]&lt;TODAY(),"ATRASADO","NO PRAZO")))</f>
        <v>CONCLUÍDO</v>
      </c>
      <c r="AB64" s="11" t="e">
        <f ca="1">IF(Tabela1[[#This Row],[PRAZO ABERTURA R.A.E]]&gt;=TODAY(),"",IF(Tabela1[[#This Row],[STATUS]]="ATRASADO",TODAY()-Tabela1[[#This Row],[PRAZO ABERTURA R.A.E]],""))</f>
        <v>#N/A</v>
      </c>
      <c r="AC64" t="s">
        <v>224</v>
      </c>
      <c r="AD64"/>
      <c r="AF64" t="s">
        <v>73</v>
      </c>
    </row>
    <row r="65" spans="1:32" ht="30" x14ac:dyDescent="0.25">
      <c r="A65" s="6">
        <v>64</v>
      </c>
      <c r="B65" s="2" t="s">
        <v>25</v>
      </c>
      <c r="C65" s="28">
        <v>45309</v>
      </c>
      <c r="D65" s="15" t="str">
        <f t="shared" si="0"/>
        <v>janeiro</v>
      </c>
      <c r="E65" s="9">
        <v>0.78472222222222221</v>
      </c>
      <c r="F65" s="40" t="s">
        <v>679</v>
      </c>
      <c r="G65" s="17" t="s">
        <v>27</v>
      </c>
      <c r="H65" s="61" t="s">
        <v>2310</v>
      </c>
      <c r="I65" s="61"/>
      <c r="J65" s="3" t="s">
        <v>73</v>
      </c>
      <c r="K65" s="5" t="s">
        <v>680</v>
      </c>
      <c r="L65" s="6" t="s">
        <v>54</v>
      </c>
      <c r="M65" s="6" t="s">
        <v>122</v>
      </c>
      <c r="N65" s="6"/>
      <c r="O65" s="3" t="s">
        <v>681</v>
      </c>
      <c r="P65" s="22" t="s">
        <v>461</v>
      </c>
      <c r="Q65" s="33"/>
      <c r="R65" s="6" t="s">
        <v>682</v>
      </c>
      <c r="S65" s="22" t="s">
        <v>683</v>
      </c>
      <c r="T65" s="26" t="s">
        <v>684</v>
      </c>
      <c r="U65" s="1" t="s">
        <v>311</v>
      </c>
      <c r="V65" s="3" t="s">
        <v>83</v>
      </c>
      <c r="W65" s="6" t="s">
        <v>72</v>
      </c>
      <c r="X65" s="6" t="s">
        <v>85</v>
      </c>
      <c r="Y65" s="6" t="s">
        <v>73</v>
      </c>
      <c r="Z65" s="4">
        <f>IF(Tabela1[[#This Row],[R.A.E]]="SIM",VLOOKUP(Tabela1[[#This Row],[CLASSIFICAÇÃO]],Lista_Susp_!PRAZO,2,0)+Tabela1[[#This Row],[DATA]],"")</f>
        <v>45316</v>
      </c>
      <c r="AA65" s="18" t="str">
        <f ca="1">IF(Tabela1[[#This Row],[R.A.E]]="SIM",IF(AC65="ok","CONCLUÍDO",IF(Tabela1[[#This Row],[PRAZO ABERTURA R.A.E]]&lt;TODAY(),"ATRASADO","NO PRAZO")))</f>
        <v>CONCLUÍDO</v>
      </c>
      <c r="AB65" s="11" t="str">
        <f ca="1">IF(Tabela1[[#This Row],[PRAZO ABERTURA R.A.E]]&gt;=TODAY(),"",IF(Tabela1[[#This Row],[STATUS]]="ATRASADO",TODAY()-Tabela1[[#This Row],[PRAZO ABERTURA R.A.E]],""))</f>
        <v/>
      </c>
      <c r="AC65" s="3" t="s">
        <v>224</v>
      </c>
      <c r="AE65" s="3"/>
    </row>
    <row r="66" spans="1:32" ht="30" x14ac:dyDescent="0.25">
      <c r="A66" s="6">
        <v>65</v>
      </c>
      <c r="B66" s="2" t="s">
        <v>28</v>
      </c>
      <c r="C66" s="28">
        <v>45309</v>
      </c>
      <c r="D66" s="15" t="str">
        <f t="shared" ref="D66:D116" si="1">TEXT(C66,"MMMM")</f>
        <v>janeiro</v>
      </c>
      <c r="E66" s="9">
        <v>0.47916666666666669</v>
      </c>
      <c r="F66" s="16" t="s">
        <v>685</v>
      </c>
      <c r="G66" s="17" t="s">
        <v>36</v>
      </c>
      <c r="H66" s="61"/>
      <c r="I66" s="61"/>
      <c r="J66" s="3"/>
      <c r="K66" s="5" t="s">
        <v>686</v>
      </c>
      <c r="L66" s="6" t="s">
        <v>184</v>
      </c>
      <c r="M66" s="6" t="s">
        <v>121</v>
      </c>
      <c r="N66" s="6"/>
      <c r="O66" s="3" t="s">
        <v>687</v>
      </c>
      <c r="P66" s="25" t="s">
        <v>688</v>
      </c>
      <c r="Q66" s="33"/>
      <c r="R66" s="6" t="s">
        <v>582</v>
      </c>
      <c r="S66" s="22" t="s">
        <v>689</v>
      </c>
      <c r="T66" s="26" t="s">
        <v>690</v>
      </c>
      <c r="U66" s="1" t="s">
        <v>691</v>
      </c>
      <c r="V66" s="3" t="s">
        <v>232</v>
      </c>
      <c r="W66" s="6" t="s">
        <v>69</v>
      </c>
      <c r="X66" s="6" t="s">
        <v>70</v>
      </c>
      <c r="Y66" s="6" t="s">
        <v>67</v>
      </c>
      <c r="Z66" s="4" t="str">
        <f>IF(Tabela1[[#This Row],[R.A.E]]="SIM",VLOOKUP(Tabela1[[#This Row],[CLASSIFICAÇÃO]],Lista_Susp_!PRAZO,2,0)+Tabela1[[#This Row],[DATA]],"")</f>
        <v/>
      </c>
      <c r="AA66" s="18" t="b">
        <f ca="1">IF(Tabela1[[#This Row],[R.A.E]]="SIM",IF(AC66="ok","CONCLUÍDO",IF(Tabela1[[#This Row],[PRAZO ABERTURA R.A.E]]&lt;TODAY(),"ATRASADO","NO PRAZO")))</f>
        <v>0</v>
      </c>
      <c r="AB66" s="11" t="str">
        <f ca="1">IF(Tabela1[[#This Row],[PRAZO ABERTURA R.A.E]]&gt;=TODAY(),"",IF(Tabela1[[#This Row],[STATUS]]="ATRASADO",TODAY()-Tabela1[[#This Row],[PRAZO ABERTURA R.A.E]],""))</f>
        <v/>
      </c>
      <c r="AC66"/>
      <c r="AD66"/>
      <c r="AF66" t="s">
        <v>73</v>
      </c>
    </row>
    <row r="67" spans="1:32" x14ac:dyDescent="0.25">
      <c r="A67" s="6">
        <v>66</v>
      </c>
      <c r="B67" s="2" t="s">
        <v>25</v>
      </c>
      <c r="C67" s="28">
        <v>45308</v>
      </c>
      <c r="D67" s="15" t="str">
        <f t="shared" si="1"/>
        <v>janeiro</v>
      </c>
      <c r="E67" s="9">
        <v>0.35416666666666669</v>
      </c>
      <c r="F67" s="16" t="s">
        <v>692</v>
      </c>
      <c r="G67" s="17" t="s">
        <v>36</v>
      </c>
      <c r="H67" s="61"/>
      <c r="I67" s="61"/>
      <c r="J67" s="3"/>
      <c r="K67" s="5" t="s">
        <v>693</v>
      </c>
      <c r="L67" s="6" t="s">
        <v>40</v>
      </c>
      <c r="M67" s="6" t="s">
        <v>121</v>
      </c>
      <c r="N67" s="2" t="s">
        <v>1454</v>
      </c>
      <c r="O67" s="2" t="s">
        <v>694</v>
      </c>
      <c r="P67" s="25" t="s">
        <v>410</v>
      </c>
      <c r="Q67" s="23" t="s">
        <v>695</v>
      </c>
      <c r="R67" s="6" t="s">
        <v>696</v>
      </c>
      <c r="S67" s="22" t="s">
        <v>695</v>
      </c>
      <c r="T67" s="26" t="s">
        <v>697</v>
      </c>
      <c r="U67" s="1" t="s">
        <v>698</v>
      </c>
      <c r="V67" s="3" t="s">
        <v>88</v>
      </c>
      <c r="W67" s="6" t="s">
        <v>69</v>
      </c>
      <c r="X67" s="6" t="s">
        <v>70</v>
      </c>
      <c r="Y67" s="6" t="s">
        <v>67</v>
      </c>
      <c r="Z67" s="4" t="str">
        <f>IF(Tabela1[[#This Row],[R.A.E]]="SIM",VLOOKUP(Tabela1[[#This Row],[CLASSIFICAÇÃO]],Lista_Susp_!PRAZO,2,0)+Tabela1[[#This Row],[DATA]],"")</f>
        <v/>
      </c>
      <c r="AA67" s="18" t="b">
        <f ca="1">IF(Tabela1[[#This Row],[R.A.E]]="SIM",IF(AC67="ok","CONCLUÍDO",IF(Tabela1[[#This Row],[PRAZO ABERTURA R.A.E]]&lt;TODAY(),"ATRASADO","NO PRAZO")))</f>
        <v>0</v>
      </c>
      <c r="AB67" s="11" t="str">
        <f ca="1">IF(Tabela1[[#This Row],[PRAZO ABERTURA R.A.E]]&gt;=TODAY(),"",IF(Tabela1[[#This Row],[STATUS]]="ATRASADO",TODAY()-Tabela1[[#This Row],[PRAZO ABERTURA R.A.E]],""))</f>
        <v/>
      </c>
      <c r="AC67"/>
      <c r="AD67"/>
    </row>
    <row r="68" spans="1:32" x14ac:dyDescent="0.25">
      <c r="A68" s="6">
        <v>67</v>
      </c>
      <c r="B68" s="2" t="s">
        <v>25</v>
      </c>
      <c r="C68" s="28">
        <v>45310</v>
      </c>
      <c r="D68" s="15" t="str">
        <f t="shared" si="1"/>
        <v>janeiro</v>
      </c>
      <c r="E68" s="9">
        <v>0.4513888888888889</v>
      </c>
      <c r="F68" s="16" t="s">
        <v>706</v>
      </c>
      <c r="G68" s="17" t="s">
        <v>27</v>
      </c>
      <c r="H68" s="61" t="s">
        <v>2308</v>
      </c>
      <c r="I68" s="61"/>
      <c r="J68" s="3"/>
      <c r="K68" s="5" t="s">
        <v>705</v>
      </c>
      <c r="L68" s="6" t="s">
        <v>126</v>
      </c>
      <c r="M68" s="6" t="s">
        <v>210</v>
      </c>
      <c r="N68" s="6"/>
      <c r="O68" s="64" t="s">
        <v>699</v>
      </c>
      <c r="P68" s="2" t="s">
        <v>700</v>
      </c>
      <c r="Q68" s="2" t="s">
        <v>701</v>
      </c>
      <c r="R68" s="2" t="s">
        <v>702</v>
      </c>
      <c r="S68" s="2" t="s">
        <v>203</v>
      </c>
      <c r="T68" s="10" t="s">
        <v>703</v>
      </c>
      <c r="U68" s="2" t="s">
        <v>704</v>
      </c>
      <c r="V68" s="3" t="s">
        <v>81</v>
      </c>
      <c r="W68" s="6" t="s">
        <v>69</v>
      </c>
      <c r="X68" s="6" t="s">
        <v>70</v>
      </c>
      <c r="Y68" s="6" t="s">
        <v>67</v>
      </c>
      <c r="Z68" s="4" t="str">
        <f>IF(Tabela1[[#This Row],[R.A.E]]="SIM",VLOOKUP(Tabela1[[#This Row],[CLASSIFICAÇÃO]],Lista_Susp_!PRAZO,2,0)+Tabela1[[#This Row],[DATA]],"")</f>
        <v/>
      </c>
      <c r="AA68" s="18" t="b">
        <f ca="1">IF(Tabela1[[#This Row],[R.A.E]]="SIM",IF(AC68="ok","CONCLUÍDO",IF(Tabela1[[#This Row],[PRAZO ABERTURA R.A.E]]&lt;TODAY(),"ATRASADO","NO PRAZO")))</f>
        <v>0</v>
      </c>
      <c r="AB68" s="11" t="str">
        <f ca="1">IF(Tabela1[[#This Row],[PRAZO ABERTURA R.A.E]]&gt;=TODAY(),"",IF(Tabela1[[#This Row],[STATUS]]="ATRASADO",TODAY()-Tabela1[[#This Row],[PRAZO ABERTURA R.A.E]],""))</f>
        <v/>
      </c>
      <c r="AC68"/>
      <c r="AD68"/>
    </row>
    <row r="69" spans="1:32" x14ac:dyDescent="0.25">
      <c r="A69" s="6">
        <v>68</v>
      </c>
      <c r="B69" s="2" t="s">
        <v>25</v>
      </c>
      <c r="C69" s="28">
        <v>45310</v>
      </c>
      <c r="D69" s="15" t="str">
        <f t="shared" si="1"/>
        <v>janeiro</v>
      </c>
      <c r="E69" s="9">
        <v>0.625</v>
      </c>
      <c r="F69" s="16" t="s">
        <v>707</v>
      </c>
      <c r="G69" s="17" t="s">
        <v>27</v>
      </c>
      <c r="H69" s="61" t="s">
        <v>2308</v>
      </c>
      <c r="I69" s="61"/>
      <c r="J69" s="3"/>
      <c r="K69" s="5" t="s">
        <v>708</v>
      </c>
      <c r="L69" s="6" t="s">
        <v>40</v>
      </c>
      <c r="M69" s="6" t="s">
        <v>121</v>
      </c>
      <c r="N69" s="6" t="s">
        <v>709</v>
      </c>
      <c r="O69" s="2" t="s">
        <v>710</v>
      </c>
      <c r="P69" s="25" t="s">
        <v>454</v>
      </c>
      <c r="Q69" s="23" t="s">
        <v>695</v>
      </c>
      <c r="R69" s="6" t="s">
        <v>696</v>
      </c>
      <c r="S69" s="23" t="s">
        <v>695</v>
      </c>
      <c r="T69" s="26" t="s">
        <v>711</v>
      </c>
      <c r="U69" s="1" t="s">
        <v>698</v>
      </c>
      <c r="V69" s="3" t="s">
        <v>88</v>
      </c>
      <c r="W69" s="6" t="s">
        <v>69</v>
      </c>
      <c r="X69" s="6" t="s">
        <v>70</v>
      </c>
      <c r="Y69" s="6" t="s">
        <v>67</v>
      </c>
      <c r="Z69" s="4" t="str">
        <f>IF(Tabela1[[#This Row],[R.A.E]]="SIM",VLOOKUP(Tabela1[[#This Row],[CLASSIFICAÇÃO]],Lista_Susp_!PRAZO,2,0)+Tabela1[[#This Row],[DATA]],"")</f>
        <v/>
      </c>
      <c r="AA69" s="18" t="b">
        <f ca="1">IF(Tabela1[[#This Row],[R.A.E]]="SIM",IF(AC69="ok","CONCLUÍDO",IF(Tabela1[[#This Row],[PRAZO ABERTURA R.A.E]]&lt;TODAY(),"ATRASADO","NO PRAZO")))</f>
        <v>0</v>
      </c>
      <c r="AB69" s="11" t="str">
        <f ca="1">IF(Tabela1[[#This Row],[PRAZO ABERTURA R.A.E]]&gt;=TODAY(),"",IF(Tabela1[[#This Row],[STATUS]]="ATRASADO",TODAY()-Tabela1[[#This Row],[PRAZO ABERTURA R.A.E]],""))</f>
        <v/>
      </c>
      <c r="AC69"/>
      <c r="AD69"/>
    </row>
    <row r="70" spans="1:32" ht="28.5" x14ac:dyDescent="0.25">
      <c r="A70" s="6">
        <v>69</v>
      </c>
      <c r="B70" s="2" t="s">
        <v>25</v>
      </c>
      <c r="C70" s="28">
        <v>45310</v>
      </c>
      <c r="D70" s="15" t="str">
        <f t="shared" si="1"/>
        <v>janeiro</v>
      </c>
      <c r="E70" s="9">
        <v>0.2986111111111111</v>
      </c>
      <c r="F70" s="41" t="s">
        <v>712</v>
      </c>
      <c r="G70" s="17" t="s">
        <v>27</v>
      </c>
      <c r="H70" s="61" t="s">
        <v>2441</v>
      </c>
      <c r="I70" s="61"/>
      <c r="J70" s="3"/>
      <c r="K70" s="5" t="s">
        <v>713</v>
      </c>
      <c r="L70" s="6" t="s">
        <v>192</v>
      </c>
      <c r="M70" s="6" t="s">
        <v>123</v>
      </c>
      <c r="N70" s="2"/>
      <c r="O70" s="25" t="s">
        <v>715</v>
      </c>
      <c r="P70" s="25" t="s">
        <v>714</v>
      </c>
      <c r="Q70" s="3" t="s">
        <v>716</v>
      </c>
      <c r="R70" s="3" t="s">
        <v>352</v>
      </c>
      <c r="S70" s="3" t="s">
        <v>717</v>
      </c>
      <c r="T70" s="26" t="s">
        <v>718</v>
      </c>
      <c r="U70" s="3" t="s">
        <v>719</v>
      </c>
      <c r="V70" s="3" t="s">
        <v>88</v>
      </c>
      <c r="W70" s="6" t="s">
        <v>69</v>
      </c>
      <c r="X70" s="6" t="s">
        <v>70</v>
      </c>
      <c r="Y70" s="6" t="s">
        <v>67</v>
      </c>
      <c r="Z70" s="4" t="str">
        <f>IF(Tabela1[[#This Row],[R.A.E]]="SIM",VLOOKUP(Tabela1[[#This Row],[CLASSIFICAÇÃO]],Lista_Susp_!PRAZO,2,0)+Tabela1[[#This Row],[DATA]],"")</f>
        <v/>
      </c>
      <c r="AA70" s="11" t="b">
        <f ca="1">IF(Tabela1[[#This Row],[R.A.E]]="SIM",IF(AC70="ok","CONCLUÍDO",IF(Tabela1[[#This Row],[PRAZO ABERTURA R.A.E]]&lt;TODAY(),"ATRASADO","NO PRAZO")))</f>
        <v>0</v>
      </c>
      <c r="AB70" s="11" t="str">
        <f ca="1">IF(Tabela1[[#This Row],[PRAZO ABERTURA R.A.E]]&gt;=TODAY(),"",IF(Tabela1[[#This Row],[STATUS]]="ATRASADO",TODAY()-Tabela1[[#This Row],[PRAZO ABERTURA R.A.E]],""))</f>
        <v/>
      </c>
      <c r="AE70" s="3"/>
    </row>
    <row r="71" spans="1:32" ht="43.5" x14ac:dyDescent="0.25">
      <c r="A71" s="6">
        <v>70</v>
      </c>
      <c r="B71" s="2" t="s">
        <v>25</v>
      </c>
      <c r="C71" s="28">
        <v>45312</v>
      </c>
      <c r="D71" s="15" t="str">
        <f t="shared" si="1"/>
        <v>janeiro</v>
      </c>
      <c r="E71" s="9">
        <v>0.35069444444444442</v>
      </c>
      <c r="F71" s="41" t="s">
        <v>720</v>
      </c>
      <c r="G71" s="17" t="s">
        <v>27</v>
      </c>
      <c r="H71" s="61" t="s">
        <v>2310</v>
      </c>
      <c r="I71" s="61"/>
      <c r="J71" s="3"/>
      <c r="K71" s="5" t="s">
        <v>721</v>
      </c>
      <c r="L71" s="6" t="s">
        <v>126</v>
      </c>
      <c r="M71" s="3" t="s">
        <v>246</v>
      </c>
      <c r="N71" s="2"/>
      <c r="O71" s="2" t="s">
        <v>722</v>
      </c>
      <c r="P71" s="3" t="s">
        <v>723</v>
      </c>
      <c r="Q71" s="3" t="s">
        <v>724</v>
      </c>
      <c r="R71" s="3" t="s">
        <v>725</v>
      </c>
      <c r="S71" s="3" t="s">
        <v>724</v>
      </c>
      <c r="T71" s="26" t="s">
        <v>726</v>
      </c>
      <c r="U71" s="3" t="s">
        <v>724</v>
      </c>
      <c r="V71" s="3" t="s">
        <v>95</v>
      </c>
      <c r="W71" s="6" t="s">
        <v>69</v>
      </c>
      <c r="X71" s="6" t="s">
        <v>70</v>
      </c>
      <c r="Y71" s="6" t="s">
        <v>67</v>
      </c>
      <c r="Z71" s="4" t="str">
        <f>IF(Tabela1[[#This Row],[R.A.E]]="SIM",VLOOKUP(Tabela1[[#This Row],[CLASSIFICAÇÃO]],Lista_Susp_!PRAZO,2,0)+Tabela1[[#This Row],[DATA]],"")</f>
        <v/>
      </c>
      <c r="AA71" s="11" t="b">
        <f ca="1">IF(Tabela1[[#This Row],[R.A.E]]="SIM",IF(AC71="ok","CONCLUÍDO",IF(Tabela1[[#This Row],[PRAZO ABERTURA R.A.E]]&lt;TODAY(),"ATRASADO","NO PRAZO")))</f>
        <v>0</v>
      </c>
      <c r="AB71" s="11" t="str">
        <f ca="1">IF(Tabela1[[#This Row],[PRAZO ABERTURA R.A.E]]&gt;=TODAY(),"",IF(Tabela1[[#This Row],[STATUS]]="ATRASADO",TODAY()-Tabela1[[#This Row],[PRAZO ABERTURA R.A.E]],""))</f>
        <v/>
      </c>
      <c r="AE71" s="3"/>
      <c r="AF71" t="s">
        <v>73</v>
      </c>
    </row>
    <row r="72" spans="1:32" ht="30" x14ac:dyDescent="0.25">
      <c r="A72" s="6">
        <v>71</v>
      </c>
      <c r="B72" s="2" t="s">
        <v>25</v>
      </c>
      <c r="C72" s="28">
        <v>45308</v>
      </c>
      <c r="D72" s="15" t="str">
        <f t="shared" si="1"/>
        <v>janeiro</v>
      </c>
      <c r="E72" s="9">
        <v>0.69444444444444453</v>
      </c>
      <c r="F72" s="41" t="s">
        <v>727</v>
      </c>
      <c r="G72" s="2" t="s">
        <v>36</v>
      </c>
      <c r="H72" s="61"/>
      <c r="I72" s="61"/>
      <c r="J72" s="3"/>
      <c r="K72" s="37" t="s">
        <v>756</v>
      </c>
      <c r="L72" s="6" t="s">
        <v>126</v>
      </c>
      <c r="M72" s="3" t="s">
        <v>123</v>
      </c>
      <c r="N72" s="2"/>
      <c r="O72" s="63" t="s">
        <v>728</v>
      </c>
      <c r="P72" s="3" t="s">
        <v>616</v>
      </c>
      <c r="Q72" s="3" t="s">
        <v>729</v>
      </c>
      <c r="R72" s="3" t="s">
        <v>295</v>
      </c>
      <c r="S72" s="3" t="s">
        <v>729</v>
      </c>
      <c r="T72" s="7" t="s">
        <v>730</v>
      </c>
      <c r="U72" s="3" t="s">
        <v>729</v>
      </c>
      <c r="V72" s="3" t="s">
        <v>88</v>
      </c>
      <c r="W72" s="6" t="s">
        <v>69</v>
      </c>
      <c r="X72" s="6" t="s">
        <v>70</v>
      </c>
      <c r="Y72" s="6" t="s">
        <v>67</v>
      </c>
      <c r="Z72" s="4" t="str">
        <f>IF(Tabela1[[#This Row],[R.A.E]]="SIM",VLOOKUP(Tabela1[[#This Row],[CLASSIFICAÇÃO]],Lista_Susp_!PRAZO,2,0)+Tabela1[[#This Row],[DATA]],"")</f>
        <v/>
      </c>
      <c r="AA72" s="11" t="b">
        <f ca="1">IF(Tabela1[[#This Row],[R.A.E]]="SIM",IF(AC72="ok","CONCLUÍDO",IF(Tabela1[[#This Row],[PRAZO ABERTURA R.A.E]]&lt;TODAY(),"ATRASADO","NO PRAZO")))</f>
        <v>0</v>
      </c>
      <c r="AB72" s="11" t="str">
        <f ca="1">IF(Tabela1[[#This Row],[PRAZO ABERTURA R.A.E]]&gt;=TODAY(),"",IF(Tabela1[[#This Row],[STATUS]]="ATRASADO",TODAY()-Tabela1[[#This Row],[PRAZO ABERTURA R.A.E]],""))</f>
        <v/>
      </c>
      <c r="AE72" s="3"/>
    </row>
    <row r="73" spans="1:32" ht="30" x14ac:dyDescent="0.25">
      <c r="A73" s="6">
        <v>72</v>
      </c>
      <c r="B73" s="2" t="s">
        <v>28</v>
      </c>
      <c r="C73" s="28">
        <v>45312</v>
      </c>
      <c r="D73" s="15" t="str">
        <f t="shared" si="1"/>
        <v>janeiro</v>
      </c>
      <c r="E73" s="9">
        <v>0.79236111111111107</v>
      </c>
      <c r="F73" s="41" t="s">
        <v>731</v>
      </c>
      <c r="G73" s="2" t="s">
        <v>30</v>
      </c>
      <c r="H73" s="61"/>
      <c r="I73" s="61"/>
      <c r="J73" s="3"/>
      <c r="K73" s="5" t="s">
        <v>732</v>
      </c>
      <c r="L73" s="3" t="s">
        <v>129</v>
      </c>
      <c r="M73" s="3" t="s">
        <v>121</v>
      </c>
      <c r="N73" s="2"/>
      <c r="O73" s="63" t="s">
        <v>2793</v>
      </c>
      <c r="P73" s="3" t="s">
        <v>733</v>
      </c>
      <c r="Q73" s="3" t="s">
        <v>734</v>
      </c>
      <c r="R73" s="3" t="s">
        <v>735</v>
      </c>
      <c r="S73" s="22" t="s">
        <v>734</v>
      </c>
      <c r="T73" s="7" t="s">
        <v>736</v>
      </c>
      <c r="U73" s="3" t="s">
        <v>737</v>
      </c>
      <c r="V73" s="3" t="s">
        <v>232</v>
      </c>
      <c r="W73" s="6" t="s">
        <v>69</v>
      </c>
      <c r="X73" s="6" t="s">
        <v>70</v>
      </c>
      <c r="Y73" s="6" t="s">
        <v>67</v>
      </c>
      <c r="Z73" s="4" t="str">
        <f>IF(Tabela1[[#This Row],[R.A.E]]="SIM",VLOOKUP(Tabela1[[#This Row],[CLASSIFICAÇÃO]],Lista_Susp_!PRAZO,2,0)+Tabela1[[#This Row],[DATA]],"")</f>
        <v/>
      </c>
      <c r="AA73" s="11" t="b">
        <f ca="1">IF(Tabela1[[#This Row],[R.A.E]]="SIM",IF(AC73="ok","CONCLUÍDO",IF(Tabela1[[#This Row],[PRAZO ABERTURA R.A.E]]&lt;TODAY(),"ATRASADO","NO PRAZO")))</f>
        <v>0</v>
      </c>
      <c r="AB73" s="11" t="str">
        <f ca="1">IF(Tabela1[[#This Row],[PRAZO ABERTURA R.A.E]]&gt;=TODAY(),"",IF(Tabela1[[#This Row],[STATUS]]="ATRASADO",TODAY()-Tabela1[[#This Row],[PRAZO ABERTURA R.A.E]],""))</f>
        <v/>
      </c>
      <c r="AE73" s="3"/>
      <c r="AF73" t="s">
        <v>73</v>
      </c>
    </row>
    <row r="74" spans="1:32" x14ac:dyDescent="0.25">
      <c r="A74" s="6">
        <v>73</v>
      </c>
      <c r="B74" s="2" t="s">
        <v>25</v>
      </c>
      <c r="C74" s="28">
        <v>45311</v>
      </c>
      <c r="D74" s="15" t="str">
        <f t="shared" si="1"/>
        <v>janeiro</v>
      </c>
      <c r="E74" s="9">
        <v>0.73263888888888884</v>
      </c>
      <c r="F74" s="41" t="s">
        <v>738</v>
      </c>
      <c r="G74" s="2" t="s">
        <v>36</v>
      </c>
      <c r="H74" s="61"/>
      <c r="I74" s="61"/>
      <c r="J74" s="3"/>
      <c r="K74" s="5" t="s">
        <v>739</v>
      </c>
      <c r="L74" s="3" t="s">
        <v>178</v>
      </c>
      <c r="M74" s="3" t="s">
        <v>211</v>
      </c>
      <c r="N74" s="2"/>
      <c r="O74" s="2" t="s">
        <v>740</v>
      </c>
      <c r="P74" s="3" t="s">
        <v>484</v>
      </c>
      <c r="Q74" s="31"/>
      <c r="R74" s="3" t="s">
        <v>741</v>
      </c>
      <c r="S74" s="3" t="s">
        <v>683</v>
      </c>
      <c r="T74" s="7" t="s">
        <v>742</v>
      </c>
      <c r="U74" s="3" t="s">
        <v>743</v>
      </c>
      <c r="V74" s="3" t="s">
        <v>83</v>
      </c>
      <c r="W74" s="6" t="s">
        <v>69</v>
      </c>
      <c r="X74" s="6" t="s">
        <v>70</v>
      </c>
      <c r="Y74" s="6" t="s">
        <v>67</v>
      </c>
      <c r="Z74" s="4" t="str">
        <f>IF(Tabela1[[#This Row],[R.A.E]]="SIM",VLOOKUP(Tabela1[[#This Row],[CLASSIFICAÇÃO]],Lista_Susp_!PRAZO,2,0)+Tabela1[[#This Row],[DATA]],"")</f>
        <v/>
      </c>
      <c r="AA74" s="11" t="b">
        <f ca="1">IF(Tabela1[[#This Row],[R.A.E]]="SIM",IF(AC74="ok","CONCLUÍDO",IF(Tabela1[[#This Row],[PRAZO ABERTURA R.A.E]]&lt;TODAY(),"ATRASADO","NO PRAZO")))</f>
        <v>0</v>
      </c>
      <c r="AB74" s="11" t="str">
        <f ca="1">IF(Tabela1[[#This Row],[PRAZO ABERTURA R.A.E]]&gt;=TODAY(),"",IF(Tabela1[[#This Row],[STATUS]]="ATRASADO",TODAY()-Tabela1[[#This Row],[PRAZO ABERTURA R.A.E]],""))</f>
        <v/>
      </c>
      <c r="AE74" s="3"/>
      <c r="AF74" t="s">
        <v>73</v>
      </c>
    </row>
    <row r="75" spans="1:32" x14ac:dyDescent="0.25">
      <c r="A75" s="6">
        <v>74</v>
      </c>
      <c r="B75" s="2" t="s">
        <v>25</v>
      </c>
      <c r="C75" s="28">
        <v>45310</v>
      </c>
      <c r="D75" s="15" t="str">
        <f t="shared" si="1"/>
        <v>janeiro</v>
      </c>
      <c r="E75" s="9">
        <v>0.45069444444444445</v>
      </c>
      <c r="F75" s="41" t="s">
        <v>744</v>
      </c>
      <c r="G75" s="2" t="s">
        <v>33</v>
      </c>
      <c r="H75" s="61"/>
      <c r="I75" s="61"/>
      <c r="J75" s="3"/>
      <c r="K75" s="5" t="s">
        <v>745</v>
      </c>
      <c r="L75" s="3" t="s">
        <v>185</v>
      </c>
      <c r="M75" s="3" t="s">
        <v>121</v>
      </c>
      <c r="N75" s="2"/>
      <c r="O75" s="2" t="s">
        <v>746</v>
      </c>
      <c r="P75" s="3" t="s">
        <v>381</v>
      </c>
      <c r="Q75" s="3" t="s">
        <v>382</v>
      </c>
      <c r="R75" s="3" t="s">
        <v>383</v>
      </c>
      <c r="S75" s="3" t="s">
        <v>384</v>
      </c>
      <c r="T75" t="s">
        <v>747</v>
      </c>
      <c r="U75" s="3" t="s">
        <v>386</v>
      </c>
      <c r="V75" s="3" t="s">
        <v>75</v>
      </c>
      <c r="W75" s="6" t="s">
        <v>69</v>
      </c>
      <c r="X75" s="6" t="s">
        <v>70</v>
      </c>
      <c r="Y75" s="6" t="s">
        <v>67</v>
      </c>
      <c r="Z75" s="4" t="str">
        <f>IF(Tabela1[[#This Row],[R.A.E]]="SIM",VLOOKUP(Tabela1[[#This Row],[CLASSIFICAÇÃO]],Lista_Susp_!PRAZO,2,0)+Tabela1[[#This Row],[DATA]],"")</f>
        <v/>
      </c>
      <c r="AA75" s="11" t="b">
        <f ca="1">IF(Tabela1[[#This Row],[R.A.E]]="SIM",IF(AC75="ok","CONCLUÍDO",IF(Tabela1[[#This Row],[PRAZO ABERTURA R.A.E]]&lt;TODAY(),"ATRASADO","NO PRAZO")))</f>
        <v>0</v>
      </c>
      <c r="AB75" s="11" t="str">
        <f ca="1">IF(Tabela1[[#This Row],[PRAZO ABERTURA R.A.E]]&gt;=TODAY(),"",IF(Tabela1[[#This Row],[STATUS]]="ATRASADO",TODAY()-Tabela1[[#This Row],[PRAZO ABERTURA R.A.E]],""))</f>
        <v/>
      </c>
      <c r="AE75" s="3"/>
    </row>
    <row r="76" spans="1:32" x14ac:dyDescent="0.25">
      <c r="A76" s="6">
        <v>75</v>
      </c>
      <c r="B76" s="2" t="s">
        <v>25</v>
      </c>
      <c r="C76" s="28">
        <v>45310</v>
      </c>
      <c r="D76" s="15" t="str">
        <f t="shared" si="1"/>
        <v>janeiro</v>
      </c>
      <c r="E76" s="9">
        <v>0.66666666666666663</v>
      </c>
      <c r="F76" s="41" t="s">
        <v>748</v>
      </c>
      <c r="G76" s="2" t="s">
        <v>33</v>
      </c>
      <c r="H76" s="61"/>
      <c r="I76" s="61"/>
      <c r="J76" s="3"/>
      <c r="K76" s="5" t="s">
        <v>749</v>
      </c>
      <c r="L76" s="3" t="s">
        <v>188</v>
      </c>
      <c r="M76" s="3" t="s">
        <v>41</v>
      </c>
      <c r="N76" s="2"/>
      <c r="O76" s="2" t="s">
        <v>750</v>
      </c>
      <c r="P76" s="3" t="s">
        <v>751</v>
      </c>
      <c r="Q76" s="3" t="s">
        <v>752</v>
      </c>
      <c r="R76" s="3" t="s">
        <v>753</v>
      </c>
      <c r="S76" s="3" t="s">
        <v>752</v>
      </c>
      <c r="T76" s="7" t="s">
        <v>754</v>
      </c>
      <c r="U76" s="3" t="s">
        <v>755</v>
      </c>
      <c r="V76" s="3" t="s">
        <v>81</v>
      </c>
      <c r="W76" s="6" t="s">
        <v>69</v>
      </c>
      <c r="X76" s="6" t="s">
        <v>70</v>
      </c>
      <c r="Y76" s="6" t="s">
        <v>67</v>
      </c>
      <c r="Z76" s="4" t="str">
        <f>IF(Tabela1[[#This Row],[R.A.E]]="SIM",VLOOKUP(Tabela1[[#This Row],[CLASSIFICAÇÃO]],Lista_Susp_!PRAZO,2,0)+Tabela1[[#This Row],[DATA]],"")</f>
        <v/>
      </c>
      <c r="AA76" s="11" t="b">
        <f ca="1">IF(Tabela1[[#This Row],[R.A.E]]="SIM",IF(AC76="ok","CONCLUÍDO",IF(Tabela1[[#This Row],[PRAZO ABERTURA R.A.E]]&lt;TODAY(),"ATRASADO","NO PRAZO")))</f>
        <v>0</v>
      </c>
      <c r="AB76" s="11" t="str">
        <f ca="1">IF(Tabela1[[#This Row],[PRAZO ABERTURA R.A.E]]&gt;=TODAY(),"",IF(Tabela1[[#This Row],[STATUS]]="ATRASADO",TODAY()-Tabela1[[#This Row],[PRAZO ABERTURA R.A.E]],""))</f>
        <v/>
      </c>
      <c r="AE76" s="3"/>
    </row>
    <row r="77" spans="1:32" x14ac:dyDescent="0.25">
      <c r="A77" s="6">
        <v>76</v>
      </c>
      <c r="B77" s="2" t="s">
        <v>25</v>
      </c>
      <c r="C77" s="28">
        <v>45313</v>
      </c>
      <c r="D77" s="15" t="str">
        <f t="shared" si="1"/>
        <v>janeiro</v>
      </c>
      <c r="E77" s="9">
        <v>0.41666666666666669</v>
      </c>
      <c r="F77" s="41" t="s">
        <v>744</v>
      </c>
      <c r="G77" s="2" t="s">
        <v>30</v>
      </c>
      <c r="H77" s="61"/>
      <c r="I77" s="61"/>
      <c r="J77" s="3"/>
      <c r="K77" s="5" t="s">
        <v>757</v>
      </c>
      <c r="L77" s="3" t="s">
        <v>185</v>
      </c>
      <c r="M77" s="3" t="s">
        <v>121</v>
      </c>
      <c r="N77" s="2"/>
      <c r="O77" s="2" t="s">
        <v>758</v>
      </c>
      <c r="P77" s="3" t="s">
        <v>381</v>
      </c>
      <c r="Q77" s="16" t="s">
        <v>759</v>
      </c>
      <c r="R77" s="3" t="s">
        <v>383</v>
      </c>
      <c r="S77" s="3" t="s">
        <v>384</v>
      </c>
      <c r="T77" t="s">
        <v>760</v>
      </c>
      <c r="U77" s="3" t="s">
        <v>386</v>
      </c>
      <c r="V77" s="3" t="s">
        <v>75</v>
      </c>
      <c r="W77" s="6" t="s">
        <v>69</v>
      </c>
      <c r="X77" s="6" t="s">
        <v>70</v>
      </c>
      <c r="Y77" s="6" t="s">
        <v>67</v>
      </c>
      <c r="Z77" s="4" t="str">
        <f>IF(Tabela1[[#This Row],[R.A.E]]="SIM",VLOOKUP(Tabela1[[#This Row],[CLASSIFICAÇÃO]],Lista_Susp_!PRAZO,2,0)+Tabela1[[#This Row],[DATA]],"")</f>
        <v/>
      </c>
      <c r="AA77" s="11" t="b">
        <f ca="1">IF(Tabela1[[#This Row],[R.A.E]]="SIM",IF(AC77="ok","CONCLUÍDO",IF(Tabela1[[#This Row],[PRAZO ABERTURA R.A.E]]&lt;TODAY(),"ATRASADO","NO PRAZO")))</f>
        <v>0</v>
      </c>
      <c r="AB77" s="11" t="str">
        <f ca="1">IF(Tabela1[[#This Row],[PRAZO ABERTURA R.A.E]]&gt;=TODAY(),"",IF(Tabela1[[#This Row],[STATUS]]="ATRASADO",TODAY()-Tabela1[[#This Row],[PRAZO ABERTURA R.A.E]],""))</f>
        <v/>
      </c>
      <c r="AE77" s="3"/>
    </row>
    <row r="78" spans="1:32" ht="45" x14ac:dyDescent="0.25">
      <c r="A78" s="6">
        <v>77</v>
      </c>
      <c r="B78" s="2" t="s">
        <v>25</v>
      </c>
      <c r="C78" s="28">
        <v>45314</v>
      </c>
      <c r="D78" s="15" t="str">
        <f t="shared" si="1"/>
        <v>janeiro</v>
      </c>
      <c r="E78" s="9">
        <v>0.21527777777777779</v>
      </c>
      <c r="F78" s="16" t="s">
        <v>720</v>
      </c>
      <c r="G78" s="2" t="s">
        <v>27</v>
      </c>
      <c r="H78" s="61" t="s">
        <v>2310</v>
      </c>
      <c r="I78" s="61"/>
      <c r="J78" s="3"/>
      <c r="K78" s="37" t="s">
        <v>774</v>
      </c>
      <c r="L78" s="6" t="s">
        <v>126</v>
      </c>
      <c r="M78" s="3" t="s">
        <v>246</v>
      </c>
      <c r="N78" s="2"/>
      <c r="O78" s="63" t="s">
        <v>761</v>
      </c>
      <c r="P78" s="3" t="s">
        <v>723</v>
      </c>
      <c r="Q78" s="3" t="s">
        <v>762</v>
      </c>
      <c r="R78" s="3" t="s">
        <v>763</v>
      </c>
      <c r="S78" s="3" t="s">
        <v>762</v>
      </c>
      <c r="T78" s="7" t="s">
        <v>764</v>
      </c>
      <c r="U78" s="3" t="s">
        <v>762</v>
      </c>
      <c r="V78" s="3" t="s">
        <v>95</v>
      </c>
      <c r="W78" s="3" t="s">
        <v>76</v>
      </c>
      <c r="X78" s="3" t="s">
        <v>79</v>
      </c>
      <c r="Y78" s="3" t="s">
        <v>73</v>
      </c>
      <c r="Z78" s="4">
        <f>IF(Tabela1[[#This Row],[R.A.E]]="SIM",VLOOKUP(Tabela1[[#This Row],[CLASSIFICAÇÃO]],Lista_Susp_!PRAZO,2,0)+Tabela1[[#This Row],[DATA]],"")</f>
        <v>45321</v>
      </c>
      <c r="AA78" s="11" t="str">
        <f ca="1">IF(Tabela1[[#This Row],[R.A.E]]="SIM",IF(AC78="ok","CONCLUÍDO",IF(Tabela1[[#This Row],[PRAZO ABERTURA R.A.E]]&lt;TODAY(),"ATRASADO","NO PRAZO")))</f>
        <v>CONCLUÍDO</v>
      </c>
      <c r="AB78" s="11" t="str">
        <f ca="1">IF(Tabela1[[#This Row],[PRAZO ABERTURA R.A.E]]&gt;=TODAY(),"",IF(Tabela1[[#This Row],[STATUS]]="ATRASADO",TODAY()-Tabela1[[#This Row],[PRAZO ABERTURA R.A.E]],""))</f>
        <v/>
      </c>
      <c r="AC78" s="3" t="s">
        <v>224</v>
      </c>
      <c r="AE78" s="3" t="s">
        <v>73</v>
      </c>
      <c r="AF78" t="s">
        <v>73</v>
      </c>
    </row>
    <row r="79" spans="1:32" ht="45" x14ac:dyDescent="0.25">
      <c r="A79" s="6">
        <v>78</v>
      </c>
      <c r="B79" s="2" t="s">
        <v>25</v>
      </c>
      <c r="C79" s="28">
        <v>45313</v>
      </c>
      <c r="D79" s="15" t="str">
        <f t="shared" si="1"/>
        <v>janeiro</v>
      </c>
      <c r="E79" s="9">
        <v>0.625</v>
      </c>
      <c r="F79" s="41" t="s">
        <v>765</v>
      </c>
      <c r="G79" s="2" t="s">
        <v>27</v>
      </c>
      <c r="H79" s="61" t="s">
        <v>2310</v>
      </c>
      <c r="I79" s="61"/>
      <c r="J79" s="3"/>
      <c r="K79" s="5" t="s">
        <v>772</v>
      </c>
      <c r="L79" s="6" t="s">
        <v>126</v>
      </c>
      <c r="M79" s="3" t="s">
        <v>122</v>
      </c>
      <c r="N79" s="2"/>
      <c r="O79" s="64" t="s">
        <v>766</v>
      </c>
      <c r="P79" s="3" t="s">
        <v>467</v>
      </c>
      <c r="Q79" s="3" t="s">
        <v>468</v>
      </c>
      <c r="R79" s="22" t="s">
        <v>375</v>
      </c>
      <c r="S79" s="3" t="s">
        <v>468</v>
      </c>
      <c r="T79" s="7" t="s">
        <v>767</v>
      </c>
      <c r="U79" s="3" t="s">
        <v>768</v>
      </c>
      <c r="V79" s="3" t="s">
        <v>105</v>
      </c>
      <c r="W79" s="6" t="s">
        <v>69</v>
      </c>
      <c r="X79" s="6" t="s">
        <v>70</v>
      </c>
      <c r="Y79" s="6" t="s">
        <v>67</v>
      </c>
      <c r="Z79" s="4" t="str">
        <f>IF(Tabela1[[#This Row],[R.A.E]]="SIM",VLOOKUP(Tabela1[[#This Row],[CLASSIFICAÇÃO]],Lista_Susp_!PRAZO,2,0)+Tabela1[[#This Row],[DATA]],"")</f>
        <v/>
      </c>
      <c r="AA79" s="11" t="b">
        <f ca="1">IF(Tabela1[[#This Row],[R.A.E]]="SIM",IF(AC79="ok","CONCLUÍDO",IF(Tabela1[[#This Row],[PRAZO ABERTURA R.A.E]]&lt;TODAY(),"ATRASADO","NO PRAZO")))</f>
        <v>0</v>
      </c>
      <c r="AB79" s="11" t="str">
        <f ca="1">IF(Tabela1[[#This Row],[PRAZO ABERTURA R.A.E]]&gt;=TODAY(),"",IF(Tabela1[[#This Row],[STATUS]]="ATRASADO",TODAY()-Tabela1[[#This Row],[PRAZO ABERTURA R.A.E]],""))</f>
        <v/>
      </c>
      <c r="AE79" s="3"/>
    </row>
    <row r="80" spans="1:32" x14ac:dyDescent="0.25">
      <c r="A80" s="6">
        <v>79</v>
      </c>
      <c r="B80" s="2" t="s">
        <v>25</v>
      </c>
      <c r="C80" s="28">
        <v>45313</v>
      </c>
      <c r="D80" s="15" t="str">
        <f t="shared" si="1"/>
        <v>janeiro</v>
      </c>
      <c r="E80" s="9">
        <v>0.3888888888888889</v>
      </c>
      <c r="F80" s="41" t="s">
        <v>769</v>
      </c>
      <c r="G80" s="2" t="s">
        <v>27</v>
      </c>
      <c r="H80" s="61" t="s">
        <v>2310</v>
      </c>
      <c r="I80" s="61"/>
      <c r="J80" s="3"/>
      <c r="K80" s="5" t="s">
        <v>773</v>
      </c>
      <c r="L80" s="6" t="s">
        <v>126</v>
      </c>
      <c r="M80" s="3" t="s">
        <v>122</v>
      </c>
      <c r="N80" s="2"/>
      <c r="O80" s="64" t="s">
        <v>770</v>
      </c>
      <c r="P80" s="29" t="s">
        <v>472</v>
      </c>
      <c r="Q80" s="3" t="s">
        <v>271</v>
      </c>
      <c r="R80" s="3" t="s">
        <v>771</v>
      </c>
      <c r="S80" s="3" t="s">
        <v>271</v>
      </c>
      <c r="T80" t="s">
        <v>473</v>
      </c>
      <c r="U80" s="3" t="s">
        <v>273</v>
      </c>
      <c r="V80" s="3" t="s">
        <v>105</v>
      </c>
      <c r="W80" s="6" t="s">
        <v>69</v>
      </c>
      <c r="X80" s="6" t="s">
        <v>70</v>
      </c>
      <c r="Y80" s="6" t="s">
        <v>67</v>
      </c>
      <c r="Z80" s="4" t="str">
        <f>IF(Tabela1[[#This Row],[R.A.E]]="SIM",VLOOKUP(Tabela1[[#This Row],[CLASSIFICAÇÃO]],Lista_Susp_!PRAZO,2,0)+Tabela1[[#This Row],[DATA]],"")</f>
        <v/>
      </c>
      <c r="AA80" s="11" t="b">
        <f ca="1">IF(Tabela1[[#This Row],[R.A.E]]="SIM",IF(AC80="ok","CONCLUÍDO",IF(Tabela1[[#This Row],[PRAZO ABERTURA R.A.E]]&lt;TODAY(),"ATRASADO","NO PRAZO")))</f>
        <v>0</v>
      </c>
      <c r="AB80" s="11" t="str">
        <f ca="1">IF(Tabela1[[#This Row],[PRAZO ABERTURA R.A.E]]&gt;=TODAY(),"",IF(Tabela1[[#This Row],[STATUS]]="ATRASADO",TODAY()-Tabela1[[#This Row],[PRAZO ABERTURA R.A.E]],""))</f>
        <v/>
      </c>
      <c r="AE80" s="3"/>
    </row>
    <row r="81" spans="1:32" ht="30" x14ac:dyDescent="0.25">
      <c r="A81" s="6">
        <v>80</v>
      </c>
      <c r="B81" s="2" t="s">
        <v>28</v>
      </c>
      <c r="C81" s="28">
        <v>45313</v>
      </c>
      <c r="D81" s="15" t="str">
        <f t="shared" si="1"/>
        <v>janeiro</v>
      </c>
      <c r="E81" s="9">
        <v>0.54166666666666663</v>
      </c>
      <c r="F81" s="41" t="s">
        <v>775</v>
      </c>
      <c r="G81" s="2" t="s">
        <v>27</v>
      </c>
      <c r="H81" s="61" t="s">
        <v>2309</v>
      </c>
      <c r="I81" s="61"/>
      <c r="J81" s="3"/>
      <c r="K81" s="5" t="s">
        <v>776</v>
      </c>
      <c r="L81" s="3" t="s">
        <v>180</v>
      </c>
      <c r="M81" s="3" t="s">
        <v>121</v>
      </c>
      <c r="N81" s="2"/>
      <c r="O81" s="2" t="s">
        <v>777</v>
      </c>
      <c r="P81" s="3" t="s">
        <v>410</v>
      </c>
      <c r="Q81" s="3" t="s">
        <v>411</v>
      </c>
      <c r="R81" s="3" t="s">
        <v>412</v>
      </c>
      <c r="S81" s="3" t="s">
        <v>411</v>
      </c>
      <c r="T81" s="7" t="s">
        <v>778</v>
      </c>
      <c r="U81" s="3" t="s">
        <v>779</v>
      </c>
      <c r="V81" s="3" t="s">
        <v>86</v>
      </c>
      <c r="W81" s="6" t="s">
        <v>69</v>
      </c>
      <c r="X81" s="6" t="s">
        <v>70</v>
      </c>
      <c r="Y81" s="6" t="s">
        <v>67</v>
      </c>
      <c r="Z81" s="4" t="str">
        <f>IF(Tabela1[[#This Row],[R.A.E]]="SIM",VLOOKUP(Tabela1[[#This Row],[CLASSIFICAÇÃO]],Lista_Susp_!PRAZO,2,0)+Tabela1[[#This Row],[DATA]],"")</f>
        <v/>
      </c>
      <c r="AA81" s="11" t="b">
        <f ca="1">IF(Tabela1[[#This Row],[R.A.E]]="SIM",IF(AC81="ok","CONCLUÍDO",IF(Tabela1[[#This Row],[PRAZO ABERTURA R.A.E]]&lt;TODAY(),"ATRASADO","NO PRAZO")))</f>
        <v>0</v>
      </c>
      <c r="AB81" s="11" t="str">
        <f ca="1">IF(Tabela1[[#This Row],[PRAZO ABERTURA R.A.E]]&gt;=TODAY(),"",IF(Tabela1[[#This Row],[STATUS]]="ATRASADO",TODAY()-Tabela1[[#This Row],[PRAZO ABERTURA R.A.E]],""))</f>
        <v/>
      </c>
      <c r="AE81" s="3"/>
      <c r="AF81" t="s">
        <v>73</v>
      </c>
    </row>
    <row r="82" spans="1:32" ht="30" x14ac:dyDescent="0.25">
      <c r="A82" s="6">
        <v>81</v>
      </c>
      <c r="B82" s="2" t="s">
        <v>28</v>
      </c>
      <c r="C82" s="28">
        <v>45313</v>
      </c>
      <c r="D82" s="15" t="str">
        <f t="shared" si="1"/>
        <v>janeiro</v>
      </c>
      <c r="E82" s="9">
        <v>0.4375</v>
      </c>
      <c r="F82" s="41" t="s">
        <v>780</v>
      </c>
      <c r="G82" s="2" t="s">
        <v>27</v>
      </c>
      <c r="H82" s="61" t="s">
        <v>2308</v>
      </c>
      <c r="I82" s="61"/>
      <c r="J82" s="3"/>
      <c r="K82" s="5" t="s">
        <v>785</v>
      </c>
      <c r="L82" s="3" t="s">
        <v>129</v>
      </c>
      <c r="M82" s="3" t="s">
        <v>121</v>
      </c>
      <c r="N82" s="3" t="s">
        <v>781</v>
      </c>
      <c r="O82" s="63" t="s">
        <v>782</v>
      </c>
      <c r="P82" s="3" t="s">
        <v>783</v>
      </c>
      <c r="Q82" s="3" t="s">
        <v>498</v>
      </c>
      <c r="R82" s="3" t="s">
        <v>497</v>
      </c>
      <c r="S82" s="3" t="s">
        <v>498</v>
      </c>
      <c r="T82" s="7" t="s">
        <v>784</v>
      </c>
      <c r="U82" s="3" t="s">
        <v>498</v>
      </c>
      <c r="V82" s="3" t="s">
        <v>232</v>
      </c>
      <c r="W82" s="6" t="s">
        <v>69</v>
      </c>
      <c r="X82" s="6" t="s">
        <v>70</v>
      </c>
      <c r="Y82" s="6" t="s">
        <v>67</v>
      </c>
      <c r="Z82" s="4" t="str">
        <f>IF(Tabela1[[#This Row],[R.A.E]]="SIM",VLOOKUP(Tabela1[[#This Row],[CLASSIFICAÇÃO]],Lista_Susp_!PRAZO,2,0)+Tabela1[[#This Row],[DATA]],"")</f>
        <v/>
      </c>
      <c r="AA82" s="11" t="b">
        <f ca="1">IF(Tabela1[[#This Row],[R.A.E]]="SIM",IF(AC82="ok","CONCLUÍDO",IF(Tabela1[[#This Row],[PRAZO ABERTURA R.A.E]]&lt;TODAY(),"ATRASADO","NO PRAZO")))</f>
        <v>0</v>
      </c>
      <c r="AB82" s="11" t="str">
        <f ca="1">IF(Tabela1[[#This Row],[PRAZO ABERTURA R.A.E]]&gt;=TODAY(),"",IF(Tabela1[[#This Row],[STATUS]]="ATRASADO",TODAY()-Tabela1[[#This Row],[PRAZO ABERTURA R.A.E]],""))</f>
        <v/>
      </c>
      <c r="AE82" s="3"/>
      <c r="AF82" t="s">
        <v>73</v>
      </c>
    </row>
    <row r="83" spans="1:32" x14ac:dyDescent="0.25">
      <c r="A83" s="6">
        <v>82</v>
      </c>
      <c r="B83" s="2" t="s">
        <v>25</v>
      </c>
      <c r="C83" s="28">
        <v>45314</v>
      </c>
      <c r="D83" s="15" t="str">
        <f t="shared" si="1"/>
        <v>janeiro</v>
      </c>
      <c r="E83" s="9">
        <v>0.28819444444444448</v>
      </c>
      <c r="F83" s="41" t="s">
        <v>474</v>
      </c>
      <c r="G83" s="2" t="s">
        <v>47</v>
      </c>
      <c r="H83" s="61"/>
      <c r="I83" s="61"/>
      <c r="J83" s="3"/>
      <c r="K83" s="5" t="s">
        <v>786</v>
      </c>
      <c r="L83" s="6" t="s">
        <v>126</v>
      </c>
      <c r="M83" s="3" t="s">
        <v>44</v>
      </c>
      <c r="N83" s="2" t="s">
        <v>475</v>
      </c>
      <c r="O83" s="64" t="s">
        <v>787</v>
      </c>
      <c r="P83" s="3" t="s">
        <v>477</v>
      </c>
      <c r="Q83" s="3" t="s">
        <v>480</v>
      </c>
      <c r="R83" s="3" t="s">
        <v>479</v>
      </c>
      <c r="S83" s="3" t="s">
        <v>480</v>
      </c>
      <c r="T83" s="7" t="s">
        <v>788</v>
      </c>
      <c r="U83" s="3" t="s">
        <v>789</v>
      </c>
      <c r="V83" s="3" t="s">
        <v>239</v>
      </c>
      <c r="W83" s="6" t="s">
        <v>69</v>
      </c>
      <c r="X83" s="6" t="s">
        <v>70</v>
      </c>
      <c r="Y83" s="6" t="s">
        <v>67</v>
      </c>
      <c r="Z83" s="4" t="str">
        <f>IF(Tabela1[[#This Row],[R.A.E]]="SIM",VLOOKUP(Tabela1[[#This Row],[CLASSIFICAÇÃO]],Lista_Susp_!PRAZO,2,0)+Tabela1[[#This Row],[DATA]],"")</f>
        <v/>
      </c>
      <c r="AA83" s="11" t="b">
        <f ca="1">IF(Tabela1[[#This Row],[R.A.E]]="SIM",IF(AC83="ok","CONCLUÍDO",IF(Tabela1[[#This Row],[PRAZO ABERTURA R.A.E]]&lt;TODAY(),"ATRASADO","NO PRAZO")))</f>
        <v>0</v>
      </c>
      <c r="AB83" s="11" t="str">
        <f ca="1">IF(Tabela1[[#This Row],[PRAZO ABERTURA R.A.E]]&gt;=TODAY(),"",IF(Tabela1[[#This Row],[STATUS]]="ATRASADO",TODAY()-Tabela1[[#This Row],[PRAZO ABERTURA R.A.E]],""))</f>
        <v/>
      </c>
      <c r="AE83" s="3"/>
    </row>
    <row r="84" spans="1:32" ht="30" x14ac:dyDescent="0.25">
      <c r="A84" s="6">
        <v>83</v>
      </c>
      <c r="B84" s="2" t="s">
        <v>28</v>
      </c>
      <c r="C84" s="28">
        <v>45314</v>
      </c>
      <c r="D84" s="15" t="str">
        <f t="shared" si="1"/>
        <v>janeiro</v>
      </c>
      <c r="E84" s="9">
        <v>0.41666666666666669</v>
      </c>
      <c r="F84" s="41" t="s">
        <v>790</v>
      </c>
      <c r="G84" s="2" t="s">
        <v>30</v>
      </c>
      <c r="H84" s="61"/>
      <c r="I84" s="61"/>
      <c r="J84" s="3"/>
      <c r="K84" s="5" t="s">
        <v>791</v>
      </c>
      <c r="L84" s="3" t="s">
        <v>129</v>
      </c>
      <c r="M84" s="3" t="s">
        <v>44</v>
      </c>
      <c r="N84" s="2"/>
      <c r="O84" s="2" t="s">
        <v>794</v>
      </c>
      <c r="P84" s="3" t="s">
        <v>477</v>
      </c>
      <c r="Q84" s="3" t="s">
        <v>795</v>
      </c>
      <c r="R84" s="3" t="s">
        <v>796</v>
      </c>
      <c r="S84" s="29" t="s">
        <v>795</v>
      </c>
      <c r="T84" s="7" t="s">
        <v>792</v>
      </c>
      <c r="U84" s="3" t="s">
        <v>793</v>
      </c>
      <c r="V84" s="22" t="s">
        <v>555</v>
      </c>
      <c r="W84" s="6" t="s">
        <v>69</v>
      </c>
      <c r="X84" s="6" t="s">
        <v>70</v>
      </c>
      <c r="Y84" s="6" t="s">
        <v>67</v>
      </c>
      <c r="Z84" s="4" t="str">
        <f>IF(Tabela1[[#This Row],[R.A.E]]="SIM",VLOOKUP(Tabela1[[#This Row],[CLASSIFICAÇÃO]],Lista_Susp_!PRAZO,2,0)+Tabela1[[#This Row],[DATA]],"")</f>
        <v/>
      </c>
      <c r="AA84" s="11" t="b">
        <f ca="1">IF(Tabela1[[#This Row],[R.A.E]]="SIM",IF(AC84="ok","CONCLUÍDO",IF(Tabela1[[#This Row],[PRAZO ABERTURA R.A.E]]&lt;TODAY(),"ATRASADO","NO PRAZO")))</f>
        <v>0</v>
      </c>
      <c r="AB84" s="11" t="str">
        <f ca="1">IF(Tabela1[[#This Row],[PRAZO ABERTURA R.A.E]]&gt;=TODAY(),"",IF(Tabela1[[#This Row],[STATUS]]="ATRASADO",TODAY()-Tabela1[[#This Row],[PRAZO ABERTURA R.A.E]],""))</f>
        <v/>
      </c>
      <c r="AE84" s="3"/>
      <c r="AF84" t="s">
        <v>73</v>
      </c>
    </row>
    <row r="85" spans="1:32" ht="30" x14ac:dyDescent="0.25">
      <c r="A85" s="6">
        <v>84</v>
      </c>
      <c r="B85" s="2" t="s">
        <v>28</v>
      </c>
      <c r="C85" s="28">
        <v>45315</v>
      </c>
      <c r="D85" s="15" t="str">
        <f t="shared" si="1"/>
        <v>janeiro</v>
      </c>
      <c r="E85" s="9">
        <v>0.34722222222222227</v>
      </c>
      <c r="F85" s="41" t="s">
        <v>449</v>
      </c>
      <c r="G85" s="2" t="s">
        <v>30</v>
      </c>
      <c r="H85" s="61"/>
      <c r="I85" s="61"/>
      <c r="J85" s="3"/>
      <c r="K85" s="5" t="s">
        <v>797</v>
      </c>
      <c r="L85" s="3" t="s">
        <v>143</v>
      </c>
      <c r="M85" s="3" t="s">
        <v>121</v>
      </c>
      <c r="N85" s="2"/>
      <c r="O85" s="2" t="s">
        <v>798</v>
      </c>
      <c r="P85" s="3" t="s">
        <v>323</v>
      </c>
      <c r="Q85" s="3" t="s">
        <v>799</v>
      </c>
      <c r="R85" s="3" t="s">
        <v>457</v>
      </c>
      <c r="S85" s="29" t="s">
        <v>799</v>
      </c>
      <c r="T85" s="7" t="s">
        <v>800</v>
      </c>
      <c r="U85" s="3" t="s">
        <v>801</v>
      </c>
      <c r="V85" s="3" t="s">
        <v>83</v>
      </c>
      <c r="W85" s="6" t="s">
        <v>69</v>
      </c>
      <c r="X85" s="6" t="s">
        <v>70</v>
      </c>
      <c r="Y85" s="6" t="s">
        <v>67</v>
      </c>
      <c r="Z85" s="4" t="str">
        <f>IF(Tabela1[[#This Row],[R.A.E]]="SIM",VLOOKUP(Tabela1[[#This Row],[CLASSIFICAÇÃO]],Lista_Susp_!PRAZO,2,0)+Tabela1[[#This Row],[DATA]],"")</f>
        <v/>
      </c>
      <c r="AA85" s="11" t="b">
        <f ca="1">IF(Tabela1[[#This Row],[R.A.E]]="SIM",IF(AC85="ok","CONCLUÍDO",IF(Tabela1[[#This Row],[PRAZO ABERTURA R.A.E]]&lt;TODAY(),"ATRASADO","NO PRAZO")))</f>
        <v>0</v>
      </c>
      <c r="AB85" s="11" t="str">
        <f ca="1">IF(Tabela1[[#This Row],[PRAZO ABERTURA R.A.E]]&gt;=TODAY(),"",IF(Tabela1[[#This Row],[STATUS]]="ATRASADO",TODAY()-Tabela1[[#This Row],[PRAZO ABERTURA R.A.E]],""))</f>
        <v/>
      </c>
      <c r="AE85" s="3"/>
      <c r="AF85" t="s">
        <v>73</v>
      </c>
    </row>
    <row r="86" spans="1:32" x14ac:dyDescent="0.25">
      <c r="A86" s="6">
        <v>85</v>
      </c>
      <c r="B86" s="2" t="s">
        <v>25</v>
      </c>
      <c r="C86" s="28">
        <v>45315</v>
      </c>
      <c r="D86" s="15" t="str">
        <f t="shared" si="1"/>
        <v>janeiro</v>
      </c>
      <c r="E86" s="9">
        <v>0.41666666666666669</v>
      </c>
      <c r="F86" s="41" t="s">
        <v>802</v>
      </c>
      <c r="G86" s="55" t="s">
        <v>51</v>
      </c>
      <c r="H86" s="61"/>
      <c r="I86" s="61"/>
      <c r="J86" s="3"/>
      <c r="K86" s="5" t="s">
        <v>1351</v>
      </c>
      <c r="L86" s="3" t="s">
        <v>125</v>
      </c>
      <c r="M86" s="3" t="s">
        <v>122</v>
      </c>
      <c r="N86" s="2" t="s">
        <v>802</v>
      </c>
      <c r="O86" s="2" t="s">
        <v>803</v>
      </c>
      <c r="P86" s="3" t="s">
        <v>461</v>
      </c>
      <c r="Q86" s="3" t="s">
        <v>462</v>
      </c>
      <c r="R86" s="29" t="s">
        <v>375</v>
      </c>
      <c r="S86" s="3" t="s">
        <v>309</v>
      </c>
      <c r="T86" s="7" t="s">
        <v>807</v>
      </c>
      <c r="U86" s="7" t="s">
        <v>804</v>
      </c>
      <c r="V86" s="3" t="s">
        <v>84</v>
      </c>
      <c r="W86" s="3" t="s">
        <v>72</v>
      </c>
      <c r="X86" s="3" t="s">
        <v>79</v>
      </c>
      <c r="Y86" s="6" t="s">
        <v>73</v>
      </c>
      <c r="Z86" s="4" t="e">
        <f>IF(Tabela1[[#This Row],[R.A.E]]="SIM",VLOOKUP(Tabela1[[#This Row],[CLASSIFICAÇÃO]],Lista_Susp_!PRAZO,2,0)+Tabela1[[#This Row],[DATA]],"")</f>
        <v>#N/A</v>
      </c>
      <c r="AA86" s="11" t="str">
        <f ca="1">IF(Tabela1[[#This Row],[R.A.E]]="SIM",IF(AC86="ok","CONCLUÍDO",IF(Tabela1[[#This Row],[PRAZO ABERTURA R.A.E]]&lt;TODAY(),"ATRASADO","NO PRAZO")))</f>
        <v>CONCLUÍDO</v>
      </c>
      <c r="AB86" s="11"/>
      <c r="AC86" s="3" t="s">
        <v>224</v>
      </c>
      <c r="AD86" s="4">
        <v>45315</v>
      </c>
      <c r="AE86" s="3" t="s">
        <v>73</v>
      </c>
      <c r="AF86" t="s">
        <v>73</v>
      </c>
    </row>
    <row r="87" spans="1:32" x14ac:dyDescent="0.25">
      <c r="A87" s="6">
        <v>86</v>
      </c>
      <c r="B87" s="2" t="s">
        <v>25</v>
      </c>
      <c r="C87" s="28">
        <v>45315</v>
      </c>
      <c r="D87" s="15" t="str">
        <f t="shared" si="1"/>
        <v>janeiro</v>
      </c>
      <c r="E87" s="9">
        <v>0.4513888888888889</v>
      </c>
      <c r="F87" s="41" t="s">
        <v>474</v>
      </c>
      <c r="G87" s="2" t="s">
        <v>30</v>
      </c>
      <c r="H87" s="61"/>
      <c r="I87" s="61"/>
      <c r="J87" s="3"/>
      <c r="K87" s="5" t="s">
        <v>805</v>
      </c>
      <c r="L87" s="6" t="s">
        <v>126</v>
      </c>
      <c r="M87" s="3" t="s">
        <v>44</v>
      </c>
      <c r="N87" s="2" t="s">
        <v>475</v>
      </c>
      <c r="O87" s="64" t="s">
        <v>806</v>
      </c>
      <c r="P87" s="3" t="s">
        <v>477</v>
      </c>
      <c r="Q87" s="3" t="s">
        <v>480</v>
      </c>
      <c r="R87" s="3" t="s">
        <v>479</v>
      </c>
      <c r="S87" s="3" t="s">
        <v>480</v>
      </c>
      <c r="T87" s="7" t="s">
        <v>646</v>
      </c>
      <c r="U87" s="31"/>
      <c r="V87" s="3" t="s">
        <v>239</v>
      </c>
      <c r="W87" s="6" t="s">
        <v>69</v>
      </c>
      <c r="X87" s="6" t="s">
        <v>70</v>
      </c>
      <c r="Y87" s="6" t="s">
        <v>67</v>
      </c>
      <c r="Z87" s="4" t="str">
        <f>IF(Tabela1[[#This Row],[R.A.E]]="SIM",VLOOKUP(Tabela1[[#This Row],[CLASSIFICAÇÃO]],Lista_Susp_!PRAZO,2,0)+Tabela1[[#This Row],[DATA]],"")</f>
        <v/>
      </c>
      <c r="AA87" s="11" t="b">
        <f ca="1">IF(Tabela1[[#This Row],[R.A.E]]="SIM",IF(AC87="ok","CONCLUÍDO",IF(Tabela1[[#This Row],[PRAZO ABERTURA R.A.E]]&lt;TODAY(),"ATRASADO","NO PRAZO")))</f>
        <v>0</v>
      </c>
      <c r="AB87" s="11" t="str">
        <f ca="1">IF(Tabela1[[#This Row],[PRAZO ABERTURA R.A.E]]&gt;=TODAY(),"",IF(Tabela1[[#This Row],[STATUS]]="ATRASADO",TODAY()-Tabela1[[#This Row],[PRAZO ABERTURA R.A.E]],""))</f>
        <v/>
      </c>
      <c r="AE87" s="3"/>
    </row>
    <row r="88" spans="1:32" x14ac:dyDescent="0.25">
      <c r="A88" s="6">
        <v>87</v>
      </c>
      <c r="B88" s="2" t="s">
        <v>28</v>
      </c>
      <c r="C88" s="28">
        <v>45315</v>
      </c>
      <c r="D88" s="15" t="str">
        <f t="shared" si="1"/>
        <v>janeiro</v>
      </c>
      <c r="E88" s="9">
        <v>0.67222222222222217</v>
      </c>
      <c r="F88" s="41" t="s">
        <v>808</v>
      </c>
      <c r="G88" s="2" t="s">
        <v>27</v>
      </c>
      <c r="H88" s="61" t="s">
        <v>2308</v>
      </c>
      <c r="I88" s="61"/>
      <c r="J88" s="3"/>
      <c r="K88" s="5" t="s">
        <v>809</v>
      </c>
      <c r="L88" s="3" t="s">
        <v>197</v>
      </c>
      <c r="M88" s="3" t="s">
        <v>121</v>
      </c>
      <c r="N88" s="2"/>
      <c r="O88" s="16" t="s">
        <v>810</v>
      </c>
      <c r="P88" s="3" t="s">
        <v>811</v>
      </c>
      <c r="Q88" s="3" t="s">
        <v>812</v>
      </c>
      <c r="R88" s="3" t="s">
        <v>339</v>
      </c>
      <c r="S88" s="29" t="s">
        <v>812</v>
      </c>
      <c r="T88" s="7" t="s">
        <v>813</v>
      </c>
      <c r="U88" s="3" t="s">
        <v>814</v>
      </c>
      <c r="V88" s="3" t="s">
        <v>83</v>
      </c>
      <c r="W88" s="6" t="s">
        <v>69</v>
      </c>
      <c r="X88" s="6" t="s">
        <v>70</v>
      </c>
      <c r="Y88" s="6" t="s">
        <v>67</v>
      </c>
      <c r="Z88" s="4" t="str">
        <f>IF(Tabela1[[#This Row],[R.A.E]]="SIM",VLOOKUP(Tabela1[[#This Row],[CLASSIFICAÇÃO]],Lista_Susp_!PRAZO,2,0)+Tabela1[[#This Row],[DATA]],"")</f>
        <v/>
      </c>
      <c r="AA88" s="11" t="b">
        <f ca="1">IF(Tabela1[[#This Row],[R.A.E]]="SIM",IF(AC88="ok","CONCLUÍDO",IF(Tabela1[[#This Row],[PRAZO ABERTURA R.A.E]]&lt;TODAY(),"ATRASADO","NO PRAZO")))</f>
        <v>0</v>
      </c>
      <c r="AB88" s="11" t="str">
        <f ca="1">IF(Tabela1[[#This Row],[PRAZO ABERTURA R.A.E]]&gt;=TODAY(),"",IF(Tabela1[[#This Row],[STATUS]]="ATRASADO",TODAY()-Tabela1[[#This Row],[PRAZO ABERTURA R.A.E]],""))</f>
        <v/>
      </c>
      <c r="AE88" s="3"/>
      <c r="AF88" t="s">
        <v>73</v>
      </c>
    </row>
    <row r="89" spans="1:32" x14ac:dyDescent="0.25">
      <c r="A89" s="6">
        <v>88</v>
      </c>
      <c r="B89" s="2" t="s">
        <v>25</v>
      </c>
      <c r="C89" s="28">
        <v>45316</v>
      </c>
      <c r="D89" s="15" t="str">
        <f t="shared" si="1"/>
        <v>janeiro</v>
      </c>
      <c r="E89" s="9">
        <v>0.4548611111111111</v>
      </c>
      <c r="F89" s="41" t="s">
        <v>815</v>
      </c>
      <c r="G89" s="2" t="s">
        <v>30</v>
      </c>
      <c r="H89" s="61"/>
      <c r="I89" s="61"/>
      <c r="J89" s="3"/>
      <c r="K89" s="5" t="s">
        <v>816</v>
      </c>
      <c r="L89" s="3" t="s">
        <v>185</v>
      </c>
      <c r="M89" s="3" t="s">
        <v>121</v>
      </c>
      <c r="N89" s="2"/>
      <c r="O89" s="2" t="s">
        <v>817</v>
      </c>
      <c r="P89" s="3" t="s">
        <v>381</v>
      </c>
      <c r="Q89" s="3" t="s">
        <v>382</v>
      </c>
      <c r="R89" s="3" t="s">
        <v>382</v>
      </c>
      <c r="S89" s="3" t="s">
        <v>384</v>
      </c>
      <c r="T89" s="7" t="s">
        <v>818</v>
      </c>
      <c r="U89" s="3" t="s">
        <v>386</v>
      </c>
      <c r="V89" s="3" t="s">
        <v>75</v>
      </c>
      <c r="W89" s="6" t="s">
        <v>69</v>
      </c>
      <c r="X89" s="6" t="s">
        <v>70</v>
      </c>
      <c r="Y89" s="6" t="s">
        <v>67</v>
      </c>
      <c r="Z89" s="4" t="str">
        <f>IF(Tabela1[[#This Row],[R.A.E]]="SIM",VLOOKUP(Tabela1[[#This Row],[CLASSIFICAÇÃO]],Lista_Susp_!PRAZO,2,0)+Tabela1[[#This Row],[DATA]],"")</f>
        <v/>
      </c>
      <c r="AA89" s="11" t="b">
        <f ca="1">IF(Tabela1[[#This Row],[R.A.E]]="SIM",IF(AC89="ok","CONCLUÍDO",IF(Tabela1[[#This Row],[PRAZO ABERTURA R.A.E]]&lt;TODAY(),"ATRASADO","NO PRAZO")))</f>
        <v>0</v>
      </c>
      <c r="AB89" s="11" t="str">
        <f ca="1">IF(Tabela1[[#This Row],[PRAZO ABERTURA R.A.E]]&gt;=TODAY(),"",IF(Tabela1[[#This Row],[STATUS]]="ATRASADO",TODAY()-Tabela1[[#This Row],[PRAZO ABERTURA R.A.E]],""))</f>
        <v/>
      </c>
      <c r="AE89" s="3"/>
    </row>
    <row r="90" spans="1:32" x14ac:dyDescent="0.25">
      <c r="A90" s="6">
        <v>89</v>
      </c>
      <c r="B90" s="2" t="s">
        <v>25</v>
      </c>
      <c r="C90" s="42">
        <v>45316</v>
      </c>
      <c r="D90" s="15" t="str">
        <f t="shared" si="1"/>
        <v>janeiro</v>
      </c>
      <c r="E90" s="9">
        <v>0.35416666666666669</v>
      </c>
      <c r="F90" s="22" t="s">
        <v>819</v>
      </c>
      <c r="G90" s="2" t="s">
        <v>36</v>
      </c>
      <c r="H90" s="61"/>
      <c r="I90" s="61"/>
      <c r="J90" s="3"/>
      <c r="K90" s="5" t="s">
        <v>820</v>
      </c>
      <c r="L90" s="3" t="s">
        <v>161</v>
      </c>
      <c r="M90" s="3" t="s">
        <v>121</v>
      </c>
      <c r="N90" s="2"/>
      <c r="O90" s="22" t="s">
        <v>821</v>
      </c>
      <c r="P90" s="3" t="s">
        <v>410</v>
      </c>
      <c r="Q90" s="3" t="s">
        <v>822</v>
      </c>
      <c r="R90" s="3" t="s">
        <v>383</v>
      </c>
      <c r="S90" s="3" t="s">
        <v>823</v>
      </c>
      <c r="T90" s="7" t="s">
        <v>824</v>
      </c>
      <c r="U90" s="1" t="s">
        <v>825</v>
      </c>
      <c r="V90" s="3" t="s">
        <v>75</v>
      </c>
      <c r="W90" s="6" t="s">
        <v>69</v>
      </c>
      <c r="X90" s="6" t="s">
        <v>70</v>
      </c>
      <c r="Y90" s="6" t="s">
        <v>67</v>
      </c>
      <c r="Z90" s="4" t="str">
        <f>IF(Tabela1[[#This Row],[R.A.E]]="SIM",VLOOKUP(Tabela1[[#This Row],[CLASSIFICAÇÃO]],Lista_Susp_!PRAZO,2,0)+Tabela1[[#This Row],[DATA]],"")</f>
        <v/>
      </c>
      <c r="AA90" s="11" t="b">
        <f ca="1">IF(Tabela1[[#This Row],[R.A.E]]="SIM",IF(AC90="ok","CONCLUÍDO",IF(Tabela1[[#This Row],[PRAZO ABERTURA R.A.E]]&lt;TODAY(),"ATRASADO","NO PRAZO")))</f>
        <v>0</v>
      </c>
      <c r="AB90" s="11" t="str">
        <f ca="1">IF(Tabela1[[#This Row],[PRAZO ABERTURA R.A.E]]&gt;=TODAY(),"",IF(Tabela1[[#This Row],[STATUS]]="ATRASADO",TODAY()-Tabela1[[#This Row],[PRAZO ABERTURA R.A.E]],""))</f>
        <v/>
      </c>
      <c r="AE90" s="3"/>
    </row>
    <row r="91" spans="1:32" x14ac:dyDescent="0.25">
      <c r="A91" s="6">
        <v>90</v>
      </c>
      <c r="B91" s="2" t="s">
        <v>25</v>
      </c>
      <c r="C91" s="42">
        <v>45316</v>
      </c>
      <c r="D91" s="15" t="str">
        <f t="shared" si="1"/>
        <v>janeiro</v>
      </c>
      <c r="E91" s="9">
        <v>0.3263888888888889</v>
      </c>
      <c r="F91" s="41" t="s">
        <v>826</v>
      </c>
      <c r="G91" s="2" t="s">
        <v>36</v>
      </c>
      <c r="H91" s="61"/>
      <c r="I91" s="61"/>
      <c r="J91" s="3"/>
      <c r="K91" s="5" t="s">
        <v>856</v>
      </c>
      <c r="L91" s="3" t="s">
        <v>40</v>
      </c>
      <c r="M91" s="3" t="s">
        <v>121</v>
      </c>
      <c r="N91" s="2" t="s">
        <v>827</v>
      </c>
      <c r="O91" s="2" t="s">
        <v>828</v>
      </c>
      <c r="P91" s="3" t="s">
        <v>410</v>
      </c>
      <c r="Q91" s="31"/>
      <c r="R91" s="31"/>
      <c r="S91" s="31"/>
      <c r="T91" s="7" t="s">
        <v>829</v>
      </c>
      <c r="U91" s="3" t="s">
        <v>830</v>
      </c>
      <c r="V91" s="3" t="s">
        <v>239</v>
      </c>
      <c r="W91" s="6" t="s">
        <v>69</v>
      </c>
      <c r="X91" s="6" t="s">
        <v>70</v>
      </c>
      <c r="Y91" s="6" t="s">
        <v>67</v>
      </c>
      <c r="Z91" s="4" t="str">
        <f>IF(Tabela1[[#This Row],[R.A.E]]="SIM",VLOOKUP(Tabela1[[#This Row],[CLASSIFICAÇÃO]],Lista_Susp_!PRAZO,2,0)+Tabela1[[#This Row],[DATA]],"")</f>
        <v/>
      </c>
      <c r="AA91" s="11" t="b">
        <f ca="1">IF(Tabela1[[#This Row],[R.A.E]]="SIM",IF(AC91="ok","CONCLUÍDO",IF(Tabela1[[#This Row],[PRAZO ABERTURA R.A.E]]&lt;TODAY(),"ATRASADO","NO PRAZO")))</f>
        <v>0</v>
      </c>
      <c r="AB91" s="11" t="str">
        <f ca="1">IF(Tabela1[[#This Row],[PRAZO ABERTURA R.A.E]]&gt;=TODAY(),"",IF(Tabela1[[#This Row],[STATUS]]="ATRASADO",TODAY()-Tabela1[[#This Row],[PRAZO ABERTURA R.A.E]],""))</f>
        <v/>
      </c>
      <c r="AE91" s="3"/>
    </row>
    <row r="92" spans="1:32" ht="60" x14ac:dyDescent="0.25">
      <c r="A92" s="6">
        <v>91</v>
      </c>
      <c r="B92" s="2" t="s">
        <v>25</v>
      </c>
      <c r="C92" s="42">
        <v>45317</v>
      </c>
      <c r="D92" s="15" t="str">
        <f t="shared" si="1"/>
        <v>janeiro</v>
      </c>
      <c r="E92" s="9">
        <v>0.86111111111111116</v>
      </c>
      <c r="F92" s="41" t="s">
        <v>831</v>
      </c>
      <c r="G92" s="19" t="s">
        <v>27</v>
      </c>
      <c r="H92" s="61" t="s">
        <v>2310</v>
      </c>
      <c r="I92" s="61"/>
      <c r="J92" s="3" t="s">
        <v>73</v>
      </c>
      <c r="K92" s="5" t="s">
        <v>832</v>
      </c>
      <c r="L92" s="6" t="s">
        <v>126</v>
      </c>
      <c r="M92" s="3" t="s">
        <v>122</v>
      </c>
      <c r="N92" s="2"/>
      <c r="O92" s="64" t="s">
        <v>2739</v>
      </c>
      <c r="P92" s="3" t="s">
        <v>467</v>
      </c>
      <c r="Q92" s="3" t="s">
        <v>468</v>
      </c>
      <c r="R92" s="3" t="s">
        <v>375</v>
      </c>
      <c r="S92" s="3" t="s">
        <v>468</v>
      </c>
      <c r="T92" s="7" t="s">
        <v>833</v>
      </c>
      <c r="U92" s="3" t="s">
        <v>468</v>
      </c>
      <c r="V92" s="3" t="s">
        <v>105</v>
      </c>
      <c r="W92" s="3" t="s">
        <v>72</v>
      </c>
      <c r="X92" s="3" t="s">
        <v>79</v>
      </c>
      <c r="Y92" s="3" t="s">
        <v>73</v>
      </c>
      <c r="Z92" s="4">
        <f>IF(Tabela1[[#This Row],[R.A.E]]="SIM",VLOOKUP(Tabela1[[#This Row],[CLASSIFICAÇÃO]],Lista_Susp_!PRAZO,2,0)+Tabela1[[#This Row],[DATA]],"")</f>
        <v>45324</v>
      </c>
      <c r="AA92" s="11" t="str">
        <f ca="1">IF(Tabela1[[#This Row],[R.A.E]]="SIM",IF(AC92="ok","CONCLUÍDO",IF(Tabela1[[#This Row],[PRAZO ABERTURA R.A.E]]&lt;TODAY(),"ATRASADO","NO PRAZO")))</f>
        <v>CONCLUÍDO</v>
      </c>
      <c r="AB92" s="11" t="str">
        <f ca="1">IF(Tabela1[[#This Row],[PRAZO ABERTURA R.A.E]]&gt;=TODAY(),"",IF(Tabela1[[#This Row],[STATUS]]="ATRASADO",TODAY()-Tabela1[[#This Row],[PRAZO ABERTURA R.A.E]],""))</f>
        <v/>
      </c>
      <c r="AC92" s="3" t="s">
        <v>224</v>
      </c>
      <c r="AE92" s="3" t="s">
        <v>73</v>
      </c>
    </row>
    <row r="93" spans="1:32" ht="30" x14ac:dyDescent="0.25">
      <c r="A93" s="6">
        <v>92</v>
      </c>
      <c r="B93" s="2" t="s">
        <v>25</v>
      </c>
      <c r="C93" s="42">
        <v>45316</v>
      </c>
      <c r="D93" s="15" t="str">
        <f t="shared" si="1"/>
        <v>janeiro</v>
      </c>
      <c r="E93" s="9">
        <v>0.4375</v>
      </c>
      <c r="F93" s="41" t="s">
        <v>834</v>
      </c>
      <c r="G93" s="43" t="s">
        <v>222</v>
      </c>
      <c r="H93" s="61"/>
      <c r="I93" s="61"/>
      <c r="J93" s="3"/>
      <c r="K93" s="5" t="s">
        <v>835</v>
      </c>
      <c r="L93" s="3" t="s">
        <v>40</v>
      </c>
      <c r="M93" s="3" t="s">
        <v>121</v>
      </c>
      <c r="N93" s="2" t="s">
        <v>709</v>
      </c>
      <c r="O93" s="2" t="s">
        <v>836</v>
      </c>
      <c r="P93" s="3" t="s">
        <v>837</v>
      </c>
      <c r="Q93" s="3" t="s">
        <v>838</v>
      </c>
      <c r="R93" s="3" t="s">
        <v>839</v>
      </c>
      <c r="S93" s="3" t="s">
        <v>840</v>
      </c>
      <c r="T93" s="7" t="s">
        <v>841</v>
      </c>
      <c r="U93" s="3" t="s">
        <v>842</v>
      </c>
      <c r="V93" s="3" t="s">
        <v>88</v>
      </c>
      <c r="W93" s="3" t="s">
        <v>69</v>
      </c>
      <c r="X93" s="3" t="s">
        <v>79</v>
      </c>
      <c r="Y93" s="3" t="s">
        <v>67</v>
      </c>
      <c r="Z93" s="4" t="str">
        <f>IF(Tabela1[[#This Row],[R.A.E]]="SIM",VLOOKUP(Tabela1[[#This Row],[CLASSIFICAÇÃO]],Lista_Susp_!PRAZO,2,0)+Tabela1[[#This Row],[DATA]],"")</f>
        <v/>
      </c>
      <c r="AA93" s="11" t="b">
        <f ca="1">IF(Tabela1[[#This Row],[R.A.E]]="SIM",IF(AC93="ok","CONCLUÍDO",IF(Tabela1[[#This Row],[PRAZO ABERTURA R.A.E]]&lt;TODAY(),"ATRASADO","NO PRAZO")))</f>
        <v>0</v>
      </c>
      <c r="AB93" s="11" t="str">
        <f ca="1">IF(Tabela1[[#This Row],[PRAZO ABERTURA R.A.E]]&gt;=TODAY(),"",IF(Tabela1[[#This Row],[STATUS]]="ATRASADO",TODAY()-Tabela1[[#This Row],[PRAZO ABERTURA R.A.E]],""))</f>
        <v/>
      </c>
      <c r="AE93" s="3"/>
    </row>
    <row r="94" spans="1:32" ht="30" x14ac:dyDescent="0.25">
      <c r="A94" s="6">
        <v>93</v>
      </c>
      <c r="B94" s="2" t="s">
        <v>25</v>
      </c>
      <c r="C94" s="42">
        <v>45318</v>
      </c>
      <c r="D94" s="15" t="str">
        <f t="shared" si="1"/>
        <v>janeiro</v>
      </c>
      <c r="E94" s="9">
        <v>0.72916666666666663</v>
      </c>
      <c r="F94" s="41" t="s">
        <v>843</v>
      </c>
      <c r="G94" s="2" t="s">
        <v>36</v>
      </c>
      <c r="H94" s="61"/>
      <c r="I94" s="61"/>
      <c r="J94" s="3"/>
      <c r="K94" s="37" t="s">
        <v>857</v>
      </c>
      <c r="L94" s="6" t="s">
        <v>126</v>
      </c>
      <c r="M94" s="3" t="s">
        <v>781</v>
      </c>
      <c r="N94" s="2" t="s">
        <v>781</v>
      </c>
      <c r="O94" s="64" t="s">
        <v>2740</v>
      </c>
      <c r="P94" s="3" t="s">
        <v>844</v>
      </c>
      <c r="Q94" s="3" t="s">
        <v>845</v>
      </c>
      <c r="R94" s="3" t="s">
        <v>846</v>
      </c>
      <c r="S94" s="3" t="s">
        <v>845</v>
      </c>
      <c r="T94" s="7" t="s">
        <v>847</v>
      </c>
      <c r="U94" s="3" t="s">
        <v>848</v>
      </c>
      <c r="V94" s="3" t="s">
        <v>74</v>
      </c>
      <c r="W94" s="6" t="s">
        <v>69</v>
      </c>
      <c r="X94" s="6" t="s">
        <v>70</v>
      </c>
      <c r="Y94" s="6" t="s">
        <v>67</v>
      </c>
      <c r="Z94" s="4" t="str">
        <f>IF(Tabela1[[#This Row],[R.A.E]]="SIM",VLOOKUP(Tabela1[[#This Row],[CLASSIFICAÇÃO]],Lista_Susp_!PRAZO,2,0)+Tabela1[[#This Row],[DATA]],"")</f>
        <v/>
      </c>
      <c r="AA94" s="11" t="b">
        <f ca="1">IF(Tabela1[[#This Row],[R.A.E]]="SIM",IF(AC94="ok","CONCLUÍDO",IF(Tabela1[[#This Row],[PRAZO ABERTURA R.A.E]]&lt;TODAY(),"ATRASADO","NO PRAZO")))</f>
        <v>0</v>
      </c>
      <c r="AB94" s="11" t="str">
        <f ca="1">IF(Tabela1[[#This Row],[PRAZO ABERTURA R.A.E]]&gt;=TODAY(),"",IF(Tabela1[[#This Row],[STATUS]]="ATRASADO",TODAY()-Tabela1[[#This Row],[PRAZO ABERTURA R.A.E]],""))</f>
        <v/>
      </c>
      <c r="AE94" s="3"/>
    </row>
    <row r="95" spans="1:32" ht="30" x14ac:dyDescent="0.25">
      <c r="A95" s="6">
        <v>94</v>
      </c>
      <c r="B95" s="2" t="s">
        <v>25</v>
      </c>
      <c r="C95" s="42">
        <v>45319</v>
      </c>
      <c r="D95" s="15" t="str">
        <f t="shared" si="1"/>
        <v>janeiro</v>
      </c>
      <c r="E95" s="9">
        <v>0.33333333333333331</v>
      </c>
      <c r="F95" s="41" t="s">
        <v>849</v>
      </c>
      <c r="G95" s="2" t="s">
        <v>33</v>
      </c>
      <c r="H95" s="61"/>
      <c r="I95" s="61"/>
      <c r="J95" s="3"/>
      <c r="K95" s="37" t="s">
        <v>850</v>
      </c>
      <c r="L95" s="6" t="s">
        <v>126</v>
      </c>
      <c r="M95" s="3" t="s">
        <v>781</v>
      </c>
      <c r="N95" s="2" t="s">
        <v>781</v>
      </c>
      <c r="O95" s="64" t="s">
        <v>2740</v>
      </c>
      <c r="P95" s="3" t="s">
        <v>844</v>
      </c>
      <c r="Q95" s="3" t="s">
        <v>845</v>
      </c>
      <c r="R95" s="3" t="s">
        <v>846</v>
      </c>
      <c r="S95" s="29" t="s">
        <v>845</v>
      </c>
      <c r="T95" s="7" t="s">
        <v>847</v>
      </c>
      <c r="U95" s="3" t="s">
        <v>848</v>
      </c>
      <c r="V95" s="3" t="s">
        <v>74</v>
      </c>
      <c r="W95" s="6" t="s">
        <v>69</v>
      </c>
      <c r="X95" s="6" t="s">
        <v>70</v>
      </c>
      <c r="Y95" s="6" t="s">
        <v>67</v>
      </c>
      <c r="Z95" s="4" t="str">
        <f>IF(Tabela1[[#This Row],[R.A.E]]="SIM",VLOOKUP(Tabela1[[#This Row],[CLASSIFICAÇÃO]],Lista_Susp_!PRAZO,2,0)+Tabela1[[#This Row],[DATA]],"")</f>
        <v/>
      </c>
      <c r="AA95" s="11" t="b">
        <f ca="1">IF(Tabela1[[#This Row],[R.A.E]]="SIM",IF(AC95="ok","CONCLUÍDO",IF(Tabela1[[#This Row],[PRAZO ABERTURA R.A.E]]&lt;TODAY(),"ATRASADO","NO PRAZO")))</f>
        <v>0</v>
      </c>
      <c r="AB95" s="11" t="str">
        <f ca="1">IF(Tabela1[[#This Row],[PRAZO ABERTURA R.A.E]]&gt;=TODAY(),"",IF(Tabela1[[#This Row],[STATUS]]="ATRASADO",TODAY()-Tabela1[[#This Row],[PRAZO ABERTURA R.A.E]],""))</f>
        <v/>
      </c>
      <c r="AE95" s="3"/>
    </row>
    <row r="96" spans="1:32" x14ac:dyDescent="0.25">
      <c r="A96" s="6">
        <v>95</v>
      </c>
      <c r="B96" s="2" t="s">
        <v>25</v>
      </c>
      <c r="C96" s="42">
        <v>45319</v>
      </c>
      <c r="D96" s="15" t="str">
        <f t="shared" si="1"/>
        <v>janeiro</v>
      </c>
      <c r="E96" s="9">
        <v>0.25</v>
      </c>
      <c r="F96" s="16" t="s">
        <v>859</v>
      </c>
      <c r="G96" s="2" t="s">
        <v>27</v>
      </c>
      <c r="H96" s="61" t="s">
        <v>2308</v>
      </c>
      <c r="I96" s="61"/>
      <c r="J96" s="3"/>
      <c r="K96" s="5" t="s">
        <v>860</v>
      </c>
      <c r="L96" s="31" t="s">
        <v>851</v>
      </c>
      <c r="M96" s="3" t="s">
        <v>123</v>
      </c>
      <c r="N96" s="2" t="s">
        <v>858</v>
      </c>
      <c r="O96" s="2" t="s">
        <v>852</v>
      </c>
      <c r="P96" s="3" t="s">
        <v>484</v>
      </c>
      <c r="Q96" s="3" t="s">
        <v>853</v>
      </c>
      <c r="R96" s="3" t="s">
        <v>854</v>
      </c>
      <c r="S96" s="3" t="s">
        <v>853</v>
      </c>
      <c r="T96" t="s">
        <v>855</v>
      </c>
      <c r="U96" s="3" t="s">
        <v>853</v>
      </c>
      <c r="V96" s="3" t="s">
        <v>234</v>
      </c>
      <c r="W96" s="6" t="s">
        <v>69</v>
      </c>
      <c r="X96" s="6" t="s">
        <v>70</v>
      </c>
      <c r="Y96" s="6" t="s">
        <v>67</v>
      </c>
      <c r="Z96" s="4" t="str">
        <f>IF(Tabela1[[#This Row],[R.A.E]]="SIM",VLOOKUP(Tabela1[[#This Row],[CLASSIFICAÇÃO]],Lista_Susp_!PRAZO,2,0)+Tabela1[[#This Row],[DATA]],"")</f>
        <v/>
      </c>
      <c r="AA96" s="11" t="b">
        <f ca="1">IF(Tabela1[[#This Row],[R.A.E]]="SIM",IF(AC96="ok","CONCLUÍDO",IF(Tabela1[[#This Row],[PRAZO ABERTURA R.A.E]]&lt;TODAY(),"ATRASADO","NO PRAZO")))</f>
        <v>0</v>
      </c>
      <c r="AB96" s="11" t="str">
        <f ca="1">IF(Tabela1[[#This Row],[PRAZO ABERTURA R.A.E]]&gt;=TODAY(),"",IF(Tabela1[[#This Row],[STATUS]]="ATRASADO",TODAY()-Tabela1[[#This Row],[PRAZO ABERTURA R.A.E]],""))</f>
        <v/>
      </c>
      <c r="AE96" s="3"/>
    </row>
    <row r="97" spans="1:32" ht="30" x14ac:dyDescent="0.25">
      <c r="A97" s="6">
        <v>96</v>
      </c>
      <c r="B97" s="2" t="s">
        <v>25</v>
      </c>
      <c r="C97" s="42">
        <v>45320</v>
      </c>
      <c r="D97" s="15" t="str">
        <f t="shared" si="1"/>
        <v>janeiro</v>
      </c>
      <c r="E97" s="9">
        <v>0.48958333333333331</v>
      </c>
      <c r="F97" s="41" t="s">
        <v>861</v>
      </c>
      <c r="G97" s="2" t="s">
        <v>36</v>
      </c>
      <c r="H97" s="61"/>
      <c r="I97" s="61"/>
      <c r="J97" s="3"/>
      <c r="K97" s="5" t="s">
        <v>862</v>
      </c>
      <c r="L97" s="3" t="s">
        <v>137</v>
      </c>
      <c r="M97" s="3" t="s">
        <v>781</v>
      </c>
      <c r="N97" s="2" t="s">
        <v>781</v>
      </c>
      <c r="O97" s="2" t="s">
        <v>863</v>
      </c>
      <c r="P97" s="3" t="s">
        <v>864</v>
      </c>
      <c r="Q97" s="31"/>
      <c r="R97" s="31"/>
      <c r="S97" s="31"/>
      <c r="T97" s="7" t="s">
        <v>865</v>
      </c>
      <c r="U97" s="3" t="s">
        <v>866</v>
      </c>
      <c r="V97" s="3" t="s">
        <v>74</v>
      </c>
      <c r="W97" s="6" t="s">
        <v>69</v>
      </c>
      <c r="X97" s="6" t="s">
        <v>70</v>
      </c>
      <c r="Y97" s="6" t="s">
        <v>67</v>
      </c>
      <c r="Z97" s="4" t="str">
        <f>IF(Tabela1[[#This Row],[R.A.E]]="SIM",VLOOKUP(Tabela1[[#This Row],[CLASSIFICAÇÃO]],Lista_Susp_!PRAZO,2,0)+Tabela1[[#This Row],[DATA]],"")</f>
        <v/>
      </c>
      <c r="AA97" s="11" t="b">
        <f ca="1">IF(Tabela1[[#This Row],[R.A.E]]="SIM",IF(AC97="ok","CONCLUÍDO",IF(Tabela1[[#This Row],[PRAZO ABERTURA R.A.E]]&lt;TODAY(),"ATRASADO","NO PRAZO")))</f>
        <v>0</v>
      </c>
      <c r="AB97" s="11" t="str">
        <f ca="1">IF(Tabela1[[#This Row],[PRAZO ABERTURA R.A.E]]&gt;=TODAY(),"",IF(Tabela1[[#This Row],[STATUS]]="ATRASADO",TODAY()-Tabela1[[#This Row],[PRAZO ABERTURA R.A.E]],""))</f>
        <v/>
      </c>
      <c r="AE97" s="3"/>
    </row>
    <row r="98" spans="1:32" x14ac:dyDescent="0.25">
      <c r="A98" s="6">
        <v>97</v>
      </c>
      <c r="B98" s="2" t="s">
        <v>25</v>
      </c>
      <c r="C98" s="42">
        <v>45317</v>
      </c>
      <c r="D98" s="15" t="str">
        <f t="shared" si="1"/>
        <v>janeiro</v>
      </c>
      <c r="E98" s="9">
        <v>0.3888888888888889</v>
      </c>
      <c r="F98" s="41" t="s">
        <v>868</v>
      </c>
      <c r="G98" s="2" t="s">
        <v>32</v>
      </c>
      <c r="H98" s="61"/>
      <c r="I98" s="61" t="s">
        <v>5168</v>
      </c>
      <c r="J98" s="3"/>
      <c r="K98" s="5" t="s">
        <v>867</v>
      </c>
      <c r="L98" s="6" t="s">
        <v>126</v>
      </c>
      <c r="M98" s="3" t="s">
        <v>123</v>
      </c>
      <c r="N98" s="2" t="s">
        <v>43</v>
      </c>
      <c r="O98" s="64" t="s">
        <v>869</v>
      </c>
      <c r="P98" s="3" t="s">
        <v>844</v>
      </c>
      <c r="Q98" s="31"/>
      <c r="R98" s="31"/>
      <c r="S98" s="31"/>
      <c r="T98" s="7" t="s">
        <v>870</v>
      </c>
      <c r="U98" s="7" t="s">
        <v>871</v>
      </c>
      <c r="V98" s="3" t="s">
        <v>88</v>
      </c>
      <c r="W98" s="6" t="s">
        <v>69</v>
      </c>
      <c r="X98" s="6" t="s">
        <v>70</v>
      </c>
      <c r="Y98" s="3" t="s">
        <v>73</v>
      </c>
      <c r="Z98" s="4">
        <f>IF(Tabela1[[#This Row],[R.A.E]]="SIM",VLOOKUP(Tabela1[[#This Row],[CLASSIFICAÇÃO]],Lista_Susp_!PRAZO,2,0)+Tabela1[[#This Row],[DATA]],"")</f>
        <v>45324</v>
      </c>
      <c r="AA98" s="11" t="str">
        <f ca="1">IF(Tabela1[[#This Row],[R.A.E]]="SIM",IF(AC98="ok","CONCLUÍDO",IF(Tabela1[[#This Row],[PRAZO ABERTURA R.A.E]]&lt;TODAY(),"ATRASADO","NO PRAZO")))</f>
        <v>CONCLUÍDO</v>
      </c>
      <c r="AB98" s="11" t="str">
        <f ca="1">IF(Tabela1[[#This Row],[PRAZO ABERTURA R.A.E]]&gt;=TODAY(),"",IF(Tabela1[[#This Row],[STATUS]]="ATRASADO",TODAY()-Tabela1[[#This Row],[PRAZO ABERTURA R.A.E]],""))</f>
        <v/>
      </c>
      <c r="AC98" s="44" t="s">
        <v>908</v>
      </c>
      <c r="AD98" s="44"/>
      <c r="AE98" s="44"/>
    </row>
    <row r="99" spans="1:32" ht="30" x14ac:dyDescent="0.25">
      <c r="A99" s="6">
        <v>98</v>
      </c>
      <c r="B99" s="2" t="s">
        <v>25</v>
      </c>
      <c r="C99" s="42">
        <v>45319</v>
      </c>
      <c r="D99" s="15" t="str">
        <f t="shared" si="1"/>
        <v>janeiro</v>
      </c>
      <c r="E99" s="9">
        <v>0.44791666666666669</v>
      </c>
      <c r="F99" s="16" t="s">
        <v>873</v>
      </c>
      <c r="G99" s="2" t="s">
        <v>32</v>
      </c>
      <c r="H99" s="61"/>
      <c r="I99" s="61" t="s">
        <v>5168</v>
      </c>
      <c r="J99" s="3"/>
      <c r="K99" s="5" t="s">
        <v>872</v>
      </c>
      <c r="L99" s="3" t="s">
        <v>131</v>
      </c>
      <c r="M99" s="3" t="s">
        <v>123</v>
      </c>
      <c r="N99" s="2" t="s">
        <v>48</v>
      </c>
      <c r="O99" s="2" t="s">
        <v>874</v>
      </c>
      <c r="P99" s="3" t="s">
        <v>875</v>
      </c>
      <c r="Q99" s="31"/>
      <c r="R99" s="31"/>
      <c r="S99" s="31"/>
      <c r="T99" s="7" t="s">
        <v>876</v>
      </c>
      <c r="U99" s="7" t="s">
        <v>531</v>
      </c>
      <c r="V99" s="3" t="s">
        <v>88</v>
      </c>
      <c r="W99" s="3" t="s">
        <v>69</v>
      </c>
      <c r="X99" s="3" t="s">
        <v>79</v>
      </c>
      <c r="Y99" s="3" t="s">
        <v>73</v>
      </c>
      <c r="Z99" s="4">
        <f>IF(Tabela1[[#This Row],[R.A.E]]="SIM",VLOOKUP(Tabela1[[#This Row],[CLASSIFICAÇÃO]],Lista_Susp_!PRAZO,2,0)+Tabela1[[#This Row],[DATA]],"")</f>
        <v>45326</v>
      </c>
      <c r="AA99" s="11" t="str">
        <f ca="1">IF(Tabela1[[#This Row],[R.A.E]]="SIM",IF(AC99="ok","CONCLUÍDO",IF(Tabela1[[#This Row],[PRAZO ABERTURA R.A.E]]&lt;TODAY(),"ATRASADO","NO PRAZO")))</f>
        <v>CONCLUÍDO</v>
      </c>
      <c r="AB99" s="11" t="str">
        <f ca="1">IF(Tabela1[[#This Row],[PRAZO ABERTURA R.A.E]]&gt;=TODAY(),"",IF(Tabela1[[#This Row],[STATUS]]="ATRASADO",TODAY()-Tabela1[[#This Row],[PRAZO ABERTURA R.A.E]],""))</f>
        <v/>
      </c>
      <c r="AC99" s="44" t="s">
        <v>908</v>
      </c>
      <c r="AD99" s="44"/>
      <c r="AE99" s="44"/>
    </row>
    <row r="100" spans="1:32" ht="50.25" customHeight="1" x14ac:dyDescent="0.25">
      <c r="A100" s="6">
        <v>99</v>
      </c>
      <c r="B100" s="2" t="s">
        <v>25</v>
      </c>
      <c r="C100" s="42">
        <v>45321</v>
      </c>
      <c r="D100" s="15" t="str">
        <f t="shared" si="1"/>
        <v>janeiro</v>
      </c>
      <c r="E100" s="9">
        <v>0.65763888888888888</v>
      </c>
      <c r="F100" s="41" t="s">
        <v>878</v>
      </c>
      <c r="G100" s="2" t="s">
        <v>33</v>
      </c>
      <c r="H100" s="61"/>
      <c r="I100" s="61"/>
      <c r="J100" s="3"/>
      <c r="K100" s="5" t="s">
        <v>877</v>
      </c>
      <c r="L100" s="6" t="s">
        <v>126</v>
      </c>
      <c r="M100" s="3" t="s">
        <v>123</v>
      </c>
      <c r="N100" s="2" t="s">
        <v>35</v>
      </c>
      <c r="O100" s="64" t="s">
        <v>2741</v>
      </c>
      <c r="P100" s="3" t="s">
        <v>2742</v>
      </c>
      <c r="Q100" s="31"/>
      <c r="R100" s="31"/>
      <c r="S100" s="31"/>
      <c r="T100" s="7" t="s">
        <v>880</v>
      </c>
      <c r="U100" s="3" t="s">
        <v>881</v>
      </c>
      <c r="V100" s="3" t="s">
        <v>77</v>
      </c>
      <c r="W100" s="6" t="s">
        <v>69</v>
      </c>
      <c r="X100" s="6" t="s">
        <v>70</v>
      </c>
      <c r="Y100" s="6" t="s">
        <v>67</v>
      </c>
      <c r="Z100" s="4" t="str">
        <f>IF(Tabela1[[#This Row],[R.A.E]]="SIM",VLOOKUP(Tabela1[[#This Row],[CLASSIFICAÇÃO]],Lista_Susp_!PRAZO,2,0)+Tabela1[[#This Row],[DATA]],"")</f>
        <v/>
      </c>
      <c r="AA100" s="11" t="b">
        <f ca="1">IF(Tabela1[[#This Row],[R.A.E]]="SIM",IF(AC100="ok","CONCLUÍDO",IF(Tabela1[[#This Row],[PRAZO ABERTURA R.A.E]]&lt;TODAY(),"ATRASADO","NO PRAZO")))</f>
        <v>0</v>
      </c>
      <c r="AB100" s="11" t="str">
        <f ca="1">IF(Tabela1[[#This Row],[PRAZO ABERTURA R.A.E]]&gt;=TODAY(),"",IF(Tabela1[[#This Row],[STATUS]]="ATRASADO",TODAY()-Tabela1[[#This Row],[PRAZO ABERTURA R.A.E]],""))</f>
        <v/>
      </c>
      <c r="AE100" s="3"/>
    </row>
    <row r="101" spans="1:32" ht="45" x14ac:dyDescent="0.25">
      <c r="A101" s="6">
        <v>100</v>
      </c>
      <c r="B101" s="2" t="s">
        <v>25</v>
      </c>
      <c r="C101" s="42">
        <v>45322</v>
      </c>
      <c r="D101" s="15" t="str">
        <f t="shared" si="1"/>
        <v>janeiro</v>
      </c>
      <c r="E101" s="9">
        <v>6.5277777777777782E-2</v>
      </c>
      <c r="F101" s="41" t="s">
        <v>882</v>
      </c>
      <c r="G101" s="2" t="s">
        <v>36</v>
      </c>
      <c r="H101" s="61"/>
      <c r="I101" s="61"/>
      <c r="J101" s="3"/>
      <c r="K101" s="5" t="s">
        <v>883</v>
      </c>
      <c r="L101" s="6" t="s">
        <v>126</v>
      </c>
      <c r="M101" s="3" t="s">
        <v>246</v>
      </c>
      <c r="N101" s="2" t="s">
        <v>884</v>
      </c>
      <c r="O101" s="64" t="s">
        <v>885</v>
      </c>
      <c r="P101" s="3" t="s">
        <v>886</v>
      </c>
      <c r="Q101" s="31"/>
      <c r="R101" s="31"/>
      <c r="S101" s="31"/>
      <c r="T101" s="7" t="s">
        <v>887</v>
      </c>
      <c r="U101" s="3" t="s">
        <v>888</v>
      </c>
      <c r="V101" s="3" t="s">
        <v>95</v>
      </c>
      <c r="W101" s="3" t="s">
        <v>72</v>
      </c>
      <c r="X101" s="3" t="s">
        <v>79</v>
      </c>
      <c r="Y101" s="3" t="s">
        <v>73</v>
      </c>
      <c r="Z101" s="4">
        <f>IF(Tabela1[[#This Row],[R.A.E]]="SIM",VLOOKUP(Tabela1[[#This Row],[CLASSIFICAÇÃO]],Lista_Susp_!PRAZO,2,0)+Tabela1[[#This Row],[DATA]],"")</f>
        <v>45329</v>
      </c>
      <c r="AA101" s="11" t="str">
        <f ca="1">IF(Tabela1[[#This Row],[R.A.E]]="SIM",IF(AC101="ok","CONCLUÍDO",IF(Tabela1[[#This Row],[PRAZO ABERTURA R.A.E]]&lt;TODAY(),"ATRASADO","NO PRAZO")))</f>
        <v>CONCLUÍDO</v>
      </c>
      <c r="AB101" s="11" t="str">
        <f ca="1">IF(Tabela1[[#This Row],[PRAZO ABERTURA R.A.E]]&gt;=TODAY(),"",IF(Tabela1[[#This Row],[STATUS]]="ATRASADO",TODAY()-Tabela1[[#This Row],[PRAZO ABERTURA R.A.E]],""))</f>
        <v/>
      </c>
      <c r="AC101" s="3" t="s">
        <v>224</v>
      </c>
      <c r="AE101" s="3" t="s">
        <v>73</v>
      </c>
      <c r="AF101" t="s">
        <v>73</v>
      </c>
    </row>
    <row r="102" spans="1:32" ht="30" x14ac:dyDescent="0.25">
      <c r="A102" s="6">
        <v>101</v>
      </c>
      <c r="B102" s="2" t="s">
        <v>25</v>
      </c>
      <c r="C102" s="42">
        <v>45321</v>
      </c>
      <c r="D102" s="15" t="str">
        <f t="shared" si="1"/>
        <v>janeiro</v>
      </c>
      <c r="E102" s="9">
        <v>0.44097222222222227</v>
      </c>
      <c r="F102" s="1" t="s">
        <v>889</v>
      </c>
      <c r="G102" s="2" t="s">
        <v>36</v>
      </c>
      <c r="H102" s="61"/>
      <c r="I102" s="61"/>
      <c r="J102" s="3"/>
      <c r="K102" s="5" t="s">
        <v>890</v>
      </c>
      <c r="L102" s="3" t="s">
        <v>40</v>
      </c>
      <c r="M102" s="3" t="s">
        <v>121</v>
      </c>
      <c r="N102" s="2" t="s">
        <v>891</v>
      </c>
      <c r="O102" s="2" t="s">
        <v>892</v>
      </c>
      <c r="P102" s="3" t="s">
        <v>410</v>
      </c>
      <c r="Q102" s="31"/>
      <c r="R102" s="31"/>
      <c r="S102" s="31"/>
      <c r="T102" t="s">
        <v>893</v>
      </c>
      <c r="U102" s="3" t="s">
        <v>894</v>
      </c>
      <c r="V102" s="3" t="s">
        <v>239</v>
      </c>
      <c r="W102" s="6" t="s">
        <v>69</v>
      </c>
      <c r="X102" s="6" t="s">
        <v>70</v>
      </c>
      <c r="Y102" s="6" t="s">
        <v>67</v>
      </c>
      <c r="Z102" s="4" t="str">
        <f>IF(Tabela1[[#This Row],[R.A.E]]="SIM",VLOOKUP(Tabela1[[#This Row],[CLASSIFICAÇÃO]],Lista_Susp_!PRAZO,2,0)+Tabela1[[#This Row],[DATA]],"")</f>
        <v/>
      </c>
      <c r="AA102" s="11" t="b">
        <f ca="1">IF(Tabela1[[#This Row],[R.A.E]]="SIM",IF(AC102="ok","CONCLUÍDO",IF(Tabela1[[#This Row],[PRAZO ABERTURA R.A.E]]&lt;TODAY(),"ATRASADO","NO PRAZO")))</f>
        <v>0</v>
      </c>
      <c r="AB102" s="11" t="str">
        <f ca="1">IF(Tabela1[[#This Row],[PRAZO ABERTURA R.A.E]]&gt;=TODAY(),"",IF(Tabela1[[#This Row],[STATUS]]="ATRASADO",TODAY()-Tabela1[[#This Row],[PRAZO ABERTURA R.A.E]],""))</f>
        <v/>
      </c>
      <c r="AE102" s="3"/>
    </row>
    <row r="103" spans="1:32" x14ac:dyDescent="0.25">
      <c r="A103" s="6">
        <v>102</v>
      </c>
      <c r="B103" s="2" t="s">
        <v>28</v>
      </c>
      <c r="C103" s="42">
        <v>45321</v>
      </c>
      <c r="D103" s="15" t="str">
        <f t="shared" si="1"/>
        <v>janeiro</v>
      </c>
      <c r="E103" s="9">
        <v>0.65277777777777779</v>
      </c>
      <c r="F103" s="41" t="s">
        <v>895</v>
      </c>
      <c r="G103" s="2" t="s">
        <v>30</v>
      </c>
      <c r="H103" s="61"/>
      <c r="I103" s="61"/>
      <c r="J103" s="3"/>
      <c r="K103" s="5" t="s">
        <v>896</v>
      </c>
      <c r="L103" s="3" t="s">
        <v>129</v>
      </c>
      <c r="M103" s="3" t="s">
        <v>44</v>
      </c>
      <c r="N103" s="2" t="s">
        <v>277</v>
      </c>
      <c r="O103" s="64" t="s">
        <v>2794</v>
      </c>
      <c r="P103" s="3" t="s">
        <v>547</v>
      </c>
      <c r="Q103" s="31"/>
      <c r="R103" s="31"/>
      <c r="S103" s="31"/>
      <c r="T103" s="7" t="s">
        <v>897</v>
      </c>
      <c r="U103" s="3" t="s">
        <v>406</v>
      </c>
      <c r="V103" s="3" t="s">
        <v>555</v>
      </c>
      <c r="W103" s="6" t="s">
        <v>69</v>
      </c>
      <c r="X103" s="6" t="s">
        <v>70</v>
      </c>
      <c r="Y103" s="6" t="s">
        <v>67</v>
      </c>
      <c r="Z103" s="4" t="str">
        <f>IF(Tabela1[[#This Row],[R.A.E]]="SIM",VLOOKUP(Tabela1[[#This Row],[CLASSIFICAÇÃO]],Lista_Susp_!PRAZO,2,0)+Tabela1[[#This Row],[DATA]],"")</f>
        <v/>
      </c>
      <c r="AA103" s="11" t="b">
        <f ca="1">IF(Tabela1[[#This Row],[R.A.E]]="SIM",IF(AC103="ok","CONCLUÍDO",IF(Tabela1[[#This Row],[PRAZO ABERTURA R.A.E]]&lt;TODAY(),"ATRASADO","NO PRAZO")))</f>
        <v>0</v>
      </c>
      <c r="AB103" s="11" t="str">
        <f ca="1">IF(Tabela1[[#This Row],[PRAZO ABERTURA R.A.E]]&gt;=TODAY(),"",IF(Tabela1[[#This Row],[STATUS]]="ATRASADO",TODAY()-Tabela1[[#This Row],[PRAZO ABERTURA R.A.E]],""))</f>
        <v/>
      </c>
      <c r="AE103" s="3"/>
      <c r="AF103" t="s">
        <v>73</v>
      </c>
    </row>
    <row r="104" spans="1:32" ht="30" x14ac:dyDescent="0.25">
      <c r="A104" s="6">
        <v>103</v>
      </c>
      <c r="B104" s="2" t="s">
        <v>25</v>
      </c>
      <c r="C104" s="42">
        <v>45321</v>
      </c>
      <c r="D104" s="15" t="str">
        <f t="shared" si="1"/>
        <v>janeiro</v>
      </c>
      <c r="E104" s="9">
        <v>0.97916666666666663</v>
      </c>
      <c r="F104" s="41" t="s">
        <v>648</v>
      </c>
      <c r="G104" s="2" t="s">
        <v>36</v>
      </c>
      <c r="H104" s="61"/>
      <c r="I104" s="61"/>
      <c r="J104" s="3" t="s">
        <v>73</v>
      </c>
      <c r="K104" s="5" t="s">
        <v>898</v>
      </c>
      <c r="L104" s="6" t="s">
        <v>126</v>
      </c>
      <c r="M104" s="3" t="s">
        <v>123</v>
      </c>
      <c r="N104" s="2" t="s">
        <v>52</v>
      </c>
      <c r="O104" s="64" t="s">
        <v>2743</v>
      </c>
      <c r="P104" s="3" t="s">
        <v>844</v>
      </c>
      <c r="Q104" s="31"/>
      <c r="R104" s="31"/>
      <c r="S104" s="31"/>
      <c r="T104" s="7" t="s">
        <v>899</v>
      </c>
      <c r="U104" s="1" t="s">
        <v>900</v>
      </c>
      <c r="V104" s="3" t="s">
        <v>88</v>
      </c>
      <c r="W104" s="3" t="s">
        <v>69</v>
      </c>
      <c r="X104" s="3" t="s">
        <v>79</v>
      </c>
      <c r="Y104" s="3" t="s">
        <v>73</v>
      </c>
      <c r="Z104" s="4">
        <f>IF(Tabela1[[#This Row],[R.A.E]]="SIM",VLOOKUP(Tabela1[[#This Row],[CLASSIFICAÇÃO]],Lista_Susp_!PRAZO,2,0)+Tabela1[[#This Row],[DATA]],"")</f>
        <v>45328</v>
      </c>
      <c r="AA104" s="11" t="str">
        <f ca="1">IF(Tabela1[[#This Row],[R.A.E]]="SIM",IF(AC104="ok","CONCLUÍDO",IF(Tabela1[[#This Row],[PRAZO ABERTURA R.A.E]]&lt;TODAY(),"ATRASADO","NO PRAZO")))</f>
        <v>CONCLUÍDO</v>
      </c>
      <c r="AB104" s="11" t="str">
        <f ca="1">IF(Tabela1[[#This Row],[PRAZO ABERTURA R.A.E]]&gt;=TODAY(),"",IF(Tabela1[[#This Row],[STATUS]]="ATRASADO",TODAY()-Tabela1[[#This Row],[PRAZO ABERTURA R.A.E]],""))</f>
        <v/>
      </c>
      <c r="AC104" s="44" t="s">
        <v>908</v>
      </c>
      <c r="AD104" s="44"/>
      <c r="AE104" s="44"/>
    </row>
    <row r="105" spans="1:32" x14ac:dyDescent="0.25">
      <c r="A105" s="6">
        <v>104</v>
      </c>
      <c r="B105" s="2" t="s">
        <v>25</v>
      </c>
      <c r="C105" s="42">
        <v>45321</v>
      </c>
      <c r="D105" s="15" t="str">
        <f t="shared" si="1"/>
        <v>janeiro</v>
      </c>
      <c r="E105" s="9">
        <v>0.80208333333333337</v>
      </c>
      <c r="F105" s="41" t="s">
        <v>901</v>
      </c>
      <c r="G105" s="2" t="s">
        <v>32</v>
      </c>
      <c r="H105" s="61"/>
      <c r="I105" s="61" t="s">
        <v>5168</v>
      </c>
      <c r="J105" s="3"/>
      <c r="K105" s="5" t="s">
        <v>902</v>
      </c>
      <c r="L105" s="1" t="s">
        <v>141</v>
      </c>
      <c r="M105" s="3" t="s">
        <v>122</v>
      </c>
      <c r="N105" s="2" t="s">
        <v>45</v>
      </c>
      <c r="O105" s="2" t="s">
        <v>903</v>
      </c>
      <c r="P105" s="3" t="s">
        <v>904</v>
      </c>
      <c r="Q105" s="31"/>
      <c r="R105" s="31"/>
      <c r="S105" s="31"/>
      <c r="T105" s="7" t="s">
        <v>905</v>
      </c>
      <c r="U105" s="3" t="s">
        <v>906</v>
      </c>
      <c r="V105" s="3" t="s">
        <v>84</v>
      </c>
      <c r="W105" s="3" t="s">
        <v>69</v>
      </c>
      <c r="X105" s="3" t="s">
        <v>79</v>
      </c>
      <c r="Y105" s="3" t="s">
        <v>73</v>
      </c>
      <c r="Z105" s="4">
        <f>IF(Tabela1[[#This Row],[R.A.E]]="SIM",VLOOKUP(Tabela1[[#This Row],[CLASSIFICAÇÃO]],Lista_Susp_!PRAZO,2,0)+Tabela1[[#This Row],[DATA]],"")</f>
        <v>45328</v>
      </c>
      <c r="AA105" s="11" t="str">
        <f ca="1">IF(Tabela1[[#This Row],[R.A.E]]="SIM",IF(AC105="ok","CONCLUÍDO",IF(Tabela1[[#This Row],[PRAZO ABERTURA R.A.E]]&lt;TODAY(),"ATRASADO","NO PRAZO")))</f>
        <v>CONCLUÍDO</v>
      </c>
      <c r="AB105" s="11" t="str">
        <f ca="1">IF(Tabela1[[#This Row],[PRAZO ABERTURA R.A.E]]&gt;=TODAY(),"",IF(Tabela1[[#This Row],[STATUS]]="ATRASADO",TODAY()-Tabela1[[#This Row],[PRAZO ABERTURA R.A.E]],""))</f>
        <v/>
      </c>
      <c r="AC105" s="3" t="s">
        <v>908</v>
      </c>
      <c r="AE105" s="3"/>
    </row>
    <row r="106" spans="1:32" ht="45.75" customHeight="1" x14ac:dyDescent="0.25">
      <c r="A106" s="6">
        <v>105</v>
      </c>
      <c r="B106" s="2" t="s">
        <v>25</v>
      </c>
      <c r="C106" s="42">
        <v>45322</v>
      </c>
      <c r="D106" s="15" t="str">
        <f t="shared" si="1"/>
        <v>janeiro</v>
      </c>
      <c r="E106" s="9">
        <v>0.45833333333333331</v>
      </c>
      <c r="F106" s="41" t="s">
        <v>474</v>
      </c>
      <c r="G106" s="2" t="s">
        <v>27</v>
      </c>
      <c r="H106" s="61" t="s">
        <v>2308</v>
      </c>
      <c r="I106" s="61"/>
      <c r="J106" s="3"/>
      <c r="K106" s="5" t="s">
        <v>909</v>
      </c>
      <c r="L106" s="6" t="s">
        <v>126</v>
      </c>
      <c r="M106" s="3" t="s">
        <v>44</v>
      </c>
      <c r="N106" s="2" t="s">
        <v>910</v>
      </c>
      <c r="O106" s="64" t="s">
        <v>2744</v>
      </c>
      <c r="P106" s="3" t="s">
        <v>911</v>
      </c>
      <c r="Q106" s="31"/>
      <c r="R106" s="31"/>
      <c r="S106" s="31"/>
      <c r="T106" s="7" t="s">
        <v>912</v>
      </c>
      <c r="U106" s="3" t="s">
        <v>478</v>
      </c>
      <c r="V106" s="3" t="s">
        <v>81</v>
      </c>
      <c r="W106" s="6" t="s">
        <v>69</v>
      </c>
      <c r="X106" s="6" t="s">
        <v>70</v>
      </c>
      <c r="Y106" s="6" t="s">
        <v>67</v>
      </c>
      <c r="Z106" s="4" t="str">
        <f>IF(Tabela1[[#This Row],[R.A.E]]="SIM",VLOOKUP(Tabela1[[#This Row],[CLASSIFICAÇÃO]],Lista_Susp_!PRAZO,2,0)+Tabela1[[#This Row],[DATA]],"")</f>
        <v/>
      </c>
      <c r="AA106" s="11" t="b">
        <f ca="1">IF(Tabela1[[#This Row],[R.A.E]]="SIM",IF(AC106="ok","CONCLUÍDO",IF(Tabela1[[#This Row],[PRAZO ABERTURA R.A.E]]&lt;TODAY(),"ATRASADO","NO PRAZO")))</f>
        <v>0</v>
      </c>
      <c r="AB106" s="11" t="str">
        <f ca="1">IF(Tabela1[[#This Row],[PRAZO ABERTURA R.A.E]]&gt;=TODAY(),"",IF(Tabela1[[#This Row],[STATUS]]="ATRASADO",TODAY()-Tabela1[[#This Row],[PRAZO ABERTURA R.A.E]],""))</f>
        <v/>
      </c>
      <c r="AE106" s="3"/>
    </row>
    <row r="107" spans="1:32" ht="30" x14ac:dyDescent="0.25">
      <c r="A107" s="6">
        <v>106</v>
      </c>
      <c r="B107" s="2" t="s">
        <v>25</v>
      </c>
      <c r="C107" s="42">
        <v>45322</v>
      </c>
      <c r="D107" s="15" t="str">
        <f t="shared" si="1"/>
        <v>janeiro</v>
      </c>
      <c r="E107" s="9">
        <v>0.84375</v>
      </c>
      <c r="F107" s="41" t="s">
        <v>913</v>
      </c>
      <c r="G107" s="2" t="s">
        <v>27</v>
      </c>
      <c r="H107" s="61" t="s">
        <v>2310</v>
      </c>
      <c r="I107" s="61"/>
      <c r="J107" s="3"/>
      <c r="K107" s="37" t="s">
        <v>914</v>
      </c>
      <c r="L107" s="6" t="s">
        <v>126</v>
      </c>
      <c r="M107" s="3" t="s">
        <v>120</v>
      </c>
      <c r="N107" s="2" t="s">
        <v>45</v>
      </c>
      <c r="O107" s="64" t="s">
        <v>915</v>
      </c>
      <c r="P107" s="3" t="s">
        <v>916</v>
      </c>
      <c r="Q107" s="31"/>
      <c r="R107" s="31"/>
      <c r="S107" s="31"/>
      <c r="T107" s="7" t="s">
        <v>917</v>
      </c>
      <c r="U107" s="3" t="s">
        <v>918</v>
      </c>
      <c r="V107" s="3" t="s">
        <v>82</v>
      </c>
      <c r="W107" s="6" t="s">
        <v>69</v>
      </c>
      <c r="X107" s="6" t="s">
        <v>70</v>
      </c>
      <c r="Y107" s="6" t="s">
        <v>67</v>
      </c>
      <c r="Z107" s="4" t="str">
        <f>IF(Tabela1[[#This Row],[R.A.E]]="SIM",VLOOKUP(Tabela1[[#This Row],[CLASSIFICAÇÃO]],Lista_Susp_!PRAZO,2,0)+Tabela1[[#This Row],[DATA]],"")</f>
        <v/>
      </c>
      <c r="AA107" s="11" t="b">
        <f ca="1">IF(Tabela1[[#This Row],[R.A.E]]="SIM",IF(AC107="ok","CONCLUÍDO",IF(Tabela1[[#This Row],[PRAZO ABERTURA R.A.E]]&lt;TODAY(),"ATRASADO","NO PRAZO")))</f>
        <v>0</v>
      </c>
      <c r="AB107" s="11" t="str">
        <f ca="1">IF(Tabela1[[#This Row],[PRAZO ABERTURA R.A.E]]&gt;=TODAY(),"",IF(Tabela1[[#This Row],[STATUS]]="ATRASADO",TODAY()-Tabela1[[#This Row],[PRAZO ABERTURA R.A.E]],""))</f>
        <v/>
      </c>
      <c r="AE107" s="3"/>
    </row>
    <row r="108" spans="1:32" x14ac:dyDescent="0.25">
      <c r="A108" s="6">
        <v>107</v>
      </c>
      <c r="B108" s="2" t="s">
        <v>25</v>
      </c>
      <c r="C108" s="42">
        <v>45322</v>
      </c>
      <c r="D108" s="15" t="str">
        <f t="shared" si="1"/>
        <v>janeiro</v>
      </c>
      <c r="E108" s="9">
        <v>0.93402777777777779</v>
      </c>
      <c r="F108" s="41" t="s">
        <v>919</v>
      </c>
      <c r="G108" s="2" t="s">
        <v>27</v>
      </c>
      <c r="H108" s="61" t="s">
        <v>2310</v>
      </c>
      <c r="I108" s="61"/>
      <c r="J108" s="3" t="s">
        <v>73</v>
      </c>
      <c r="K108" s="5" t="s">
        <v>920</v>
      </c>
      <c r="L108" s="1" t="s">
        <v>126</v>
      </c>
      <c r="M108" s="3" t="s">
        <v>122</v>
      </c>
      <c r="N108" s="2" t="s">
        <v>921</v>
      </c>
      <c r="O108" s="64" t="s">
        <v>922</v>
      </c>
      <c r="P108" s="3" t="s">
        <v>467</v>
      </c>
      <c r="Q108" s="31"/>
      <c r="R108" s="31"/>
      <c r="S108" s="31"/>
      <c r="T108" s="7" t="s">
        <v>923</v>
      </c>
      <c r="U108" s="3" t="s">
        <v>468</v>
      </c>
      <c r="V108" s="3" t="s">
        <v>105</v>
      </c>
      <c r="W108" s="3" t="s">
        <v>72</v>
      </c>
      <c r="X108" s="3" t="s">
        <v>79</v>
      </c>
      <c r="Y108" s="3" t="s">
        <v>73</v>
      </c>
      <c r="Z108" s="4">
        <f>IF(Tabela1[[#This Row],[R.A.E]]="SIM",VLOOKUP(Tabela1[[#This Row],[CLASSIFICAÇÃO]],Lista_Susp_!PRAZO,2,0)+Tabela1[[#This Row],[DATA]],"")</f>
        <v>45329</v>
      </c>
      <c r="AA108" s="11" t="str">
        <f ca="1">IF(Tabela1[[#This Row],[R.A.E]]="SIM",IF(AC108="ok","CONCLUÍDO",IF(Tabela1[[#This Row],[PRAZO ABERTURA R.A.E]]&lt;TODAY(),"ATRASADO","NO PRAZO")))</f>
        <v>CONCLUÍDO</v>
      </c>
      <c r="AB108" s="11" t="str">
        <f ca="1">IF(Tabela1[[#This Row],[PRAZO ABERTURA R.A.E]]&gt;=TODAY(),"",IF(Tabela1[[#This Row],[STATUS]]="ATRASADO",TODAY()-Tabela1[[#This Row],[PRAZO ABERTURA R.A.E]],""))</f>
        <v/>
      </c>
      <c r="AC108" s="3" t="s">
        <v>908</v>
      </c>
      <c r="AE108" s="3" t="s">
        <v>73</v>
      </c>
    </row>
    <row r="109" spans="1:32" x14ac:dyDescent="0.25">
      <c r="A109" s="6">
        <v>108</v>
      </c>
      <c r="B109" s="2" t="s">
        <v>25</v>
      </c>
      <c r="C109" s="42">
        <v>45322</v>
      </c>
      <c r="D109" s="15" t="str">
        <f t="shared" si="1"/>
        <v>janeiro</v>
      </c>
      <c r="E109" s="9">
        <v>0.4375</v>
      </c>
      <c r="F109" s="41" t="s">
        <v>924</v>
      </c>
      <c r="G109" s="2" t="s">
        <v>36</v>
      </c>
      <c r="H109" s="61"/>
      <c r="I109" s="61"/>
      <c r="J109" s="3"/>
      <c r="K109" s="5" t="s">
        <v>925</v>
      </c>
      <c r="L109" s="3" t="s">
        <v>128</v>
      </c>
      <c r="M109" s="3" t="s">
        <v>121</v>
      </c>
      <c r="N109" s="2" t="s">
        <v>926</v>
      </c>
      <c r="O109" s="2" t="s">
        <v>927</v>
      </c>
      <c r="P109" s="3" t="s">
        <v>928</v>
      </c>
      <c r="Q109" s="31"/>
      <c r="R109" s="31"/>
      <c r="S109" s="31"/>
      <c r="T109" s="7" t="s">
        <v>929</v>
      </c>
      <c r="U109" s="3" t="s">
        <v>930</v>
      </c>
      <c r="V109" s="3" t="s">
        <v>239</v>
      </c>
      <c r="W109" s="6" t="s">
        <v>69</v>
      </c>
      <c r="X109" s="6" t="s">
        <v>70</v>
      </c>
      <c r="Y109" s="6" t="s">
        <v>67</v>
      </c>
      <c r="Z109" s="4" t="str">
        <f>IF(Tabela1[[#This Row],[R.A.E]]="SIM",VLOOKUP(Tabela1[[#This Row],[CLASSIFICAÇÃO]],Lista_Susp_!PRAZO,2,0)+Tabela1[[#This Row],[DATA]],"")</f>
        <v/>
      </c>
      <c r="AA109" s="11" t="b">
        <f ca="1">IF(Tabela1[[#This Row],[R.A.E]]="SIM",IF(AC109="ok","CONCLUÍDO",IF(Tabela1[[#This Row],[PRAZO ABERTURA R.A.E]]&lt;TODAY(),"ATRASADO","NO PRAZO")))</f>
        <v>0</v>
      </c>
      <c r="AB109" s="11" t="str">
        <f ca="1">IF(Tabela1[[#This Row],[PRAZO ABERTURA R.A.E]]&gt;=TODAY(),"",IF(Tabela1[[#This Row],[STATUS]]="ATRASADO",TODAY()-Tabela1[[#This Row],[PRAZO ABERTURA R.A.E]],""))</f>
        <v/>
      </c>
      <c r="AE109" s="3"/>
    </row>
    <row r="110" spans="1:32" x14ac:dyDescent="0.25">
      <c r="A110" s="6">
        <v>109</v>
      </c>
      <c r="B110" s="2" t="s">
        <v>25</v>
      </c>
      <c r="C110" s="42">
        <v>45323</v>
      </c>
      <c r="D110" s="15" t="str">
        <f t="shared" si="1"/>
        <v>fevereiro</v>
      </c>
      <c r="E110" s="9">
        <v>0.58333333333333337</v>
      </c>
      <c r="F110" s="41" t="s">
        <v>931</v>
      </c>
      <c r="G110" s="2" t="s">
        <v>30</v>
      </c>
      <c r="H110" s="61"/>
      <c r="I110" s="61"/>
      <c r="J110" s="3"/>
      <c r="K110" s="5" t="s">
        <v>932</v>
      </c>
      <c r="L110" s="1" t="s">
        <v>126</v>
      </c>
      <c r="M110" s="3" t="s">
        <v>44</v>
      </c>
      <c r="N110" s="2" t="s">
        <v>933</v>
      </c>
      <c r="O110" s="64" t="s">
        <v>934</v>
      </c>
      <c r="P110" s="3" t="s">
        <v>477</v>
      </c>
      <c r="Q110" s="31"/>
      <c r="R110" s="31"/>
      <c r="S110" s="31"/>
      <c r="T110" s="7" t="s">
        <v>935</v>
      </c>
      <c r="U110" s="3" t="s">
        <v>936</v>
      </c>
      <c r="V110" s="3" t="s">
        <v>81</v>
      </c>
      <c r="W110" s="6" t="s">
        <v>69</v>
      </c>
      <c r="X110" s="6" t="s">
        <v>70</v>
      </c>
      <c r="Y110" s="6" t="s">
        <v>67</v>
      </c>
      <c r="Z110" s="4" t="str">
        <f>IF(Tabela1[[#This Row],[R.A.E]]="SIM",VLOOKUP(Tabela1[[#This Row],[CLASSIFICAÇÃO]],Lista_Susp_!PRAZO,2,0)+Tabela1[[#This Row],[DATA]],"")</f>
        <v/>
      </c>
      <c r="AA110" s="11" t="b">
        <f ca="1">IF(Tabela1[[#This Row],[R.A.E]]="SIM",IF(AC110="ok","CONCLUÍDO",IF(Tabela1[[#This Row],[PRAZO ABERTURA R.A.E]]&lt;TODAY(),"ATRASADO","NO PRAZO")))</f>
        <v>0</v>
      </c>
      <c r="AB110" s="11" t="str">
        <f ca="1">IF(Tabela1[[#This Row],[PRAZO ABERTURA R.A.E]]&gt;=TODAY(),"",IF(Tabela1[[#This Row],[STATUS]]="ATRASADO",TODAY()-Tabela1[[#This Row],[PRAZO ABERTURA R.A.E]],""))</f>
        <v/>
      </c>
      <c r="AE110" s="3"/>
    </row>
    <row r="111" spans="1:32" x14ac:dyDescent="0.25">
      <c r="A111" s="6">
        <v>110</v>
      </c>
      <c r="B111" s="2" t="s">
        <v>28</v>
      </c>
      <c r="C111" s="42">
        <v>45322</v>
      </c>
      <c r="D111" s="15" t="str">
        <f t="shared" si="1"/>
        <v>janeiro</v>
      </c>
      <c r="E111" s="9">
        <v>0.64583333333333337</v>
      </c>
      <c r="F111" s="41" t="s">
        <v>937</v>
      </c>
      <c r="G111" s="2" t="s">
        <v>30</v>
      </c>
      <c r="H111" s="61"/>
      <c r="I111" s="61"/>
      <c r="J111" s="3"/>
      <c r="K111" s="5" t="s">
        <v>938</v>
      </c>
      <c r="L111" s="3" t="s">
        <v>129</v>
      </c>
      <c r="M111" s="3" t="s">
        <v>44</v>
      </c>
      <c r="N111" s="2" t="s">
        <v>277</v>
      </c>
      <c r="O111" s="64" t="s">
        <v>939</v>
      </c>
      <c r="P111" s="3" t="s">
        <v>477</v>
      </c>
      <c r="Q111" s="31"/>
      <c r="R111" s="31"/>
      <c r="S111" s="31"/>
      <c r="T111" s="7" t="s">
        <v>940</v>
      </c>
      <c r="U111" s="3" t="s">
        <v>793</v>
      </c>
      <c r="V111" s="3" t="s">
        <v>555</v>
      </c>
      <c r="W111" s="6" t="s">
        <v>69</v>
      </c>
      <c r="X111" s="6" t="s">
        <v>70</v>
      </c>
      <c r="Y111" s="6" t="s">
        <v>67</v>
      </c>
      <c r="Z111" s="4" t="str">
        <f>IF(Tabela1[[#This Row],[R.A.E]]="SIM",VLOOKUP(Tabela1[[#This Row],[CLASSIFICAÇÃO]],Lista_Susp_!PRAZO,2,0)+Tabela1[[#This Row],[DATA]],"")</f>
        <v/>
      </c>
      <c r="AA111" s="11" t="b">
        <f ca="1">IF(Tabela1[[#This Row],[R.A.E]]="SIM",IF(AC111="ok","CONCLUÍDO",IF(Tabela1[[#This Row],[PRAZO ABERTURA R.A.E]]&lt;TODAY(),"ATRASADO","NO PRAZO")))</f>
        <v>0</v>
      </c>
      <c r="AB111" s="11" t="str">
        <f ca="1">IF(Tabela1[[#This Row],[PRAZO ABERTURA R.A.E]]&gt;=TODAY(),"",IF(Tabela1[[#This Row],[STATUS]]="ATRASADO",TODAY()-Tabela1[[#This Row],[PRAZO ABERTURA R.A.E]],""))</f>
        <v/>
      </c>
      <c r="AE111" s="3"/>
      <c r="AF111" t="s">
        <v>73</v>
      </c>
    </row>
    <row r="112" spans="1:32" x14ac:dyDescent="0.25">
      <c r="A112" s="6">
        <v>111</v>
      </c>
      <c r="B112" s="2" t="s">
        <v>25</v>
      </c>
      <c r="C112" s="42">
        <v>45324</v>
      </c>
      <c r="D112" s="15" t="str">
        <f t="shared" si="1"/>
        <v>fevereiro</v>
      </c>
      <c r="E112" s="9">
        <v>0.44791666666666669</v>
      </c>
      <c r="F112" s="41" t="s">
        <v>941</v>
      </c>
      <c r="G112" s="2" t="s">
        <v>30</v>
      </c>
      <c r="H112" s="61"/>
      <c r="I112" s="61"/>
      <c r="J112" s="3"/>
      <c r="K112" s="5" t="s">
        <v>942</v>
      </c>
      <c r="L112" s="3" t="s">
        <v>46</v>
      </c>
      <c r="M112" s="3" t="s">
        <v>122</v>
      </c>
      <c r="N112" s="43"/>
      <c r="O112" s="2" t="s">
        <v>943</v>
      </c>
      <c r="P112" s="3" t="s">
        <v>944</v>
      </c>
      <c r="Q112" s="31"/>
      <c r="R112" s="31"/>
      <c r="S112" s="31"/>
      <c r="T112" s="7" t="s">
        <v>945</v>
      </c>
      <c r="U112" s="3" t="s">
        <v>589</v>
      </c>
      <c r="V112" s="3" t="s">
        <v>84</v>
      </c>
      <c r="W112" s="6" t="s">
        <v>69</v>
      </c>
      <c r="X112" s="6" t="s">
        <v>70</v>
      </c>
      <c r="Y112" s="6" t="s">
        <v>67</v>
      </c>
      <c r="Z112" s="4" t="str">
        <f>IF(Tabela1[[#This Row],[R.A.E]]="SIM",VLOOKUP(Tabela1[[#This Row],[CLASSIFICAÇÃO]],Lista_Susp_!PRAZO,2,0)+Tabela1[[#This Row],[DATA]],"")</f>
        <v/>
      </c>
      <c r="AA112" s="11" t="b">
        <f ca="1">IF(Tabela1[[#This Row],[R.A.E]]="SIM",IF(AC112="ok","CONCLUÍDO",IF(Tabela1[[#This Row],[PRAZO ABERTURA R.A.E]]&lt;TODAY(),"ATRASADO","NO PRAZO")))</f>
        <v>0</v>
      </c>
      <c r="AB112" s="11" t="str">
        <f ca="1">IF(Tabela1[[#This Row],[PRAZO ABERTURA R.A.E]]&gt;=TODAY(),"",IF(Tabela1[[#This Row],[STATUS]]="ATRASADO",TODAY()-Tabela1[[#This Row],[PRAZO ABERTURA R.A.E]],""))</f>
        <v/>
      </c>
      <c r="AE112" s="3"/>
    </row>
    <row r="113" spans="1:32" ht="90" x14ac:dyDescent="0.25">
      <c r="A113" s="6">
        <v>112</v>
      </c>
      <c r="B113" s="2" t="s">
        <v>28</v>
      </c>
      <c r="C113" s="42">
        <v>45323</v>
      </c>
      <c r="D113" s="15" t="str">
        <f t="shared" si="1"/>
        <v>fevereiro</v>
      </c>
      <c r="E113" s="9">
        <v>0.69444444444444453</v>
      </c>
      <c r="F113" s="41" t="s">
        <v>946</v>
      </c>
      <c r="G113" s="2" t="s">
        <v>47</v>
      </c>
      <c r="H113" s="61"/>
      <c r="I113" s="61"/>
      <c r="J113" s="3"/>
      <c r="K113" s="37" t="s">
        <v>964</v>
      </c>
      <c r="L113" s="3" t="s">
        <v>129</v>
      </c>
      <c r="M113" s="3" t="s">
        <v>121</v>
      </c>
      <c r="N113" s="2"/>
      <c r="O113" s="67" t="s">
        <v>2795</v>
      </c>
      <c r="P113" s="1" t="s">
        <v>947</v>
      </c>
      <c r="Q113" s="31"/>
      <c r="R113" s="31"/>
      <c r="S113" s="31"/>
      <c r="T113" s="7" t="s">
        <v>948</v>
      </c>
      <c r="U113" s="3" t="s">
        <v>412</v>
      </c>
      <c r="V113" s="3" t="s">
        <v>78</v>
      </c>
      <c r="W113" s="3" t="s">
        <v>76</v>
      </c>
      <c r="X113" s="3" t="s">
        <v>79</v>
      </c>
      <c r="Y113" s="3" t="s">
        <v>73</v>
      </c>
      <c r="Z113" s="4" t="e">
        <f>IF(Tabela1[[#This Row],[R.A.E]]="SIM",VLOOKUP(Tabela1[[#This Row],[CLASSIFICAÇÃO]],Lista_Susp_!PRAZO,2,0)+Tabela1[[#This Row],[DATA]],"")</f>
        <v>#N/A</v>
      </c>
      <c r="AA113" s="11" t="e">
        <f ca="1">IF(Tabela1[[#This Row],[R.A.E]]="SIM",IF(AC113="ok","CONCLUÍDO",IF(Tabela1[[#This Row],[PRAZO ABERTURA R.A.E]]&lt;TODAY(),"ATRASADO","NO PRAZO")))</f>
        <v>#N/A</v>
      </c>
      <c r="AB113" s="11" t="e">
        <f ca="1">IF(Tabela1[[#This Row],[PRAZO ABERTURA R.A.E]]&gt;=TODAY(),"",IF(Tabela1[[#This Row],[STATUS]]="ATRASADO",TODAY()-Tabela1[[#This Row],[PRAZO ABERTURA R.A.E]],""))</f>
        <v>#N/A</v>
      </c>
      <c r="AE113" s="3"/>
      <c r="AF113" t="s">
        <v>73</v>
      </c>
    </row>
    <row r="114" spans="1:32" ht="75" x14ac:dyDescent="0.25">
      <c r="A114" s="6">
        <v>113</v>
      </c>
      <c r="B114" s="2" t="s">
        <v>25</v>
      </c>
      <c r="C114" s="42">
        <v>45323</v>
      </c>
      <c r="D114" s="15" t="str">
        <f t="shared" si="1"/>
        <v>fevereiro</v>
      </c>
      <c r="E114" s="9">
        <v>0.63124999999999998</v>
      </c>
      <c r="F114" s="41" t="s">
        <v>949</v>
      </c>
      <c r="G114" s="2" t="s">
        <v>33</v>
      </c>
      <c r="H114" s="61"/>
      <c r="I114" s="61"/>
      <c r="J114" s="3"/>
      <c r="K114" s="5" t="s">
        <v>965</v>
      </c>
      <c r="L114" s="1" t="s">
        <v>126</v>
      </c>
      <c r="M114" s="3" t="s">
        <v>123</v>
      </c>
      <c r="N114" s="2" t="s">
        <v>35</v>
      </c>
      <c r="O114" s="63" t="s">
        <v>950</v>
      </c>
      <c r="P114" s="3" t="s">
        <v>879</v>
      </c>
      <c r="Q114" s="31"/>
      <c r="R114" s="31"/>
      <c r="S114" s="31"/>
      <c r="T114" s="7" t="s">
        <v>951</v>
      </c>
      <c r="U114" s="3" t="s">
        <v>881</v>
      </c>
      <c r="V114" s="3" t="s">
        <v>77</v>
      </c>
      <c r="W114" s="6" t="s">
        <v>69</v>
      </c>
      <c r="X114" s="6" t="s">
        <v>70</v>
      </c>
      <c r="Y114" s="6" t="s">
        <v>67</v>
      </c>
      <c r="Z114" s="4" t="str">
        <f>IF(Tabela1[[#This Row],[R.A.E]]="SIM",VLOOKUP(Tabela1[[#This Row],[CLASSIFICAÇÃO]],Lista_Susp_!PRAZO,2,0)+Tabela1[[#This Row],[DATA]],"")</f>
        <v/>
      </c>
      <c r="AA114" s="11" t="b">
        <f ca="1">IF(Tabela1[[#This Row],[R.A.E]]="SIM",IF(AC114="ok","CONCLUÍDO",IF(Tabela1[[#This Row],[PRAZO ABERTURA R.A.E]]&lt;TODAY(),"ATRASADO","NO PRAZO")))</f>
        <v>0</v>
      </c>
      <c r="AB114" s="11" t="str">
        <f ca="1">IF(Tabela1[[#This Row],[PRAZO ABERTURA R.A.E]]&gt;=TODAY(),"",IF(Tabela1[[#This Row],[STATUS]]="ATRASADO",TODAY()-Tabela1[[#This Row],[PRAZO ABERTURA R.A.E]],""))</f>
        <v/>
      </c>
      <c r="AE114" s="3"/>
    </row>
    <row r="115" spans="1:32" ht="45" x14ac:dyDescent="0.25">
      <c r="A115" s="6">
        <v>114</v>
      </c>
      <c r="B115" s="3" t="s">
        <v>28</v>
      </c>
      <c r="C115" s="45">
        <v>45323</v>
      </c>
      <c r="D115" s="15" t="str">
        <f t="shared" si="1"/>
        <v>fevereiro</v>
      </c>
      <c r="E115" s="21">
        <v>0.4513888888888889</v>
      </c>
      <c r="F115" s="1" t="s">
        <v>590</v>
      </c>
      <c r="G115" s="3" t="s">
        <v>30</v>
      </c>
      <c r="H115" s="61"/>
      <c r="I115" s="61"/>
      <c r="J115" s="3"/>
      <c r="K115" s="5" t="s">
        <v>966</v>
      </c>
      <c r="L115" s="3" t="s">
        <v>128</v>
      </c>
      <c r="M115" s="3" t="s">
        <v>121</v>
      </c>
      <c r="N115" s="2"/>
      <c r="O115" s="3" t="s">
        <v>952</v>
      </c>
      <c r="P115" s="3" t="s">
        <v>323</v>
      </c>
      <c r="Q115" s="31"/>
      <c r="R115" s="31"/>
      <c r="S115" s="31"/>
      <c r="T115" s="7" t="s">
        <v>953</v>
      </c>
      <c r="U115" s="3" t="s">
        <v>954</v>
      </c>
      <c r="V115" s="3" t="s">
        <v>86</v>
      </c>
      <c r="W115" s="6" t="s">
        <v>69</v>
      </c>
      <c r="X115" s="6" t="s">
        <v>70</v>
      </c>
      <c r="Y115" s="6" t="s">
        <v>67</v>
      </c>
      <c r="Z115" s="4" t="str">
        <f>IF(Tabela1[[#This Row],[R.A.E]]="SIM",VLOOKUP(Tabela1[[#This Row],[CLASSIFICAÇÃO]],Lista_Susp_!PRAZO,2,0)+Tabela1[[#This Row],[DATA]],"")</f>
        <v/>
      </c>
      <c r="AA115" s="11" t="b">
        <f ca="1">IF(Tabela1[[#This Row],[R.A.E]]="SIM",IF(AC115="ok","CONCLUÍDO",IF(Tabela1[[#This Row],[PRAZO ABERTURA R.A.E]]&lt;TODAY(),"ATRASADO","NO PRAZO")))</f>
        <v>0</v>
      </c>
      <c r="AB115" s="11" t="str">
        <f ca="1">IF(Tabela1[[#This Row],[PRAZO ABERTURA R.A.E]]&gt;=TODAY(),"",IF(Tabela1[[#This Row],[STATUS]]="ATRASADO",TODAY()-Tabela1[[#This Row],[PRAZO ABERTURA R.A.E]],""))</f>
        <v/>
      </c>
      <c r="AE115" s="3"/>
      <c r="AF115" t="s">
        <v>73</v>
      </c>
    </row>
    <row r="116" spans="1:32" ht="30" x14ac:dyDescent="0.25">
      <c r="A116" s="6">
        <v>115</v>
      </c>
      <c r="B116" s="3" t="s">
        <v>28</v>
      </c>
      <c r="C116" s="45">
        <v>45323</v>
      </c>
      <c r="D116" s="15" t="str">
        <f t="shared" si="1"/>
        <v>fevereiro</v>
      </c>
      <c r="E116" s="9">
        <v>0.47083333333333338</v>
      </c>
      <c r="F116" s="41" t="s">
        <v>937</v>
      </c>
      <c r="G116" s="3" t="s">
        <v>30</v>
      </c>
      <c r="H116" s="61"/>
      <c r="I116" s="61"/>
      <c r="J116" s="3"/>
      <c r="K116" s="5" t="s">
        <v>955</v>
      </c>
      <c r="L116" s="3" t="s">
        <v>129</v>
      </c>
      <c r="M116" s="3" t="s">
        <v>44</v>
      </c>
      <c r="N116" s="2" t="s">
        <v>277</v>
      </c>
      <c r="O116" s="2" t="s">
        <v>956</v>
      </c>
      <c r="P116" s="3" t="s">
        <v>957</v>
      </c>
      <c r="Q116" s="31"/>
      <c r="R116" s="31"/>
      <c r="S116" s="31"/>
      <c r="T116" s="7" t="s">
        <v>958</v>
      </c>
      <c r="U116" s="3" t="s">
        <v>425</v>
      </c>
      <c r="V116" s="3" t="s">
        <v>555</v>
      </c>
      <c r="W116" s="6" t="s">
        <v>69</v>
      </c>
      <c r="X116" s="6" t="s">
        <v>70</v>
      </c>
      <c r="Y116" s="6" t="s">
        <v>67</v>
      </c>
      <c r="Z116" s="4" t="str">
        <f>IF(Tabela1[[#This Row],[R.A.E]]="SIM",VLOOKUP(Tabela1[[#This Row],[CLASSIFICAÇÃO]],Lista_Susp_!PRAZO,2,0)+Tabela1[[#This Row],[DATA]],"")</f>
        <v/>
      </c>
      <c r="AA116" s="11" t="b">
        <f ca="1">IF(Tabela1[[#This Row],[R.A.E]]="SIM",IF(AC116="ok","CONCLUÍDO",IF(Tabela1[[#This Row],[PRAZO ABERTURA R.A.E]]&lt;TODAY(),"ATRASADO","NO PRAZO")))</f>
        <v>0</v>
      </c>
      <c r="AB116" s="11" t="str">
        <f ca="1">IF(Tabela1[[#This Row],[PRAZO ABERTURA R.A.E]]&gt;=TODAY(),"",IF(Tabela1[[#This Row],[STATUS]]="ATRASADO",TODAY()-Tabela1[[#This Row],[PRAZO ABERTURA R.A.E]],""))</f>
        <v/>
      </c>
      <c r="AE116" s="3"/>
      <c r="AF116" t="s">
        <v>73</v>
      </c>
    </row>
    <row r="117" spans="1:32" x14ac:dyDescent="0.25">
      <c r="A117" s="6">
        <v>116</v>
      </c>
      <c r="B117" s="3" t="s">
        <v>28</v>
      </c>
      <c r="C117" s="45">
        <v>45323</v>
      </c>
      <c r="D117" s="15" t="str">
        <f>TEXT(C117,"MMMM")</f>
        <v>fevereiro</v>
      </c>
      <c r="E117" s="9">
        <v>0.51388888888888895</v>
      </c>
      <c r="F117" s="41" t="s">
        <v>959</v>
      </c>
      <c r="G117" s="3" t="s">
        <v>30</v>
      </c>
      <c r="H117" s="61"/>
      <c r="I117" s="61"/>
      <c r="J117" s="3"/>
      <c r="K117" s="5" t="s">
        <v>960</v>
      </c>
      <c r="L117" s="3" t="s">
        <v>129</v>
      </c>
      <c r="M117" s="3" t="s">
        <v>44</v>
      </c>
      <c r="N117" s="2" t="s">
        <v>959</v>
      </c>
      <c r="O117" s="64" t="s">
        <v>961</v>
      </c>
      <c r="P117" s="3" t="s">
        <v>962</v>
      </c>
      <c r="Q117" s="31"/>
      <c r="R117" s="31"/>
      <c r="S117" s="31"/>
      <c r="T117" s="7" t="s">
        <v>963</v>
      </c>
      <c r="U117" s="3" t="s">
        <v>793</v>
      </c>
      <c r="V117" s="3" t="s">
        <v>555</v>
      </c>
      <c r="W117" s="6" t="s">
        <v>69</v>
      </c>
      <c r="X117" s="6" t="s">
        <v>70</v>
      </c>
      <c r="Y117" s="6" t="s">
        <v>67</v>
      </c>
      <c r="Z117" s="4" t="str">
        <f>IF(Tabela1[[#This Row],[R.A.E]]="SIM",VLOOKUP(Tabela1[[#This Row],[CLASSIFICAÇÃO]],Lista_Susp_!PRAZO,2,0)+Tabela1[[#This Row],[DATA]],"")</f>
        <v/>
      </c>
      <c r="AA117" s="11" t="b">
        <f ca="1">IF(Tabela1[[#This Row],[R.A.E]]="SIM",IF(AC117="ok","CONCLUÍDO",IF(Tabela1[[#This Row],[PRAZO ABERTURA R.A.E]]&lt;TODAY(),"ATRASADO","NO PRAZO")))</f>
        <v>0</v>
      </c>
      <c r="AB117" s="11" t="str">
        <f ca="1">IF(Tabela1[[#This Row],[PRAZO ABERTURA R.A.E]]&gt;=TODAY(),"",IF(Tabela1[[#This Row],[STATUS]]="ATRASADO",TODAY()-Tabela1[[#This Row],[PRAZO ABERTURA R.A.E]],""))</f>
        <v/>
      </c>
      <c r="AE117" s="3"/>
      <c r="AF117" t="s">
        <v>73</v>
      </c>
    </row>
    <row r="118" spans="1:32" x14ac:dyDescent="0.25">
      <c r="A118" s="6">
        <v>117</v>
      </c>
      <c r="B118" s="2" t="s">
        <v>28</v>
      </c>
      <c r="C118" s="45">
        <v>45324</v>
      </c>
      <c r="D118" s="15" t="str">
        <f>TEXT(C118,"MMMM")</f>
        <v>fevereiro</v>
      </c>
      <c r="E118" s="9">
        <v>0.40277777777777773</v>
      </c>
      <c r="F118" s="41" t="s">
        <v>967</v>
      </c>
      <c r="G118" s="2" t="s">
        <v>33</v>
      </c>
      <c r="H118" s="61"/>
      <c r="I118" s="61"/>
      <c r="J118" s="3"/>
      <c r="K118" s="5" t="s">
        <v>968</v>
      </c>
      <c r="L118" s="3" t="s">
        <v>143</v>
      </c>
      <c r="M118" s="3" t="s">
        <v>121</v>
      </c>
      <c r="N118" s="2" t="s">
        <v>969</v>
      </c>
      <c r="O118" s="2" t="s">
        <v>970</v>
      </c>
      <c r="P118" s="3" t="s">
        <v>971</v>
      </c>
      <c r="Q118" s="31"/>
      <c r="R118" s="31"/>
      <c r="S118" s="31"/>
      <c r="T118" s="7" t="s">
        <v>972</v>
      </c>
      <c r="U118" s="3" t="s">
        <v>801</v>
      </c>
      <c r="V118" s="3" t="s">
        <v>83</v>
      </c>
      <c r="W118" s="6" t="s">
        <v>69</v>
      </c>
      <c r="X118" s="6" t="s">
        <v>70</v>
      </c>
      <c r="Y118" s="6" t="s">
        <v>67</v>
      </c>
      <c r="Z118" s="4" t="str">
        <f>IF(Tabela1[[#This Row],[R.A.E]]="SIM",VLOOKUP(Tabela1[[#This Row],[CLASSIFICAÇÃO]],Lista_Susp_!PRAZO,2,0)+Tabela1[[#This Row],[DATA]],"")</f>
        <v/>
      </c>
      <c r="AA118" s="11" t="b">
        <f ca="1">IF(Tabela1[[#This Row],[R.A.E]]="SIM",IF(AC118="ok","CONCLUÍDO",IF(Tabela1[[#This Row],[PRAZO ABERTURA R.A.E]]&lt;TODAY(),"ATRASADO","NO PRAZO")))</f>
        <v>0</v>
      </c>
      <c r="AB118" s="11" t="str">
        <f ca="1">IF(Tabela1[[#This Row],[PRAZO ABERTURA R.A.E]]&gt;=TODAY(),"",IF(Tabela1[[#This Row],[STATUS]]="ATRASADO",TODAY()-Tabela1[[#This Row],[PRAZO ABERTURA R.A.E]],""))</f>
        <v/>
      </c>
      <c r="AE118" s="3"/>
      <c r="AF118" t="s">
        <v>73</v>
      </c>
    </row>
    <row r="119" spans="1:32" x14ac:dyDescent="0.25">
      <c r="A119" s="6">
        <v>118</v>
      </c>
      <c r="B119" s="2" t="s">
        <v>25</v>
      </c>
      <c r="C119" s="45">
        <v>45324</v>
      </c>
      <c r="D119" s="15" t="str">
        <f t="shared" ref="D119:D175" si="2">TEXT(C119,"MMMM")</f>
        <v>fevereiro</v>
      </c>
      <c r="E119" s="9">
        <v>0.98263888888888884</v>
      </c>
      <c r="F119" s="41" t="s">
        <v>973</v>
      </c>
      <c r="G119" s="2" t="s">
        <v>27</v>
      </c>
      <c r="H119" s="61" t="s">
        <v>2310</v>
      </c>
      <c r="I119" s="61"/>
      <c r="J119" s="3"/>
      <c r="K119" s="5" t="s">
        <v>974</v>
      </c>
      <c r="L119" s="3" t="s">
        <v>126</v>
      </c>
      <c r="M119" s="3" t="s">
        <v>122</v>
      </c>
      <c r="N119" s="2" t="s">
        <v>975</v>
      </c>
      <c r="O119" s="64" t="s">
        <v>976</v>
      </c>
      <c r="P119" s="3" t="s">
        <v>467</v>
      </c>
      <c r="Q119" s="31"/>
      <c r="R119" s="31"/>
      <c r="S119" s="31"/>
      <c r="T119" s="7" t="s">
        <v>977</v>
      </c>
      <c r="U119" s="3" t="s">
        <v>468</v>
      </c>
      <c r="V119" s="3" t="s">
        <v>105</v>
      </c>
      <c r="W119" s="6" t="s">
        <v>69</v>
      </c>
      <c r="X119" s="6" t="s">
        <v>70</v>
      </c>
      <c r="Y119" s="6" t="s">
        <v>67</v>
      </c>
      <c r="Z119" s="4" t="str">
        <f>IF(Tabela1[[#This Row],[R.A.E]]="SIM",VLOOKUP(Tabela1[[#This Row],[CLASSIFICAÇÃO]],Lista_Susp_!PRAZO,2,0)+Tabela1[[#This Row],[DATA]],"")</f>
        <v/>
      </c>
      <c r="AA119" s="11" t="b">
        <f ca="1">IF(Tabela1[[#This Row],[R.A.E]]="SIM",IF(AC119="ok","CONCLUÍDO",IF(Tabela1[[#This Row],[PRAZO ABERTURA R.A.E]]&lt;TODAY(),"ATRASADO","NO PRAZO")))</f>
        <v>0</v>
      </c>
      <c r="AB119" s="11" t="str">
        <f ca="1">IF(Tabela1[[#This Row],[PRAZO ABERTURA R.A.E]]&gt;=TODAY(),"",IF(Tabela1[[#This Row],[STATUS]]="ATRASADO",TODAY()-Tabela1[[#This Row],[PRAZO ABERTURA R.A.E]],""))</f>
        <v/>
      </c>
      <c r="AE119" s="3"/>
    </row>
    <row r="120" spans="1:32" x14ac:dyDescent="0.25">
      <c r="A120" s="6">
        <v>119</v>
      </c>
      <c r="B120" s="2" t="s">
        <v>25</v>
      </c>
      <c r="C120" s="45">
        <v>45327</v>
      </c>
      <c r="D120" s="15" t="str">
        <f t="shared" si="2"/>
        <v>fevereiro</v>
      </c>
      <c r="E120" s="9">
        <v>0.34027777777777773</v>
      </c>
      <c r="F120" s="41" t="s">
        <v>978</v>
      </c>
      <c r="G120" s="2" t="s">
        <v>27</v>
      </c>
      <c r="H120" s="61" t="s">
        <v>2310</v>
      </c>
      <c r="I120" s="61"/>
      <c r="J120" s="3"/>
      <c r="K120" s="5" t="s">
        <v>979</v>
      </c>
      <c r="L120" s="3" t="s">
        <v>125</v>
      </c>
      <c r="M120" s="3" t="s">
        <v>122</v>
      </c>
      <c r="N120" s="43"/>
      <c r="O120" s="2" t="s">
        <v>980</v>
      </c>
      <c r="P120" s="3" t="s">
        <v>904</v>
      </c>
      <c r="Q120" s="31"/>
      <c r="R120" s="31"/>
      <c r="S120" s="31"/>
      <c r="T120" s="7" t="s">
        <v>981</v>
      </c>
      <c r="U120" s="3" t="s">
        <v>982</v>
      </c>
      <c r="V120" s="3" t="s">
        <v>84</v>
      </c>
      <c r="W120" s="6" t="s">
        <v>69</v>
      </c>
      <c r="X120" s="6" t="s">
        <v>70</v>
      </c>
      <c r="Y120" s="6" t="s">
        <v>67</v>
      </c>
      <c r="Z120" s="4" t="str">
        <f>IF(Tabela1[[#This Row],[R.A.E]]="SIM",VLOOKUP(Tabela1[[#This Row],[CLASSIFICAÇÃO]],Lista_Susp_!PRAZO,2,0)+Tabela1[[#This Row],[DATA]],"")</f>
        <v/>
      </c>
      <c r="AA120" s="11" t="b">
        <f ca="1">IF(Tabela1[[#This Row],[R.A.E]]="SIM",IF(AC120="ok","CONCLUÍDO",IF(Tabela1[[#This Row],[PRAZO ABERTURA R.A.E]]&lt;TODAY(),"ATRASADO","NO PRAZO")))</f>
        <v>0</v>
      </c>
      <c r="AB120" s="11" t="str">
        <f ca="1">IF(Tabela1[[#This Row],[PRAZO ABERTURA R.A.E]]&gt;=TODAY(),"",IF(Tabela1[[#This Row],[STATUS]]="ATRASADO",TODAY()-Tabela1[[#This Row],[PRAZO ABERTURA R.A.E]],""))</f>
        <v/>
      </c>
      <c r="AE120" s="3"/>
    </row>
    <row r="121" spans="1:32" ht="45" x14ac:dyDescent="0.25">
      <c r="A121" s="6">
        <v>120</v>
      </c>
      <c r="B121" s="2" t="s">
        <v>25</v>
      </c>
      <c r="C121" s="45">
        <v>45327</v>
      </c>
      <c r="D121" s="15" t="str">
        <f t="shared" si="2"/>
        <v>fevereiro</v>
      </c>
      <c r="E121" s="9">
        <v>0.66666666666666663</v>
      </c>
      <c r="F121" s="41" t="s">
        <v>983</v>
      </c>
      <c r="G121" s="2" t="s">
        <v>27</v>
      </c>
      <c r="H121" s="61" t="s">
        <v>2310</v>
      </c>
      <c r="I121" s="61"/>
      <c r="J121" s="3"/>
      <c r="K121" s="5" t="s">
        <v>984</v>
      </c>
      <c r="L121" s="3" t="s">
        <v>190</v>
      </c>
      <c r="M121" s="3" t="s">
        <v>122</v>
      </c>
      <c r="N121" s="43"/>
      <c r="O121" s="2" t="s">
        <v>985</v>
      </c>
      <c r="P121" s="3" t="s">
        <v>904</v>
      </c>
      <c r="Q121" s="31"/>
      <c r="R121" s="31"/>
      <c r="S121" s="31"/>
      <c r="T121" s="7" t="s">
        <v>986</v>
      </c>
      <c r="U121" s="3" t="s">
        <v>987</v>
      </c>
      <c r="V121" s="3" t="s">
        <v>84</v>
      </c>
      <c r="W121" s="6" t="s">
        <v>69</v>
      </c>
      <c r="X121" s="6" t="s">
        <v>70</v>
      </c>
      <c r="Y121" s="6" t="s">
        <v>67</v>
      </c>
      <c r="Z121" s="4" t="str">
        <f>IF(Tabela1[[#This Row],[R.A.E]]="SIM",VLOOKUP(Tabela1[[#This Row],[CLASSIFICAÇÃO]],Lista_Susp_!PRAZO,2,0)+Tabela1[[#This Row],[DATA]],"")</f>
        <v/>
      </c>
      <c r="AA121" s="11" t="b">
        <f ca="1">IF(Tabela1[[#This Row],[R.A.E]]="SIM",IF(AC121="ok","CONCLUÍDO",IF(Tabela1[[#This Row],[PRAZO ABERTURA R.A.E]]&lt;TODAY(),"ATRASADO","NO PRAZO")))</f>
        <v>0</v>
      </c>
      <c r="AB121" s="11" t="str">
        <f ca="1">IF(Tabela1[[#This Row],[PRAZO ABERTURA R.A.E]]&gt;=TODAY(),"",IF(Tabela1[[#This Row],[STATUS]]="ATRASADO",TODAY()-Tabela1[[#This Row],[PRAZO ABERTURA R.A.E]],""))</f>
        <v/>
      </c>
      <c r="AE121" s="3"/>
    </row>
    <row r="122" spans="1:32" ht="30" x14ac:dyDescent="0.25">
      <c r="A122" s="6">
        <v>121</v>
      </c>
      <c r="B122" s="2" t="s">
        <v>25</v>
      </c>
      <c r="C122" s="45">
        <v>45327</v>
      </c>
      <c r="D122" s="15" t="str">
        <f t="shared" si="2"/>
        <v>fevereiro</v>
      </c>
      <c r="E122" s="9">
        <v>0.45833333333333331</v>
      </c>
      <c r="F122" s="41" t="s">
        <v>988</v>
      </c>
      <c r="G122" s="2" t="s">
        <v>33</v>
      </c>
      <c r="H122" s="61"/>
      <c r="I122" s="61"/>
      <c r="J122" s="3"/>
      <c r="K122" s="5" t="s">
        <v>989</v>
      </c>
      <c r="L122" s="3" t="s">
        <v>126</v>
      </c>
      <c r="M122" s="3" t="s">
        <v>209</v>
      </c>
      <c r="N122" s="2" t="s">
        <v>990</v>
      </c>
      <c r="O122" s="2" t="s">
        <v>991</v>
      </c>
      <c r="P122" s="1" t="s">
        <v>992</v>
      </c>
      <c r="Q122" s="31"/>
      <c r="R122" s="31"/>
      <c r="S122" s="31"/>
      <c r="T122" s="7" t="s">
        <v>993</v>
      </c>
      <c r="U122" s="1" t="s">
        <v>994</v>
      </c>
      <c r="V122" s="3" t="s">
        <v>81</v>
      </c>
      <c r="W122" s="6" t="s">
        <v>69</v>
      </c>
      <c r="X122" s="6" t="s">
        <v>70</v>
      </c>
      <c r="Y122" s="6" t="s">
        <v>67</v>
      </c>
      <c r="Z122" s="4" t="str">
        <f>IF(Tabela1[[#This Row],[R.A.E]]="SIM",VLOOKUP(Tabela1[[#This Row],[CLASSIFICAÇÃO]],Lista_Susp_!PRAZO,2,0)+Tabela1[[#This Row],[DATA]],"")</f>
        <v/>
      </c>
      <c r="AA122" s="11" t="b">
        <f ca="1">IF(Tabela1[[#This Row],[R.A.E]]="SIM",IF(AC122="ok","CONCLUÍDO",IF(Tabela1[[#This Row],[PRAZO ABERTURA R.A.E]]&lt;TODAY(),"ATRASADO","NO PRAZO")))</f>
        <v>0</v>
      </c>
      <c r="AB122" s="11" t="str">
        <f ca="1">IF(Tabela1[[#This Row],[PRAZO ABERTURA R.A.E]]&gt;=TODAY(),"",IF(Tabela1[[#This Row],[STATUS]]="ATRASADO",TODAY()-Tabela1[[#This Row],[PRAZO ABERTURA R.A.E]],""))</f>
        <v/>
      </c>
      <c r="AE122" s="3"/>
    </row>
    <row r="123" spans="1:32" x14ac:dyDescent="0.25">
      <c r="A123" s="6">
        <v>122</v>
      </c>
      <c r="B123" s="2" t="s">
        <v>28</v>
      </c>
      <c r="C123" s="45">
        <v>45327</v>
      </c>
      <c r="D123" s="15" t="str">
        <f t="shared" si="2"/>
        <v>fevereiro</v>
      </c>
      <c r="E123" s="9">
        <v>0.31597222222222221</v>
      </c>
      <c r="F123" s="41" t="s">
        <v>995</v>
      </c>
      <c r="G123" s="2" t="s">
        <v>30</v>
      </c>
      <c r="H123" s="61"/>
      <c r="I123" s="61"/>
      <c r="J123" s="3"/>
      <c r="K123" s="5" t="s">
        <v>996</v>
      </c>
      <c r="L123" s="3" t="s">
        <v>129</v>
      </c>
      <c r="M123" s="3" t="s">
        <v>44</v>
      </c>
      <c r="N123" s="2"/>
      <c r="O123" s="2" t="s">
        <v>997</v>
      </c>
      <c r="P123" s="3" t="s">
        <v>547</v>
      </c>
      <c r="Q123" s="31"/>
      <c r="R123" s="31"/>
      <c r="S123" s="31"/>
      <c r="T123" s="7" t="s">
        <v>998</v>
      </c>
      <c r="U123" s="3" t="s">
        <v>448</v>
      </c>
      <c r="V123" s="3" t="s">
        <v>999</v>
      </c>
      <c r="W123" s="6" t="s">
        <v>69</v>
      </c>
      <c r="X123" s="6" t="s">
        <v>70</v>
      </c>
      <c r="Y123" s="6" t="s">
        <v>67</v>
      </c>
      <c r="Z123" s="4" t="str">
        <f>IF(Tabela1[[#This Row],[R.A.E]]="SIM",VLOOKUP(Tabela1[[#This Row],[CLASSIFICAÇÃO]],Lista_Susp_!PRAZO,2,0)+Tabela1[[#This Row],[DATA]],"")</f>
        <v/>
      </c>
      <c r="AA123" s="11" t="b">
        <f ca="1">IF(Tabela1[[#This Row],[R.A.E]]="SIM",IF(AC123="ok","CONCLUÍDO",IF(Tabela1[[#This Row],[PRAZO ABERTURA R.A.E]]&lt;TODAY(),"ATRASADO","NO PRAZO")))</f>
        <v>0</v>
      </c>
      <c r="AB123" s="11" t="str">
        <f ca="1">IF(Tabela1[[#This Row],[PRAZO ABERTURA R.A.E]]&gt;=TODAY(),"",IF(Tabela1[[#This Row],[STATUS]]="ATRASADO",TODAY()-Tabela1[[#This Row],[PRAZO ABERTURA R.A.E]],""))</f>
        <v/>
      </c>
      <c r="AE123" s="3"/>
      <c r="AF123" t="s">
        <v>73</v>
      </c>
    </row>
    <row r="124" spans="1:32" x14ac:dyDescent="0.25">
      <c r="A124" s="6">
        <v>123</v>
      </c>
      <c r="B124" s="2" t="s">
        <v>28</v>
      </c>
      <c r="C124" s="45">
        <v>45327</v>
      </c>
      <c r="D124" s="15" t="str">
        <f t="shared" si="2"/>
        <v>fevereiro</v>
      </c>
      <c r="E124" s="9">
        <v>0.61111111111111105</v>
      </c>
      <c r="F124" s="41" t="s">
        <v>1000</v>
      </c>
      <c r="G124" s="2" t="s">
        <v>30</v>
      </c>
      <c r="H124" s="61"/>
      <c r="I124" s="61"/>
      <c r="J124" s="3"/>
      <c r="K124" s="5" t="s">
        <v>1001</v>
      </c>
      <c r="L124" s="3" t="s">
        <v>129</v>
      </c>
      <c r="M124" s="3" t="s">
        <v>44</v>
      </c>
      <c r="N124" s="2"/>
      <c r="O124" s="64" t="s">
        <v>2796</v>
      </c>
      <c r="P124" s="3" t="s">
        <v>547</v>
      </c>
      <c r="Q124" s="31"/>
      <c r="R124" s="31"/>
      <c r="S124" s="31"/>
      <c r="T124" s="7" t="s">
        <v>424</v>
      </c>
      <c r="U124" s="3" t="s">
        <v>793</v>
      </c>
      <c r="V124" s="3" t="s">
        <v>999</v>
      </c>
      <c r="W124" s="6" t="s">
        <v>69</v>
      </c>
      <c r="X124" s="6" t="s">
        <v>70</v>
      </c>
      <c r="Y124" s="6" t="s">
        <v>67</v>
      </c>
      <c r="Z124" s="4" t="str">
        <f>IF(Tabela1[[#This Row],[R.A.E]]="SIM",VLOOKUP(Tabela1[[#This Row],[CLASSIFICAÇÃO]],Lista_Susp_!PRAZO,2,0)+Tabela1[[#This Row],[DATA]],"")</f>
        <v/>
      </c>
      <c r="AA124" s="11" t="b">
        <f ca="1">IF(Tabela1[[#This Row],[R.A.E]]="SIM",IF(AC124="ok","CONCLUÍDO",IF(Tabela1[[#This Row],[PRAZO ABERTURA R.A.E]]&lt;TODAY(),"ATRASADO","NO PRAZO")))</f>
        <v>0</v>
      </c>
      <c r="AB124" s="11" t="str">
        <f ca="1">IF(Tabela1[[#This Row],[PRAZO ABERTURA R.A.E]]&gt;=TODAY(),"",IF(Tabela1[[#This Row],[STATUS]]="ATRASADO",TODAY()-Tabela1[[#This Row],[PRAZO ABERTURA R.A.E]],""))</f>
        <v/>
      </c>
      <c r="AE124" s="3"/>
      <c r="AF124" t="s">
        <v>73</v>
      </c>
    </row>
    <row r="125" spans="1:32" ht="30" x14ac:dyDescent="0.25">
      <c r="A125" s="6">
        <v>124</v>
      </c>
      <c r="B125" s="2" t="s">
        <v>28</v>
      </c>
      <c r="C125" s="45">
        <v>45327</v>
      </c>
      <c r="D125" s="15" t="str">
        <f t="shared" si="2"/>
        <v>fevereiro</v>
      </c>
      <c r="E125" s="9">
        <v>0.39583333333333331</v>
      </c>
      <c r="F125" s="41" t="s">
        <v>1000</v>
      </c>
      <c r="G125" s="2" t="s">
        <v>30</v>
      </c>
      <c r="H125" s="61"/>
      <c r="I125" s="61"/>
      <c r="J125" s="3"/>
      <c r="K125" s="5" t="s">
        <v>1002</v>
      </c>
      <c r="L125" s="3" t="s">
        <v>129</v>
      </c>
      <c r="M125" s="3" t="s">
        <v>44</v>
      </c>
      <c r="N125" s="2"/>
      <c r="O125" s="64" t="s">
        <v>1003</v>
      </c>
      <c r="P125" s="3" t="s">
        <v>547</v>
      </c>
      <c r="Q125" s="31"/>
      <c r="R125" s="31"/>
      <c r="S125" s="31"/>
      <c r="T125" s="7" t="s">
        <v>1004</v>
      </c>
      <c r="U125" s="3" t="s">
        <v>793</v>
      </c>
      <c r="V125" s="3" t="s">
        <v>999</v>
      </c>
      <c r="W125" s="6" t="s">
        <v>69</v>
      </c>
      <c r="X125" s="6" t="s">
        <v>70</v>
      </c>
      <c r="Y125" s="6" t="s">
        <v>67</v>
      </c>
      <c r="Z125" s="4" t="str">
        <f>IF(Tabela1[[#This Row],[R.A.E]]="SIM",VLOOKUP(Tabela1[[#This Row],[CLASSIFICAÇÃO]],Lista_Susp_!PRAZO,2,0)+Tabela1[[#This Row],[DATA]],"")</f>
        <v/>
      </c>
      <c r="AA125" s="11" t="b">
        <f ca="1">IF(Tabela1[[#This Row],[R.A.E]]="SIM",IF(AC125="ok","CONCLUÍDO",IF(Tabela1[[#This Row],[PRAZO ABERTURA R.A.E]]&lt;TODAY(),"ATRASADO","NO PRAZO")))</f>
        <v>0</v>
      </c>
      <c r="AB125" s="11" t="str">
        <f ca="1">IF(Tabela1[[#This Row],[PRAZO ABERTURA R.A.E]]&gt;=TODAY(),"",IF(Tabela1[[#This Row],[STATUS]]="ATRASADO",TODAY()-Tabela1[[#This Row],[PRAZO ABERTURA R.A.E]],""))</f>
        <v/>
      </c>
      <c r="AE125" s="3"/>
      <c r="AF125" t="s">
        <v>73</v>
      </c>
    </row>
    <row r="126" spans="1:32" ht="45" x14ac:dyDescent="0.25">
      <c r="A126" s="6">
        <v>125</v>
      </c>
      <c r="B126" s="2" t="s">
        <v>25</v>
      </c>
      <c r="C126" s="45">
        <v>45325</v>
      </c>
      <c r="D126" s="15" t="str">
        <f t="shared" si="2"/>
        <v>fevereiro</v>
      </c>
      <c r="E126" s="9">
        <v>0.46527777777777773</v>
      </c>
      <c r="F126" s="41" t="s">
        <v>949</v>
      </c>
      <c r="G126" s="2" t="s">
        <v>30</v>
      </c>
      <c r="H126" s="61"/>
      <c r="I126" s="61"/>
      <c r="J126" s="3"/>
      <c r="K126" s="5" t="s">
        <v>1005</v>
      </c>
      <c r="L126" s="3" t="s">
        <v>166</v>
      </c>
      <c r="M126" s="3" t="s">
        <v>123</v>
      </c>
      <c r="N126" s="2" t="s">
        <v>35</v>
      </c>
      <c r="O126" s="16" t="s">
        <v>1006</v>
      </c>
      <c r="P126" s="3" t="s">
        <v>1007</v>
      </c>
      <c r="Q126" s="31"/>
      <c r="R126" s="31"/>
      <c r="S126" s="31"/>
      <c r="T126" s="7" t="s">
        <v>1008</v>
      </c>
      <c r="U126" s="3" t="s">
        <v>1009</v>
      </c>
      <c r="V126" s="3" t="s">
        <v>77</v>
      </c>
      <c r="W126" s="6" t="s">
        <v>69</v>
      </c>
      <c r="X126" s="6" t="s">
        <v>70</v>
      </c>
      <c r="Y126" s="6" t="s">
        <v>67</v>
      </c>
      <c r="Z126" s="4" t="str">
        <f>IF(Tabela1[[#This Row],[R.A.E]]="SIM",VLOOKUP(Tabela1[[#This Row],[CLASSIFICAÇÃO]],Lista_Susp_!PRAZO,2,0)+Tabela1[[#This Row],[DATA]],"")</f>
        <v/>
      </c>
      <c r="AA126" s="11" t="b">
        <f ca="1">IF(Tabela1[[#This Row],[R.A.E]]="SIM",IF(AC126="ok","CONCLUÍDO",IF(Tabela1[[#This Row],[PRAZO ABERTURA R.A.E]]&lt;TODAY(),"ATRASADO","NO PRAZO")))</f>
        <v>0</v>
      </c>
      <c r="AB126" s="11" t="str">
        <f ca="1">IF(Tabela1[[#This Row],[PRAZO ABERTURA R.A.E]]&gt;=TODAY(),"",IF(Tabela1[[#This Row],[STATUS]]="ATRASADO",TODAY()-Tabela1[[#This Row],[PRAZO ABERTURA R.A.E]],""))</f>
        <v/>
      </c>
      <c r="AE126" s="3"/>
    </row>
    <row r="127" spans="1:32" x14ac:dyDescent="0.25">
      <c r="A127" s="6">
        <v>126</v>
      </c>
      <c r="B127" s="2" t="s">
        <v>25</v>
      </c>
      <c r="C127" s="45">
        <v>45327</v>
      </c>
      <c r="D127" s="15" t="str">
        <f t="shared" si="2"/>
        <v>fevereiro</v>
      </c>
      <c r="E127" s="9">
        <v>0.59027777777777779</v>
      </c>
      <c r="F127" s="41" t="s">
        <v>1010</v>
      </c>
      <c r="G127" s="2" t="s">
        <v>36</v>
      </c>
      <c r="H127" s="61"/>
      <c r="I127" s="61"/>
      <c r="J127" s="3"/>
      <c r="K127" s="5" t="s">
        <v>1011</v>
      </c>
      <c r="L127" s="3" t="s">
        <v>128</v>
      </c>
      <c r="M127" s="3" t="s">
        <v>121</v>
      </c>
      <c r="N127" s="2" t="s">
        <v>926</v>
      </c>
      <c r="O127" s="2" t="s">
        <v>1012</v>
      </c>
      <c r="P127" s="3" t="s">
        <v>928</v>
      </c>
      <c r="Q127" s="31"/>
      <c r="R127" s="31"/>
      <c r="S127" s="31"/>
      <c r="T127" s="7" t="s">
        <v>1013</v>
      </c>
      <c r="U127" s="3" t="s">
        <v>1014</v>
      </c>
      <c r="V127" s="3" t="s">
        <v>239</v>
      </c>
      <c r="W127" s="6" t="s">
        <v>69</v>
      </c>
      <c r="X127" s="6" t="s">
        <v>70</v>
      </c>
      <c r="Y127" s="6" t="s">
        <v>67</v>
      </c>
      <c r="Z127" s="4" t="str">
        <f>IF(Tabela1[[#This Row],[R.A.E]]="SIM",VLOOKUP(Tabela1[[#This Row],[CLASSIFICAÇÃO]],Lista_Susp_!PRAZO,2,0)+Tabela1[[#This Row],[DATA]],"")</f>
        <v/>
      </c>
      <c r="AA127" s="11" t="b">
        <f ca="1">IF(Tabela1[[#This Row],[R.A.E]]="SIM",IF(AC127="ok","CONCLUÍDO",IF(Tabela1[[#This Row],[PRAZO ABERTURA R.A.E]]&lt;TODAY(),"ATRASADO","NO PRAZO")))</f>
        <v>0</v>
      </c>
      <c r="AB127" s="11" t="str">
        <f ca="1">IF(Tabela1[[#This Row],[PRAZO ABERTURA R.A.E]]&gt;=TODAY(),"",IF(Tabela1[[#This Row],[STATUS]]="ATRASADO",TODAY()-Tabela1[[#This Row],[PRAZO ABERTURA R.A.E]],""))</f>
        <v/>
      </c>
      <c r="AE127" s="3"/>
    </row>
    <row r="128" spans="1:32" x14ac:dyDescent="0.25">
      <c r="A128" s="6">
        <v>127</v>
      </c>
      <c r="B128" s="2" t="s">
        <v>25</v>
      </c>
      <c r="C128" s="45">
        <v>45322</v>
      </c>
      <c r="D128" s="15" t="str">
        <f t="shared" si="2"/>
        <v>janeiro</v>
      </c>
      <c r="E128" s="9">
        <v>0.52777777777777779</v>
      </c>
      <c r="F128" s="41" t="s">
        <v>1015</v>
      </c>
      <c r="G128" s="2" t="s">
        <v>36</v>
      </c>
      <c r="H128" s="61"/>
      <c r="I128" s="61"/>
      <c r="J128" s="3"/>
      <c r="K128" s="5" t="s">
        <v>1016</v>
      </c>
      <c r="L128" s="3" t="s">
        <v>152</v>
      </c>
      <c r="M128" s="3" t="s">
        <v>121</v>
      </c>
      <c r="N128" s="2" t="s">
        <v>1017</v>
      </c>
      <c r="O128" s="2" t="s">
        <v>1018</v>
      </c>
      <c r="P128" s="3" t="s">
        <v>1019</v>
      </c>
      <c r="Q128" s="31"/>
      <c r="R128" s="31"/>
      <c r="S128" s="31"/>
      <c r="T128" s="7" t="s">
        <v>1020</v>
      </c>
      <c r="U128" s="3" t="s">
        <v>1021</v>
      </c>
      <c r="V128" s="3" t="s">
        <v>239</v>
      </c>
      <c r="W128" s="6" t="s">
        <v>69</v>
      </c>
      <c r="X128" s="6" t="s">
        <v>70</v>
      </c>
      <c r="Y128" s="6" t="s">
        <v>67</v>
      </c>
      <c r="Z128" s="4" t="str">
        <f>IF(Tabela1[[#This Row],[R.A.E]]="SIM",VLOOKUP(Tabela1[[#This Row],[CLASSIFICAÇÃO]],Lista_Susp_!PRAZO,2,0)+Tabela1[[#This Row],[DATA]],"")</f>
        <v/>
      </c>
      <c r="AA128" s="11" t="b">
        <f ca="1">IF(Tabela1[[#This Row],[R.A.E]]="SIM",IF(AC128="ok","CONCLUÍDO",IF(Tabela1[[#This Row],[PRAZO ABERTURA R.A.E]]&lt;TODAY(),"ATRASADO","NO PRAZO")))</f>
        <v>0</v>
      </c>
      <c r="AB128" s="11" t="str">
        <f ca="1">IF(Tabela1[[#This Row],[PRAZO ABERTURA R.A.E]]&gt;=TODAY(),"",IF(Tabela1[[#This Row],[STATUS]]="ATRASADO",TODAY()-Tabela1[[#This Row],[PRAZO ABERTURA R.A.E]],""))</f>
        <v/>
      </c>
      <c r="AE128" s="3"/>
    </row>
    <row r="129" spans="1:32" ht="30" x14ac:dyDescent="0.25">
      <c r="A129" s="6">
        <v>128</v>
      </c>
      <c r="B129" s="2" t="s">
        <v>25</v>
      </c>
      <c r="C129" s="45">
        <v>45323</v>
      </c>
      <c r="D129" s="15" t="str">
        <f t="shared" si="2"/>
        <v>fevereiro</v>
      </c>
      <c r="E129" s="9">
        <v>0.47916666666666669</v>
      </c>
      <c r="F129" s="41" t="s">
        <v>1022</v>
      </c>
      <c r="G129" s="2" t="s">
        <v>30</v>
      </c>
      <c r="H129" s="61"/>
      <c r="I129" s="61"/>
      <c r="J129" s="3"/>
      <c r="K129" s="5" t="s">
        <v>1023</v>
      </c>
      <c r="L129" s="3" t="s">
        <v>31</v>
      </c>
      <c r="M129" s="3" t="s">
        <v>121</v>
      </c>
      <c r="N129" s="2" t="s">
        <v>926</v>
      </c>
      <c r="O129" s="5" t="s">
        <v>1024</v>
      </c>
      <c r="P129" s="3" t="s">
        <v>1025</v>
      </c>
      <c r="Q129" s="31"/>
      <c r="R129" s="31"/>
      <c r="S129" s="31"/>
      <c r="T129" s="7" t="s">
        <v>1026</v>
      </c>
      <c r="U129" s="29" t="s">
        <v>1027</v>
      </c>
      <c r="V129" s="3" t="s">
        <v>239</v>
      </c>
      <c r="W129" s="6" t="s">
        <v>69</v>
      </c>
      <c r="X129" s="6" t="s">
        <v>70</v>
      </c>
      <c r="Y129" s="6" t="s">
        <v>67</v>
      </c>
      <c r="Z129" s="4" t="str">
        <f>IF(Tabela1[[#This Row],[R.A.E]]="SIM",VLOOKUP(Tabela1[[#This Row],[CLASSIFICAÇÃO]],Lista_Susp_!PRAZO,2,0)+Tabela1[[#This Row],[DATA]],"")</f>
        <v/>
      </c>
      <c r="AA129" s="11" t="b">
        <f ca="1">IF(Tabela1[[#This Row],[R.A.E]]="SIM",IF(AC129="ok","CONCLUÍDO",IF(Tabela1[[#This Row],[PRAZO ABERTURA R.A.E]]&lt;TODAY(),"ATRASADO","NO PRAZO")))</f>
        <v>0</v>
      </c>
      <c r="AB129" s="11" t="str">
        <f ca="1">IF(Tabela1[[#This Row],[PRAZO ABERTURA R.A.E]]&gt;=TODAY(),"",IF(Tabela1[[#This Row],[STATUS]]="ATRASADO",TODAY()-Tabela1[[#This Row],[PRAZO ABERTURA R.A.E]],""))</f>
        <v/>
      </c>
      <c r="AE129" s="3"/>
    </row>
    <row r="130" spans="1:32" ht="30" x14ac:dyDescent="0.25">
      <c r="A130" s="6">
        <v>129</v>
      </c>
      <c r="B130" s="2" t="s">
        <v>28</v>
      </c>
      <c r="C130" s="45">
        <v>45327</v>
      </c>
      <c r="D130" s="15" t="str">
        <f t="shared" si="2"/>
        <v>fevereiro</v>
      </c>
      <c r="E130" s="9">
        <v>0.66666666666666663</v>
      </c>
      <c r="F130" s="41" t="s">
        <v>1028</v>
      </c>
      <c r="G130" s="2" t="s">
        <v>27</v>
      </c>
      <c r="H130" s="61" t="s">
        <v>2308</v>
      </c>
      <c r="I130" s="61"/>
      <c r="J130" s="3"/>
      <c r="K130" s="5" t="s">
        <v>1029</v>
      </c>
      <c r="L130" s="3" t="s">
        <v>129</v>
      </c>
      <c r="M130" s="3" t="s">
        <v>211</v>
      </c>
      <c r="N130" s="2" t="s">
        <v>1030</v>
      </c>
      <c r="O130" s="64" t="s">
        <v>1031</v>
      </c>
      <c r="P130" s="29" t="s">
        <v>1034</v>
      </c>
      <c r="Q130" s="31"/>
      <c r="R130" s="31"/>
      <c r="S130" s="31"/>
      <c r="T130" s="7" t="s">
        <v>1032</v>
      </c>
      <c r="U130" s="3" t="s">
        <v>1033</v>
      </c>
      <c r="V130" s="3" t="s">
        <v>86</v>
      </c>
      <c r="W130" s="3" t="s">
        <v>76</v>
      </c>
      <c r="X130" s="3" t="s">
        <v>79</v>
      </c>
      <c r="Y130" s="3" t="s">
        <v>73</v>
      </c>
      <c r="Z130" s="4">
        <f>IF(Tabela1[[#This Row],[R.A.E]]="SIM",VLOOKUP(Tabela1[[#This Row],[CLASSIFICAÇÃO]],Lista_Susp_!PRAZO,2,0)+Tabela1[[#This Row],[DATA]],"")</f>
        <v>45334</v>
      </c>
      <c r="AA130" s="11" t="str">
        <f ca="1">IF(Tabela1[[#This Row],[R.A.E]]="SIM",IF(AC130="ok","CONCLUÍDO",IF(Tabela1[[#This Row],[PRAZO ABERTURA R.A.E]]&lt;TODAY(),"ATRASADO","NO PRAZO")))</f>
        <v>ATRASADO</v>
      </c>
      <c r="AB130" s="11">
        <f ca="1">IF(Tabela1[[#This Row],[PRAZO ABERTURA R.A.E]]&gt;=TODAY(),"",IF(Tabela1[[#This Row],[STATUS]]="ATRASADO",TODAY()-Tabela1[[#This Row],[PRAZO ABERTURA R.A.E]],""))</f>
        <v>323</v>
      </c>
      <c r="AD130" s="4"/>
      <c r="AE130" s="3"/>
      <c r="AF130" t="s">
        <v>73</v>
      </c>
    </row>
    <row r="131" spans="1:32" x14ac:dyDescent="0.25">
      <c r="A131" s="6">
        <v>130</v>
      </c>
      <c r="B131" s="2" t="s">
        <v>28</v>
      </c>
      <c r="C131" s="45">
        <v>45328</v>
      </c>
      <c r="D131" s="15" t="str">
        <f t="shared" si="2"/>
        <v>fevereiro</v>
      </c>
      <c r="E131" s="9">
        <v>0.375</v>
      </c>
      <c r="F131" s="41" t="s">
        <v>1035</v>
      </c>
      <c r="G131" s="2" t="s">
        <v>30</v>
      </c>
      <c r="H131" s="61"/>
      <c r="I131" s="61"/>
      <c r="J131" s="3"/>
      <c r="K131" s="5" t="s">
        <v>1036</v>
      </c>
      <c r="L131" s="3" t="s">
        <v>180</v>
      </c>
      <c r="M131" s="3" t="s">
        <v>121</v>
      </c>
      <c r="N131" s="2" t="s">
        <v>1037</v>
      </c>
      <c r="O131" s="2" t="s">
        <v>1038</v>
      </c>
      <c r="P131" s="3" t="s">
        <v>323</v>
      </c>
      <c r="Q131" s="31"/>
      <c r="R131" s="31"/>
      <c r="S131" s="31"/>
      <c r="T131" s="7" t="s">
        <v>1039</v>
      </c>
      <c r="U131" s="3" t="s">
        <v>1040</v>
      </c>
      <c r="V131" s="3" t="s">
        <v>86</v>
      </c>
      <c r="W131" s="6" t="s">
        <v>69</v>
      </c>
      <c r="X131" s="6" t="s">
        <v>70</v>
      </c>
      <c r="Y131" s="6" t="s">
        <v>67</v>
      </c>
      <c r="Z131" s="4" t="str">
        <f>IF(Tabela1[[#This Row],[R.A.E]]="SIM",VLOOKUP(Tabela1[[#This Row],[CLASSIFICAÇÃO]],Lista_Susp_!PRAZO,2,0)+Tabela1[[#This Row],[DATA]],"")</f>
        <v/>
      </c>
      <c r="AA131" s="11" t="b">
        <f ca="1">IF(Tabela1[[#This Row],[R.A.E]]="SIM",IF(AC131="ok","CONCLUÍDO",IF(Tabela1[[#This Row],[PRAZO ABERTURA R.A.E]]&lt;TODAY(),"ATRASADO","NO PRAZO")))</f>
        <v>0</v>
      </c>
      <c r="AB131" s="11" t="str">
        <f ca="1">IF(Tabela1[[#This Row],[PRAZO ABERTURA R.A.E]]&gt;=TODAY(),"",IF(Tabela1[[#This Row],[STATUS]]="ATRASADO",TODAY()-Tabela1[[#This Row],[PRAZO ABERTURA R.A.E]],""))</f>
        <v/>
      </c>
      <c r="AE131" s="3"/>
      <c r="AF131" t="s">
        <v>73</v>
      </c>
    </row>
    <row r="132" spans="1:32" ht="30" x14ac:dyDescent="0.25">
      <c r="A132" s="6">
        <v>131</v>
      </c>
      <c r="B132" s="2" t="s">
        <v>25</v>
      </c>
      <c r="C132" s="45">
        <v>45328</v>
      </c>
      <c r="D132" s="15" t="str">
        <f t="shared" si="2"/>
        <v>fevereiro</v>
      </c>
      <c r="E132" s="9">
        <v>0.82638888888888884</v>
      </c>
      <c r="F132" s="41" t="s">
        <v>1041</v>
      </c>
      <c r="G132" s="2" t="s">
        <v>36</v>
      </c>
      <c r="H132" s="61"/>
      <c r="I132" s="61"/>
      <c r="J132" s="3"/>
      <c r="K132" s="5" t="s">
        <v>1042</v>
      </c>
      <c r="L132" s="3" t="s">
        <v>126</v>
      </c>
      <c r="M132" s="3" t="s">
        <v>246</v>
      </c>
      <c r="N132" s="2" t="s">
        <v>1043</v>
      </c>
      <c r="O132" s="65" t="s">
        <v>2745</v>
      </c>
      <c r="P132" s="5" t="s">
        <v>1044</v>
      </c>
      <c r="Q132" s="31"/>
      <c r="R132" s="31"/>
      <c r="S132" s="31"/>
      <c r="T132" s="7" t="s">
        <v>1045</v>
      </c>
      <c r="U132" s="7" t="s">
        <v>1046</v>
      </c>
      <c r="V132" s="3" t="s">
        <v>95</v>
      </c>
      <c r="W132" s="6" t="s">
        <v>69</v>
      </c>
      <c r="X132" s="6" t="s">
        <v>70</v>
      </c>
      <c r="Y132" s="6" t="s">
        <v>67</v>
      </c>
      <c r="Z132" s="4" t="str">
        <f>IF(Tabela1[[#This Row],[R.A.E]]="SIM",VLOOKUP(Tabela1[[#This Row],[CLASSIFICAÇÃO]],Lista_Susp_!PRAZO,2,0)+Tabela1[[#This Row],[DATA]],"")</f>
        <v/>
      </c>
      <c r="AA132" s="11" t="b">
        <f ca="1">IF(Tabela1[[#This Row],[R.A.E]]="SIM",IF(AC132="ok","CONCLUÍDO",IF(Tabela1[[#This Row],[PRAZO ABERTURA R.A.E]]&lt;TODAY(),"ATRASADO","NO PRAZO")))</f>
        <v>0</v>
      </c>
      <c r="AB132" s="11" t="str">
        <f ca="1">IF(Tabela1[[#This Row],[PRAZO ABERTURA R.A.E]]&gt;=TODAY(),"",IF(Tabela1[[#This Row],[STATUS]]="ATRASADO",TODAY()-Tabela1[[#This Row],[PRAZO ABERTURA R.A.E]],""))</f>
        <v/>
      </c>
      <c r="AE132" s="3"/>
      <c r="AF132" t="s">
        <v>73</v>
      </c>
    </row>
    <row r="133" spans="1:32" ht="30" x14ac:dyDescent="0.25">
      <c r="A133" s="6">
        <v>132</v>
      </c>
      <c r="B133" s="2" t="s">
        <v>28</v>
      </c>
      <c r="C133" s="45">
        <v>45328</v>
      </c>
      <c r="D133" s="15" t="str">
        <f t="shared" si="2"/>
        <v>fevereiro</v>
      </c>
      <c r="E133" s="9">
        <v>0.41666666666666669</v>
      </c>
      <c r="F133" s="41" t="s">
        <v>1047</v>
      </c>
      <c r="G133" s="2" t="s">
        <v>33</v>
      </c>
      <c r="H133" s="61"/>
      <c r="I133" s="61"/>
      <c r="J133" s="3"/>
      <c r="K133" s="5" t="s">
        <v>1048</v>
      </c>
      <c r="L133" s="3" t="s">
        <v>129</v>
      </c>
      <c r="M133" s="3" t="s">
        <v>121</v>
      </c>
      <c r="N133" s="2" t="s">
        <v>781</v>
      </c>
      <c r="O133" s="64" t="s">
        <v>1049</v>
      </c>
      <c r="P133" s="5" t="s">
        <v>1050</v>
      </c>
      <c r="Q133" s="31"/>
      <c r="R133" s="31"/>
      <c r="S133" s="31"/>
      <c r="T133" s="7" t="s">
        <v>1051</v>
      </c>
      <c r="U133" s="3" t="s">
        <v>1052</v>
      </c>
      <c r="V133" s="3" t="s">
        <v>83</v>
      </c>
      <c r="W133" s="6" t="s">
        <v>69</v>
      </c>
      <c r="X133" s="6" t="s">
        <v>70</v>
      </c>
      <c r="Y133" s="6" t="s">
        <v>67</v>
      </c>
      <c r="Z133" s="4" t="str">
        <f>IF(Tabela1[[#This Row],[R.A.E]]="SIM",VLOOKUP(Tabela1[[#This Row],[CLASSIFICAÇÃO]],Lista_Susp_!PRAZO,2,0)+Tabela1[[#This Row],[DATA]],"")</f>
        <v/>
      </c>
      <c r="AA133" s="11" t="b">
        <f ca="1">IF(Tabela1[[#This Row],[R.A.E]]="SIM",IF(AC133="ok","CONCLUÍDO",IF(Tabela1[[#This Row],[PRAZO ABERTURA R.A.E]]&lt;TODAY(),"ATRASADO","NO PRAZO")))</f>
        <v>0</v>
      </c>
      <c r="AB133" s="11" t="str">
        <f ca="1">IF(Tabela1[[#This Row],[PRAZO ABERTURA R.A.E]]&gt;=TODAY(),"",IF(Tabela1[[#This Row],[STATUS]]="ATRASADO",TODAY()-Tabela1[[#This Row],[PRAZO ABERTURA R.A.E]],""))</f>
        <v/>
      </c>
      <c r="AE133" s="3"/>
      <c r="AF133" t="s">
        <v>73</v>
      </c>
    </row>
    <row r="134" spans="1:32" ht="48" customHeight="1" x14ac:dyDescent="0.25">
      <c r="A134" s="6">
        <v>133</v>
      </c>
      <c r="B134" s="2" t="s">
        <v>28</v>
      </c>
      <c r="C134" s="45">
        <v>45328</v>
      </c>
      <c r="D134" s="15" t="str">
        <f t="shared" si="2"/>
        <v>fevereiro</v>
      </c>
      <c r="E134" s="9">
        <v>0.66666666666666663</v>
      </c>
      <c r="F134" s="41" t="s">
        <v>1000</v>
      </c>
      <c r="G134" s="2" t="s">
        <v>30</v>
      </c>
      <c r="H134" s="61"/>
      <c r="I134" s="61"/>
      <c r="J134" s="3"/>
      <c r="K134" s="5" t="s">
        <v>1053</v>
      </c>
      <c r="L134" s="3" t="s">
        <v>129</v>
      </c>
      <c r="M134" s="3" t="s">
        <v>121</v>
      </c>
      <c r="N134" s="2" t="s">
        <v>1000</v>
      </c>
      <c r="O134" s="2" t="s">
        <v>1054</v>
      </c>
      <c r="P134" s="5" t="s">
        <v>547</v>
      </c>
      <c r="Q134" s="31"/>
      <c r="R134" s="31"/>
      <c r="S134" s="31"/>
      <c r="T134" s="7" t="s">
        <v>1055</v>
      </c>
      <c r="U134" s="16" t="s">
        <v>1056</v>
      </c>
      <c r="V134" s="3" t="s">
        <v>999</v>
      </c>
      <c r="W134" s="6" t="s">
        <v>69</v>
      </c>
      <c r="X134" s="6" t="s">
        <v>70</v>
      </c>
      <c r="Y134" s="6" t="s">
        <v>67</v>
      </c>
      <c r="Z134" s="4" t="str">
        <f>IF(Tabela1[[#This Row],[R.A.E]]="SIM",VLOOKUP(Tabela1[[#This Row],[CLASSIFICAÇÃO]],Lista_Susp_!PRAZO,2,0)+Tabela1[[#This Row],[DATA]],"")</f>
        <v/>
      </c>
      <c r="AA134" s="11" t="b">
        <f ca="1">IF(Tabela1[[#This Row],[R.A.E]]="SIM",IF(AC134="ok","CONCLUÍDO",IF(Tabela1[[#This Row],[PRAZO ABERTURA R.A.E]]&lt;TODAY(),"ATRASADO","NO PRAZO")))</f>
        <v>0</v>
      </c>
      <c r="AB134" s="11" t="str">
        <f ca="1">IF(Tabela1[[#This Row],[PRAZO ABERTURA R.A.E]]&gt;=TODAY(),"",IF(Tabela1[[#This Row],[STATUS]]="ATRASADO",TODAY()-Tabela1[[#This Row],[PRAZO ABERTURA R.A.E]],""))</f>
        <v/>
      </c>
      <c r="AE134" s="3"/>
      <c r="AF134" t="s">
        <v>73</v>
      </c>
    </row>
    <row r="135" spans="1:32" x14ac:dyDescent="0.25">
      <c r="A135" s="6">
        <v>134</v>
      </c>
      <c r="B135" s="2" t="s">
        <v>25</v>
      </c>
      <c r="C135" s="45">
        <v>45328</v>
      </c>
      <c r="D135" s="15" t="str">
        <f t="shared" si="2"/>
        <v>fevereiro</v>
      </c>
      <c r="E135" s="9">
        <v>0.58333333333333337</v>
      </c>
      <c r="F135" s="41" t="s">
        <v>1059</v>
      </c>
      <c r="G135" s="2" t="s">
        <v>36</v>
      </c>
      <c r="H135" s="61"/>
      <c r="I135" s="61"/>
      <c r="J135" s="3"/>
      <c r="K135" s="5" t="s">
        <v>1058</v>
      </c>
      <c r="L135" s="3" t="s">
        <v>185</v>
      </c>
      <c r="M135" s="3" t="s">
        <v>121</v>
      </c>
      <c r="N135" s="2" t="s">
        <v>1057</v>
      </c>
      <c r="O135" s="2" t="s">
        <v>1060</v>
      </c>
      <c r="P135" s="3" t="s">
        <v>1061</v>
      </c>
      <c r="Q135" s="31"/>
      <c r="R135" s="31"/>
      <c r="S135" s="31"/>
      <c r="T135" s="7" t="s">
        <v>1062</v>
      </c>
      <c r="U135" s="3" t="s">
        <v>1063</v>
      </c>
      <c r="V135" s="3" t="s">
        <v>75</v>
      </c>
      <c r="W135" s="6" t="s">
        <v>69</v>
      </c>
      <c r="X135" s="6" t="s">
        <v>70</v>
      </c>
      <c r="Y135" s="6" t="s">
        <v>67</v>
      </c>
      <c r="Z135" s="4" t="str">
        <f>IF(Tabela1[[#This Row],[R.A.E]]="SIM",VLOOKUP(Tabela1[[#This Row],[CLASSIFICAÇÃO]],Lista_Susp_!PRAZO,2,0)+Tabela1[[#This Row],[DATA]],"")</f>
        <v/>
      </c>
      <c r="AA135" s="11" t="b">
        <f ca="1">IF(Tabela1[[#This Row],[R.A.E]]="SIM",IF(AC135="ok","CONCLUÍDO",IF(Tabela1[[#This Row],[PRAZO ABERTURA R.A.E]]&lt;TODAY(),"ATRASADO","NO PRAZO")))</f>
        <v>0</v>
      </c>
      <c r="AB135" s="11" t="str">
        <f ca="1">IF(Tabela1[[#This Row],[PRAZO ABERTURA R.A.E]]&gt;=TODAY(),"",IF(Tabela1[[#This Row],[STATUS]]="ATRASADO",TODAY()-Tabela1[[#This Row],[PRAZO ABERTURA R.A.E]],""))</f>
        <v/>
      </c>
      <c r="AE135" s="3"/>
    </row>
    <row r="136" spans="1:32" ht="45" x14ac:dyDescent="0.25">
      <c r="A136" s="6">
        <v>135</v>
      </c>
      <c r="B136" s="2" t="s">
        <v>25</v>
      </c>
      <c r="C136" s="45">
        <v>45329</v>
      </c>
      <c r="D136" s="15" t="str">
        <f t="shared" si="2"/>
        <v>fevereiro</v>
      </c>
      <c r="E136" s="9">
        <v>0.55208333333333337</v>
      </c>
      <c r="F136" s="16" t="s">
        <v>1041</v>
      </c>
      <c r="G136" s="2" t="s">
        <v>27</v>
      </c>
      <c r="H136" s="61" t="s">
        <v>2309</v>
      </c>
      <c r="I136" s="61"/>
      <c r="J136" s="3"/>
      <c r="K136" s="5" t="s">
        <v>1064</v>
      </c>
      <c r="L136" s="31" t="s">
        <v>126</v>
      </c>
      <c r="M136" s="3" t="s">
        <v>246</v>
      </c>
      <c r="N136" s="2" t="s">
        <v>1065</v>
      </c>
      <c r="O136" s="64" t="s">
        <v>1066</v>
      </c>
      <c r="P136" s="5" t="s">
        <v>1044</v>
      </c>
      <c r="Q136" s="31"/>
      <c r="R136" s="31"/>
      <c r="S136" s="31"/>
      <c r="T136" s="7" t="s">
        <v>1067</v>
      </c>
      <c r="U136" s="3" t="s">
        <v>762</v>
      </c>
      <c r="V136" s="3" t="s">
        <v>95</v>
      </c>
      <c r="W136" s="6" t="s">
        <v>69</v>
      </c>
      <c r="X136" s="6" t="s">
        <v>66</v>
      </c>
      <c r="Y136" s="6" t="s">
        <v>67</v>
      </c>
      <c r="Z136" s="4" t="str">
        <f>IF(Tabela1[[#This Row],[R.A.E]]="SIM",VLOOKUP(Tabela1[[#This Row],[CLASSIFICAÇÃO]],Lista_Susp_!PRAZO,2,0)+Tabela1[[#This Row],[DATA]],"")</f>
        <v/>
      </c>
      <c r="AA136" s="11" t="b">
        <f ca="1">IF(Tabela1[[#This Row],[R.A.E]]="SIM",IF(AC136="ok","CONCLUÍDO",IF(Tabela1[[#This Row],[PRAZO ABERTURA R.A.E]]&lt;TODAY(),"ATRASADO","NO PRAZO")))</f>
        <v>0</v>
      </c>
      <c r="AB136" s="11" t="str">
        <f ca="1">IF(Tabela1[[#This Row],[PRAZO ABERTURA R.A.E]]&gt;=TODAY(),"",IF(Tabela1[[#This Row],[STATUS]]="ATRASADO",TODAY()-Tabela1[[#This Row],[PRAZO ABERTURA R.A.E]],""))</f>
        <v/>
      </c>
      <c r="AE136" s="3"/>
      <c r="AF136" t="s">
        <v>73</v>
      </c>
    </row>
    <row r="137" spans="1:32" ht="75" x14ac:dyDescent="0.25">
      <c r="A137" s="6">
        <v>136</v>
      </c>
      <c r="B137" s="2" t="s">
        <v>25</v>
      </c>
      <c r="C137" s="45">
        <v>45328</v>
      </c>
      <c r="D137" s="15" t="str">
        <f t="shared" si="2"/>
        <v>fevereiro</v>
      </c>
      <c r="E137" s="9">
        <v>0.64583333333333337</v>
      </c>
      <c r="F137" s="41" t="s">
        <v>1068</v>
      </c>
      <c r="G137" s="2" t="s">
        <v>36</v>
      </c>
      <c r="H137" s="61"/>
      <c r="I137" s="61"/>
      <c r="J137" s="3"/>
      <c r="K137" s="5" t="s">
        <v>1069</v>
      </c>
      <c r="L137" s="6" t="s">
        <v>126</v>
      </c>
      <c r="M137" s="3" t="s">
        <v>123</v>
      </c>
      <c r="N137" s="2" t="s">
        <v>48</v>
      </c>
      <c r="O137" s="64" t="s">
        <v>2746</v>
      </c>
      <c r="P137" s="3" t="s">
        <v>1070</v>
      </c>
      <c r="Q137" s="31"/>
      <c r="R137" s="31"/>
      <c r="S137" s="31"/>
      <c r="T137" s="7" t="s">
        <v>1071</v>
      </c>
      <c r="U137" s="3" t="s">
        <v>729</v>
      </c>
      <c r="V137" s="3" t="s">
        <v>88</v>
      </c>
      <c r="W137" s="6" t="s">
        <v>69</v>
      </c>
      <c r="X137" s="6" t="s">
        <v>85</v>
      </c>
      <c r="Y137" s="6" t="s">
        <v>73</v>
      </c>
      <c r="Z137" s="4">
        <f>IF(Tabela1[[#This Row],[R.A.E]]="SIM",VLOOKUP(Tabela1[[#This Row],[CLASSIFICAÇÃO]],Lista_Susp_!PRAZO,2,0)+Tabela1[[#This Row],[DATA]],"")</f>
        <v>45335</v>
      </c>
      <c r="AA137" s="11" t="s">
        <v>103</v>
      </c>
      <c r="AB137" s="11" t="str">
        <f ca="1">IF(Tabela1[[#This Row],[PRAZO ABERTURA R.A.E]]&gt;=TODAY(),"",IF(Tabela1[[#This Row],[STATUS]]="ATRASADO",TODAY()-Tabela1[[#This Row],[PRAZO ABERTURA R.A.E]],""))</f>
        <v/>
      </c>
      <c r="AE137" s="3"/>
    </row>
    <row r="138" spans="1:32" ht="30" x14ac:dyDescent="0.25">
      <c r="A138" s="6">
        <v>137</v>
      </c>
      <c r="B138" s="2" t="s">
        <v>25</v>
      </c>
      <c r="C138" s="45">
        <v>45328</v>
      </c>
      <c r="D138" s="15" t="str">
        <f t="shared" si="2"/>
        <v>fevereiro</v>
      </c>
      <c r="E138" s="9">
        <v>0.70833333333333337</v>
      </c>
      <c r="F138" s="41" t="s">
        <v>1068</v>
      </c>
      <c r="G138" s="2" t="s">
        <v>27</v>
      </c>
      <c r="H138" s="61" t="s">
        <v>2441</v>
      </c>
      <c r="I138" s="61"/>
      <c r="J138" s="3"/>
      <c r="K138" s="5" t="s">
        <v>1072</v>
      </c>
      <c r="L138" s="3" t="s">
        <v>192</v>
      </c>
      <c r="M138" s="3" t="s">
        <v>123</v>
      </c>
      <c r="N138" s="2" t="s">
        <v>48</v>
      </c>
      <c r="O138" s="2" t="s">
        <v>1073</v>
      </c>
      <c r="P138" s="3" t="s">
        <v>484</v>
      </c>
      <c r="Q138" s="31"/>
      <c r="R138" s="31"/>
      <c r="S138" s="31"/>
      <c r="T138" s="7" t="s">
        <v>1074</v>
      </c>
      <c r="U138" s="3" t="s">
        <v>729</v>
      </c>
      <c r="V138" s="3" t="s">
        <v>88</v>
      </c>
      <c r="W138" s="6" t="s">
        <v>69</v>
      </c>
      <c r="X138" s="6" t="s">
        <v>70</v>
      </c>
      <c r="Y138" s="6" t="s">
        <v>67</v>
      </c>
      <c r="Z138" s="4" t="str">
        <f>IF(Tabela1[[#This Row],[R.A.E]]="SIM",VLOOKUP(Tabela1[[#This Row],[CLASSIFICAÇÃO]],Lista_Susp_!PRAZO,2,0)+Tabela1[[#This Row],[DATA]],"")</f>
        <v/>
      </c>
      <c r="AA138" s="11" t="b">
        <f ca="1">IF(Tabela1[[#This Row],[R.A.E]]="SIM",IF(AC138="ok","CONCLUÍDO",IF(Tabela1[[#This Row],[PRAZO ABERTURA R.A.E]]&lt;TODAY(),"ATRASADO","NO PRAZO")))</f>
        <v>0</v>
      </c>
      <c r="AB138" s="11" t="str">
        <f ca="1">IF(Tabela1[[#This Row],[PRAZO ABERTURA R.A.E]]&gt;=TODAY(),"",IF(Tabela1[[#This Row],[STATUS]]="ATRASADO",TODAY()-Tabela1[[#This Row],[PRAZO ABERTURA R.A.E]],""))</f>
        <v/>
      </c>
      <c r="AE138" s="3"/>
    </row>
    <row r="139" spans="1:32" ht="30" x14ac:dyDescent="0.25">
      <c r="A139" s="6">
        <v>138</v>
      </c>
      <c r="B139" s="2" t="s">
        <v>25</v>
      </c>
      <c r="C139" s="45">
        <v>45328</v>
      </c>
      <c r="D139" s="15" t="str">
        <f t="shared" si="2"/>
        <v>fevereiro</v>
      </c>
      <c r="E139" s="9">
        <v>0.9375</v>
      </c>
      <c r="F139" s="41" t="s">
        <v>988</v>
      </c>
      <c r="G139" s="19" t="s">
        <v>30</v>
      </c>
      <c r="H139" s="61"/>
      <c r="I139" s="61"/>
      <c r="J139" s="3"/>
      <c r="K139" s="5" t="s">
        <v>1075</v>
      </c>
      <c r="L139" s="6" t="s">
        <v>126</v>
      </c>
      <c r="M139" s="3" t="s">
        <v>123</v>
      </c>
      <c r="N139" s="2" t="s">
        <v>291</v>
      </c>
      <c r="O139" s="64" t="s">
        <v>1076</v>
      </c>
      <c r="P139" s="3" t="s">
        <v>1077</v>
      </c>
      <c r="Q139" s="31"/>
      <c r="R139" s="31"/>
      <c r="S139" s="31"/>
      <c r="T139" s="7" t="s">
        <v>1078</v>
      </c>
      <c r="U139" s="3" t="s">
        <v>294</v>
      </c>
      <c r="V139" s="3" t="s">
        <v>88</v>
      </c>
      <c r="W139" s="6" t="s">
        <v>69</v>
      </c>
      <c r="X139" s="6" t="s">
        <v>70</v>
      </c>
      <c r="Y139" s="3" t="s">
        <v>73</v>
      </c>
      <c r="Z139" s="4">
        <f>IF(Tabela1[[#This Row],[R.A.E]]="SIM",VLOOKUP(Tabela1[[#This Row],[CLASSIFICAÇÃO]],Lista_Susp_!PRAZO,2,0)+Tabela1[[#This Row],[DATA]],"")</f>
        <v>45335</v>
      </c>
      <c r="AA139" s="11" t="s">
        <v>103</v>
      </c>
      <c r="AB139" s="11" t="str">
        <f ca="1">IF(Tabela1[[#This Row],[PRAZO ABERTURA R.A.E]]&gt;=TODAY(),"",IF(Tabela1[[#This Row],[STATUS]]="ATRASADO",TODAY()-Tabela1[[#This Row],[PRAZO ABERTURA R.A.E]],""))</f>
        <v/>
      </c>
      <c r="AE139" s="3"/>
    </row>
    <row r="140" spans="1:32" x14ac:dyDescent="0.25">
      <c r="A140" s="6">
        <v>139</v>
      </c>
      <c r="B140" s="2" t="s">
        <v>25</v>
      </c>
      <c r="C140" s="45">
        <v>45329</v>
      </c>
      <c r="D140" s="15" t="str">
        <f t="shared" si="2"/>
        <v>fevereiro</v>
      </c>
      <c r="E140" s="9">
        <v>0.1388888888888889</v>
      </c>
      <c r="F140" s="41" t="s">
        <v>1079</v>
      </c>
      <c r="G140" s="2" t="s">
        <v>36</v>
      </c>
      <c r="H140" s="61"/>
      <c r="I140" s="61"/>
      <c r="J140" s="3" t="s">
        <v>67</v>
      </c>
      <c r="K140" s="5" t="s">
        <v>1080</v>
      </c>
      <c r="L140" s="3" t="s">
        <v>242</v>
      </c>
      <c r="M140" s="3" t="s">
        <v>120</v>
      </c>
      <c r="N140" s="2" t="s">
        <v>53</v>
      </c>
      <c r="O140" s="2" t="s">
        <v>1081</v>
      </c>
      <c r="P140" s="3" t="s">
        <v>916</v>
      </c>
      <c r="Q140" s="31"/>
      <c r="R140" s="31"/>
      <c r="S140" s="31"/>
      <c r="T140" t="s">
        <v>1082</v>
      </c>
      <c r="U140" s="3" t="s">
        <v>1083</v>
      </c>
      <c r="V140" s="3" t="s">
        <v>82</v>
      </c>
      <c r="W140" s="3" t="s">
        <v>72</v>
      </c>
      <c r="X140" s="3" t="s">
        <v>70</v>
      </c>
      <c r="Y140" s="3" t="s">
        <v>73</v>
      </c>
      <c r="Z140" s="4">
        <f>IF(Tabela1[[#This Row],[R.A.E]]="SIM",VLOOKUP(Tabela1[[#This Row],[CLASSIFICAÇÃO]],Lista_Susp_!PRAZO,2,0)+Tabela1[[#This Row],[DATA]],"")</f>
        <v>45336</v>
      </c>
      <c r="AA140" s="11" t="str">
        <f ca="1">IF(Tabela1[[#This Row],[R.A.E]]="SIM",IF(AC140="ok","CONCLUÍDO",IF(Tabela1[[#This Row],[PRAZO ABERTURA R.A.E]]&lt;TODAY(),"ATRASADO","NO PRAZO")))</f>
        <v>CONCLUÍDO</v>
      </c>
      <c r="AB140" s="11" t="str">
        <f ca="1">IF(Tabela1[[#This Row],[PRAZO ABERTURA R.A.E]]&gt;=TODAY(),"",IF(Tabela1[[#This Row],[STATUS]]="ATRASADO",TODAY()-Tabela1[[#This Row],[PRAZO ABERTURA R.A.E]],""))</f>
        <v/>
      </c>
      <c r="AC140" s="3" t="s">
        <v>908</v>
      </c>
      <c r="AD140" s="4">
        <v>45331</v>
      </c>
      <c r="AE140" s="3" t="s">
        <v>73</v>
      </c>
      <c r="AF140" t="s">
        <v>73</v>
      </c>
    </row>
    <row r="141" spans="1:32" ht="30" x14ac:dyDescent="0.25">
      <c r="A141" s="6">
        <v>140</v>
      </c>
      <c r="B141" s="2" t="s">
        <v>25</v>
      </c>
      <c r="C141" s="46">
        <v>45321</v>
      </c>
      <c r="D141" s="15" t="str">
        <f t="shared" si="2"/>
        <v>janeiro</v>
      </c>
      <c r="E141" s="9">
        <v>0.28472222222222221</v>
      </c>
      <c r="F141" s="41" t="s">
        <v>1084</v>
      </c>
      <c r="G141" s="2" t="s">
        <v>27</v>
      </c>
      <c r="H141" s="61" t="s">
        <v>2309</v>
      </c>
      <c r="I141" s="61"/>
      <c r="J141" s="3"/>
      <c r="K141" s="5" t="s">
        <v>1085</v>
      </c>
      <c r="L141" s="6" t="s">
        <v>126</v>
      </c>
      <c r="M141" s="3" t="s">
        <v>231</v>
      </c>
      <c r="N141" s="2" t="s">
        <v>1086</v>
      </c>
      <c r="O141" s="64" t="s">
        <v>1087</v>
      </c>
      <c r="P141" s="3" t="s">
        <v>350</v>
      </c>
      <c r="Q141" s="31"/>
      <c r="R141" s="31"/>
      <c r="S141" s="31"/>
      <c r="T141" s="7" t="s">
        <v>1088</v>
      </c>
      <c r="U141" s="3" t="s">
        <v>1089</v>
      </c>
      <c r="V141" s="3" t="s">
        <v>248</v>
      </c>
      <c r="W141" s="6" t="s">
        <v>69</v>
      </c>
      <c r="X141" s="6" t="s">
        <v>70</v>
      </c>
      <c r="Y141" s="6" t="s">
        <v>67</v>
      </c>
      <c r="Z141" s="4" t="str">
        <f>IF(Tabela1[[#This Row],[R.A.E]]="SIM",VLOOKUP(Tabela1[[#This Row],[CLASSIFICAÇÃO]],Lista_Susp_!PRAZO,2,0)+Tabela1[[#This Row],[DATA]],"")</f>
        <v/>
      </c>
      <c r="AA141" s="11" t="b">
        <f ca="1">IF(Tabela1[[#This Row],[R.A.E]]="SIM",IF(AC141="ok","CONCLUÍDO",IF(Tabela1[[#This Row],[PRAZO ABERTURA R.A.E]]&lt;TODAY(),"ATRASADO","NO PRAZO")))</f>
        <v>0</v>
      </c>
      <c r="AB141" s="11" t="str">
        <f ca="1">IF(Tabela1[[#This Row],[PRAZO ABERTURA R.A.E]]&gt;=TODAY(),"",IF(Tabela1[[#This Row],[STATUS]]="ATRASADO",TODAY()-Tabela1[[#This Row],[PRAZO ABERTURA R.A.E]],""))</f>
        <v/>
      </c>
      <c r="AE141" s="3"/>
    </row>
    <row r="142" spans="1:32" ht="30" x14ac:dyDescent="0.25">
      <c r="A142" s="6">
        <v>141</v>
      </c>
      <c r="B142" s="2" t="s">
        <v>25</v>
      </c>
      <c r="C142" s="45">
        <v>45330</v>
      </c>
      <c r="D142" s="15" t="str">
        <f t="shared" si="2"/>
        <v>fevereiro</v>
      </c>
      <c r="E142" s="9">
        <v>0.33333333333333331</v>
      </c>
      <c r="F142" s="41" t="s">
        <v>1090</v>
      </c>
      <c r="G142" s="2" t="s">
        <v>27</v>
      </c>
      <c r="H142" s="61" t="s">
        <v>2310</v>
      </c>
      <c r="I142" s="61"/>
      <c r="J142" s="3"/>
      <c r="K142" s="5" t="s">
        <v>1091</v>
      </c>
      <c r="L142" s="3" t="s">
        <v>160</v>
      </c>
      <c r="M142" s="3" t="s">
        <v>122</v>
      </c>
      <c r="N142" s="2" t="s">
        <v>52</v>
      </c>
      <c r="O142" s="2" t="s">
        <v>1092</v>
      </c>
      <c r="P142" s="3" t="s">
        <v>1093</v>
      </c>
      <c r="Q142" s="31"/>
      <c r="R142" s="31"/>
      <c r="S142" s="31"/>
      <c r="T142" s="7" t="s">
        <v>1094</v>
      </c>
      <c r="U142" s="3" t="s">
        <v>377</v>
      </c>
      <c r="V142" s="3" t="s">
        <v>84</v>
      </c>
      <c r="W142" s="6" t="s">
        <v>69</v>
      </c>
      <c r="X142" s="6" t="s">
        <v>70</v>
      </c>
      <c r="Y142" s="6" t="s">
        <v>67</v>
      </c>
      <c r="Z142" s="4" t="str">
        <f>IF(Tabela1[[#This Row],[R.A.E]]="SIM",VLOOKUP(Tabela1[[#This Row],[CLASSIFICAÇÃO]],Lista_Susp_!PRAZO,2,0)+Tabela1[[#This Row],[DATA]],"")</f>
        <v/>
      </c>
      <c r="AA142" s="11" t="b">
        <f ca="1">IF(Tabela1[[#This Row],[R.A.E]]="SIM",IF(AC142="ok","CONCLUÍDO",IF(Tabela1[[#This Row],[PRAZO ABERTURA R.A.E]]&lt;TODAY(),"ATRASADO","NO PRAZO")))</f>
        <v>0</v>
      </c>
      <c r="AB142" s="11" t="str">
        <f ca="1">IF(Tabela1[[#This Row],[PRAZO ABERTURA R.A.E]]&gt;=TODAY(),"",IF(Tabela1[[#This Row],[STATUS]]="ATRASADO",TODAY()-Tabela1[[#This Row],[PRAZO ABERTURA R.A.E]],""))</f>
        <v/>
      </c>
      <c r="AE142" s="3"/>
    </row>
    <row r="143" spans="1:32" ht="64.5" customHeight="1" x14ac:dyDescent="0.25">
      <c r="A143" s="6">
        <v>142</v>
      </c>
      <c r="B143" s="2" t="s">
        <v>28</v>
      </c>
      <c r="C143" s="45">
        <v>45329</v>
      </c>
      <c r="D143" s="15" t="str">
        <f t="shared" si="2"/>
        <v>fevereiro</v>
      </c>
      <c r="E143" s="9">
        <v>0.40277777777777773</v>
      </c>
      <c r="F143" s="41" t="s">
        <v>1095</v>
      </c>
      <c r="G143" s="2" t="s">
        <v>33</v>
      </c>
      <c r="H143" s="61"/>
      <c r="I143" s="61"/>
      <c r="J143" s="3"/>
      <c r="K143" s="39" t="s">
        <v>1096</v>
      </c>
      <c r="L143" s="3" t="s">
        <v>128</v>
      </c>
      <c r="M143" s="3" t="s">
        <v>121</v>
      </c>
      <c r="N143" s="2"/>
      <c r="O143" s="2" t="s">
        <v>1098</v>
      </c>
      <c r="P143" s="3" t="s">
        <v>928</v>
      </c>
      <c r="Q143" s="31"/>
      <c r="R143" s="31"/>
      <c r="S143" s="31"/>
      <c r="T143" s="7" t="s">
        <v>1097</v>
      </c>
      <c r="U143" s="3" t="s">
        <v>1099</v>
      </c>
      <c r="V143" s="3" t="s">
        <v>86</v>
      </c>
      <c r="W143" s="6" t="s">
        <v>69</v>
      </c>
      <c r="X143" s="6" t="s">
        <v>70</v>
      </c>
      <c r="Y143" s="6" t="s">
        <v>67</v>
      </c>
      <c r="Z143" s="4" t="str">
        <f>IF(Tabela1[[#This Row],[R.A.E]]="SIM",VLOOKUP(Tabela1[[#This Row],[CLASSIFICAÇÃO]],Lista_Susp_!PRAZO,2,0)+Tabela1[[#This Row],[DATA]],"")</f>
        <v/>
      </c>
      <c r="AA143" s="11" t="b">
        <f ca="1">IF(Tabela1[[#This Row],[R.A.E]]="SIM",IF(AC143="ok","CONCLUÍDO",IF(Tabela1[[#This Row],[PRAZO ABERTURA R.A.E]]&lt;TODAY(),"ATRASADO","NO PRAZO")))</f>
        <v>0</v>
      </c>
      <c r="AB143" s="11" t="str">
        <f ca="1">IF(Tabela1[[#This Row],[PRAZO ABERTURA R.A.E]]&gt;=TODAY(),"",IF(Tabela1[[#This Row],[STATUS]]="ATRASADO",TODAY()-Tabela1[[#This Row],[PRAZO ABERTURA R.A.E]],""))</f>
        <v/>
      </c>
      <c r="AE143" s="3"/>
      <c r="AF143" t="s">
        <v>73</v>
      </c>
    </row>
    <row r="144" spans="1:32" ht="30" x14ac:dyDescent="0.25">
      <c r="A144" s="6">
        <v>143</v>
      </c>
      <c r="B144" s="2" t="s">
        <v>28</v>
      </c>
      <c r="C144" s="45">
        <v>45329</v>
      </c>
      <c r="D144" s="15" t="str">
        <f t="shared" si="2"/>
        <v>fevereiro</v>
      </c>
      <c r="E144" s="9">
        <v>0.45833333333333331</v>
      </c>
      <c r="F144" s="41" t="s">
        <v>1100</v>
      </c>
      <c r="G144" s="2" t="s">
        <v>36</v>
      </c>
      <c r="H144" s="61"/>
      <c r="I144" s="61"/>
      <c r="J144" s="3"/>
      <c r="K144" s="5" t="s">
        <v>1101</v>
      </c>
      <c r="L144" s="3" t="s">
        <v>152</v>
      </c>
      <c r="M144" s="3" t="s">
        <v>121</v>
      </c>
      <c r="N144" s="2" t="s">
        <v>1102</v>
      </c>
      <c r="O144" s="2" t="s">
        <v>1103</v>
      </c>
      <c r="P144" s="3" t="s">
        <v>314</v>
      </c>
      <c r="Q144" s="31"/>
      <c r="R144" s="31"/>
      <c r="S144" s="31"/>
      <c r="T144" s="7" t="s">
        <v>1104</v>
      </c>
      <c r="U144" s="3" t="s">
        <v>1105</v>
      </c>
      <c r="V144" s="3" t="s">
        <v>232</v>
      </c>
      <c r="W144" s="6" t="s">
        <v>69</v>
      </c>
      <c r="X144" s="6" t="s">
        <v>70</v>
      </c>
      <c r="Y144" s="6" t="s">
        <v>67</v>
      </c>
      <c r="Z144" s="4" t="str">
        <f>IF(Tabela1[[#This Row],[R.A.E]]="SIM",VLOOKUP(Tabela1[[#This Row],[CLASSIFICAÇÃO]],Lista_Susp_!PRAZO,2,0)+Tabela1[[#This Row],[DATA]],"")</f>
        <v/>
      </c>
      <c r="AA144" s="11" t="b">
        <f ca="1">IF(Tabela1[[#This Row],[R.A.E]]="SIM",IF(AC144="ok","CONCLUÍDO",IF(Tabela1[[#This Row],[PRAZO ABERTURA R.A.E]]&lt;TODAY(),"ATRASADO","NO PRAZO")))</f>
        <v>0</v>
      </c>
      <c r="AB144" s="11" t="str">
        <f ca="1">IF(Tabela1[[#This Row],[PRAZO ABERTURA R.A.E]]&gt;=TODAY(),"",IF(Tabela1[[#This Row],[STATUS]]="ATRASADO",TODAY()-Tabela1[[#This Row],[PRAZO ABERTURA R.A.E]],""))</f>
        <v/>
      </c>
      <c r="AE144" s="3"/>
      <c r="AF144" t="s">
        <v>73</v>
      </c>
    </row>
    <row r="145" spans="1:32" ht="61.5" customHeight="1" x14ac:dyDescent="0.25">
      <c r="A145" s="6">
        <v>144</v>
      </c>
      <c r="B145" s="2" t="s">
        <v>25</v>
      </c>
      <c r="C145" s="45">
        <v>45329</v>
      </c>
      <c r="D145" s="15" t="str">
        <f t="shared" si="2"/>
        <v>fevereiro</v>
      </c>
      <c r="E145" s="9">
        <v>0.39583333333333331</v>
      </c>
      <c r="F145" s="41" t="s">
        <v>1106</v>
      </c>
      <c r="G145" s="2" t="s">
        <v>27</v>
      </c>
      <c r="H145" s="61" t="s">
        <v>2310</v>
      </c>
      <c r="I145" s="61"/>
      <c r="J145" s="3" t="s">
        <v>73</v>
      </c>
      <c r="K145" s="5" t="s">
        <v>1702</v>
      </c>
      <c r="L145" s="3" t="s">
        <v>46</v>
      </c>
      <c r="M145" s="3" t="s">
        <v>122</v>
      </c>
      <c r="N145" s="2"/>
      <c r="O145" s="2" t="s">
        <v>1107</v>
      </c>
      <c r="P145" s="3" t="s">
        <v>1108</v>
      </c>
      <c r="Q145" s="31"/>
      <c r="R145" s="31"/>
      <c r="S145" s="31"/>
      <c r="T145" s="7" t="s">
        <v>1109</v>
      </c>
      <c r="U145" s="3" t="s">
        <v>1110</v>
      </c>
      <c r="V145" s="3" t="s">
        <v>86</v>
      </c>
      <c r="W145" s="3" t="s">
        <v>72</v>
      </c>
      <c r="X145" s="3" t="s">
        <v>85</v>
      </c>
      <c r="Y145" s="3" t="s">
        <v>73</v>
      </c>
      <c r="Z145" s="4">
        <f>IF(Tabela1[[#This Row],[R.A.E]]="SIM",VLOOKUP(Tabela1[[#This Row],[CLASSIFICAÇÃO]],Lista_Susp_!PRAZO,2,0)+Tabela1[[#This Row],[DATA]],"")</f>
        <v>45336</v>
      </c>
      <c r="AA145" s="11" t="str">
        <f ca="1">IF(Tabela1[[#This Row],[R.A.E]]="SIM",IF(AC145="ok","CONCLUÍDO",IF(Tabela1[[#This Row],[PRAZO ABERTURA R.A.E]]&lt;TODAY(),"ATRASADO","NO PRAZO")))</f>
        <v>ATRASADO</v>
      </c>
      <c r="AB145" s="11">
        <f ca="1">IF(Tabela1[[#This Row],[PRAZO ABERTURA R.A.E]]&gt;=TODAY(),"",IF(Tabela1[[#This Row],[STATUS]]="ATRASADO",TODAY()-Tabela1[[#This Row],[PRAZO ABERTURA R.A.E]],""))</f>
        <v>321</v>
      </c>
      <c r="AE145" s="3"/>
    </row>
    <row r="146" spans="1:32" ht="81" customHeight="1" x14ac:dyDescent="0.25">
      <c r="A146" s="6">
        <v>145</v>
      </c>
      <c r="B146" s="2" t="s">
        <v>28</v>
      </c>
      <c r="C146" s="45">
        <v>45330</v>
      </c>
      <c r="D146" s="15" t="str">
        <f t="shared" si="2"/>
        <v>fevereiro</v>
      </c>
      <c r="E146" s="9">
        <v>0.4694444444444445</v>
      </c>
      <c r="F146" s="16" t="s">
        <v>1111</v>
      </c>
      <c r="G146" s="2" t="s">
        <v>33</v>
      </c>
      <c r="H146" s="61"/>
      <c r="I146" s="61"/>
      <c r="J146" s="3"/>
      <c r="K146" s="5" t="s">
        <v>1112</v>
      </c>
      <c r="L146" s="3" t="s">
        <v>196</v>
      </c>
      <c r="M146" s="3" t="s">
        <v>121</v>
      </c>
      <c r="N146" s="2" t="s">
        <v>1102</v>
      </c>
      <c r="O146" s="2" t="s">
        <v>1113</v>
      </c>
      <c r="P146" s="3" t="s">
        <v>381</v>
      </c>
      <c r="Q146" s="31"/>
      <c r="R146" s="31"/>
      <c r="S146" s="31"/>
      <c r="T146" s="7" t="s">
        <v>1114</v>
      </c>
      <c r="U146" s="3" t="s">
        <v>1115</v>
      </c>
      <c r="V146" s="3" t="s">
        <v>232</v>
      </c>
      <c r="W146" s="6" t="s">
        <v>69</v>
      </c>
      <c r="X146" s="6" t="s">
        <v>70</v>
      </c>
      <c r="Y146" s="6" t="s">
        <v>67</v>
      </c>
      <c r="Z146" s="4" t="str">
        <f>IF(Tabela1[[#This Row],[R.A.E]]="SIM",VLOOKUP(Tabela1[[#This Row],[CLASSIFICAÇÃO]],Lista_Susp_!PRAZO,2,0)+Tabela1[[#This Row],[DATA]],"")</f>
        <v/>
      </c>
      <c r="AA146" s="11" t="b">
        <f ca="1">IF(Tabela1[[#This Row],[R.A.E]]="SIM",IF(AC146="ok","CONCLUÍDO",IF(Tabela1[[#This Row],[PRAZO ABERTURA R.A.E]]&lt;TODAY(),"ATRASADO","NO PRAZO")))</f>
        <v>0</v>
      </c>
      <c r="AB146" s="11" t="str">
        <f ca="1">IF(Tabela1[[#This Row],[PRAZO ABERTURA R.A.E]]&gt;=TODAY(),"",IF(Tabela1[[#This Row],[STATUS]]="ATRASADO",TODAY()-Tabela1[[#This Row],[PRAZO ABERTURA R.A.E]],""))</f>
        <v/>
      </c>
      <c r="AE146" s="3"/>
      <c r="AF146" t="s">
        <v>73</v>
      </c>
    </row>
    <row r="147" spans="1:32" ht="30" x14ac:dyDescent="0.25">
      <c r="A147" s="6">
        <v>146</v>
      </c>
      <c r="B147" s="2" t="s">
        <v>28</v>
      </c>
      <c r="C147" s="45">
        <v>45329</v>
      </c>
      <c r="D147" s="15" t="str">
        <f t="shared" si="2"/>
        <v>fevereiro</v>
      </c>
      <c r="E147" s="9">
        <v>0.34722222222222227</v>
      </c>
      <c r="F147" s="41" t="s">
        <v>1116</v>
      </c>
      <c r="G147" s="2" t="s">
        <v>36</v>
      </c>
      <c r="H147" s="61"/>
      <c r="I147" s="61"/>
      <c r="J147" s="3"/>
      <c r="K147" s="5" t="s">
        <v>1117</v>
      </c>
      <c r="L147" s="3" t="s">
        <v>200</v>
      </c>
      <c r="M147" s="3" t="s">
        <v>121</v>
      </c>
      <c r="N147" s="41" t="s">
        <v>1118</v>
      </c>
      <c r="O147" s="2" t="s">
        <v>1119</v>
      </c>
      <c r="P147" s="3" t="s">
        <v>410</v>
      </c>
      <c r="Q147" s="31"/>
      <c r="R147" s="31"/>
      <c r="S147" s="31"/>
      <c r="T147" s="7" t="s">
        <v>1120</v>
      </c>
      <c r="U147" s="3" t="s">
        <v>1121</v>
      </c>
      <c r="V147" s="3" t="s">
        <v>83</v>
      </c>
      <c r="W147" s="6" t="s">
        <v>69</v>
      </c>
      <c r="X147" s="6" t="s">
        <v>70</v>
      </c>
      <c r="Y147" s="6" t="s">
        <v>67</v>
      </c>
      <c r="Z147" s="4" t="str">
        <f>IF(Tabela1[[#This Row],[R.A.E]]="SIM",VLOOKUP(Tabela1[[#This Row],[CLASSIFICAÇÃO]],Lista_Susp_!PRAZO,2,0)+Tabela1[[#This Row],[DATA]],"")</f>
        <v/>
      </c>
      <c r="AA147" s="11" t="b">
        <f ca="1">IF(Tabela1[[#This Row],[R.A.E]]="SIM",IF(AC147="ok","CONCLUÍDO",IF(Tabela1[[#This Row],[PRAZO ABERTURA R.A.E]]&lt;TODAY(),"ATRASADO","NO PRAZO")))</f>
        <v>0</v>
      </c>
      <c r="AB147" s="11" t="str">
        <f ca="1">IF(Tabela1[[#This Row],[PRAZO ABERTURA R.A.E]]&gt;=TODAY(),"",IF(Tabela1[[#This Row],[STATUS]]="ATRASADO",TODAY()-Tabela1[[#This Row],[PRAZO ABERTURA R.A.E]],""))</f>
        <v/>
      </c>
      <c r="AE147" s="3"/>
      <c r="AF147" t="s">
        <v>73</v>
      </c>
    </row>
    <row r="148" spans="1:32" ht="45" x14ac:dyDescent="0.25">
      <c r="A148" s="6">
        <v>147</v>
      </c>
      <c r="B148" s="2" t="s">
        <v>25</v>
      </c>
      <c r="C148" s="45">
        <v>45329</v>
      </c>
      <c r="D148" s="15" t="str">
        <f t="shared" si="2"/>
        <v>fevereiro</v>
      </c>
      <c r="E148" s="9">
        <v>0.70833333333333337</v>
      </c>
      <c r="F148" s="41" t="s">
        <v>1126</v>
      </c>
      <c r="G148" s="2" t="s">
        <v>30</v>
      </c>
      <c r="H148" s="61"/>
      <c r="I148" s="61"/>
      <c r="J148" s="3"/>
      <c r="K148" s="5" t="s">
        <v>1122</v>
      </c>
      <c r="L148" s="3" t="s">
        <v>126</v>
      </c>
      <c r="M148" s="3" t="s">
        <v>123</v>
      </c>
      <c r="N148" s="19" t="s">
        <v>35</v>
      </c>
      <c r="O148" s="64" t="s">
        <v>1123</v>
      </c>
      <c r="P148" s="3" t="s">
        <v>879</v>
      </c>
      <c r="Q148" s="31"/>
      <c r="R148" s="31"/>
      <c r="S148" s="31"/>
      <c r="T148" s="7" t="s">
        <v>1124</v>
      </c>
      <c r="U148" s="3" t="s">
        <v>1125</v>
      </c>
      <c r="V148" s="3" t="s">
        <v>77</v>
      </c>
      <c r="W148" s="6" t="s">
        <v>69</v>
      </c>
      <c r="X148" s="6" t="s">
        <v>70</v>
      </c>
      <c r="Y148" s="6" t="s">
        <v>67</v>
      </c>
      <c r="Z148" s="4" t="str">
        <f>IF(Tabela1[[#This Row],[R.A.E]]="SIM",VLOOKUP(Tabela1[[#This Row],[CLASSIFICAÇÃO]],Lista_Susp_!PRAZO,2,0)+Tabela1[[#This Row],[DATA]],"")</f>
        <v/>
      </c>
      <c r="AA148" s="11" t="b">
        <f ca="1">IF(Tabela1[[#This Row],[R.A.E]]="SIM",IF(AC148="ok","CONCLUÍDO",IF(Tabela1[[#This Row],[PRAZO ABERTURA R.A.E]]&lt;TODAY(),"ATRASADO","NO PRAZO")))</f>
        <v>0</v>
      </c>
      <c r="AB148" s="11" t="str">
        <f ca="1">IF(Tabela1[[#This Row],[PRAZO ABERTURA R.A.E]]&gt;=TODAY(),"",IF(Tabela1[[#This Row],[STATUS]]="ATRASADO",TODAY()-Tabela1[[#This Row],[PRAZO ABERTURA R.A.E]],""))</f>
        <v/>
      </c>
      <c r="AE148" s="3"/>
    </row>
    <row r="149" spans="1:32" ht="45" x14ac:dyDescent="0.25">
      <c r="A149" s="6">
        <v>148</v>
      </c>
      <c r="B149" s="2" t="s">
        <v>25</v>
      </c>
      <c r="C149" s="45">
        <v>45330</v>
      </c>
      <c r="D149" s="15" t="str">
        <f t="shared" si="2"/>
        <v>fevereiro</v>
      </c>
      <c r="E149" s="9">
        <v>0.27083333333333331</v>
      </c>
      <c r="F149" s="41" t="s">
        <v>1127</v>
      </c>
      <c r="G149" s="2" t="s">
        <v>27</v>
      </c>
      <c r="H149" s="61" t="s">
        <v>2308</v>
      </c>
      <c r="I149" s="61"/>
      <c r="J149" s="3"/>
      <c r="K149" s="38" t="s">
        <v>1128</v>
      </c>
      <c r="L149" s="3" t="s">
        <v>126</v>
      </c>
      <c r="M149" s="3" t="s">
        <v>231</v>
      </c>
      <c r="N149" s="2" t="s">
        <v>1129</v>
      </c>
      <c r="O149" s="64" t="s">
        <v>1130</v>
      </c>
      <c r="P149" s="3" t="s">
        <v>1131</v>
      </c>
      <c r="Q149" s="31"/>
      <c r="R149" s="31"/>
      <c r="S149" s="31"/>
      <c r="T149" s="7" t="s">
        <v>1132</v>
      </c>
      <c r="U149" s="3" t="s">
        <v>1133</v>
      </c>
      <c r="V149" s="3" t="s">
        <v>68</v>
      </c>
      <c r="W149" s="3" t="s">
        <v>69</v>
      </c>
      <c r="X149" s="3" t="s">
        <v>70</v>
      </c>
      <c r="Y149" s="3" t="s">
        <v>67</v>
      </c>
      <c r="Z149" s="4" t="str">
        <f>IF(Tabela1[[#This Row],[R.A.E]]="SIM",VLOOKUP(Tabela1[[#This Row],[CLASSIFICAÇÃO]],Lista_Susp_!PRAZO,2,0)+Tabela1[[#This Row],[DATA]],"")</f>
        <v/>
      </c>
      <c r="AA149" s="11" t="b">
        <f ca="1">IF(Tabela1[[#This Row],[R.A.E]]="SIM",IF(AC149="ok","CONCLUÍDO",IF(Tabela1[[#This Row],[PRAZO ABERTURA R.A.E]]&lt;TODAY(),"ATRASADO","NO PRAZO")))</f>
        <v>0</v>
      </c>
      <c r="AB149" s="11" t="str">
        <f ca="1">IF(Tabela1[[#This Row],[PRAZO ABERTURA R.A.E]]&gt;=TODAY(),"",IF(Tabela1[[#This Row],[STATUS]]="ATRASADO",TODAY()-Tabela1[[#This Row],[PRAZO ABERTURA R.A.E]],""))</f>
        <v/>
      </c>
      <c r="AE149" s="3"/>
    </row>
    <row r="150" spans="1:32" ht="66.75" customHeight="1" x14ac:dyDescent="0.25">
      <c r="A150" s="6">
        <v>149</v>
      </c>
      <c r="B150" s="2" t="s">
        <v>25</v>
      </c>
      <c r="C150" s="45">
        <v>45331</v>
      </c>
      <c r="D150" s="15" t="str">
        <f t="shared" si="2"/>
        <v>fevereiro</v>
      </c>
      <c r="E150" s="9">
        <v>0.27083333333333331</v>
      </c>
      <c r="F150" s="41" t="s">
        <v>1140</v>
      </c>
      <c r="G150" s="2" t="s">
        <v>47</v>
      </c>
      <c r="H150" s="61"/>
      <c r="I150" s="61"/>
      <c r="J150" s="3"/>
      <c r="K150" s="5" t="s">
        <v>1134</v>
      </c>
      <c r="L150" s="3" t="s">
        <v>126</v>
      </c>
      <c r="M150" s="3" t="s">
        <v>231</v>
      </c>
      <c r="N150" s="2" t="s">
        <v>1084</v>
      </c>
      <c r="O150" s="64" t="s">
        <v>1135</v>
      </c>
      <c r="P150" s="3" t="s">
        <v>1136</v>
      </c>
      <c r="Q150" s="31"/>
      <c r="R150" s="31"/>
      <c r="S150" s="31"/>
      <c r="T150" t="s">
        <v>1137</v>
      </c>
      <c r="U150" s="3" t="s">
        <v>1138</v>
      </c>
      <c r="V150" s="3" t="s">
        <v>248</v>
      </c>
      <c r="W150" s="31"/>
      <c r="X150" s="31"/>
      <c r="Y150" s="31"/>
      <c r="Z150" s="4" t="str">
        <f>IF(Tabela1[[#This Row],[R.A.E]]="SIM",VLOOKUP(Tabela1[[#This Row],[CLASSIFICAÇÃO]],Lista_Susp_!PRAZO,2,0)+Tabela1[[#This Row],[DATA]],"")</f>
        <v/>
      </c>
      <c r="AA150" s="11" t="b">
        <f ca="1">IF(Tabela1[[#This Row],[R.A.E]]="SIM",IF(AC150="ok","CONCLUÍDO",IF(Tabela1[[#This Row],[PRAZO ABERTURA R.A.E]]&lt;TODAY(),"ATRASADO","NO PRAZO")))</f>
        <v>0</v>
      </c>
      <c r="AB150" s="11" t="str">
        <f ca="1">IF(Tabela1[[#This Row],[PRAZO ABERTURA R.A.E]]&gt;=TODAY(),"",IF(Tabela1[[#This Row],[STATUS]]="ATRASADO",TODAY()-Tabela1[[#This Row],[PRAZO ABERTURA R.A.E]],""))</f>
        <v/>
      </c>
      <c r="AE150" s="3"/>
    </row>
    <row r="151" spans="1:32" x14ac:dyDescent="0.25">
      <c r="A151" s="6">
        <v>150</v>
      </c>
      <c r="B151" s="2" t="s">
        <v>25</v>
      </c>
      <c r="C151" s="45">
        <v>45330</v>
      </c>
      <c r="D151" s="15" t="str">
        <f t="shared" si="2"/>
        <v>fevereiro</v>
      </c>
      <c r="E151" s="9">
        <v>0.67708333333333337</v>
      </c>
      <c r="F151" s="41" t="s">
        <v>474</v>
      </c>
      <c r="G151" s="2" t="s">
        <v>30</v>
      </c>
      <c r="H151" s="61"/>
      <c r="I151" s="61"/>
      <c r="J151" s="3"/>
      <c r="K151" s="5" t="s">
        <v>1139</v>
      </c>
      <c r="L151" s="3" t="s">
        <v>126</v>
      </c>
      <c r="M151" s="3" t="s">
        <v>44</v>
      </c>
      <c r="N151" s="2" t="s">
        <v>475</v>
      </c>
      <c r="O151" s="64" t="s">
        <v>1141</v>
      </c>
      <c r="P151" s="3" t="s">
        <v>477</v>
      </c>
      <c r="Q151" s="31"/>
      <c r="R151" s="31"/>
      <c r="S151" s="31"/>
      <c r="T151" s="7" t="s">
        <v>1142</v>
      </c>
      <c r="U151" s="3" t="s">
        <v>1143</v>
      </c>
      <c r="V151" s="3" t="s">
        <v>81</v>
      </c>
      <c r="W151" s="3" t="s">
        <v>69</v>
      </c>
      <c r="X151" s="3" t="s">
        <v>70</v>
      </c>
      <c r="Y151" s="3" t="s">
        <v>67</v>
      </c>
      <c r="Z151" s="4" t="str">
        <f>IF(Tabela1[[#This Row],[R.A.E]]="SIM",VLOOKUP(Tabela1[[#This Row],[CLASSIFICAÇÃO]],Lista_Susp_!PRAZO,2,0)+Tabela1[[#This Row],[DATA]],"")</f>
        <v/>
      </c>
      <c r="AA151" s="11" t="b">
        <f ca="1">IF(Tabela1[[#This Row],[R.A.E]]="SIM",IF(AC151="ok","CONCLUÍDO",IF(Tabela1[[#This Row],[PRAZO ABERTURA R.A.E]]&lt;TODAY(),"ATRASADO","NO PRAZO")))</f>
        <v>0</v>
      </c>
      <c r="AB151" s="11" t="str">
        <f ca="1">IF(Tabela1[[#This Row],[PRAZO ABERTURA R.A.E]]&gt;=TODAY(),"",IF(Tabela1[[#This Row],[STATUS]]="ATRASADO",TODAY()-Tabela1[[#This Row],[PRAZO ABERTURA R.A.E]],""))</f>
        <v/>
      </c>
      <c r="AE151" s="3"/>
    </row>
    <row r="152" spans="1:32" ht="30" x14ac:dyDescent="0.25">
      <c r="A152" s="6">
        <v>151</v>
      </c>
      <c r="B152" s="2" t="s">
        <v>25</v>
      </c>
      <c r="C152" s="45">
        <v>45328</v>
      </c>
      <c r="D152" s="15" t="str">
        <f t="shared" si="2"/>
        <v>fevereiro</v>
      </c>
      <c r="E152" s="9">
        <v>0.52083333333333337</v>
      </c>
      <c r="F152" s="41" t="s">
        <v>1144</v>
      </c>
      <c r="G152" s="2" t="s">
        <v>32</v>
      </c>
      <c r="H152" s="61"/>
      <c r="I152" s="61" t="s">
        <v>5168</v>
      </c>
      <c r="J152" s="3"/>
      <c r="K152" s="5" t="s">
        <v>1145</v>
      </c>
      <c r="L152" s="3" t="s">
        <v>128</v>
      </c>
      <c r="M152" s="3" t="s">
        <v>121</v>
      </c>
      <c r="N152" s="2" t="s">
        <v>1146</v>
      </c>
      <c r="O152" s="2" t="s">
        <v>1147</v>
      </c>
      <c r="P152" s="3" t="s">
        <v>1148</v>
      </c>
      <c r="Q152" s="31"/>
      <c r="R152" s="31"/>
      <c r="S152" s="31"/>
      <c r="T152" s="7" t="s">
        <v>1149</v>
      </c>
      <c r="U152" s="3" t="s">
        <v>1150</v>
      </c>
      <c r="V152" s="3" t="s">
        <v>239</v>
      </c>
      <c r="W152" s="3" t="s">
        <v>69</v>
      </c>
      <c r="X152" s="3" t="s">
        <v>70</v>
      </c>
      <c r="Y152" s="3" t="s">
        <v>73</v>
      </c>
      <c r="Z152" s="4">
        <f>IF(Tabela1[[#This Row],[R.A.E]]="SIM",VLOOKUP(Tabela1[[#This Row],[CLASSIFICAÇÃO]],Lista_Susp_!PRAZO,2,0)+Tabela1[[#This Row],[DATA]],"")</f>
        <v>45335</v>
      </c>
      <c r="AA152" s="11" t="s">
        <v>103</v>
      </c>
      <c r="AB152" s="11" t="str">
        <f ca="1">IF(Tabela1[[#This Row],[PRAZO ABERTURA R.A.E]]&gt;=TODAY(),"",IF(Tabela1[[#This Row],[STATUS]]="ATRASADO",TODAY()-Tabela1[[#This Row],[PRAZO ABERTURA R.A.E]],""))</f>
        <v/>
      </c>
      <c r="AE152" s="3"/>
    </row>
    <row r="153" spans="1:32" x14ac:dyDescent="0.25">
      <c r="A153" s="6">
        <v>152</v>
      </c>
      <c r="B153" s="2" t="s">
        <v>25</v>
      </c>
      <c r="C153" s="45">
        <v>45327</v>
      </c>
      <c r="D153" s="15" t="str">
        <f t="shared" si="2"/>
        <v>fevereiro</v>
      </c>
      <c r="E153" s="9">
        <v>0.3576388888888889</v>
      </c>
      <c r="F153" s="41" t="s">
        <v>474</v>
      </c>
      <c r="G153" s="2" t="s">
        <v>30</v>
      </c>
      <c r="H153" s="61"/>
      <c r="I153" s="61"/>
      <c r="J153" s="3"/>
      <c r="K153" s="5" t="s">
        <v>1151</v>
      </c>
      <c r="L153" s="3" t="s">
        <v>126</v>
      </c>
      <c r="M153" s="3" t="s">
        <v>44</v>
      </c>
      <c r="N153" s="2" t="s">
        <v>475</v>
      </c>
      <c r="O153" s="64" t="s">
        <v>1152</v>
      </c>
      <c r="P153" s="3" t="s">
        <v>477</v>
      </c>
      <c r="Q153" s="31"/>
      <c r="R153" s="31"/>
      <c r="S153" s="31"/>
      <c r="T153" s="7" t="s">
        <v>1153</v>
      </c>
      <c r="U153" s="3" t="s">
        <v>1154</v>
      </c>
      <c r="V153" s="3" t="s">
        <v>81</v>
      </c>
      <c r="W153" s="3" t="s">
        <v>69</v>
      </c>
      <c r="X153" s="3" t="s">
        <v>70</v>
      </c>
      <c r="Y153" s="3" t="s">
        <v>67</v>
      </c>
      <c r="Z153" s="4" t="str">
        <f>IF(Tabela1[[#This Row],[R.A.E]]="SIM",VLOOKUP(Tabela1[[#This Row],[CLASSIFICAÇÃO]],Lista_Susp_!PRAZO,2,0)+Tabela1[[#This Row],[DATA]],"")</f>
        <v/>
      </c>
      <c r="AA153" s="11" t="b">
        <f ca="1">IF(Tabela1[[#This Row],[R.A.E]]="SIM",IF(AC153="ok","CONCLUÍDO",IF(Tabela1[[#This Row],[PRAZO ABERTURA R.A.E]]&lt;TODAY(),"ATRASADO","NO PRAZO")))</f>
        <v>0</v>
      </c>
      <c r="AB153" s="11" t="str">
        <f ca="1">IF(Tabela1[[#This Row],[PRAZO ABERTURA R.A.E]]&gt;=TODAY(),"",IF(Tabela1[[#This Row],[STATUS]]="ATRASADO",TODAY()-Tabela1[[#This Row],[PRAZO ABERTURA R.A.E]],""))</f>
        <v/>
      </c>
      <c r="AE153" s="3"/>
    </row>
    <row r="154" spans="1:32" ht="30" x14ac:dyDescent="0.25">
      <c r="A154" s="6">
        <v>153</v>
      </c>
      <c r="B154" s="2" t="s">
        <v>25</v>
      </c>
      <c r="C154" s="45">
        <v>45333</v>
      </c>
      <c r="D154" s="15" t="str">
        <f t="shared" si="2"/>
        <v>fevereiro</v>
      </c>
      <c r="E154" s="9">
        <v>0.10416666666666667</v>
      </c>
      <c r="F154" s="41" t="s">
        <v>1157</v>
      </c>
      <c r="G154" s="2" t="s">
        <v>33</v>
      </c>
      <c r="H154" s="61"/>
      <c r="I154" s="61"/>
      <c r="J154" s="3"/>
      <c r="K154" s="5" t="s">
        <v>1155</v>
      </c>
      <c r="L154" s="3" t="s">
        <v>126</v>
      </c>
      <c r="M154" s="3" t="s">
        <v>123</v>
      </c>
      <c r="N154" s="2" t="s">
        <v>1156</v>
      </c>
      <c r="O154" s="64" t="s">
        <v>1158</v>
      </c>
      <c r="P154" s="1" t="s">
        <v>1159</v>
      </c>
      <c r="Q154" s="31"/>
      <c r="R154" s="31"/>
      <c r="S154" s="31"/>
      <c r="T154" s="7" t="s">
        <v>1160</v>
      </c>
      <c r="U154" s="3" t="s">
        <v>1161</v>
      </c>
      <c r="V154" s="3" t="s">
        <v>88</v>
      </c>
      <c r="W154" s="3" t="s">
        <v>69</v>
      </c>
      <c r="X154" s="3" t="s">
        <v>70</v>
      </c>
      <c r="Y154" s="3" t="s">
        <v>67</v>
      </c>
      <c r="Z154" s="4" t="str">
        <f>IF(Tabela1[[#This Row],[R.A.E]]="SIM",VLOOKUP(Tabela1[[#This Row],[CLASSIFICAÇÃO]],Lista_Susp_!PRAZO,2,0)+Tabela1[[#This Row],[DATA]],"")</f>
        <v/>
      </c>
      <c r="AA154" s="11" t="b">
        <f ca="1">IF(Tabela1[[#This Row],[R.A.E]]="SIM",IF(AC154="ok","CONCLUÍDO",IF(Tabela1[[#This Row],[PRAZO ABERTURA R.A.E]]&lt;TODAY(),"ATRASADO","NO PRAZO")))</f>
        <v>0</v>
      </c>
      <c r="AB154" s="11" t="str">
        <f ca="1">IF(Tabela1[[#This Row],[PRAZO ABERTURA R.A.E]]&gt;=TODAY(),"",IF(Tabela1[[#This Row],[STATUS]]="ATRASADO",TODAY()-Tabela1[[#This Row],[PRAZO ABERTURA R.A.E]],""))</f>
        <v/>
      </c>
      <c r="AE154" s="3"/>
    </row>
    <row r="155" spans="1:32" ht="45" x14ac:dyDescent="0.25">
      <c r="A155" s="6">
        <v>154</v>
      </c>
      <c r="B155" s="2" t="s">
        <v>25</v>
      </c>
      <c r="C155" s="45">
        <v>45333</v>
      </c>
      <c r="D155" s="15" t="str">
        <f t="shared" si="2"/>
        <v>fevereiro</v>
      </c>
      <c r="E155" s="9">
        <v>0.3125</v>
      </c>
      <c r="F155" s="41" t="s">
        <v>1162</v>
      </c>
      <c r="G155" s="2" t="s">
        <v>27</v>
      </c>
      <c r="H155" s="61" t="s">
        <v>2310</v>
      </c>
      <c r="I155" s="61"/>
      <c r="J155" s="3" t="s">
        <v>73</v>
      </c>
      <c r="K155" s="5" t="s">
        <v>1700</v>
      </c>
      <c r="L155" s="3" t="s">
        <v>160</v>
      </c>
      <c r="M155" s="3" t="s">
        <v>122</v>
      </c>
      <c r="N155" s="2"/>
      <c r="O155" s="3" t="s">
        <v>1163</v>
      </c>
      <c r="P155" s="3" t="s">
        <v>1164</v>
      </c>
      <c r="Q155" s="31"/>
      <c r="R155" s="31"/>
      <c r="S155" s="31"/>
      <c r="T155" s="7" t="s">
        <v>1165</v>
      </c>
      <c r="U155" s="3" t="s">
        <v>1166</v>
      </c>
      <c r="V155" s="3" t="s">
        <v>86</v>
      </c>
      <c r="W155" s="3" t="s">
        <v>72</v>
      </c>
      <c r="X155" s="3" t="s">
        <v>85</v>
      </c>
      <c r="Y155" s="3" t="s">
        <v>73</v>
      </c>
      <c r="Z155" s="4">
        <f>IF(Tabela1[[#This Row],[R.A.E]]="SIM",VLOOKUP(Tabela1[[#This Row],[CLASSIFICAÇÃO]],Lista_Susp_!PRAZO,2,0)+Tabela1[[#This Row],[DATA]],"")</f>
        <v>45340</v>
      </c>
      <c r="AA155" s="11" t="str">
        <f ca="1">IF(Tabela1[[#This Row],[R.A.E]]="SIM",IF(AC155="ok","CONCLUÍDO",IF(Tabela1[[#This Row],[PRAZO ABERTURA R.A.E]]&lt;TODAY(),"ATRASADO","NO PRAZO")))</f>
        <v>ATRASADO</v>
      </c>
      <c r="AB155" s="11">
        <f ca="1">IF(Tabela1[[#This Row],[PRAZO ABERTURA R.A.E]]&gt;=TODAY(),"",IF(Tabela1[[#This Row],[STATUS]]="ATRASADO",TODAY()-Tabela1[[#This Row],[PRAZO ABERTURA R.A.E]],""))</f>
        <v>317</v>
      </c>
      <c r="AE155" s="3"/>
    </row>
    <row r="156" spans="1:32" x14ac:dyDescent="0.25">
      <c r="A156" s="6">
        <v>155</v>
      </c>
      <c r="B156" s="2" t="s">
        <v>28</v>
      </c>
      <c r="C156" s="45">
        <v>45331</v>
      </c>
      <c r="D156" s="15" t="str">
        <f t="shared" si="2"/>
        <v>fevereiro</v>
      </c>
      <c r="E156" s="9">
        <v>0.40277777777777773</v>
      </c>
      <c r="F156" s="41" t="s">
        <v>1167</v>
      </c>
      <c r="G156" s="2" t="s">
        <v>30</v>
      </c>
      <c r="H156" s="61"/>
      <c r="I156" s="61"/>
      <c r="J156" s="3"/>
      <c r="K156" s="5" t="s">
        <v>1168</v>
      </c>
      <c r="L156" s="3" t="s">
        <v>129</v>
      </c>
      <c r="M156" s="3" t="s">
        <v>44</v>
      </c>
      <c r="N156" s="2" t="s">
        <v>1000</v>
      </c>
      <c r="O156" s="64" t="s">
        <v>1169</v>
      </c>
      <c r="P156" s="3" t="s">
        <v>547</v>
      </c>
      <c r="Q156" s="31"/>
      <c r="R156" s="31"/>
      <c r="S156" s="31"/>
      <c r="T156" s="7" t="s">
        <v>1170</v>
      </c>
      <c r="U156" s="3" t="s">
        <v>793</v>
      </c>
      <c r="V156" s="3" t="s">
        <v>999</v>
      </c>
      <c r="W156" s="3" t="s">
        <v>69</v>
      </c>
      <c r="X156" s="3" t="s">
        <v>70</v>
      </c>
      <c r="Y156" s="3" t="s">
        <v>67</v>
      </c>
      <c r="Z156" s="4" t="str">
        <f>IF(Tabela1[[#This Row],[R.A.E]]="SIM",VLOOKUP(Tabela1[[#This Row],[CLASSIFICAÇÃO]],Lista_Susp_!PRAZO,2,0)+Tabela1[[#This Row],[DATA]],"")</f>
        <v/>
      </c>
      <c r="AA156" s="11" t="b">
        <f ca="1">IF(Tabela1[[#This Row],[R.A.E]]="SIM",IF(AC156="ok","CONCLUÍDO",IF(Tabela1[[#This Row],[PRAZO ABERTURA R.A.E]]&lt;TODAY(),"ATRASADO","NO PRAZO")))</f>
        <v>0</v>
      </c>
      <c r="AB156" s="11" t="str">
        <f ca="1">IF(Tabela1[[#This Row],[PRAZO ABERTURA R.A.E]]&gt;=TODAY(),"",IF(Tabela1[[#This Row],[STATUS]]="ATRASADO",TODAY()-Tabela1[[#This Row],[PRAZO ABERTURA R.A.E]],""))</f>
        <v/>
      </c>
      <c r="AE156" s="3"/>
      <c r="AF156" t="s">
        <v>73</v>
      </c>
    </row>
    <row r="157" spans="1:32" x14ac:dyDescent="0.25">
      <c r="A157" s="6">
        <v>156</v>
      </c>
      <c r="B157" s="2" t="s">
        <v>28</v>
      </c>
      <c r="C157" s="45">
        <v>45333</v>
      </c>
      <c r="D157" s="15" t="str">
        <f t="shared" si="2"/>
        <v>fevereiro</v>
      </c>
      <c r="E157" s="9">
        <v>0.61111111111111105</v>
      </c>
      <c r="F157" s="41" t="s">
        <v>1171</v>
      </c>
      <c r="G157" s="2" t="s">
        <v>30</v>
      </c>
      <c r="H157" s="61"/>
      <c r="I157" s="61"/>
      <c r="J157" s="3"/>
      <c r="K157" s="5" t="s">
        <v>1172</v>
      </c>
      <c r="L157" s="3" t="s">
        <v>152</v>
      </c>
      <c r="M157" s="3" t="s">
        <v>121</v>
      </c>
      <c r="N157" s="2" t="s">
        <v>1173</v>
      </c>
      <c r="O157" s="2" t="s">
        <v>1174</v>
      </c>
      <c r="P157" s="3" t="s">
        <v>323</v>
      </c>
      <c r="Q157" s="31"/>
      <c r="R157" s="31"/>
      <c r="S157" s="31"/>
      <c r="T157" s="7" t="s">
        <v>1175</v>
      </c>
      <c r="U157" s="3" t="s">
        <v>1176</v>
      </c>
      <c r="V157" s="3" t="s">
        <v>86</v>
      </c>
      <c r="W157" s="3" t="s">
        <v>69</v>
      </c>
      <c r="X157" s="3" t="s">
        <v>70</v>
      </c>
      <c r="Y157" s="3" t="s">
        <v>67</v>
      </c>
      <c r="Z157" s="4" t="str">
        <f>IF(Tabela1[[#This Row],[R.A.E]]="SIM",VLOOKUP(Tabela1[[#This Row],[CLASSIFICAÇÃO]],Lista_Susp_!PRAZO,2,0)+Tabela1[[#This Row],[DATA]],"")</f>
        <v/>
      </c>
      <c r="AA157" s="11" t="b">
        <f ca="1">IF(Tabela1[[#This Row],[R.A.E]]="SIM",IF(AC157="ok","CONCLUÍDO",IF(Tabela1[[#This Row],[PRAZO ABERTURA R.A.E]]&lt;TODAY(),"ATRASADO","NO PRAZO")))</f>
        <v>0</v>
      </c>
      <c r="AB157" s="11" t="str">
        <f ca="1">IF(Tabela1[[#This Row],[PRAZO ABERTURA R.A.E]]&gt;=TODAY(),"",IF(Tabela1[[#This Row],[STATUS]]="ATRASADO",TODAY()-Tabela1[[#This Row],[PRAZO ABERTURA R.A.E]],""))</f>
        <v/>
      </c>
      <c r="AE157" s="3"/>
      <c r="AF157" t="s">
        <v>73</v>
      </c>
    </row>
    <row r="158" spans="1:32" ht="60" x14ac:dyDescent="0.25">
      <c r="A158" s="6">
        <v>157</v>
      </c>
      <c r="B158" s="2" t="s">
        <v>25</v>
      </c>
      <c r="C158" s="45">
        <v>45333</v>
      </c>
      <c r="D158" s="15" t="str">
        <f t="shared" si="2"/>
        <v>fevereiro</v>
      </c>
      <c r="E158" s="9">
        <v>0.94791666666666663</v>
      </c>
      <c r="F158" s="41" t="s">
        <v>1177</v>
      </c>
      <c r="G158" s="2" t="s">
        <v>26</v>
      </c>
      <c r="H158" s="61"/>
      <c r="I158" s="61"/>
      <c r="J158" s="3" t="s">
        <v>67</v>
      </c>
      <c r="K158" s="5" t="s">
        <v>1178</v>
      </c>
      <c r="L158" s="3" t="s">
        <v>242</v>
      </c>
      <c r="M158" s="3" t="s">
        <v>122</v>
      </c>
      <c r="N158" s="2" t="s">
        <v>1179</v>
      </c>
      <c r="O158" s="2" t="s">
        <v>1180</v>
      </c>
      <c r="P158" s="3" t="s">
        <v>904</v>
      </c>
      <c r="Q158" s="31"/>
      <c r="R158" s="31"/>
      <c r="S158" s="31"/>
      <c r="T158" s="7" t="s">
        <v>1181</v>
      </c>
      <c r="U158" s="3" t="s">
        <v>1182</v>
      </c>
      <c r="V158" s="3" t="s">
        <v>84</v>
      </c>
      <c r="W158" s="6" t="s">
        <v>72</v>
      </c>
      <c r="X158" s="6" t="s">
        <v>79</v>
      </c>
      <c r="Y158" s="6" t="s">
        <v>73</v>
      </c>
      <c r="Z158" s="4">
        <f>IF(Tabela1[[#This Row],[R.A.E]]="SIM",VLOOKUP(Tabela1[[#This Row],[CLASSIFICAÇÃO]],Lista_Susp_!PRAZO,2,0)+Tabela1[[#This Row],[DATA]],"")</f>
        <v>45340</v>
      </c>
      <c r="AA158" s="11" t="str">
        <f ca="1">IF(Tabela1[[#This Row],[R.A.E]]="SIM",IF(AC158="ok","CONCLUÍDO",IF(Tabela1[[#This Row],[PRAZO ABERTURA R.A.E]]&lt;TODAY(),"ATRASADO","NO PRAZO")))</f>
        <v>CONCLUÍDO</v>
      </c>
      <c r="AB158" s="11" t="str">
        <f ca="1">IF(Tabela1[[#This Row],[PRAZO ABERTURA R.A.E]]&gt;=TODAY(),"",IF(Tabela1[[#This Row],[STATUS]]="ATRASADO",TODAY()-Tabela1[[#This Row],[PRAZO ABERTURA R.A.E]],""))</f>
        <v/>
      </c>
      <c r="AC158" s="3" t="s">
        <v>908</v>
      </c>
      <c r="AD158" s="4">
        <v>45334</v>
      </c>
      <c r="AE158" s="3" t="s">
        <v>73</v>
      </c>
      <c r="AF158" t="s">
        <v>73</v>
      </c>
    </row>
    <row r="159" spans="1:32" ht="90" customHeight="1" x14ac:dyDescent="0.25">
      <c r="A159" s="6">
        <v>158</v>
      </c>
      <c r="B159" s="2" t="s">
        <v>25</v>
      </c>
      <c r="C159" s="42">
        <v>45333</v>
      </c>
      <c r="D159" s="15" t="str">
        <f t="shared" si="2"/>
        <v>fevereiro</v>
      </c>
      <c r="E159" s="9">
        <v>0.375</v>
      </c>
      <c r="F159" s="41" t="s">
        <v>1183</v>
      </c>
      <c r="G159" s="2" t="s">
        <v>26</v>
      </c>
      <c r="H159" s="61"/>
      <c r="I159" s="61"/>
      <c r="J159" s="3"/>
      <c r="K159" s="5" t="s">
        <v>1184</v>
      </c>
      <c r="L159" s="3" t="s">
        <v>126</v>
      </c>
      <c r="M159" s="3" t="s">
        <v>123</v>
      </c>
      <c r="N159" s="2" t="s">
        <v>53</v>
      </c>
      <c r="O159" s="64" t="s">
        <v>2747</v>
      </c>
      <c r="P159" s="3" t="s">
        <v>1185</v>
      </c>
      <c r="Q159" s="31"/>
      <c r="R159" s="31"/>
      <c r="S159" s="31"/>
      <c r="T159" s="7" t="s">
        <v>1186</v>
      </c>
      <c r="U159" s="3" t="s">
        <v>1187</v>
      </c>
      <c r="V159" s="3" t="s">
        <v>77</v>
      </c>
      <c r="W159" s="3" t="s">
        <v>76</v>
      </c>
      <c r="X159" s="3" t="s">
        <v>70</v>
      </c>
      <c r="Y159" s="3" t="s">
        <v>73</v>
      </c>
      <c r="Z159" s="4">
        <f>IF(Tabela1[[#This Row],[R.A.E]]="SIM",VLOOKUP(Tabela1[[#This Row],[CLASSIFICAÇÃO]],Lista_Susp_!PRAZO,2,0)+Tabela1[[#This Row],[DATA]],"")</f>
        <v>45340</v>
      </c>
      <c r="AA159" s="11" t="s">
        <v>103</v>
      </c>
      <c r="AB159" s="11" t="str">
        <f ca="1">IF(Tabela1[[#This Row],[PRAZO ABERTURA R.A.E]]&gt;=TODAY(),"",IF(Tabela1[[#This Row],[STATUS]]="ATRASADO",TODAY()-Tabela1[[#This Row],[PRAZO ABERTURA R.A.E]],""))</f>
        <v/>
      </c>
      <c r="AE159" s="3"/>
    </row>
    <row r="160" spans="1:32" x14ac:dyDescent="0.25">
      <c r="A160" s="6">
        <v>159</v>
      </c>
      <c r="B160" s="2" t="s">
        <v>25</v>
      </c>
      <c r="C160" s="42">
        <v>45334</v>
      </c>
      <c r="D160" s="15" t="str">
        <f t="shared" si="2"/>
        <v>fevereiro</v>
      </c>
      <c r="E160" s="9">
        <v>0.3125</v>
      </c>
      <c r="F160" s="41" t="s">
        <v>1188</v>
      </c>
      <c r="G160" s="2" t="s">
        <v>30</v>
      </c>
      <c r="H160" s="61"/>
      <c r="I160" s="61"/>
      <c r="J160" s="3"/>
      <c r="K160" s="38" t="s">
        <v>1189</v>
      </c>
      <c r="L160" s="3" t="s">
        <v>126</v>
      </c>
      <c r="M160" s="3" t="s">
        <v>231</v>
      </c>
      <c r="N160" s="41" t="s">
        <v>1190</v>
      </c>
      <c r="O160" s="64" t="s">
        <v>2748</v>
      </c>
      <c r="P160" s="3" t="s">
        <v>350</v>
      </c>
      <c r="Q160" s="31"/>
      <c r="R160" s="31"/>
      <c r="S160" s="31"/>
      <c r="T160" s="7" t="s">
        <v>1191</v>
      </c>
      <c r="U160" s="3" t="s">
        <v>1192</v>
      </c>
      <c r="V160" s="3" t="s">
        <v>68</v>
      </c>
      <c r="W160" s="3" t="s">
        <v>69</v>
      </c>
      <c r="X160" s="3" t="s">
        <v>70</v>
      </c>
      <c r="Y160" s="3" t="s">
        <v>67</v>
      </c>
      <c r="Z160" s="4" t="str">
        <f>IF(Tabela1[[#This Row],[R.A.E]]="SIM",VLOOKUP(Tabela1[[#This Row],[CLASSIFICAÇÃO]],Lista_Susp_!PRAZO,2,0)+Tabela1[[#This Row],[DATA]],"")</f>
        <v/>
      </c>
      <c r="AA160" s="11" t="b">
        <f ca="1">IF(Tabela1[[#This Row],[R.A.E]]="SIM",IF(AC160="ok","CONCLUÍDO",IF(Tabela1[[#This Row],[PRAZO ABERTURA R.A.E]]&lt;TODAY(),"ATRASADO","NO PRAZO")))</f>
        <v>0</v>
      </c>
      <c r="AB160" s="11" t="str">
        <f ca="1">IF(Tabela1[[#This Row],[PRAZO ABERTURA R.A.E]]&gt;=TODAY(),"",IF(Tabela1[[#This Row],[STATUS]]="ATRASADO",TODAY()-Tabela1[[#This Row],[PRAZO ABERTURA R.A.E]],""))</f>
        <v/>
      </c>
      <c r="AE160" s="3"/>
    </row>
    <row r="161" spans="1:32" ht="45" x14ac:dyDescent="0.25">
      <c r="A161" s="6">
        <v>160</v>
      </c>
      <c r="B161" s="2" t="s">
        <v>25</v>
      </c>
      <c r="C161" s="42">
        <v>45335</v>
      </c>
      <c r="D161" s="15" t="str">
        <f t="shared" si="2"/>
        <v>fevereiro</v>
      </c>
      <c r="E161" s="9">
        <v>0.43402777777777773</v>
      </c>
      <c r="F161" s="41" t="s">
        <v>1193</v>
      </c>
      <c r="G161" s="2" t="s">
        <v>30</v>
      </c>
      <c r="H161" s="61"/>
      <c r="I161" s="61"/>
      <c r="J161" s="3"/>
      <c r="K161" s="5" t="s">
        <v>1194</v>
      </c>
      <c r="L161" s="3" t="s">
        <v>128</v>
      </c>
      <c r="M161" s="3" t="s">
        <v>121</v>
      </c>
      <c r="N161" s="2" t="s">
        <v>1195</v>
      </c>
      <c r="O161" s="2" t="s">
        <v>1196</v>
      </c>
      <c r="P161" s="3" t="s">
        <v>1148</v>
      </c>
      <c r="Q161" s="31"/>
      <c r="R161" s="31"/>
      <c r="S161" s="31"/>
      <c r="T161" s="7" t="s">
        <v>1197</v>
      </c>
      <c r="U161" s="3" t="s">
        <v>1150</v>
      </c>
      <c r="V161" s="3" t="s">
        <v>239</v>
      </c>
      <c r="W161" s="3" t="s">
        <v>69</v>
      </c>
      <c r="X161" s="3" t="s">
        <v>70</v>
      </c>
      <c r="Y161" s="6" t="s">
        <v>67</v>
      </c>
      <c r="Z161" s="4" t="str">
        <f>IF(Tabela1[[#This Row],[R.A.E]]="SIM",VLOOKUP(Tabela1[[#This Row],[CLASSIFICAÇÃO]],Lista_Susp_!PRAZO,2,0)+Tabela1[[#This Row],[DATA]],"")</f>
        <v/>
      </c>
      <c r="AA161" s="11" t="b">
        <f ca="1">IF(Tabela1[[#This Row],[R.A.E]]="SIM",IF(AC161="ok","CONCLUÍDO",IF(Tabela1[[#This Row],[PRAZO ABERTURA R.A.E]]&lt;TODAY(),"ATRASADO","NO PRAZO")))</f>
        <v>0</v>
      </c>
      <c r="AB161" s="11" t="str">
        <f ca="1">IF(Tabela1[[#This Row],[PRAZO ABERTURA R.A.E]]&gt;=TODAY(),"",IF(Tabela1[[#This Row],[STATUS]]="ATRASADO",TODAY()-Tabela1[[#This Row],[PRAZO ABERTURA R.A.E]],""))</f>
        <v/>
      </c>
      <c r="AE161" s="3"/>
    </row>
    <row r="162" spans="1:32" x14ac:dyDescent="0.25">
      <c r="A162" s="6">
        <v>161</v>
      </c>
      <c r="B162" s="2" t="s">
        <v>25</v>
      </c>
      <c r="C162" s="42">
        <v>45335</v>
      </c>
      <c r="D162" s="15" t="str">
        <f t="shared" si="2"/>
        <v>fevereiro</v>
      </c>
      <c r="E162" s="9">
        <v>0.4236111111111111</v>
      </c>
      <c r="F162" s="41" t="s">
        <v>1198</v>
      </c>
      <c r="G162" s="2" t="s">
        <v>30</v>
      </c>
      <c r="H162" s="61"/>
      <c r="I162" s="61"/>
      <c r="J162" s="3"/>
      <c r="K162" s="5" t="s">
        <v>1199</v>
      </c>
      <c r="L162" s="3" t="s">
        <v>128</v>
      </c>
      <c r="M162" s="3" t="s">
        <v>121</v>
      </c>
      <c r="N162" s="2" t="s">
        <v>1195</v>
      </c>
      <c r="O162" s="2" t="s">
        <v>1200</v>
      </c>
      <c r="P162" s="3" t="s">
        <v>1148</v>
      </c>
      <c r="Q162" s="31"/>
      <c r="R162" s="31"/>
      <c r="S162" s="31"/>
      <c r="T162" s="7" t="s">
        <v>1201</v>
      </c>
      <c r="U162" s="3" t="s">
        <v>1150</v>
      </c>
      <c r="V162" s="3" t="s">
        <v>239</v>
      </c>
      <c r="W162" s="3" t="s">
        <v>69</v>
      </c>
      <c r="X162" s="3" t="s">
        <v>70</v>
      </c>
      <c r="Y162" s="6" t="s">
        <v>67</v>
      </c>
      <c r="Z162" s="4" t="str">
        <f>IF(Tabela1[[#This Row],[R.A.E]]="SIM",VLOOKUP(Tabela1[[#This Row],[CLASSIFICAÇÃO]],Lista_Susp_!PRAZO,2,0)+Tabela1[[#This Row],[DATA]],"")</f>
        <v/>
      </c>
      <c r="AA162" s="11" t="b">
        <f ca="1">IF(Tabela1[[#This Row],[R.A.E]]="SIM",IF(AC162="ok","CONCLUÍDO",IF(Tabela1[[#This Row],[PRAZO ABERTURA R.A.E]]&lt;TODAY(),"ATRASADO","NO PRAZO")))</f>
        <v>0</v>
      </c>
      <c r="AB162" s="11" t="str">
        <f ca="1">IF(Tabela1[[#This Row],[PRAZO ABERTURA R.A.E]]&gt;=TODAY(),"",IF(Tabela1[[#This Row],[STATUS]]="ATRASADO",TODAY()-Tabela1[[#This Row],[PRAZO ABERTURA R.A.E]],""))</f>
        <v/>
      </c>
      <c r="AE162" s="3"/>
    </row>
    <row r="163" spans="1:32" ht="68.25" customHeight="1" x14ac:dyDescent="0.25">
      <c r="A163" s="6">
        <v>162</v>
      </c>
      <c r="B163" s="2" t="s">
        <v>28</v>
      </c>
      <c r="C163" s="42">
        <v>45335</v>
      </c>
      <c r="D163" s="15" t="str">
        <f t="shared" si="2"/>
        <v>fevereiro</v>
      </c>
      <c r="E163" s="9">
        <v>0.52083333333333337</v>
      </c>
      <c r="F163" s="41" t="s">
        <v>1202</v>
      </c>
      <c r="G163" s="2" t="s">
        <v>36</v>
      </c>
      <c r="H163" s="61"/>
      <c r="I163" s="61"/>
      <c r="J163" s="3"/>
      <c r="K163" s="5" t="s">
        <v>1203</v>
      </c>
      <c r="L163" s="3" t="s">
        <v>128</v>
      </c>
      <c r="M163" s="3" t="s">
        <v>121</v>
      </c>
      <c r="N163" s="2"/>
      <c r="O163" s="2" t="s">
        <v>1204</v>
      </c>
      <c r="P163" s="3" t="s">
        <v>928</v>
      </c>
      <c r="Q163" s="31"/>
      <c r="R163" s="31"/>
      <c r="S163" s="31"/>
      <c r="T163" s="7" t="s">
        <v>1205</v>
      </c>
      <c r="U163" s="3" t="s">
        <v>1206</v>
      </c>
      <c r="V163" s="3" t="s">
        <v>86</v>
      </c>
      <c r="W163" s="3" t="s">
        <v>69</v>
      </c>
      <c r="X163" s="3" t="s">
        <v>70</v>
      </c>
      <c r="Y163" s="3" t="s">
        <v>67</v>
      </c>
      <c r="Z163" s="4" t="str">
        <f>IF(Tabela1[[#This Row],[R.A.E]]="SIM",VLOOKUP(Tabela1[[#This Row],[CLASSIFICAÇÃO]],Lista_Susp_!PRAZO,2,0)+Tabela1[[#This Row],[DATA]],"")</f>
        <v/>
      </c>
      <c r="AA163" s="11" t="b">
        <f ca="1">IF(Tabela1[[#This Row],[R.A.E]]="SIM",IF(AC163="ok","CONCLUÍDO",IF(Tabela1[[#This Row],[PRAZO ABERTURA R.A.E]]&lt;TODAY(),"ATRASADO","NO PRAZO")))</f>
        <v>0</v>
      </c>
      <c r="AB163" s="11" t="str">
        <f ca="1">IF(Tabela1[[#This Row],[PRAZO ABERTURA R.A.E]]&gt;=TODAY(),"",IF(Tabela1[[#This Row],[STATUS]]="ATRASADO",TODAY()-Tabela1[[#This Row],[PRAZO ABERTURA R.A.E]],""))</f>
        <v/>
      </c>
      <c r="AE163" s="3"/>
      <c r="AF163" t="s">
        <v>73</v>
      </c>
    </row>
    <row r="164" spans="1:32" ht="66" customHeight="1" x14ac:dyDescent="0.25">
      <c r="A164" s="6">
        <v>163</v>
      </c>
      <c r="B164" s="2" t="s">
        <v>28</v>
      </c>
      <c r="C164" s="42">
        <v>45335</v>
      </c>
      <c r="D164" s="15" t="str">
        <f t="shared" si="2"/>
        <v>fevereiro</v>
      </c>
      <c r="E164" s="9">
        <v>0.61111111111111105</v>
      </c>
      <c r="F164" s="41" t="s">
        <v>1207</v>
      </c>
      <c r="G164" s="2" t="s">
        <v>30</v>
      </c>
      <c r="H164" s="61"/>
      <c r="I164" s="61"/>
      <c r="J164" s="3"/>
      <c r="K164" s="5" t="s">
        <v>1208</v>
      </c>
      <c r="L164" s="3" t="s">
        <v>129</v>
      </c>
      <c r="M164" s="3" t="s">
        <v>211</v>
      </c>
      <c r="N164" s="2" t="s">
        <v>121</v>
      </c>
      <c r="O164" s="64" t="s">
        <v>2797</v>
      </c>
      <c r="P164" s="3" t="s">
        <v>1209</v>
      </c>
      <c r="Q164" s="31"/>
      <c r="R164" s="31"/>
      <c r="S164" s="31"/>
      <c r="T164" s="7" t="s">
        <v>1210</v>
      </c>
      <c r="U164" s="3" t="s">
        <v>1211</v>
      </c>
      <c r="V164" s="3" t="s">
        <v>232</v>
      </c>
      <c r="W164" s="3" t="s">
        <v>69</v>
      </c>
      <c r="X164" s="3" t="s">
        <v>70</v>
      </c>
      <c r="Y164" s="3" t="s">
        <v>67</v>
      </c>
      <c r="Z164" s="4" t="str">
        <f>IF(Tabela1[[#This Row],[R.A.E]]="SIM",VLOOKUP(Tabela1[[#This Row],[CLASSIFICAÇÃO]],Lista_Susp_!PRAZO,2,0)+Tabela1[[#This Row],[DATA]],"")</f>
        <v/>
      </c>
      <c r="AA164" s="11" t="b">
        <f ca="1">IF(Tabela1[[#This Row],[R.A.E]]="SIM",IF(AC164="ok","CONCLUÍDO",IF(Tabela1[[#This Row],[PRAZO ABERTURA R.A.E]]&lt;TODAY(),"ATRASADO","NO PRAZO")))</f>
        <v>0</v>
      </c>
      <c r="AB164" s="11" t="str">
        <f ca="1">IF(Tabela1[[#This Row],[PRAZO ABERTURA R.A.E]]&gt;=TODAY(),"",IF(Tabela1[[#This Row],[STATUS]]="ATRASADO",TODAY()-Tabela1[[#This Row],[PRAZO ABERTURA R.A.E]],""))</f>
        <v/>
      </c>
      <c r="AE164" s="3"/>
      <c r="AF164" t="s">
        <v>73</v>
      </c>
    </row>
    <row r="165" spans="1:32" ht="30" x14ac:dyDescent="0.25">
      <c r="A165" s="6">
        <v>164</v>
      </c>
      <c r="B165" s="2" t="s">
        <v>25</v>
      </c>
      <c r="C165" s="42">
        <v>45335</v>
      </c>
      <c r="D165" s="15" t="str">
        <f t="shared" si="2"/>
        <v>fevereiro</v>
      </c>
      <c r="E165" s="9">
        <v>0.34375</v>
      </c>
      <c r="F165" s="41" t="s">
        <v>1212</v>
      </c>
      <c r="G165" s="2" t="s">
        <v>30</v>
      </c>
      <c r="H165" s="61"/>
      <c r="I165" s="61"/>
      <c r="J165" s="3"/>
      <c r="K165" s="5" t="s">
        <v>1213</v>
      </c>
      <c r="L165" s="3" t="s">
        <v>126</v>
      </c>
      <c r="M165" s="3" t="s">
        <v>44</v>
      </c>
      <c r="N165" s="2" t="s">
        <v>475</v>
      </c>
      <c r="O165" s="64" t="s">
        <v>1214</v>
      </c>
      <c r="P165" s="3" t="s">
        <v>1215</v>
      </c>
      <c r="Q165" s="31"/>
      <c r="R165" s="31"/>
      <c r="S165" s="31"/>
      <c r="T165" s="7" t="s">
        <v>1216</v>
      </c>
      <c r="U165" s="3" t="s">
        <v>478</v>
      </c>
      <c r="V165" s="3" t="s">
        <v>81</v>
      </c>
      <c r="W165" s="3" t="s">
        <v>69</v>
      </c>
      <c r="X165" s="3" t="s">
        <v>70</v>
      </c>
      <c r="Y165" s="3" t="s">
        <v>67</v>
      </c>
      <c r="Z165" s="4" t="str">
        <f>IF(Tabela1[[#This Row],[R.A.E]]="SIM",VLOOKUP(Tabela1[[#This Row],[CLASSIFICAÇÃO]],Lista_Susp_!PRAZO,2,0)+Tabela1[[#This Row],[DATA]],"")</f>
        <v/>
      </c>
      <c r="AA165" s="11" t="b">
        <f ca="1">IF(Tabela1[[#This Row],[R.A.E]]="SIM",IF(AC165="ok","CONCLUÍDO",IF(Tabela1[[#This Row],[PRAZO ABERTURA R.A.E]]&lt;TODAY(),"ATRASADO","NO PRAZO")))</f>
        <v>0</v>
      </c>
      <c r="AB165" s="11" t="str">
        <f ca="1">IF(Tabela1[[#This Row],[PRAZO ABERTURA R.A.E]]&gt;=TODAY(),"",IF(Tabela1[[#This Row],[STATUS]]="ATRASADO",TODAY()-Tabela1[[#This Row],[PRAZO ABERTURA R.A.E]],""))</f>
        <v/>
      </c>
      <c r="AE165" s="3"/>
    </row>
    <row r="166" spans="1:32" x14ac:dyDescent="0.25">
      <c r="A166" s="6">
        <v>165</v>
      </c>
      <c r="B166" s="2" t="s">
        <v>25</v>
      </c>
      <c r="C166" s="42">
        <v>45334</v>
      </c>
      <c r="D166" s="15" t="str">
        <f t="shared" si="2"/>
        <v>fevereiro</v>
      </c>
      <c r="E166" s="9">
        <v>0.55555555555555558</v>
      </c>
      <c r="F166" s="41" t="s">
        <v>1217</v>
      </c>
      <c r="G166" s="2" t="s">
        <v>27</v>
      </c>
      <c r="H166" s="61" t="s">
        <v>2308</v>
      </c>
      <c r="I166" s="61"/>
      <c r="J166" s="3"/>
      <c r="K166" s="5" t="s">
        <v>1218</v>
      </c>
      <c r="L166" s="3" t="s">
        <v>126</v>
      </c>
      <c r="M166" s="3" t="s">
        <v>41</v>
      </c>
      <c r="N166" s="2" t="s">
        <v>1219</v>
      </c>
      <c r="O166" s="64" t="s">
        <v>1220</v>
      </c>
      <c r="P166" s="3" t="s">
        <v>1221</v>
      </c>
      <c r="Q166" s="31"/>
      <c r="R166" s="31"/>
      <c r="S166" s="31"/>
      <c r="T166" s="7" t="s">
        <v>1222</v>
      </c>
      <c r="U166" s="3" t="s">
        <v>1223</v>
      </c>
      <c r="V166" s="3" t="s">
        <v>81</v>
      </c>
      <c r="W166" s="3" t="s">
        <v>69</v>
      </c>
      <c r="X166" s="3" t="s">
        <v>70</v>
      </c>
      <c r="Y166" s="3" t="s">
        <v>67</v>
      </c>
      <c r="Z166" s="4" t="str">
        <f>IF(Tabela1[[#This Row],[R.A.E]]="SIM",VLOOKUP(Tabela1[[#This Row],[CLASSIFICAÇÃO]],Lista_Susp_!PRAZO,2,0)+Tabela1[[#This Row],[DATA]],"")</f>
        <v/>
      </c>
      <c r="AA166" s="11" t="b">
        <f ca="1">IF(Tabela1[[#This Row],[R.A.E]]="SIM",IF(AC166="ok","CONCLUÍDO",IF(Tabela1[[#This Row],[PRAZO ABERTURA R.A.E]]&lt;TODAY(),"ATRASADO","NO PRAZO")))</f>
        <v>0</v>
      </c>
      <c r="AB166" s="11" t="str">
        <f ca="1">IF(Tabela1[[#This Row],[PRAZO ABERTURA R.A.E]]&gt;=TODAY(),"",IF(Tabela1[[#This Row],[STATUS]]="ATRASADO",TODAY()-Tabela1[[#This Row],[PRAZO ABERTURA R.A.E]],""))</f>
        <v/>
      </c>
      <c r="AE166" s="3"/>
    </row>
    <row r="167" spans="1:32" ht="45" x14ac:dyDescent="0.25">
      <c r="A167" s="6">
        <v>166</v>
      </c>
      <c r="B167" s="2" t="s">
        <v>25</v>
      </c>
      <c r="C167" s="42">
        <v>45331</v>
      </c>
      <c r="D167" s="15" t="str">
        <f t="shared" si="2"/>
        <v>fevereiro</v>
      </c>
      <c r="E167" s="9">
        <v>0.625</v>
      </c>
      <c r="F167" s="41" t="s">
        <v>1224</v>
      </c>
      <c r="G167" s="2" t="s">
        <v>27</v>
      </c>
      <c r="H167" s="61" t="s">
        <v>2308</v>
      </c>
      <c r="I167" s="61"/>
      <c r="J167" s="3"/>
      <c r="K167" s="5" t="s">
        <v>1225</v>
      </c>
      <c r="L167" s="3" t="s">
        <v>126</v>
      </c>
      <c r="M167" s="3" t="s">
        <v>209</v>
      </c>
      <c r="N167" s="41" t="s">
        <v>1226</v>
      </c>
      <c r="O167" s="64" t="s">
        <v>2749</v>
      </c>
      <c r="P167" s="3" t="s">
        <v>1227</v>
      </c>
      <c r="Q167" s="31"/>
      <c r="R167" s="31"/>
      <c r="S167" s="31"/>
      <c r="T167" s="7" t="s">
        <v>1228</v>
      </c>
      <c r="U167" s="3" t="s">
        <v>634</v>
      </c>
      <c r="V167" s="3" t="s">
        <v>81</v>
      </c>
      <c r="W167" s="3" t="s">
        <v>69</v>
      </c>
      <c r="X167" s="3" t="s">
        <v>70</v>
      </c>
      <c r="Y167" s="3" t="s">
        <v>67</v>
      </c>
      <c r="Z167" s="4" t="str">
        <f>IF(Tabela1[[#This Row],[R.A.E]]="SIM",VLOOKUP(Tabela1[[#This Row],[CLASSIFICAÇÃO]],Lista_Susp_!PRAZO,2,0)+Tabela1[[#This Row],[DATA]],"")</f>
        <v/>
      </c>
      <c r="AA167" s="11" t="b">
        <f ca="1">IF(Tabela1[[#This Row],[R.A.E]]="SIM",IF(AC167="ok","CONCLUÍDO",IF(Tabela1[[#This Row],[PRAZO ABERTURA R.A.E]]&lt;TODAY(),"ATRASADO","NO PRAZO")))</f>
        <v>0</v>
      </c>
      <c r="AB167" s="11" t="str">
        <f ca="1">IF(Tabela1[[#This Row],[PRAZO ABERTURA R.A.E]]&gt;=TODAY(),"",IF(Tabela1[[#This Row],[STATUS]]="ATRASADO",TODAY()-Tabela1[[#This Row],[PRAZO ABERTURA R.A.E]],""))</f>
        <v/>
      </c>
      <c r="AE167" s="3"/>
    </row>
    <row r="168" spans="1:32" ht="30" x14ac:dyDescent="0.25">
      <c r="A168" s="6">
        <v>167</v>
      </c>
      <c r="B168" s="2" t="s">
        <v>25</v>
      </c>
      <c r="C168" s="42">
        <v>45336</v>
      </c>
      <c r="D168" s="15" t="str">
        <f t="shared" si="2"/>
        <v>fevereiro</v>
      </c>
      <c r="E168" s="9">
        <v>0.84722222222222221</v>
      </c>
      <c r="F168" s="41" t="s">
        <v>1229</v>
      </c>
      <c r="G168" s="2" t="s">
        <v>30</v>
      </c>
      <c r="H168" s="61"/>
      <c r="I168" s="61"/>
      <c r="J168" s="3"/>
      <c r="K168" s="5" t="s">
        <v>1230</v>
      </c>
      <c r="L168" s="3" t="s">
        <v>126</v>
      </c>
      <c r="M168" s="3" t="s">
        <v>218</v>
      </c>
      <c r="N168" s="2"/>
      <c r="O168" s="2" t="s">
        <v>1231</v>
      </c>
      <c r="P168" s="3" t="s">
        <v>331</v>
      </c>
      <c r="Q168" s="31"/>
      <c r="R168" s="31"/>
      <c r="S168" s="31"/>
      <c r="T168" s="7" t="s">
        <v>1232</v>
      </c>
      <c r="U168" s="3" t="s">
        <v>1233</v>
      </c>
      <c r="V168" s="3" t="s">
        <v>77</v>
      </c>
      <c r="W168" s="31"/>
      <c r="X168" s="31"/>
      <c r="Y168" s="6" t="s">
        <v>67</v>
      </c>
      <c r="Z168" s="4" t="str">
        <f>IF(Tabela1[[#This Row],[R.A.E]]="SIM",VLOOKUP(Tabela1[[#This Row],[CLASSIFICAÇÃO]],Lista_Susp_!PRAZO,2,0)+Tabela1[[#This Row],[DATA]],"")</f>
        <v/>
      </c>
      <c r="AA168" s="11" t="b">
        <f ca="1">IF(Tabela1[[#This Row],[R.A.E]]="SIM",IF(AC168="ok","CONCLUÍDO",IF(Tabela1[[#This Row],[PRAZO ABERTURA R.A.E]]&lt;TODAY(),"ATRASADO","NO PRAZO")))</f>
        <v>0</v>
      </c>
      <c r="AB168" s="11" t="str">
        <f ca="1">IF(Tabela1[[#This Row],[PRAZO ABERTURA R.A.E]]&gt;=TODAY(),"",IF(Tabela1[[#This Row],[STATUS]]="ATRASADO",TODAY()-Tabela1[[#This Row],[PRAZO ABERTURA R.A.E]],""))</f>
        <v/>
      </c>
      <c r="AE168" s="3"/>
    </row>
    <row r="169" spans="1:32" x14ac:dyDescent="0.25">
      <c r="A169" s="6">
        <v>168</v>
      </c>
      <c r="B169" s="2" t="s">
        <v>25</v>
      </c>
      <c r="C169" s="42">
        <v>45330</v>
      </c>
      <c r="D169" s="15" t="str">
        <f t="shared" si="2"/>
        <v>fevereiro</v>
      </c>
      <c r="E169" s="9">
        <v>0.64583333333333337</v>
      </c>
      <c r="F169" s="41" t="s">
        <v>1234</v>
      </c>
      <c r="G169" s="2" t="s">
        <v>30</v>
      </c>
      <c r="H169" s="61"/>
      <c r="I169" s="61"/>
      <c r="J169" s="3"/>
      <c r="K169" s="5" t="s">
        <v>1235</v>
      </c>
      <c r="L169" s="3" t="s">
        <v>31</v>
      </c>
      <c r="M169" s="3" t="s">
        <v>121</v>
      </c>
      <c r="N169" s="2" t="s">
        <v>1195</v>
      </c>
      <c r="O169" s="2" t="s">
        <v>1236</v>
      </c>
      <c r="P169" s="3" t="s">
        <v>1025</v>
      </c>
      <c r="Q169" s="31"/>
      <c r="R169" s="31"/>
      <c r="S169" s="31"/>
      <c r="T169" s="7" t="s">
        <v>1237</v>
      </c>
      <c r="U169" s="3" t="s">
        <v>1238</v>
      </c>
      <c r="V169" s="3" t="s">
        <v>239</v>
      </c>
      <c r="W169" s="3" t="s">
        <v>69</v>
      </c>
      <c r="X169" s="3" t="s">
        <v>70</v>
      </c>
      <c r="Y169" s="3" t="s">
        <v>67</v>
      </c>
      <c r="Z169" s="4" t="str">
        <f>IF(Tabela1[[#This Row],[R.A.E]]="SIM",VLOOKUP(Tabela1[[#This Row],[CLASSIFICAÇÃO]],Lista_Susp_!PRAZO,2,0)+Tabela1[[#This Row],[DATA]],"")</f>
        <v/>
      </c>
      <c r="AA169" s="11" t="b">
        <f ca="1">IF(Tabela1[[#This Row],[R.A.E]]="SIM",IF(AC169="ok","CONCLUÍDO",IF(Tabela1[[#This Row],[PRAZO ABERTURA R.A.E]]&lt;TODAY(),"ATRASADO","NO PRAZO")))</f>
        <v>0</v>
      </c>
      <c r="AB169" s="11" t="str">
        <f ca="1">IF(Tabela1[[#This Row],[PRAZO ABERTURA R.A.E]]&gt;=TODAY(),"",IF(Tabela1[[#This Row],[STATUS]]="ATRASADO",TODAY()-Tabela1[[#This Row],[PRAZO ABERTURA R.A.E]],""))</f>
        <v/>
      </c>
      <c r="AE169" s="3"/>
    </row>
    <row r="170" spans="1:32" ht="30" x14ac:dyDescent="0.25">
      <c r="A170" s="6">
        <v>169</v>
      </c>
      <c r="B170" s="2" t="s">
        <v>25</v>
      </c>
      <c r="C170" s="46">
        <v>45336</v>
      </c>
      <c r="D170" s="51" t="str">
        <f>TEXT(C170,"MMMM")</f>
        <v>fevereiro</v>
      </c>
      <c r="E170" s="9">
        <v>0.6430555555555556</v>
      </c>
      <c r="F170" s="41" t="s">
        <v>1242</v>
      </c>
      <c r="G170" s="2" t="s">
        <v>30</v>
      </c>
      <c r="H170" s="61"/>
      <c r="I170" s="61"/>
      <c r="J170" s="3"/>
      <c r="K170" s="5" t="s">
        <v>1265</v>
      </c>
      <c r="L170" s="3" t="s">
        <v>126</v>
      </c>
      <c r="M170" s="3" t="s">
        <v>122</v>
      </c>
      <c r="N170" s="47" t="s">
        <v>43</v>
      </c>
      <c r="O170" s="66" t="s">
        <v>2750</v>
      </c>
      <c r="P170" s="3" t="s">
        <v>1239</v>
      </c>
      <c r="Q170" s="31"/>
      <c r="R170" s="31"/>
      <c r="S170" s="31"/>
      <c r="T170" s="49" t="s">
        <v>1241</v>
      </c>
      <c r="U170" s="50" t="s">
        <v>301</v>
      </c>
      <c r="V170" s="3" t="s">
        <v>105</v>
      </c>
      <c r="W170" s="3" t="s">
        <v>69</v>
      </c>
      <c r="X170" s="3" t="s">
        <v>70</v>
      </c>
      <c r="Y170" s="3" t="s">
        <v>67</v>
      </c>
      <c r="Z170" s="4" t="str">
        <f>IF(Tabela1[[#This Row],[R.A.E]]="SIM",VLOOKUP(Tabela1[[#This Row],[CLASSIFICAÇÃO]],Lista_Susp_!PRAZO,2,0)+Tabela1[[#This Row],[DATA]],"")</f>
        <v/>
      </c>
      <c r="AA170" s="11" t="b">
        <f ca="1">IF(Tabela1[[#This Row],[R.A.E]]="SIM",IF(AC170="ok","CONCLUÍDO",IF(Tabela1[[#This Row],[PRAZO ABERTURA R.A.E]]&lt;TODAY(),"ATRASADO","NO PRAZO")))</f>
        <v>0</v>
      </c>
      <c r="AB170" s="11" t="str">
        <f ca="1">IF(Tabela1[[#This Row],[PRAZO ABERTURA R.A.E]]&gt;=TODAY(),"",IF(Tabela1[[#This Row],[STATUS]]="ATRASADO",TODAY()-Tabela1[[#This Row],[PRAZO ABERTURA R.A.E]],""))</f>
        <v/>
      </c>
      <c r="AE170" s="3"/>
    </row>
    <row r="171" spans="1:32" ht="62.25" customHeight="1" x14ac:dyDescent="0.25">
      <c r="A171" s="6">
        <v>170</v>
      </c>
      <c r="B171" s="2" t="s">
        <v>25</v>
      </c>
      <c r="C171" s="46">
        <v>45336</v>
      </c>
      <c r="D171" s="51" t="str">
        <f t="shared" si="2"/>
        <v>fevereiro</v>
      </c>
      <c r="E171" s="9">
        <v>0.65277777777777779</v>
      </c>
      <c r="F171" s="52" t="s">
        <v>1212</v>
      </c>
      <c r="G171" s="2" t="s">
        <v>30</v>
      </c>
      <c r="H171" s="61"/>
      <c r="I171" s="61"/>
      <c r="J171" s="3"/>
      <c r="K171" s="5" t="s">
        <v>1243</v>
      </c>
      <c r="L171" s="3" t="s">
        <v>126</v>
      </c>
      <c r="M171" s="3" t="s">
        <v>44</v>
      </c>
      <c r="N171" s="6" t="s">
        <v>475</v>
      </c>
      <c r="O171" s="66" t="s">
        <v>1244</v>
      </c>
      <c r="P171" s="3" t="s">
        <v>1215</v>
      </c>
      <c r="Q171" s="31"/>
      <c r="R171" s="31"/>
      <c r="S171" s="31"/>
      <c r="T171" s="39" t="s">
        <v>1240</v>
      </c>
      <c r="U171" s="50" t="s">
        <v>1154</v>
      </c>
      <c r="V171" s="3" t="s">
        <v>81</v>
      </c>
      <c r="W171" s="3" t="s">
        <v>69</v>
      </c>
      <c r="X171" s="3" t="s">
        <v>70</v>
      </c>
      <c r="Y171" s="3" t="s">
        <v>67</v>
      </c>
      <c r="Z171" s="4" t="str">
        <f>IF(Tabela1[[#This Row],[R.A.E]]="SIM",VLOOKUP(Tabela1[[#This Row],[CLASSIFICAÇÃO]],Lista_Susp_!PRAZO,2,0)+Tabela1[[#This Row],[DATA]],"")</f>
        <v/>
      </c>
      <c r="AA171" s="11" t="b">
        <f ca="1">IF(Tabela1[[#This Row],[R.A.E]]="SIM",IF(AC171="ok","CONCLUÍDO",IF(Tabela1[[#This Row],[PRAZO ABERTURA R.A.E]]&lt;TODAY(),"ATRASADO","NO PRAZO")))</f>
        <v>0</v>
      </c>
      <c r="AB171" s="11" t="str">
        <f ca="1">IF(Tabela1[[#This Row],[PRAZO ABERTURA R.A.E]]&gt;=TODAY(),"",IF(Tabela1[[#This Row],[STATUS]]="ATRASADO",TODAY()-Tabela1[[#This Row],[PRAZO ABERTURA R.A.E]],""))</f>
        <v/>
      </c>
      <c r="AE171" s="3"/>
    </row>
    <row r="172" spans="1:32" x14ac:dyDescent="0.25">
      <c r="A172" s="6">
        <v>171</v>
      </c>
      <c r="B172" s="2" t="s">
        <v>25</v>
      </c>
      <c r="C172" s="46">
        <v>45335</v>
      </c>
      <c r="D172" s="51" t="str">
        <f t="shared" si="2"/>
        <v>fevereiro</v>
      </c>
      <c r="E172" s="9">
        <v>0.65972222222222221</v>
      </c>
      <c r="F172" s="41" t="s">
        <v>1079</v>
      </c>
      <c r="G172" s="2" t="s">
        <v>27</v>
      </c>
      <c r="H172" s="61" t="s">
        <v>2310</v>
      </c>
      <c r="I172" s="61"/>
      <c r="J172" s="3"/>
      <c r="K172" s="5" t="s">
        <v>1266</v>
      </c>
      <c r="L172" s="3" t="s">
        <v>126</v>
      </c>
      <c r="M172" s="3" t="s">
        <v>122</v>
      </c>
      <c r="N172" s="3" t="s">
        <v>1245</v>
      </c>
      <c r="O172" s="63" t="s">
        <v>2751</v>
      </c>
      <c r="P172" s="3" t="s">
        <v>1246</v>
      </c>
      <c r="Q172" s="31"/>
      <c r="R172" s="31"/>
      <c r="S172" s="31"/>
      <c r="T172" s="49" t="s">
        <v>1247</v>
      </c>
      <c r="U172" s="3" t="s">
        <v>1248</v>
      </c>
      <c r="V172" s="3" t="s">
        <v>105</v>
      </c>
      <c r="W172" s="3" t="s">
        <v>69</v>
      </c>
      <c r="X172" s="3" t="s">
        <v>70</v>
      </c>
      <c r="Y172" s="3" t="s">
        <v>67</v>
      </c>
      <c r="Z172" s="4" t="str">
        <f>IF(Tabela1[[#This Row],[R.A.E]]="SIM",VLOOKUP(Tabela1[[#This Row],[CLASSIFICAÇÃO]],Lista_Susp_!PRAZO,2,0)+Tabela1[[#This Row],[DATA]],"")</f>
        <v/>
      </c>
      <c r="AA172" s="11" t="b">
        <f ca="1">IF(Tabela1[[#This Row],[R.A.E]]="SIM",IF(AC172="ok","CONCLUÍDO",IF(Tabela1[[#This Row],[PRAZO ABERTURA R.A.E]]&lt;TODAY(),"ATRASADO","NO PRAZO")))</f>
        <v>0</v>
      </c>
      <c r="AB172" s="11" t="str">
        <f ca="1">IF(Tabela1[[#This Row],[PRAZO ABERTURA R.A.E]]&gt;=TODAY(),"",IF(Tabela1[[#This Row],[STATUS]]="ATRASADO",TODAY()-Tabela1[[#This Row],[PRAZO ABERTURA R.A.E]],""))</f>
        <v/>
      </c>
      <c r="AE172" s="3"/>
    </row>
    <row r="173" spans="1:32" x14ac:dyDescent="0.25">
      <c r="A173" s="6">
        <v>172</v>
      </c>
      <c r="B173" s="2" t="s">
        <v>28</v>
      </c>
      <c r="C173" s="46">
        <v>45337</v>
      </c>
      <c r="D173" s="51" t="str">
        <f t="shared" si="2"/>
        <v>fevereiro</v>
      </c>
      <c r="E173" s="9">
        <v>0.3756944444444445</v>
      </c>
      <c r="F173" s="41" t="s">
        <v>1263</v>
      </c>
      <c r="G173" s="2" t="s">
        <v>30</v>
      </c>
      <c r="H173" s="61"/>
      <c r="I173" s="61"/>
      <c r="J173" s="3"/>
      <c r="K173" s="5" t="s">
        <v>1250</v>
      </c>
      <c r="L173" s="3" t="s">
        <v>129</v>
      </c>
      <c r="M173" s="31" t="s">
        <v>44</v>
      </c>
      <c r="N173" s="3" t="s">
        <v>1252</v>
      </c>
      <c r="O173" s="3" t="s">
        <v>1253</v>
      </c>
      <c r="P173" s="3" t="s">
        <v>1255</v>
      </c>
      <c r="Q173" s="31"/>
      <c r="R173" s="31"/>
      <c r="S173" s="31"/>
      <c r="T173" s="49" t="s">
        <v>1257</v>
      </c>
      <c r="U173" s="3" t="s">
        <v>1056</v>
      </c>
      <c r="V173" s="3" t="s">
        <v>555</v>
      </c>
      <c r="W173" s="3" t="s">
        <v>69</v>
      </c>
      <c r="X173" s="3" t="s">
        <v>70</v>
      </c>
      <c r="Y173" s="3" t="s">
        <v>67</v>
      </c>
      <c r="Z173" s="4" t="str">
        <f>IF(Tabela1[[#This Row],[R.A.E]]="SIM",VLOOKUP(Tabela1[[#This Row],[CLASSIFICAÇÃO]],Lista_Susp_!PRAZO,2,0)+Tabela1[[#This Row],[DATA]],"")</f>
        <v/>
      </c>
      <c r="AA173" s="11" t="b">
        <f ca="1">IF(Tabela1[[#This Row],[R.A.E]]="SIM",IF(AC173="ok","CONCLUÍDO",IF(Tabela1[[#This Row],[PRAZO ABERTURA R.A.E]]&lt;TODAY(),"ATRASADO","NO PRAZO")))</f>
        <v>0</v>
      </c>
      <c r="AB173" s="11" t="str">
        <f ca="1">IF(Tabela1[[#This Row],[PRAZO ABERTURA R.A.E]]&gt;=TODAY(),"",IF(Tabela1[[#This Row],[STATUS]]="ATRASADO",TODAY()-Tabela1[[#This Row],[PRAZO ABERTURA R.A.E]],""))</f>
        <v/>
      </c>
      <c r="AE173" s="3"/>
      <c r="AF173" t="s">
        <v>73</v>
      </c>
    </row>
    <row r="174" spans="1:32" ht="30" x14ac:dyDescent="0.25">
      <c r="A174" s="6">
        <v>173</v>
      </c>
      <c r="B174" s="2" t="s">
        <v>28</v>
      </c>
      <c r="C174" s="46">
        <v>45337</v>
      </c>
      <c r="D174" s="51" t="str">
        <f t="shared" si="2"/>
        <v>fevereiro</v>
      </c>
      <c r="E174" s="9">
        <v>0.47638888888888892</v>
      </c>
      <c r="F174" s="41" t="s">
        <v>1249</v>
      </c>
      <c r="G174" s="2" t="s">
        <v>27</v>
      </c>
      <c r="H174" s="61" t="s">
        <v>2309</v>
      </c>
      <c r="I174" s="61"/>
      <c r="J174" s="3"/>
      <c r="K174" s="5" t="s">
        <v>1251</v>
      </c>
      <c r="L174" s="3" t="s">
        <v>196</v>
      </c>
      <c r="M174" s="31" t="s">
        <v>121</v>
      </c>
      <c r="N174" s="1" t="s">
        <v>1264</v>
      </c>
      <c r="O174" s="3" t="s">
        <v>1254</v>
      </c>
      <c r="P174" s="3" t="s">
        <v>1256</v>
      </c>
      <c r="Q174" s="31"/>
      <c r="R174" s="31"/>
      <c r="S174" s="31"/>
      <c r="T174" s="49" t="s">
        <v>1258</v>
      </c>
      <c r="U174" s="3" t="s">
        <v>1259</v>
      </c>
      <c r="V174" s="3" t="s">
        <v>1260</v>
      </c>
      <c r="W174" s="3" t="s">
        <v>69</v>
      </c>
      <c r="X174" s="3" t="s">
        <v>70</v>
      </c>
      <c r="Y174" s="3" t="s">
        <v>67</v>
      </c>
      <c r="Z174" s="4" t="str">
        <f>IF(Tabela1[[#This Row],[R.A.E]]="SIM",VLOOKUP(Tabela1[[#This Row],[CLASSIFICAÇÃO]],Lista_Susp_!PRAZO,2,0)+Tabela1[[#This Row],[DATA]],"")</f>
        <v/>
      </c>
      <c r="AA174" s="11" t="b">
        <f ca="1">IF(Tabela1[[#This Row],[R.A.E]]="SIM",IF(AC174="ok","CONCLUÍDO",IF(Tabela1[[#This Row],[PRAZO ABERTURA R.A.E]]&lt;TODAY(),"ATRASADO","NO PRAZO")))</f>
        <v>0</v>
      </c>
      <c r="AB174" s="11" t="str">
        <f ca="1">IF(Tabela1[[#This Row],[PRAZO ABERTURA R.A.E]]&gt;=TODAY(),"",IF(Tabela1[[#This Row],[STATUS]]="ATRASADO",TODAY()-Tabela1[[#This Row],[PRAZO ABERTURA R.A.E]],""))</f>
        <v/>
      </c>
      <c r="AE174" s="3"/>
      <c r="AF174" t="s">
        <v>73</v>
      </c>
    </row>
    <row r="175" spans="1:32" x14ac:dyDescent="0.25">
      <c r="A175" s="6">
        <v>174</v>
      </c>
      <c r="B175" s="2" t="s">
        <v>28</v>
      </c>
      <c r="C175" s="46">
        <v>45337</v>
      </c>
      <c r="D175" s="51" t="str">
        <f t="shared" si="2"/>
        <v>fevereiro</v>
      </c>
      <c r="E175" s="9">
        <v>0.54166666666666663</v>
      </c>
      <c r="F175" s="41" t="s">
        <v>1249</v>
      </c>
      <c r="G175" s="2" t="s">
        <v>27</v>
      </c>
      <c r="H175" s="61" t="s">
        <v>2308</v>
      </c>
      <c r="I175" s="61"/>
      <c r="J175" s="3"/>
      <c r="K175" s="5" t="s">
        <v>1267</v>
      </c>
      <c r="L175" s="3" t="s">
        <v>129</v>
      </c>
      <c r="M175" s="31" t="s">
        <v>121</v>
      </c>
      <c r="N175" s="3" t="s">
        <v>121</v>
      </c>
      <c r="O175" s="3" t="s">
        <v>1261</v>
      </c>
      <c r="P175" s="3" t="s">
        <v>350</v>
      </c>
      <c r="Q175" s="31"/>
      <c r="R175" s="31"/>
      <c r="S175" s="31"/>
      <c r="T175" s="49" t="s">
        <v>1262</v>
      </c>
      <c r="U175" s="3" t="s">
        <v>1260</v>
      </c>
      <c r="V175" s="3" t="s">
        <v>232</v>
      </c>
      <c r="W175" s="3" t="s">
        <v>69</v>
      </c>
      <c r="X175" s="3" t="s">
        <v>70</v>
      </c>
      <c r="Y175" s="3" t="s">
        <v>67</v>
      </c>
      <c r="Z175" s="4" t="str">
        <f>IF(Tabela1[[#This Row],[R.A.E]]="SIM",VLOOKUP(Tabela1[[#This Row],[CLASSIFICAÇÃO]],Lista_Susp_!PRAZO,2,0)+Tabela1[[#This Row],[DATA]],"")</f>
        <v/>
      </c>
      <c r="AA175" s="11" t="b">
        <f ca="1">IF(Tabela1[[#This Row],[R.A.E]]="SIM",IF(AC175="ok","CONCLUÍDO",IF(Tabela1[[#This Row],[PRAZO ABERTURA R.A.E]]&lt;TODAY(),"ATRASADO","NO PRAZO")))</f>
        <v>0</v>
      </c>
      <c r="AB175" s="11" t="str">
        <f ca="1">IF(Tabela1[[#This Row],[PRAZO ABERTURA R.A.E]]&gt;=TODAY(),"",IF(Tabela1[[#This Row],[STATUS]]="ATRASADO",TODAY()-Tabela1[[#This Row],[PRAZO ABERTURA R.A.E]],""))</f>
        <v/>
      </c>
      <c r="AE175" s="3"/>
      <c r="AF175" t="s">
        <v>73</v>
      </c>
    </row>
    <row r="176" spans="1:32" x14ac:dyDescent="0.25">
      <c r="A176" s="6"/>
      <c r="C176" s="46"/>
      <c r="D176" s="51"/>
      <c r="E176" s="9"/>
      <c r="F176" s="41"/>
      <c r="H176" s="61"/>
      <c r="I176" s="61"/>
      <c r="J176" s="3"/>
      <c r="K176" s="26"/>
      <c r="M176" s="31"/>
      <c r="N176" s="1"/>
      <c r="O176" s="63"/>
      <c r="Q176" s="31"/>
      <c r="R176" s="31"/>
      <c r="S176" s="31"/>
      <c r="T176" s="49"/>
      <c r="Y176" s="3"/>
      <c r="Z176" s="4"/>
      <c r="AA176" s="11"/>
      <c r="AB176" s="11"/>
      <c r="AE176" s="3"/>
    </row>
    <row r="177" spans="1:32" ht="30" x14ac:dyDescent="0.25">
      <c r="A177" s="6">
        <v>176</v>
      </c>
      <c r="B177" s="2" t="s">
        <v>25</v>
      </c>
      <c r="C177" s="46">
        <v>45338</v>
      </c>
      <c r="D177" s="48" t="s">
        <v>119</v>
      </c>
      <c r="E177" s="9">
        <v>0.63541666666666663</v>
      </c>
      <c r="F177" s="41" t="s">
        <v>1268</v>
      </c>
      <c r="G177" s="2" t="s">
        <v>30</v>
      </c>
      <c r="H177" s="61"/>
      <c r="I177" s="61"/>
      <c r="J177" s="3"/>
      <c r="K177" s="5" t="s">
        <v>1325</v>
      </c>
      <c r="L177" s="3" t="s">
        <v>126</v>
      </c>
      <c r="M177" s="3" t="s">
        <v>231</v>
      </c>
      <c r="N177" s="3" t="s">
        <v>1269</v>
      </c>
      <c r="O177" s="3" t="s">
        <v>1270</v>
      </c>
      <c r="P177" s="3" t="s">
        <v>1271</v>
      </c>
      <c r="Q177" s="31"/>
      <c r="R177" s="31"/>
      <c r="S177" s="31"/>
      <c r="T177" s="7" t="s">
        <v>1272</v>
      </c>
      <c r="U177" s="3" t="s">
        <v>1273</v>
      </c>
      <c r="V177" s="3" t="s">
        <v>1274</v>
      </c>
      <c r="W177" s="3" t="s">
        <v>69</v>
      </c>
      <c r="X177" s="3" t="s">
        <v>70</v>
      </c>
      <c r="Y177" s="3" t="s">
        <v>67</v>
      </c>
      <c r="Z177" s="4" t="str">
        <f>IF(Tabela1[[#This Row],[R.A.E]]="SIM",VLOOKUP(Tabela1[[#This Row],[CLASSIFICAÇÃO]],Lista_Susp_!PRAZO,2,0)+Tabela1[[#This Row],[DATA]],"")</f>
        <v/>
      </c>
      <c r="AA177" s="11" t="b">
        <f ca="1">IF(Tabela1[[#This Row],[R.A.E]]="SIM",IF(AC177="ok","CONCLUÍDO",IF(Tabela1[[#This Row],[PRAZO ABERTURA R.A.E]]&lt;TODAY(),"ATRASADO","NO PRAZO")))</f>
        <v>0</v>
      </c>
      <c r="AB177" s="11" t="str">
        <f ca="1">IF(Tabela1[[#This Row],[PRAZO ABERTURA R.A.E]]&gt;=TODAY(),"",IF(Tabela1[[#This Row],[STATUS]]="ATRASADO",TODAY()-Tabela1[[#This Row],[PRAZO ABERTURA R.A.E]],""))</f>
        <v/>
      </c>
      <c r="AE177" s="3"/>
    </row>
    <row r="178" spans="1:32" ht="30" x14ac:dyDescent="0.25">
      <c r="A178" s="6">
        <v>177</v>
      </c>
      <c r="B178" s="2" t="s">
        <v>25</v>
      </c>
      <c r="C178" s="46">
        <v>45338</v>
      </c>
      <c r="D178" s="48" t="s">
        <v>119</v>
      </c>
      <c r="E178" s="9">
        <v>0.35416666666666669</v>
      </c>
      <c r="F178" s="41" t="s">
        <v>1275</v>
      </c>
      <c r="G178" s="2" t="s">
        <v>30</v>
      </c>
      <c r="H178" s="61"/>
      <c r="I178" s="61"/>
      <c r="J178" s="3"/>
      <c r="K178" s="38" t="s">
        <v>1276</v>
      </c>
      <c r="L178" s="3" t="s">
        <v>126</v>
      </c>
      <c r="M178" s="3" t="s">
        <v>231</v>
      </c>
      <c r="N178" s="2" t="s">
        <v>1084</v>
      </c>
      <c r="O178" s="64" t="s">
        <v>1277</v>
      </c>
      <c r="P178" s="3" t="s">
        <v>1278</v>
      </c>
      <c r="Q178" s="31"/>
      <c r="R178" s="31"/>
      <c r="S178" s="31"/>
      <c r="T178" s="7" t="s">
        <v>1279</v>
      </c>
      <c r="U178" s="3" t="s">
        <v>1280</v>
      </c>
      <c r="V178" s="3" t="s">
        <v>1274</v>
      </c>
      <c r="W178" s="3" t="s">
        <v>69</v>
      </c>
      <c r="X178" s="3" t="s">
        <v>66</v>
      </c>
      <c r="Y178" s="3" t="s">
        <v>67</v>
      </c>
      <c r="Z178" s="4" t="str">
        <f>IF(Tabela1[[#This Row],[R.A.E]]="SIM",VLOOKUP(Tabela1[[#This Row],[CLASSIFICAÇÃO]],Lista_Susp_!PRAZO,2,0)+Tabela1[[#This Row],[DATA]],"")</f>
        <v/>
      </c>
      <c r="AA178" s="11" t="b">
        <f ca="1">IF(Tabela1[[#This Row],[R.A.E]]="SIM",IF(AC178="ok","CONCLUÍDO",IF(Tabela1[[#This Row],[PRAZO ABERTURA R.A.E]]&lt;TODAY(),"ATRASADO","NO PRAZO")))</f>
        <v>0</v>
      </c>
      <c r="AB178" s="11" t="str">
        <f ca="1">IF(Tabela1[[#This Row],[PRAZO ABERTURA R.A.E]]&gt;=TODAY(),"",IF(Tabela1[[#This Row],[STATUS]]="ATRASADO",TODAY()-Tabela1[[#This Row],[PRAZO ABERTURA R.A.E]],""))</f>
        <v/>
      </c>
      <c r="AE178" s="3"/>
    </row>
    <row r="179" spans="1:32" ht="30" x14ac:dyDescent="0.25">
      <c r="A179" s="6">
        <v>178</v>
      </c>
      <c r="B179" s="2" t="s">
        <v>25</v>
      </c>
      <c r="C179" s="46">
        <v>45338</v>
      </c>
      <c r="D179" s="48" t="s">
        <v>119</v>
      </c>
      <c r="E179" s="9">
        <v>0.70833333333333337</v>
      </c>
      <c r="F179" s="41" t="s">
        <v>437</v>
      </c>
      <c r="G179" s="2" t="s">
        <v>30</v>
      </c>
      <c r="H179" s="61"/>
      <c r="I179" s="61"/>
      <c r="J179" s="3"/>
      <c r="K179" s="38" t="s">
        <v>1281</v>
      </c>
      <c r="L179" s="3" t="s">
        <v>126</v>
      </c>
      <c r="M179" s="3" t="s">
        <v>231</v>
      </c>
      <c r="N179" s="41" t="s">
        <v>1282</v>
      </c>
      <c r="O179" s="64" t="s">
        <v>2752</v>
      </c>
      <c r="P179" s="3" t="s">
        <v>439</v>
      </c>
      <c r="Q179" s="31"/>
      <c r="R179" s="31"/>
      <c r="S179" s="31"/>
      <c r="T179" s="7" t="s">
        <v>1283</v>
      </c>
      <c r="U179" s="3" t="s">
        <v>1284</v>
      </c>
      <c r="V179" s="3" t="s">
        <v>1274</v>
      </c>
      <c r="W179" s="3" t="s">
        <v>69</v>
      </c>
      <c r="X179" s="3" t="s">
        <v>66</v>
      </c>
      <c r="Y179" s="3" t="s">
        <v>67</v>
      </c>
      <c r="Z179" s="4" t="str">
        <f>IF(Tabela1[[#This Row],[R.A.E]]="SIM",VLOOKUP(Tabela1[[#This Row],[CLASSIFICAÇÃO]],Lista_Susp_!PRAZO,2,0)+Tabela1[[#This Row],[DATA]],"")</f>
        <v/>
      </c>
      <c r="AA179" s="11" t="b">
        <f ca="1">IF(Tabela1[[#This Row],[R.A.E]]="SIM",IF(AC179="ok","CONCLUÍDO",IF(Tabela1[[#This Row],[PRAZO ABERTURA R.A.E]]&lt;TODAY(),"ATRASADO","NO PRAZO")))</f>
        <v>0</v>
      </c>
      <c r="AB179" s="11" t="str">
        <f ca="1">IF(Tabela1[[#This Row],[PRAZO ABERTURA R.A.E]]&gt;=TODAY(),"",IF(Tabela1[[#This Row],[STATUS]]="ATRASADO",TODAY()-Tabela1[[#This Row],[PRAZO ABERTURA R.A.E]],""))</f>
        <v/>
      </c>
      <c r="AE179" s="3"/>
    </row>
    <row r="180" spans="1:32" ht="30" x14ac:dyDescent="0.25">
      <c r="A180" s="6">
        <v>179</v>
      </c>
      <c r="B180" s="2" t="s">
        <v>25</v>
      </c>
      <c r="C180" s="46">
        <v>45339</v>
      </c>
      <c r="D180" s="48" t="s">
        <v>119</v>
      </c>
      <c r="E180" s="9">
        <v>0.35416666666666669</v>
      </c>
      <c r="F180" s="41" t="s">
        <v>1041</v>
      </c>
      <c r="G180" s="2" t="s">
        <v>27</v>
      </c>
      <c r="H180" s="61" t="s">
        <v>2309</v>
      </c>
      <c r="I180" s="61"/>
      <c r="J180" s="3"/>
      <c r="K180" s="5" t="s">
        <v>1326</v>
      </c>
      <c r="L180" s="3" t="s">
        <v>126</v>
      </c>
      <c r="M180" s="3" t="s">
        <v>246</v>
      </c>
      <c r="N180" s="2" t="s">
        <v>1285</v>
      </c>
      <c r="O180" s="64" t="s">
        <v>1286</v>
      </c>
      <c r="P180" s="1" t="s">
        <v>1044</v>
      </c>
      <c r="Q180" s="31"/>
      <c r="R180" s="31"/>
      <c r="S180" s="31"/>
      <c r="T180" s="49" t="s">
        <v>1287</v>
      </c>
      <c r="U180" s="3" t="s">
        <v>762</v>
      </c>
      <c r="V180" s="3" t="s">
        <v>1288</v>
      </c>
      <c r="W180" s="3" t="s">
        <v>69</v>
      </c>
      <c r="X180" s="3" t="s">
        <v>66</v>
      </c>
      <c r="Y180" s="3" t="s">
        <v>67</v>
      </c>
      <c r="Z180" s="4" t="str">
        <f>IF(Tabela1[[#This Row],[R.A.E]]="SIM",VLOOKUP(Tabela1[[#This Row],[CLASSIFICAÇÃO]],Lista_Susp_!PRAZO,2,0)+Tabela1[[#This Row],[DATA]],"")</f>
        <v/>
      </c>
      <c r="AA180" s="11" t="b">
        <f ca="1">IF(Tabela1[[#This Row],[R.A.E]]="SIM",IF(AC180="ok","CONCLUÍDO",IF(Tabela1[[#This Row],[PRAZO ABERTURA R.A.E]]&lt;TODAY(),"ATRASADO","NO PRAZO")))</f>
        <v>0</v>
      </c>
      <c r="AB180" s="11" t="str">
        <f ca="1">IF(Tabela1[[#This Row],[PRAZO ABERTURA R.A.E]]&gt;=TODAY(),"",IF(Tabela1[[#This Row],[STATUS]]="ATRASADO",TODAY()-Tabela1[[#This Row],[PRAZO ABERTURA R.A.E]],""))</f>
        <v/>
      </c>
      <c r="AE180" s="3"/>
      <c r="AF180" t="s">
        <v>73</v>
      </c>
    </row>
    <row r="181" spans="1:32" ht="30" x14ac:dyDescent="0.25">
      <c r="A181" s="6">
        <v>180</v>
      </c>
      <c r="B181" s="2" t="s">
        <v>25</v>
      </c>
      <c r="C181" s="46">
        <v>45339</v>
      </c>
      <c r="D181" s="48" t="s">
        <v>119</v>
      </c>
      <c r="E181" s="9">
        <v>0.30208333333333331</v>
      </c>
      <c r="F181" s="41" t="s">
        <v>1289</v>
      </c>
      <c r="G181" s="2" t="s">
        <v>27</v>
      </c>
      <c r="H181" s="61" t="s">
        <v>2310</v>
      </c>
      <c r="I181" s="61"/>
      <c r="J181" s="3"/>
      <c r="K181" s="5" t="s">
        <v>1327</v>
      </c>
      <c r="L181" s="3" t="s">
        <v>126</v>
      </c>
      <c r="M181" s="3" t="s">
        <v>120</v>
      </c>
      <c r="N181" s="2" t="s">
        <v>42</v>
      </c>
      <c r="O181" s="64" t="s">
        <v>2753</v>
      </c>
      <c r="P181" s="3" t="s">
        <v>523</v>
      </c>
      <c r="Q181" s="31"/>
      <c r="R181" s="31"/>
      <c r="S181" s="31"/>
      <c r="T181" s="7" t="s">
        <v>1094</v>
      </c>
      <c r="U181" s="3" t="s">
        <v>1290</v>
      </c>
      <c r="V181" s="3" t="s">
        <v>82</v>
      </c>
      <c r="W181" s="3" t="s">
        <v>69</v>
      </c>
      <c r="X181" s="3" t="s">
        <v>70</v>
      </c>
      <c r="Y181" s="3" t="s">
        <v>67</v>
      </c>
      <c r="Z181" s="4" t="str">
        <f>IF(Tabela1[[#This Row],[R.A.E]]="SIM",VLOOKUP(Tabela1[[#This Row],[CLASSIFICAÇÃO]],Lista_Susp_!PRAZO,2,0)+Tabela1[[#This Row],[DATA]],"")</f>
        <v/>
      </c>
      <c r="AA181" s="11" t="b">
        <f ca="1">IF(Tabela1[[#This Row],[R.A.E]]="SIM",IF(AC181="ok","CONCLUÍDO",IF(Tabela1[[#This Row],[PRAZO ABERTURA R.A.E]]&lt;TODAY(),"ATRASADO","NO PRAZO")))</f>
        <v>0</v>
      </c>
      <c r="AB181" s="11" t="str">
        <f ca="1">IF(Tabela1[[#This Row],[PRAZO ABERTURA R.A.E]]&gt;=TODAY(),"",IF(Tabela1[[#This Row],[STATUS]]="ATRASADO",TODAY()-Tabela1[[#This Row],[PRAZO ABERTURA R.A.E]],""))</f>
        <v/>
      </c>
      <c r="AE181" s="3"/>
    </row>
    <row r="182" spans="1:32" ht="30" x14ac:dyDescent="0.25">
      <c r="A182" s="6">
        <v>181</v>
      </c>
      <c r="B182" s="2" t="s">
        <v>25</v>
      </c>
      <c r="C182" s="46">
        <v>45340</v>
      </c>
      <c r="D182" s="48" t="s">
        <v>119</v>
      </c>
      <c r="E182" s="9">
        <v>0.34375</v>
      </c>
      <c r="F182" s="41" t="s">
        <v>1291</v>
      </c>
      <c r="G182" s="2" t="s">
        <v>32</v>
      </c>
      <c r="H182" s="61"/>
      <c r="I182" s="61" t="s">
        <v>5169</v>
      </c>
      <c r="J182" s="3"/>
      <c r="K182" s="5" t="s">
        <v>1334</v>
      </c>
      <c r="L182" s="3" t="s">
        <v>126</v>
      </c>
      <c r="M182" s="3" t="s">
        <v>231</v>
      </c>
      <c r="N182" s="2" t="s">
        <v>1292</v>
      </c>
      <c r="O182" s="64" t="s">
        <v>1293</v>
      </c>
      <c r="P182" s="3" t="s">
        <v>1294</v>
      </c>
      <c r="Q182" s="31"/>
      <c r="R182" s="31"/>
      <c r="S182" s="31"/>
      <c r="T182" s="7" t="s">
        <v>1335</v>
      </c>
      <c r="U182" s="3" t="s">
        <v>1295</v>
      </c>
      <c r="V182" s="3" t="s">
        <v>1274</v>
      </c>
      <c r="W182" s="3" t="s">
        <v>76</v>
      </c>
      <c r="X182" s="3" t="s">
        <v>79</v>
      </c>
      <c r="Y182" s="3" t="s">
        <v>73</v>
      </c>
      <c r="Z182" s="4">
        <f>IF(Tabela1[[#This Row],[R.A.E]]="SIM",VLOOKUP(Tabela1[[#This Row],[CLASSIFICAÇÃO]],Lista_Susp_!PRAZO,2,0)+Tabela1[[#This Row],[DATA]],"")</f>
        <v>45347</v>
      </c>
      <c r="AA182" s="11" t="str">
        <f ca="1">IF(Tabela1[[#This Row],[R.A.E]]="SIM",IF(AC182="ok","CONCLUÍDO",IF(Tabela1[[#This Row],[PRAZO ABERTURA R.A.E]]&lt;TODAY(),"ATRASADO","NO PRAZO")))</f>
        <v>CONCLUÍDO</v>
      </c>
      <c r="AB182" s="11" t="str">
        <f ca="1">IF(Tabela1[[#This Row],[PRAZO ABERTURA R.A.E]]&gt;=TODAY(),"",IF(Tabela1[[#This Row],[STATUS]]="ATRASADO",TODAY()-Tabela1[[#This Row],[PRAZO ABERTURA R.A.E]],""))</f>
        <v/>
      </c>
      <c r="AC182" s="3" t="s">
        <v>908</v>
      </c>
      <c r="AE182" s="3" t="s">
        <v>73</v>
      </c>
    </row>
    <row r="183" spans="1:32" x14ac:dyDescent="0.25">
      <c r="A183" s="6">
        <v>182</v>
      </c>
      <c r="B183" s="2" t="s">
        <v>25</v>
      </c>
      <c r="C183" s="46">
        <v>45340</v>
      </c>
      <c r="D183" s="48" t="s">
        <v>119</v>
      </c>
      <c r="E183" s="9">
        <v>0.55069444444444449</v>
      </c>
      <c r="F183" s="41" t="s">
        <v>1291</v>
      </c>
      <c r="G183" s="2" t="s">
        <v>32</v>
      </c>
      <c r="H183" s="61"/>
      <c r="I183" s="61" t="s">
        <v>5169</v>
      </c>
      <c r="J183" s="3"/>
      <c r="K183" s="5" t="s">
        <v>1333</v>
      </c>
      <c r="L183" s="3" t="s">
        <v>126</v>
      </c>
      <c r="M183" s="3" t="s">
        <v>231</v>
      </c>
      <c r="N183" s="2" t="s">
        <v>1292</v>
      </c>
      <c r="O183" s="64" t="s">
        <v>2754</v>
      </c>
      <c r="P183" s="3" t="s">
        <v>1296</v>
      </c>
      <c r="Q183" s="31"/>
      <c r="R183" s="31"/>
      <c r="S183" s="31"/>
      <c r="T183" s="7" t="s">
        <v>1297</v>
      </c>
      <c r="U183" s="3" t="s">
        <v>1295</v>
      </c>
      <c r="V183" s="3" t="s">
        <v>1274</v>
      </c>
      <c r="W183" s="3" t="s">
        <v>76</v>
      </c>
      <c r="X183" s="3" t="s">
        <v>79</v>
      </c>
      <c r="Y183" s="3" t="s">
        <v>73</v>
      </c>
      <c r="Z183" s="4">
        <f>IF(Tabela1[[#This Row],[R.A.E]]="SIM",VLOOKUP(Tabela1[[#This Row],[CLASSIFICAÇÃO]],Lista_Susp_!PRAZO,2,0)+Tabela1[[#This Row],[DATA]],"")</f>
        <v>45347</v>
      </c>
      <c r="AA183" s="11" t="str">
        <f ca="1">IF(Tabela1[[#This Row],[R.A.E]]="SIM",IF(AC183="ok","CONCLUÍDO",IF(Tabela1[[#This Row],[PRAZO ABERTURA R.A.E]]&lt;TODAY(),"ATRASADO","NO PRAZO")))</f>
        <v>CONCLUÍDO</v>
      </c>
      <c r="AB183" s="11" t="str">
        <f ca="1">IF(Tabela1[[#This Row],[PRAZO ABERTURA R.A.E]]&gt;=TODAY(),"",IF(Tabela1[[#This Row],[STATUS]]="ATRASADO",TODAY()-Tabela1[[#This Row],[PRAZO ABERTURA R.A.E]],""))</f>
        <v/>
      </c>
      <c r="AC183" s="3" t="s">
        <v>908</v>
      </c>
      <c r="AE183" s="3" t="s">
        <v>73</v>
      </c>
    </row>
    <row r="184" spans="1:32" ht="30" x14ac:dyDescent="0.25">
      <c r="A184" s="6">
        <v>183</v>
      </c>
      <c r="B184" s="2" t="s">
        <v>25</v>
      </c>
      <c r="C184" s="53">
        <v>45341</v>
      </c>
      <c r="D184" s="54" t="s">
        <v>119</v>
      </c>
      <c r="E184" s="9">
        <v>0.3263888888888889</v>
      </c>
      <c r="F184" s="41" t="s">
        <v>1324</v>
      </c>
      <c r="G184" s="2" t="s">
        <v>27</v>
      </c>
      <c r="H184" s="61" t="s">
        <v>2308</v>
      </c>
      <c r="I184" s="61"/>
      <c r="J184" s="3"/>
      <c r="K184" s="5" t="s">
        <v>1332</v>
      </c>
      <c r="L184" s="3" t="s">
        <v>126</v>
      </c>
      <c r="M184" s="3" t="s">
        <v>218</v>
      </c>
      <c r="N184" s="2" t="s">
        <v>1298</v>
      </c>
      <c r="O184" s="64" t="s">
        <v>1299</v>
      </c>
      <c r="P184" s="1" t="s">
        <v>1300</v>
      </c>
      <c r="Q184" s="31"/>
      <c r="R184" s="31"/>
      <c r="S184" s="31"/>
      <c r="T184" s="7" t="s">
        <v>1301</v>
      </c>
      <c r="U184" s="3" t="s">
        <v>1302</v>
      </c>
      <c r="V184" s="3" t="s">
        <v>81</v>
      </c>
      <c r="W184" s="3" t="s">
        <v>69</v>
      </c>
      <c r="X184" s="3" t="s">
        <v>70</v>
      </c>
      <c r="Y184" s="3" t="s">
        <v>67</v>
      </c>
      <c r="Z184" s="4" t="str">
        <f>IF(Tabela1[[#This Row],[R.A.E]]="SIM",VLOOKUP(Tabela1[[#This Row],[CLASSIFICAÇÃO]],Lista_Susp_!PRAZO,2,0)+Tabela1[[#This Row],[DATA]],"")</f>
        <v/>
      </c>
      <c r="AA184" s="11" t="b">
        <f ca="1">IF(Tabela1[[#This Row],[R.A.E]]="SIM",IF(AC184="ok","CONCLUÍDO",IF(Tabela1[[#This Row],[PRAZO ABERTURA R.A.E]]&lt;TODAY(),"ATRASADO","NO PRAZO")))</f>
        <v>0</v>
      </c>
      <c r="AB184" s="11" t="str">
        <f ca="1">IF(Tabela1[[#This Row],[PRAZO ABERTURA R.A.E]]&gt;=TODAY(),"",IF(Tabela1[[#This Row],[STATUS]]="ATRASADO",TODAY()-Tabela1[[#This Row],[PRAZO ABERTURA R.A.E]],""))</f>
        <v/>
      </c>
      <c r="AE184" s="3"/>
    </row>
    <row r="185" spans="1:32" ht="30" x14ac:dyDescent="0.25">
      <c r="A185" s="6">
        <v>184</v>
      </c>
      <c r="B185" s="2" t="s">
        <v>25</v>
      </c>
      <c r="C185" s="53">
        <v>45341</v>
      </c>
      <c r="D185" s="54" t="s">
        <v>119</v>
      </c>
      <c r="E185" s="9">
        <v>0.40972222222222227</v>
      </c>
      <c r="F185" s="41" t="s">
        <v>1323</v>
      </c>
      <c r="G185" s="2" t="s">
        <v>33</v>
      </c>
      <c r="H185" s="61"/>
      <c r="I185" s="61"/>
      <c r="J185" s="3"/>
      <c r="K185" s="5" t="s">
        <v>1328</v>
      </c>
      <c r="L185" s="3" t="s">
        <v>126</v>
      </c>
      <c r="M185" s="3" t="s">
        <v>123</v>
      </c>
      <c r="N185" s="1" t="s">
        <v>858</v>
      </c>
      <c r="O185" s="67" t="s">
        <v>1303</v>
      </c>
      <c r="P185" s="3" t="s">
        <v>1304</v>
      </c>
      <c r="Q185" s="31"/>
      <c r="R185" s="31"/>
      <c r="S185" s="31"/>
      <c r="T185" s="7" t="s">
        <v>1305</v>
      </c>
      <c r="U185" s="3" t="s">
        <v>1306</v>
      </c>
      <c r="V185" s="3" t="s">
        <v>1307</v>
      </c>
      <c r="W185" s="3" t="s">
        <v>69</v>
      </c>
      <c r="X185" s="3" t="s">
        <v>70</v>
      </c>
      <c r="Y185" s="3" t="s">
        <v>67</v>
      </c>
      <c r="Z185" s="4" t="str">
        <f>IF(Tabela1[[#This Row],[R.A.E]]="SIM",VLOOKUP(Tabela1[[#This Row],[CLASSIFICAÇÃO]],Lista_Susp_!PRAZO,2,0)+Tabela1[[#This Row],[DATA]],"")</f>
        <v/>
      </c>
      <c r="AA185" s="11" t="b">
        <f ca="1">IF(Tabela1[[#This Row],[R.A.E]]="SIM",IF(AC185="ok","CONCLUÍDO",IF(Tabela1[[#This Row],[PRAZO ABERTURA R.A.E]]&lt;TODAY(),"ATRASADO","NO PRAZO")))</f>
        <v>0</v>
      </c>
      <c r="AB185" s="11" t="str">
        <f ca="1">IF(Tabela1[[#This Row],[PRAZO ABERTURA R.A.E]]&gt;=TODAY(),"",IF(Tabela1[[#This Row],[STATUS]]="ATRASADO",TODAY()-Tabela1[[#This Row],[PRAZO ABERTURA R.A.E]],""))</f>
        <v/>
      </c>
      <c r="AE185" s="3"/>
    </row>
    <row r="186" spans="1:32" ht="30" x14ac:dyDescent="0.25">
      <c r="A186" s="6">
        <v>185</v>
      </c>
      <c r="B186" s="2" t="s">
        <v>28</v>
      </c>
      <c r="C186" s="53">
        <v>45338</v>
      </c>
      <c r="D186" s="54" t="s">
        <v>119</v>
      </c>
      <c r="E186" s="9">
        <v>0.43055555555555558</v>
      </c>
      <c r="F186" s="41" t="s">
        <v>1352</v>
      </c>
      <c r="G186" s="2" t="s">
        <v>27</v>
      </c>
      <c r="H186" s="61" t="s">
        <v>2308</v>
      </c>
      <c r="I186" s="61"/>
      <c r="J186" s="3"/>
      <c r="K186" s="5" t="s">
        <v>1353</v>
      </c>
      <c r="L186" s="3" t="s">
        <v>197</v>
      </c>
      <c r="M186" s="3" t="s">
        <v>121</v>
      </c>
      <c r="N186" s="3" t="s">
        <v>1308</v>
      </c>
      <c r="O186" s="2" t="s">
        <v>1354</v>
      </c>
      <c r="P186" s="3" t="s">
        <v>1355</v>
      </c>
      <c r="Q186" s="31"/>
      <c r="R186" s="31"/>
      <c r="S186" s="31"/>
      <c r="T186" s="7" t="s">
        <v>1356</v>
      </c>
      <c r="U186" s="3" t="s">
        <v>814</v>
      </c>
      <c r="V186" s="3" t="s">
        <v>83</v>
      </c>
      <c r="W186" s="3" t="s">
        <v>69</v>
      </c>
      <c r="X186" s="3" t="s">
        <v>70</v>
      </c>
      <c r="Y186" s="3" t="s">
        <v>67</v>
      </c>
      <c r="Z186" s="4" t="str">
        <f>IF(Tabela1[[#This Row],[R.A.E]]="SIM",VLOOKUP(Tabela1[[#This Row],[CLASSIFICAÇÃO]],Lista_Susp_!PRAZO,2,0)+Tabela1[[#This Row],[DATA]],"")</f>
        <v/>
      </c>
      <c r="AA186" s="11" t="b">
        <v>0</v>
      </c>
      <c r="AB186" s="11" t="s">
        <v>203</v>
      </c>
      <c r="AE186" s="3"/>
      <c r="AF186" t="s">
        <v>73</v>
      </c>
    </row>
    <row r="187" spans="1:32" ht="30" x14ac:dyDescent="0.25">
      <c r="A187" s="6">
        <v>186</v>
      </c>
      <c r="B187" s="2" t="s">
        <v>28</v>
      </c>
      <c r="C187" s="53">
        <v>45338</v>
      </c>
      <c r="D187" s="54" t="s">
        <v>119</v>
      </c>
      <c r="E187" s="9">
        <v>0.70694444444444438</v>
      </c>
      <c r="F187" s="41" t="s">
        <v>1309</v>
      </c>
      <c r="G187" s="2" t="s">
        <v>27</v>
      </c>
      <c r="H187" s="61" t="s">
        <v>2309</v>
      </c>
      <c r="I187" s="61"/>
      <c r="J187" s="3"/>
      <c r="K187" s="5" t="s">
        <v>1329</v>
      </c>
      <c r="L187" s="3" t="s">
        <v>1310</v>
      </c>
      <c r="M187" s="3" t="s">
        <v>44</v>
      </c>
      <c r="N187" s="3" t="s">
        <v>1311</v>
      </c>
      <c r="O187" s="2" t="s">
        <v>1312</v>
      </c>
      <c r="P187" s="3" t="s">
        <v>1313</v>
      </c>
      <c r="Q187" s="31"/>
      <c r="R187" s="31"/>
      <c r="S187" s="31"/>
      <c r="T187" s="7" t="s">
        <v>1314</v>
      </c>
      <c r="U187" s="3" t="s">
        <v>554</v>
      </c>
      <c r="V187" s="22" t="s">
        <v>555</v>
      </c>
      <c r="W187" s="3" t="s">
        <v>69</v>
      </c>
      <c r="X187" s="3" t="s">
        <v>70</v>
      </c>
      <c r="Y187" s="3" t="s">
        <v>67</v>
      </c>
      <c r="Z187" s="4" t="str">
        <f>IF(Tabela1[[#This Row],[R.A.E]]="SIM",VLOOKUP(Tabela1[[#This Row],[CLASSIFICAÇÃO]],Lista_Susp_!PRAZO,2,0)+Tabela1[[#This Row],[DATA]],"")</f>
        <v/>
      </c>
      <c r="AA187" s="11" t="b">
        <f ca="1">IF(Tabela1[[#This Row],[R.A.E]]="SIM",IF(AC187="ok","CONCLUÍDO",IF(Tabela1[[#This Row],[PRAZO ABERTURA R.A.E]]&lt;TODAY(),"ATRASADO","NO PRAZO")))</f>
        <v>0</v>
      </c>
      <c r="AB187" s="11" t="str">
        <f ca="1">IF(Tabela1[[#This Row],[PRAZO ABERTURA R.A.E]]&gt;=TODAY(),"",IF(Tabela1[[#This Row],[STATUS]]="ATRASADO",TODAY()-Tabela1[[#This Row],[PRAZO ABERTURA R.A.E]],""))</f>
        <v/>
      </c>
      <c r="AE187" s="3"/>
      <c r="AF187" t="s">
        <v>73</v>
      </c>
    </row>
    <row r="188" spans="1:32" x14ac:dyDescent="0.25">
      <c r="A188" s="6">
        <v>187</v>
      </c>
      <c r="B188" s="2" t="s">
        <v>28</v>
      </c>
      <c r="C188" s="53">
        <v>45339</v>
      </c>
      <c r="D188" s="54" t="s">
        <v>119</v>
      </c>
      <c r="E188" s="9">
        <v>0.60902777777777783</v>
      </c>
      <c r="F188" s="41" t="s">
        <v>1315</v>
      </c>
      <c r="G188" s="2" t="s">
        <v>36</v>
      </c>
      <c r="H188" s="61"/>
      <c r="I188" s="61"/>
      <c r="J188" s="3"/>
      <c r="K188" s="5" t="s">
        <v>1330</v>
      </c>
      <c r="L188" s="3" t="s">
        <v>180</v>
      </c>
      <c r="M188" s="3" t="s">
        <v>121</v>
      </c>
      <c r="N188" s="3" t="s">
        <v>1308</v>
      </c>
      <c r="O188" s="2" t="s">
        <v>1316</v>
      </c>
      <c r="P188" s="3" t="s">
        <v>928</v>
      </c>
      <c r="Q188" s="31"/>
      <c r="R188" s="31"/>
      <c r="S188" s="31"/>
      <c r="T188" s="7" t="s">
        <v>1317</v>
      </c>
      <c r="U188" s="3" t="s">
        <v>1318</v>
      </c>
      <c r="V188" s="3" t="s">
        <v>86</v>
      </c>
      <c r="W188" s="3" t="s">
        <v>69</v>
      </c>
      <c r="X188" s="3" t="s">
        <v>79</v>
      </c>
      <c r="Y188" s="3" t="s">
        <v>73</v>
      </c>
      <c r="Z188" s="4">
        <f>IF(Tabela1[[#This Row],[R.A.E]]="SIM",VLOOKUP(Tabela1[[#This Row],[CLASSIFICAÇÃO]],Lista_Susp_!PRAZO,2,0)+Tabela1[[#This Row],[DATA]],"")</f>
        <v>45346</v>
      </c>
      <c r="AA188" s="11" t="str">
        <f ca="1">IF(Tabela1[[#This Row],[R.A.E]]="SIM",IF(AC188="ok","CONCLUÍDO",IF(Tabela1[[#This Row],[PRAZO ABERTURA R.A.E]]&lt;TODAY(),"ATRASADO","NO PRAZO")))</f>
        <v>ATRASADO</v>
      </c>
      <c r="AB188" s="11">
        <f ca="1">IF(Tabela1[[#This Row],[PRAZO ABERTURA R.A.E]]&gt;=TODAY(),"",IF(Tabela1[[#This Row],[STATUS]]="ATRASADO",TODAY()-Tabela1[[#This Row],[PRAZO ABERTURA R.A.E]],""))</f>
        <v>311</v>
      </c>
      <c r="AE188" s="3"/>
      <c r="AF188" t="s">
        <v>73</v>
      </c>
    </row>
    <row r="189" spans="1:32" ht="30" x14ac:dyDescent="0.25">
      <c r="A189" s="6">
        <v>188</v>
      </c>
      <c r="B189" s="2" t="s">
        <v>25</v>
      </c>
      <c r="C189" s="53">
        <v>45338</v>
      </c>
      <c r="D189" s="54" t="s">
        <v>119</v>
      </c>
      <c r="E189" s="9">
        <v>0.69444444444444453</v>
      </c>
      <c r="F189" s="41" t="s">
        <v>1319</v>
      </c>
      <c r="G189" s="2" t="s">
        <v>30</v>
      </c>
      <c r="H189" s="61"/>
      <c r="I189" s="61"/>
      <c r="J189" s="3"/>
      <c r="K189" s="5" t="s">
        <v>1331</v>
      </c>
      <c r="L189" s="3" t="s">
        <v>126</v>
      </c>
      <c r="M189" s="3" t="s">
        <v>121</v>
      </c>
      <c r="N189" s="1" t="s">
        <v>37</v>
      </c>
      <c r="O189" s="64" t="s">
        <v>2755</v>
      </c>
      <c r="P189" s="3" t="s">
        <v>1320</v>
      </c>
      <c r="Q189" s="31"/>
      <c r="R189" s="31"/>
      <c r="S189" s="31"/>
      <c r="T189" s="7" t="s">
        <v>1321</v>
      </c>
      <c r="U189" s="3" t="s">
        <v>1322</v>
      </c>
      <c r="V189" s="3" t="s">
        <v>83</v>
      </c>
      <c r="W189" s="3" t="s">
        <v>69</v>
      </c>
      <c r="X189" s="3" t="s">
        <v>70</v>
      </c>
      <c r="Y189" s="3" t="s">
        <v>67</v>
      </c>
      <c r="Z189" s="4" t="str">
        <f>IF(Tabela1[[#This Row],[R.A.E]]="SIM",VLOOKUP(Tabela1[[#This Row],[CLASSIFICAÇÃO]],Lista_Susp_!PRAZO,2,0)+Tabela1[[#This Row],[DATA]],"")</f>
        <v/>
      </c>
      <c r="AA189" s="11" t="b">
        <f ca="1">IF(Tabela1[[#This Row],[R.A.E]]="SIM",IF(AC189="ok","CONCLUÍDO",IF(Tabela1[[#This Row],[PRAZO ABERTURA R.A.E]]&lt;TODAY(),"ATRASADO","NO PRAZO")))</f>
        <v>0</v>
      </c>
      <c r="AB189" s="11" t="str">
        <f ca="1">IF(Tabela1[[#This Row],[PRAZO ABERTURA R.A.E]]&gt;=TODAY(),"",IF(Tabela1[[#This Row],[STATUS]]="ATRASADO",TODAY()-Tabela1[[#This Row],[PRAZO ABERTURA R.A.E]],""))</f>
        <v/>
      </c>
      <c r="AE189" s="3"/>
      <c r="AF189" t="s">
        <v>73</v>
      </c>
    </row>
    <row r="190" spans="1:32" ht="30" x14ac:dyDescent="0.25">
      <c r="A190" s="6">
        <v>189</v>
      </c>
      <c r="B190" s="2" t="s">
        <v>28</v>
      </c>
      <c r="C190" s="53">
        <v>45342</v>
      </c>
      <c r="D190" s="54" t="s">
        <v>119</v>
      </c>
      <c r="E190" s="9">
        <v>0.30555555555555552</v>
      </c>
      <c r="F190" s="41" t="s">
        <v>1346</v>
      </c>
      <c r="G190" s="2" t="s">
        <v>30</v>
      </c>
      <c r="H190" s="61"/>
      <c r="I190" s="61"/>
      <c r="J190" s="3"/>
      <c r="K190" s="5" t="s">
        <v>1347</v>
      </c>
      <c r="L190" s="3" t="s">
        <v>129</v>
      </c>
      <c r="M190" s="3" t="s">
        <v>121</v>
      </c>
      <c r="N190" s="3" t="s">
        <v>1348</v>
      </c>
      <c r="O190" s="64" t="s">
        <v>1349</v>
      </c>
      <c r="P190" s="3" t="s">
        <v>547</v>
      </c>
      <c r="Q190" s="31"/>
      <c r="R190" s="31"/>
      <c r="S190" s="31"/>
      <c r="T190" s="7" t="s">
        <v>1350</v>
      </c>
      <c r="U190" s="3" t="s">
        <v>448</v>
      </c>
      <c r="V190" s="3" t="s">
        <v>999</v>
      </c>
      <c r="W190" s="3" t="s">
        <v>69</v>
      </c>
      <c r="X190" s="3" t="s">
        <v>70</v>
      </c>
      <c r="Y190" s="3" t="s">
        <v>67</v>
      </c>
      <c r="Z190" s="4" t="str">
        <f>IF(Tabela1[[#This Row],[R.A.E]]="SIM",VLOOKUP(Tabela1[[#This Row],[CLASSIFICAÇÃO]],Lista_Susp_!PRAZO,2,0)+Tabela1[[#This Row],[DATA]],"")</f>
        <v/>
      </c>
      <c r="AA190" s="11" t="b">
        <v>0</v>
      </c>
      <c r="AB190" s="11" t="s">
        <v>203</v>
      </c>
      <c r="AE190" s="3"/>
      <c r="AF190" t="s">
        <v>73</v>
      </c>
    </row>
    <row r="191" spans="1:32" x14ac:dyDescent="0.25">
      <c r="A191" s="6">
        <v>190</v>
      </c>
      <c r="B191" s="2" t="s">
        <v>25</v>
      </c>
      <c r="C191" s="46">
        <v>45337</v>
      </c>
      <c r="D191" s="48" t="s">
        <v>119</v>
      </c>
      <c r="E191" s="9">
        <v>0.74305555555555547</v>
      </c>
      <c r="F191" s="41" t="s">
        <v>1336</v>
      </c>
      <c r="G191" s="2" t="s">
        <v>27</v>
      </c>
      <c r="H191" s="61" t="s">
        <v>2308</v>
      </c>
      <c r="I191" s="61"/>
      <c r="J191" s="3"/>
      <c r="K191" s="5" t="s">
        <v>1337</v>
      </c>
      <c r="L191" s="3" t="s">
        <v>126</v>
      </c>
      <c r="M191" s="3" t="s">
        <v>209</v>
      </c>
      <c r="N191" s="2" t="s">
        <v>226</v>
      </c>
      <c r="O191" s="64" t="s">
        <v>1338</v>
      </c>
      <c r="P191" s="3" t="s">
        <v>1339</v>
      </c>
      <c r="Q191" s="31"/>
      <c r="R191" s="31"/>
      <c r="S191" s="31"/>
      <c r="T191" t="s">
        <v>1340</v>
      </c>
      <c r="U191" s="3" t="s">
        <v>1341</v>
      </c>
      <c r="V191" s="3" t="s">
        <v>81</v>
      </c>
      <c r="W191" s="3" t="s">
        <v>69</v>
      </c>
      <c r="X191" s="3" t="s">
        <v>70</v>
      </c>
      <c r="Y191" s="3" t="s">
        <v>67</v>
      </c>
      <c r="Z191" s="4" t="str">
        <f>IF(Tabela1[[#This Row],[R.A.E]]="SIM",VLOOKUP(Tabela1[[#This Row],[CLASSIFICAÇÃO]],Lista_Susp_!PRAZO,2,0)+Tabela1[[#This Row],[DATA]],"")</f>
        <v/>
      </c>
      <c r="AA191" s="11" t="b">
        <f ca="1">IF(Tabela1[[#This Row],[R.A.E]]="SIM",IF(AC191="ok","CONCLUÍDO",IF(Tabela1[[#This Row],[PRAZO ABERTURA R.A.E]]&lt;TODAY(),"ATRASADO","NO PRAZO")))</f>
        <v>0</v>
      </c>
      <c r="AB191" s="11" t="str">
        <f ca="1">IF(Tabela1[[#This Row],[PRAZO ABERTURA R.A.E]]&gt;=TODAY(),"",IF(Tabela1[[#This Row],[STATUS]]="ATRASADO",TODAY()-Tabela1[[#This Row],[PRAZO ABERTURA R.A.E]],""))</f>
        <v/>
      </c>
      <c r="AE191" s="3"/>
    </row>
    <row r="192" spans="1:32" x14ac:dyDescent="0.25">
      <c r="A192" s="6">
        <v>191</v>
      </c>
      <c r="B192" s="2" t="s">
        <v>25</v>
      </c>
      <c r="C192" s="46">
        <v>45341</v>
      </c>
      <c r="D192" s="48" t="s">
        <v>119</v>
      </c>
      <c r="E192" s="9">
        <v>0.9375</v>
      </c>
      <c r="F192" s="41" t="s">
        <v>878</v>
      </c>
      <c r="G192" s="2" t="s">
        <v>33</v>
      </c>
      <c r="H192" s="61"/>
      <c r="I192" s="61"/>
      <c r="J192" s="3"/>
      <c r="K192" s="5" t="s">
        <v>1377</v>
      </c>
      <c r="L192" s="3" t="s">
        <v>166</v>
      </c>
      <c r="M192" s="3" t="s">
        <v>123</v>
      </c>
      <c r="N192" s="2" t="s">
        <v>35</v>
      </c>
      <c r="O192" s="2" t="s">
        <v>1342</v>
      </c>
      <c r="P192" s="3" t="s">
        <v>1343</v>
      </c>
      <c r="Q192" s="31"/>
      <c r="R192" s="31"/>
      <c r="S192" s="31"/>
      <c r="T192" s="7" t="s">
        <v>1344</v>
      </c>
      <c r="U192" s="3" t="s">
        <v>1345</v>
      </c>
      <c r="V192" s="3" t="s">
        <v>77</v>
      </c>
      <c r="W192" s="3" t="s">
        <v>69</v>
      </c>
      <c r="X192" s="3" t="s">
        <v>70</v>
      </c>
      <c r="Y192" s="3" t="s">
        <v>67</v>
      </c>
      <c r="Z192" s="4" t="str">
        <f>IF(Tabela1[[#This Row],[R.A.E]]="SIM",VLOOKUP(Tabela1[[#This Row],[CLASSIFICAÇÃO]],Lista_Susp_!PRAZO,2,0)+Tabela1[[#This Row],[DATA]],"")</f>
        <v/>
      </c>
      <c r="AA192" s="11"/>
      <c r="AB192" s="11"/>
      <c r="AE192" s="3"/>
    </row>
    <row r="193" spans="1:32" ht="30" x14ac:dyDescent="0.25">
      <c r="A193" s="6">
        <v>192</v>
      </c>
      <c r="B193" s="2" t="s">
        <v>28</v>
      </c>
      <c r="C193" s="46">
        <v>45342</v>
      </c>
      <c r="D193" s="48" t="s">
        <v>119</v>
      </c>
      <c r="E193" s="9">
        <v>0.30555555555555552</v>
      </c>
      <c r="F193" s="41" t="s">
        <v>1346</v>
      </c>
      <c r="G193" s="2" t="s">
        <v>30</v>
      </c>
      <c r="H193" s="61"/>
      <c r="I193" s="61"/>
      <c r="J193" s="3"/>
      <c r="K193" s="5" t="s">
        <v>1347</v>
      </c>
      <c r="L193" s="3" t="s">
        <v>129</v>
      </c>
      <c r="M193" s="3" t="s">
        <v>44</v>
      </c>
      <c r="N193" s="2" t="s">
        <v>1348</v>
      </c>
      <c r="O193" s="64" t="s">
        <v>1357</v>
      </c>
      <c r="P193" s="3" t="s">
        <v>547</v>
      </c>
      <c r="Q193" s="31"/>
      <c r="R193" s="31"/>
      <c r="S193" s="31"/>
      <c r="T193" s="7" t="s">
        <v>1350</v>
      </c>
      <c r="U193" s="3" t="s">
        <v>448</v>
      </c>
      <c r="V193" s="3" t="s">
        <v>999</v>
      </c>
      <c r="W193" s="3" t="s">
        <v>69</v>
      </c>
      <c r="X193" s="3" t="s">
        <v>70</v>
      </c>
      <c r="Y193" s="3" t="s">
        <v>67</v>
      </c>
      <c r="Z193" s="4" t="str">
        <f>IF(Tabela1[[#This Row],[R.A.E]]="SIM",VLOOKUP(Tabela1[[#This Row],[CLASSIFICAÇÃO]],Lista_Susp_!PRAZO,2,0)+Tabela1[[#This Row],[DATA]],"")</f>
        <v/>
      </c>
      <c r="AA193" s="11" t="b">
        <f ca="1">IF(Tabela1[[#This Row],[R.A.E]]="SIM",IF(AC193="ok","CONCLUÍDO",IF(Tabela1[[#This Row],[PRAZO ABERTURA R.A.E]]&lt;TODAY(),"ATRASADO","NO PRAZO")))</f>
        <v>0</v>
      </c>
      <c r="AB193" s="11" t="str">
        <f ca="1">IF(Tabela1[[#This Row],[PRAZO ABERTURA R.A.E]]&gt;=TODAY(),"",IF(Tabela1[[#This Row],[STATUS]]="ATRASADO",TODAY()-Tabela1[[#This Row],[PRAZO ABERTURA R.A.E]],""))</f>
        <v/>
      </c>
      <c r="AE193" s="3"/>
      <c r="AF193" t="s">
        <v>73</v>
      </c>
    </row>
    <row r="194" spans="1:32" ht="30" x14ac:dyDescent="0.25">
      <c r="A194" s="6">
        <v>193</v>
      </c>
      <c r="B194" s="2" t="s">
        <v>25</v>
      </c>
      <c r="C194" s="46">
        <v>45342</v>
      </c>
      <c r="D194" s="48" t="s">
        <v>119</v>
      </c>
      <c r="E194" s="9">
        <v>0.54166666666666663</v>
      </c>
      <c r="F194" s="41" t="s">
        <v>475</v>
      </c>
      <c r="G194" s="2" t="s">
        <v>30</v>
      </c>
      <c r="H194" s="61"/>
      <c r="I194" s="61"/>
      <c r="J194" s="3"/>
      <c r="K194" s="5" t="s">
        <v>1358</v>
      </c>
      <c r="L194" s="3" t="s">
        <v>126</v>
      </c>
      <c r="M194" s="3" t="s">
        <v>44</v>
      </c>
      <c r="N194" s="2" t="s">
        <v>1359</v>
      </c>
      <c r="O194" s="64" t="s">
        <v>2756</v>
      </c>
      <c r="P194" s="3" t="s">
        <v>477</v>
      </c>
      <c r="Q194" s="31"/>
      <c r="R194" s="31"/>
      <c r="S194" s="31"/>
      <c r="T194" s="7" t="s">
        <v>1360</v>
      </c>
      <c r="U194" s="3" t="s">
        <v>1143</v>
      </c>
      <c r="V194" s="3" t="s">
        <v>81</v>
      </c>
      <c r="W194" s="3" t="s">
        <v>69</v>
      </c>
      <c r="X194" s="3" t="s">
        <v>70</v>
      </c>
      <c r="Y194" s="3" t="s">
        <v>67</v>
      </c>
      <c r="Z194" s="4" t="str">
        <f>IF(Tabela1[[#This Row],[R.A.E]]="SIM",VLOOKUP(Tabela1[[#This Row],[CLASSIFICAÇÃO]],Lista_Susp_!PRAZO,2,0)+Tabela1[[#This Row],[DATA]],"")</f>
        <v/>
      </c>
      <c r="AA194" s="11" t="b">
        <f ca="1">IF(Tabela1[[#This Row],[R.A.E]]="SIM",IF(AC194="ok","CONCLUÍDO",IF(Tabela1[[#This Row],[PRAZO ABERTURA R.A.E]]&lt;TODAY(),"ATRASADO","NO PRAZO")))</f>
        <v>0</v>
      </c>
      <c r="AB194" s="11" t="str">
        <f ca="1">IF(Tabela1[[#This Row],[PRAZO ABERTURA R.A.E]]&gt;=TODAY(),"",IF(Tabela1[[#This Row],[STATUS]]="ATRASADO",TODAY()-Tabela1[[#This Row],[PRAZO ABERTURA R.A.E]],""))</f>
        <v/>
      </c>
      <c r="AE194" s="3"/>
    </row>
    <row r="195" spans="1:32" ht="30" x14ac:dyDescent="0.25">
      <c r="A195" s="6">
        <v>194</v>
      </c>
      <c r="B195" s="2" t="s">
        <v>28</v>
      </c>
      <c r="C195" s="46">
        <v>45342</v>
      </c>
      <c r="D195" s="48" t="s">
        <v>119</v>
      </c>
      <c r="E195" s="9">
        <v>0.66666666666666663</v>
      </c>
      <c r="F195" s="41" t="s">
        <v>1361</v>
      </c>
      <c r="G195" s="2" t="s">
        <v>27</v>
      </c>
      <c r="H195" s="61" t="s">
        <v>2308</v>
      </c>
      <c r="I195" s="61"/>
      <c r="J195" s="3"/>
      <c r="K195" s="5" t="s">
        <v>1376</v>
      </c>
      <c r="L195" s="3" t="s">
        <v>129</v>
      </c>
      <c r="M195" s="3" t="s">
        <v>121</v>
      </c>
      <c r="N195" s="2" t="s">
        <v>121</v>
      </c>
      <c r="O195" s="64" t="s">
        <v>1362</v>
      </c>
      <c r="P195" s="3" t="s">
        <v>1363</v>
      </c>
      <c r="Q195" s="31"/>
      <c r="R195" s="31"/>
      <c r="S195" s="31"/>
      <c r="T195" s="7" t="s">
        <v>1364</v>
      </c>
      <c r="U195" s="1" t="s">
        <v>1365</v>
      </c>
      <c r="V195" s="3" t="s">
        <v>232</v>
      </c>
      <c r="W195" s="3" t="s">
        <v>69</v>
      </c>
      <c r="X195" s="3" t="s">
        <v>70</v>
      </c>
      <c r="Y195" s="3" t="s">
        <v>67</v>
      </c>
      <c r="Z195" s="4" t="str">
        <f>IF(Tabela1[[#This Row],[R.A.E]]="SIM",VLOOKUP(Tabela1[[#This Row],[CLASSIFICAÇÃO]],Lista_Susp_!PRAZO,2,0)+Tabela1[[#This Row],[DATA]],"")</f>
        <v/>
      </c>
      <c r="AA195" s="11" t="b">
        <f ca="1">IF(Tabela1[[#This Row],[R.A.E]]="SIM",IF(AC195="ok","CONCLUÍDO",IF(Tabela1[[#This Row],[PRAZO ABERTURA R.A.E]]&lt;TODAY(),"ATRASADO","NO PRAZO")))</f>
        <v>0</v>
      </c>
      <c r="AB195" s="11" t="str">
        <f ca="1">IF(Tabela1[[#This Row],[PRAZO ABERTURA R.A.E]]&gt;=TODAY(),"",IF(Tabela1[[#This Row],[STATUS]]="ATRASADO",TODAY()-Tabela1[[#This Row],[PRAZO ABERTURA R.A.E]],""))</f>
        <v/>
      </c>
      <c r="AE195" s="3"/>
      <c r="AF195" t="s">
        <v>73</v>
      </c>
    </row>
    <row r="196" spans="1:32" ht="30" x14ac:dyDescent="0.25">
      <c r="A196" s="6">
        <v>195</v>
      </c>
      <c r="B196" s="2" t="s">
        <v>28</v>
      </c>
      <c r="C196" s="46">
        <v>45342</v>
      </c>
      <c r="D196" s="48" t="s">
        <v>119</v>
      </c>
      <c r="E196" s="9">
        <v>0.44444444444444442</v>
      </c>
      <c r="F196" s="41" t="s">
        <v>1469</v>
      </c>
      <c r="G196" s="2" t="s">
        <v>36</v>
      </c>
      <c r="H196" s="61"/>
      <c r="I196" s="61"/>
      <c r="J196" s="3"/>
      <c r="K196" s="5" t="s">
        <v>1378</v>
      </c>
      <c r="L196" s="3" t="s">
        <v>129</v>
      </c>
      <c r="M196" s="3" t="s">
        <v>121</v>
      </c>
      <c r="N196" s="2" t="s">
        <v>781</v>
      </c>
      <c r="O196" s="64" t="s">
        <v>1366</v>
      </c>
      <c r="P196" s="1" t="s">
        <v>1367</v>
      </c>
      <c r="Q196" s="31"/>
      <c r="R196" s="31"/>
      <c r="S196" s="31"/>
      <c r="T196" s="39" t="s">
        <v>1368</v>
      </c>
      <c r="U196" s="3" t="s">
        <v>1369</v>
      </c>
      <c r="V196" s="3" t="s">
        <v>78</v>
      </c>
      <c r="W196" s="3" t="s">
        <v>76</v>
      </c>
      <c r="X196" s="3" t="s">
        <v>79</v>
      </c>
      <c r="Y196" s="3" t="s">
        <v>73</v>
      </c>
      <c r="Z196" s="4">
        <f>IF(Tabela1[[#This Row],[R.A.E]]="SIM",VLOOKUP(Tabela1[[#This Row],[CLASSIFICAÇÃO]],Lista_Susp_!PRAZO,2,0)+Tabela1[[#This Row],[DATA]],"")</f>
        <v>45349</v>
      </c>
      <c r="AA196" s="11" t="str">
        <f ca="1">IF(Tabela1[[#This Row],[R.A.E]]="SIM",IF(AC196="ok","CONCLUÍDO",IF(Tabela1[[#This Row],[PRAZO ABERTURA R.A.E]]&lt;TODAY(),"ATRASADO","NO PRAZO")))</f>
        <v>ATRASADO</v>
      </c>
      <c r="AB196" s="11">
        <f ca="1">IF(Tabela1[[#This Row],[PRAZO ABERTURA R.A.E]]&gt;=TODAY(),"",IF(Tabela1[[#This Row],[STATUS]]="ATRASADO",TODAY()-Tabela1[[#This Row],[PRAZO ABERTURA R.A.E]],""))</f>
        <v>308</v>
      </c>
      <c r="AE196" s="3"/>
      <c r="AF196" t="s">
        <v>73</v>
      </c>
    </row>
    <row r="197" spans="1:32" ht="45" x14ac:dyDescent="0.25">
      <c r="A197" s="6">
        <v>196</v>
      </c>
      <c r="B197" s="2" t="s">
        <v>25</v>
      </c>
      <c r="C197" s="46">
        <v>45342</v>
      </c>
      <c r="D197" s="48" t="s">
        <v>119</v>
      </c>
      <c r="E197" s="9">
        <v>0.55208333333333337</v>
      </c>
      <c r="F197" s="41" t="s">
        <v>1468</v>
      </c>
      <c r="G197" s="2" t="s">
        <v>30</v>
      </c>
      <c r="H197" s="61"/>
      <c r="I197" s="61"/>
      <c r="J197" s="3"/>
      <c r="K197" s="26" t="s">
        <v>1379</v>
      </c>
      <c r="L197" s="3" t="s">
        <v>131</v>
      </c>
      <c r="M197" s="3" t="s">
        <v>123</v>
      </c>
      <c r="N197" s="2" t="s">
        <v>1380</v>
      </c>
      <c r="O197" s="2" t="s">
        <v>1370</v>
      </c>
      <c r="P197" s="3" t="s">
        <v>875</v>
      </c>
      <c r="Q197" s="31"/>
      <c r="R197" s="31"/>
      <c r="S197" s="31"/>
      <c r="T197" s="7" t="s">
        <v>1371</v>
      </c>
      <c r="U197" s="3" t="s">
        <v>719</v>
      </c>
      <c r="V197" s="3" t="s">
        <v>88</v>
      </c>
      <c r="W197" s="3" t="s">
        <v>69</v>
      </c>
      <c r="X197" s="3" t="s">
        <v>70</v>
      </c>
      <c r="Y197" s="3" t="s">
        <v>67</v>
      </c>
      <c r="Z197" s="4" t="str">
        <f>IF(Tabela1[[#This Row],[R.A.E]]="SIM",VLOOKUP(Tabela1[[#This Row],[CLASSIFICAÇÃO]],Lista_Susp_!PRAZO,2,0)+Tabela1[[#This Row],[DATA]],"")</f>
        <v/>
      </c>
      <c r="AA197" s="11" t="b">
        <f ca="1">IF(Tabela1[[#This Row],[R.A.E]]="SIM",IF(AC197="ok","CONCLUÍDO",IF(Tabela1[[#This Row],[PRAZO ABERTURA R.A.E]]&lt;TODAY(),"ATRASADO","NO PRAZO")))</f>
        <v>0</v>
      </c>
      <c r="AB197" s="11" t="str">
        <f ca="1">IF(Tabela1[[#This Row],[PRAZO ABERTURA R.A.E]]&gt;=TODAY(),"",IF(Tabela1[[#This Row],[STATUS]]="ATRASADO",TODAY()-Tabela1[[#This Row],[PRAZO ABERTURA R.A.E]],""))</f>
        <v/>
      </c>
      <c r="AE197" s="3"/>
    </row>
    <row r="198" spans="1:32" ht="30" x14ac:dyDescent="0.25">
      <c r="A198" s="6">
        <v>197</v>
      </c>
      <c r="B198" s="2" t="s">
        <v>25</v>
      </c>
      <c r="C198" s="46">
        <v>45342</v>
      </c>
      <c r="D198" s="48" t="s">
        <v>119</v>
      </c>
      <c r="E198" s="9">
        <v>0.72916666666666663</v>
      </c>
      <c r="F198" s="41" t="s">
        <v>1372</v>
      </c>
      <c r="G198" s="2" t="s">
        <v>36</v>
      </c>
      <c r="H198" s="61"/>
      <c r="I198" s="61"/>
      <c r="J198" s="3"/>
      <c r="K198" s="5" t="s">
        <v>1458</v>
      </c>
      <c r="L198" s="3" t="s">
        <v>126</v>
      </c>
      <c r="M198" s="3" t="s">
        <v>781</v>
      </c>
      <c r="N198" s="2" t="s">
        <v>781</v>
      </c>
      <c r="O198" s="64" t="s">
        <v>2757</v>
      </c>
      <c r="P198" s="1" t="s">
        <v>1373</v>
      </c>
      <c r="Q198" s="31"/>
      <c r="R198" s="31"/>
      <c r="S198" s="31"/>
      <c r="T198" s="7" t="s">
        <v>1374</v>
      </c>
      <c r="U198" s="3" t="s">
        <v>1375</v>
      </c>
      <c r="V198" s="3" t="s">
        <v>74</v>
      </c>
      <c r="W198" s="3" t="s">
        <v>69</v>
      </c>
      <c r="X198" s="3" t="s">
        <v>70</v>
      </c>
      <c r="Y198" s="3" t="s">
        <v>67</v>
      </c>
      <c r="Z198" s="4" t="str">
        <f>IF(Tabela1[[#This Row],[R.A.E]]="SIM",VLOOKUP(Tabela1[[#This Row],[CLASSIFICAÇÃO]],Lista_Susp_!PRAZO,2,0)+Tabela1[[#This Row],[DATA]],"")</f>
        <v/>
      </c>
      <c r="AA198" s="11" t="b">
        <f ca="1">IF(Tabela1[[#This Row],[R.A.E]]="SIM",IF(AC198="ok","CONCLUÍDO",IF(Tabela1[[#This Row],[PRAZO ABERTURA R.A.E]]&lt;TODAY(),"ATRASADO","NO PRAZO")))</f>
        <v>0</v>
      </c>
      <c r="AB198" s="11" t="str">
        <f ca="1">IF(Tabela1[[#This Row],[PRAZO ABERTURA R.A.E]]&gt;=TODAY(),"",IF(Tabela1[[#This Row],[STATUS]]="ATRASADO",TODAY()-Tabela1[[#This Row],[PRAZO ABERTURA R.A.E]],""))</f>
        <v/>
      </c>
      <c r="AE198" s="3"/>
    </row>
    <row r="199" spans="1:32" x14ac:dyDescent="0.25">
      <c r="A199" s="6">
        <v>198</v>
      </c>
      <c r="B199" s="2" t="s">
        <v>25</v>
      </c>
      <c r="C199" s="46">
        <v>45342</v>
      </c>
      <c r="D199" s="48" t="s">
        <v>119</v>
      </c>
      <c r="E199" s="9">
        <v>0.41666666666666669</v>
      </c>
      <c r="F199" s="41" t="s">
        <v>1381</v>
      </c>
      <c r="G199" s="2" t="s">
        <v>30</v>
      </c>
      <c r="H199" s="61"/>
      <c r="I199" s="61"/>
      <c r="J199" s="3"/>
      <c r="K199" s="5" t="s">
        <v>1459</v>
      </c>
      <c r="L199" s="3" t="s">
        <v>126</v>
      </c>
      <c r="M199" s="3" t="s">
        <v>44</v>
      </c>
      <c r="N199" s="2" t="s">
        <v>1382</v>
      </c>
      <c r="O199" s="64" t="s">
        <v>2758</v>
      </c>
      <c r="P199" s="3" t="s">
        <v>477</v>
      </c>
      <c r="Q199" s="31"/>
      <c r="R199" s="31"/>
      <c r="S199" s="31"/>
      <c r="T199" s="7" t="s">
        <v>1383</v>
      </c>
      <c r="U199" s="3" t="s">
        <v>1384</v>
      </c>
      <c r="V199" s="3" t="s">
        <v>81</v>
      </c>
      <c r="W199" s="3" t="s">
        <v>69</v>
      </c>
      <c r="X199" s="3" t="s">
        <v>70</v>
      </c>
      <c r="Y199" s="3" t="s">
        <v>67</v>
      </c>
      <c r="Z199" s="4" t="str">
        <f>IF(Tabela1[[#This Row],[R.A.E]]="SIM",VLOOKUP(Tabela1[[#This Row],[CLASSIFICAÇÃO]],Lista_Susp_!PRAZO,2,0)+Tabela1[[#This Row],[DATA]],"")</f>
        <v/>
      </c>
      <c r="AA199" s="11" t="b">
        <f ca="1">IF(Tabela1[[#This Row],[R.A.E]]="SIM",IF(AC199="ok","CONCLUÍDO",IF(Tabela1[[#This Row],[PRAZO ABERTURA R.A.E]]&lt;TODAY(),"ATRASADO","NO PRAZO")))</f>
        <v>0</v>
      </c>
      <c r="AB199" s="11" t="str">
        <f ca="1">IF(Tabela1[[#This Row],[PRAZO ABERTURA R.A.E]]&gt;=TODAY(),"",IF(Tabela1[[#This Row],[STATUS]]="ATRASADO",TODAY()-Tabela1[[#This Row],[PRAZO ABERTURA R.A.E]],""))</f>
        <v/>
      </c>
      <c r="AE199" s="3"/>
    </row>
    <row r="200" spans="1:32" x14ac:dyDescent="0.25">
      <c r="A200" s="6">
        <v>199</v>
      </c>
      <c r="B200" s="2" t="s">
        <v>25</v>
      </c>
      <c r="C200" s="46">
        <v>45342</v>
      </c>
      <c r="D200" s="48" t="s">
        <v>119</v>
      </c>
      <c r="E200" s="9">
        <v>0.3979166666666667</v>
      </c>
      <c r="F200" s="41" t="s">
        <v>1385</v>
      </c>
      <c r="G200" s="2" t="s">
        <v>36</v>
      </c>
      <c r="H200" s="61"/>
      <c r="I200" s="61"/>
      <c r="J200" s="3"/>
      <c r="K200" s="5" t="s">
        <v>1386</v>
      </c>
      <c r="L200" s="3" t="s">
        <v>126</v>
      </c>
      <c r="M200" s="3" t="s">
        <v>123</v>
      </c>
      <c r="N200" s="2" t="s">
        <v>53</v>
      </c>
      <c r="O200" s="64" t="s">
        <v>1387</v>
      </c>
      <c r="P200" s="3" t="s">
        <v>1388</v>
      </c>
      <c r="Q200" s="31"/>
      <c r="R200" s="31"/>
      <c r="S200" s="31"/>
      <c r="T200" t="s">
        <v>1389</v>
      </c>
      <c r="U200" s="3" t="s">
        <v>1390</v>
      </c>
      <c r="V200" s="3" t="s">
        <v>77</v>
      </c>
      <c r="W200" s="3" t="s">
        <v>69</v>
      </c>
      <c r="X200" s="3" t="s">
        <v>70</v>
      </c>
      <c r="Y200" s="3" t="s">
        <v>73</v>
      </c>
      <c r="Z200" s="4">
        <f>IF(Tabela1[[#This Row],[R.A.E]]="SIM",VLOOKUP(Tabela1[[#This Row],[CLASSIFICAÇÃO]],Lista_Susp_!PRAZO,2,0)+Tabela1[[#This Row],[DATA]],"")</f>
        <v>45349</v>
      </c>
      <c r="AA200" s="11" t="s">
        <v>103</v>
      </c>
      <c r="AB200" s="11" t="str">
        <f ca="1">IF(Tabela1[[#This Row],[PRAZO ABERTURA R.A.E]]&gt;=TODAY(),"",IF(Tabela1[[#This Row],[STATUS]]="ATRASADO",TODAY()-Tabela1[[#This Row],[PRAZO ABERTURA R.A.E]],""))</f>
        <v/>
      </c>
      <c r="AC200" s="4" t="s">
        <v>908</v>
      </c>
      <c r="AD200" s="4">
        <v>45341</v>
      </c>
      <c r="AE200" s="3" t="s">
        <v>73</v>
      </c>
    </row>
    <row r="201" spans="1:32" x14ac:dyDescent="0.25">
      <c r="A201" s="6">
        <v>200</v>
      </c>
      <c r="B201" s="2" t="s">
        <v>25</v>
      </c>
      <c r="C201" s="46">
        <v>45344</v>
      </c>
      <c r="D201" s="48" t="s">
        <v>119</v>
      </c>
      <c r="E201" s="9">
        <v>0.52083333333333337</v>
      </c>
      <c r="F201" s="41" t="s">
        <v>1381</v>
      </c>
      <c r="G201" s="2" t="s">
        <v>30</v>
      </c>
      <c r="H201" s="61"/>
      <c r="I201" s="61"/>
      <c r="J201" s="3"/>
      <c r="K201" s="5" t="s">
        <v>1391</v>
      </c>
      <c r="L201" s="3" t="s">
        <v>126</v>
      </c>
      <c r="M201" s="3" t="s">
        <v>44</v>
      </c>
      <c r="N201" s="2" t="s">
        <v>1392</v>
      </c>
      <c r="O201" s="64" t="s">
        <v>2759</v>
      </c>
      <c r="P201" s="3" t="s">
        <v>477</v>
      </c>
      <c r="Q201" s="31"/>
      <c r="R201" s="31"/>
      <c r="S201" s="31"/>
      <c r="T201" s="7" t="s">
        <v>1393</v>
      </c>
      <c r="U201" s="3" t="s">
        <v>660</v>
      </c>
      <c r="V201" s="3" t="s">
        <v>81</v>
      </c>
      <c r="W201" s="3" t="s">
        <v>69</v>
      </c>
      <c r="X201" s="3" t="s">
        <v>70</v>
      </c>
      <c r="Y201" s="3" t="s">
        <v>67</v>
      </c>
      <c r="Z201" s="4" t="str">
        <f>IF(Tabela1[[#This Row],[R.A.E]]="SIM",VLOOKUP(Tabela1[[#This Row],[CLASSIFICAÇÃO]],Lista_Susp_!PRAZO,2,0)+Tabela1[[#This Row],[DATA]],"")</f>
        <v/>
      </c>
      <c r="AA201" s="11" t="b">
        <f ca="1">IF(Tabela1[[#This Row],[R.A.E]]="SIM",IF(AC201="ok","CONCLUÍDO",IF(Tabela1[[#This Row],[PRAZO ABERTURA R.A.E]]&lt;TODAY(),"ATRASADO","NO PRAZO")))</f>
        <v>0</v>
      </c>
      <c r="AB201" s="11" t="str">
        <f ca="1">IF(Tabela1[[#This Row],[PRAZO ABERTURA R.A.E]]&gt;=TODAY(),"",IF(Tabela1[[#This Row],[STATUS]]="ATRASADO",TODAY()-Tabela1[[#This Row],[PRAZO ABERTURA R.A.E]],""))</f>
        <v/>
      </c>
      <c r="AE201" s="3"/>
    </row>
    <row r="202" spans="1:32" x14ac:dyDescent="0.25">
      <c r="A202" s="6">
        <v>201</v>
      </c>
      <c r="B202" s="2" t="s">
        <v>25</v>
      </c>
      <c r="C202" s="46">
        <v>45345</v>
      </c>
      <c r="D202" s="48" t="s">
        <v>119</v>
      </c>
      <c r="E202" s="9">
        <v>0.52500000000000002</v>
      </c>
      <c r="F202" s="41" t="s">
        <v>1394</v>
      </c>
      <c r="G202" s="2" t="s">
        <v>33</v>
      </c>
      <c r="H202" s="61"/>
      <c r="I202" s="61"/>
      <c r="J202" s="3"/>
      <c r="K202" s="5" t="s">
        <v>1395</v>
      </c>
      <c r="L202" s="3" t="s">
        <v>152</v>
      </c>
      <c r="M202" s="3" t="s">
        <v>121</v>
      </c>
      <c r="N202" s="2" t="s">
        <v>1396</v>
      </c>
      <c r="O202" s="2" t="s">
        <v>1397</v>
      </c>
      <c r="P202" s="3" t="s">
        <v>1398</v>
      </c>
      <c r="Q202" s="31"/>
      <c r="R202" s="31"/>
      <c r="S202" s="31"/>
      <c r="T202" s="7" t="s">
        <v>1399</v>
      </c>
      <c r="U202" s="3" t="s">
        <v>1021</v>
      </c>
      <c r="V202" s="3" t="s">
        <v>239</v>
      </c>
      <c r="W202" s="3" t="s">
        <v>69</v>
      </c>
      <c r="X202" s="3" t="s">
        <v>70</v>
      </c>
      <c r="Y202" s="3" t="s">
        <v>67</v>
      </c>
      <c r="Z202" s="4" t="str">
        <f>IF(Tabela1[[#This Row],[R.A.E]]="SIM",VLOOKUP(Tabela1[[#This Row],[CLASSIFICAÇÃO]],Lista_Susp_!PRAZO,2,0)+Tabela1[[#This Row],[DATA]],"")</f>
        <v/>
      </c>
      <c r="AA202" s="11" t="b">
        <f ca="1">IF(Tabela1[[#This Row],[R.A.E]]="SIM",IF(AC202="ok","CONCLUÍDO",IF(Tabela1[[#This Row],[PRAZO ABERTURA R.A.E]]&lt;TODAY(),"ATRASADO","NO PRAZO")))</f>
        <v>0</v>
      </c>
      <c r="AB202" s="11" t="str">
        <f ca="1">IF(Tabela1[[#This Row],[PRAZO ABERTURA R.A.E]]&gt;=TODAY(),"",IF(Tabela1[[#This Row],[STATUS]]="ATRASADO",TODAY()-Tabela1[[#This Row],[PRAZO ABERTURA R.A.E]],""))</f>
        <v/>
      </c>
      <c r="AE202" s="3"/>
    </row>
    <row r="203" spans="1:32" ht="30" x14ac:dyDescent="0.25">
      <c r="A203" s="6">
        <v>202</v>
      </c>
      <c r="B203" s="2" t="s">
        <v>25</v>
      </c>
      <c r="C203" s="46">
        <v>45345</v>
      </c>
      <c r="D203" s="48" t="s">
        <v>119</v>
      </c>
      <c r="E203" s="9">
        <v>0.40625</v>
      </c>
      <c r="F203" s="41" t="s">
        <v>1400</v>
      </c>
      <c r="G203" s="2" t="s">
        <v>33</v>
      </c>
      <c r="H203" s="61"/>
      <c r="I203" s="61"/>
      <c r="J203" s="3"/>
      <c r="K203" s="5" t="s">
        <v>1460</v>
      </c>
      <c r="L203" s="3" t="s">
        <v>137</v>
      </c>
      <c r="M203" s="3" t="s">
        <v>781</v>
      </c>
      <c r="N203" s="2" t="s">
        <v>1401</v>
      </c>
      <c r="O203" s="2" t="s">
        <v>1402</v>
      </c>
      <c r="P203" s="3" t="s">
        <v>490</v>
      </c>
      <c r="Q203" s="31"/>
      <c r="R203" s="31"/>
      <c r="S203" s="31"/>
      <c r="T203" s="7" t="s">
        <v>1403</v>
      </c>
      <c r="U203" s="3" t="s">
        <v>1404</v>
      </c>
      <c r="V203" s="3" t="s">
        <v>74</v>
      </c>
      <c r="W203" s="3" t="s">
        <v>69</v>
      </c>
      <c r="X203" s="3" t="s">
        <v>70</v>
      </c>
      <c r="Y203" s="3" t="s">
        <v>67</v>
      </c>
      <c r="Z203" s="4" t="str">
        <f>IF(Tabela1[[#This Row],[R.A.E]]="SIM",VLOOKUP(Tabela1[[#This Row],[CLASSIFICAÇÃO]],Lista_Susp_!PRAZO,2,0)+Tabela1[[#This Row],[DATA]],"")</f>
        <v/>
      </c>
      <c r="AA203" s="11" t="b">
        <f ca="1">IF(Tabela1[[#This Row],[R.A.E]]="SIM",IF(AC203="ok","CONCLUÍDO",IF(Tabela1[[#This Row],[PRAZO ABERTURA R.A.E]]&lt;TODAY(),"ATRASADO","NO PRAZO")))</f>
        <v>0</v>
      </c>
      <c r="AB203" s="11" t="str">
        <f ca="1">IF(Tabela1[[#This Row],[PRAZO ABERTURA R.A.E]]&gt;=TODAY(),"",IF(Tabela1[[#This Row],[STATUS]]="ATRASADO",TODAY()-Tabela1[[#This Row],[PRAZO ABERTURA R.A.E]],""))</f>
        <v/>
      </c>
      <c r="AE203" s="3"/>
    </row>
    <row r="204" spans="1:32" x14ac:dyDescent="0.25">
      <c r="A204" s="6">
        <v>203</v>
      </c>
      <c r="B204" s="2" t="s">
        <v>25</v>
      </c>
      <c r="C204" s="46">
        <v>45345</v>
      </c>
      <c r="D204" s="48" t="s">
        <v>119</v>
      </c>
      <c r="E204" s="9">
        <v>0.55555555555555558</v>
      </c>
      <c r="F204" s="41" t="s">
        <v>978</v>
      </c>
      <c r="G204" s="2" t="s">
        <v>27</v>
      </c>
      <c r="H204" s="61" t="s">
        <v>2308</v>
      </c>
      <c r="I204" s="61"/>
      <c r="J204" s="3"/>
      <c r="K204" s="5" t="s">
        <v>1461</v>
      </c>
      <c r="L204" s="3" t="s">
        <v>126</v>
      </c>
      <c r="M204" s="3" t="s">
        <v>120</v>
      </c>
      <c r="N204" s="2" t="s">
        <v>1405</v>
      </c>
      <c r="O204" s="64" t="s">
        <v>1406</v>
      </c>
      <c r="P204" s="3" t="s">
        <v>916</v>
      </c>
      <c r="Q204" s="31"/>
      <c r="R204" s="31"/>
      <c r="S204" s="31"/>
      <c r="T204" t="s">
        <v>1407</v>
      </c>
      <c r="U204" s="3" t="s">
        <v>1408</v>
      </c>
      <c r="V204" s="3" t="s">
        <v>82</v>
      </c>
      <c r="W204" s="3" t="s">
        <v>69</v>
      </c>
      <c r="X204" s="3" t="s">
        <v>70</v>
      </c>
      <c r="Y204" s="3" t="s">
        <v>67</v>
      </c>
      <c r="Z204" s="4" t="str">
        <f>IF(Tabela1[[#This Row],[R.A.E]]="SIM",VLOOKUP(Tabela1[[#This Row],[CLASSIFICAÇÃO]],Lista_Susp_!PRAZO,2,0)+Tabela1[[#This Row],[DATA]],"")</f>
        <v/>
      </c>
      <c r="AA204" s="11" t="b">
        <f ca="1">IF(Tabela1[[#This Row],[R.A.E]]="SIM",IF(AC204="ok","CONCLUÍDO",IF(Tabela1[[#This Row],[PRAZO ABERTURA R.A.E]]&lt;TODAY(),"ATRASADO","NO PRAZO")))</f>
        <v>0</v>
      </c>
      <c r="AB204" s="11" t="str">
        <f ca="1">IF(Tabela1[[#This Row],[PRAZO ABERTURA R.A.E]]&gt;=TODAY(),"",IF(Tabela1[[#This Row],[STATUS]]="ATRASADO",TODAY()-Tabela1[[#This Row],[PRAZO ABERTURA R.A.E]],""))</f>
        <v/>
      </c>
      <c r="AE204" s="3"/>
    </row>
    <row r="205" spans="1:32" x14ac:dyDescent="0.25">
      <c r="A205" s="56">
        <v>204</v>
      </c>
      <c r="B205" s="2" t="s">
        <v>25</v>
      </c>
      <c r="C205" s="46">
        <v>45345</v>
      </c>
      <c r="D205" s="48" t="s">
        <v>119</v>
      </c>
      <c r="E205" s="9">
        <v>0.55208333333333337</v>
      </c>
      <c r="F205" s="41" t="s">
        <v>1409</v>
      </c>
      <c r="G205" s="2" t="s">
        <v>36</v>
      </c>
      <c r="H205" s="61"/>
      <c r="I205" s="61"/>
      <c r="J205" s="3"/>
      <c r="K205" s="5" t="s">
        <v>1462</v>
      </c>
      <c r="L205" s="3" t="s">
        <v>128</v>
      </c>
      <c r="M205" s="3" t="s">
        <v>121</v>
      </c>
      <c r="N205" s="2" t="s">
        <v>1195</v>
      </c>
      <c r="O205" s="2" t="s">
        <v>1410</v>
      </c>
      <c r="P205" s="3" t="s">
        <v>928</v>
      </c>
      <c r="Q205" s="31"/>
      <c r="R205" s="31"/>
      <c r="S205" s="31"/>
      <c r="T205" s="7" t="s">
        <v>1411</v>
      </c>
      <c r="U205" s="3" t="s">
        <v>1412</v>
      </c>
      <c r="V205" s="3" t="s">
        <v>239</v>
      </c>
      <c r="W205" s="3" t="s">
        <v>69</v>
      </c>
      <c r="X205" s="3" t="s">
        <v>70</v>
      </c>
      <c r="Y205" s="3" t="s">
        <v>67</v>
      </c>
      <c r="Z205" s="4" t="str">
        <f>IF(Tabela1[[#This Row],[R.A.E]]="SIM",VLOOKUP(Tabela1[[#This Row],[CLASSIFICAÇÃO]],Lista_Susp_!PRAZO,2,0)+Tabela1[[#This Row],[DATA]],"")</f>
        <v/>
      </c>
      <c r="AA205" s="11" t="b">
        <f ca="1">IF(Tabela1[[#This Row],[R.A.E]]="SIM",IF(AC205="ok","CONCLUÍDO",IF(Tabela1[[#This Row],[PRAZO ABERTURA R.A.E]]&lt;TODAY(),"ATRASADO","NO PRAZO")))</f>
        <v>0</v>
      </c>
      <c r="AB205" s="11" t="str">
        <f ca="1">IF(Tabela1[[#This Row],[PRAZO ABERTURA R.A.E]]&gt;=TODAY(),"",IF(Tabela1[[#This Row],[STATUS]]="ATRASADO",TODAY()-Tabela1[[#This Row],[PRAZO ABERTURA R.A.E]],""))</f>
        <v/>
      </c>
      <c r="AE205" s="3"/>
    </row>
    <row r="206" spans="1:32" x14ac:dyDescent="0.25">
      <c r="A206" s="6">
        <v>205</v>
      </c>
      <c r="B206" s="2" t="s">
        <v>25</v>
      </c>
      <c r="C206" s="46">
        <v>45344</v>
      </c>
      <c r="D206" s="48" t="s">
        <v>119</v>
      </c>
      <c r="E206" s="9">
        <v>0.9375</v>
      </c>
      <c r="F206" s="41" t="s">
        <v>1416</v>
      </c>
      <c r="G206" s="2" t="s">
        <v>27</v>
      </c>
      <c r="H206" s="61" t="s">
        <v>2310</v>
      </c>
      <c r="I206" s="61"/>
      <c r="J206" s="3"/>
      <c r="K206" s="5" t="s">
        <v>1463</v>
      </c>
      <c r="L206" s="3" t="s">
        <v>126</v>
      </c>
      <c r="M206" s="3" t="s">
        <v>122</v>
      </c>
      <c r="N206" s="2"/>
      <c r="O206" s="64" t="s">
        <v>1415</v>
      </c>
      <c r="P206" s="3" t="s">
        <v>1246</v>
      </c>
      <c r="Q206" s="31"/>
      <c r="R206" s="31"/>
      <c r="S206" s="31"/>
      <c r="T206" s="7" t="s">
        <v>1414</v>
      </c>
      <c r="U206" s="1" t="s">
        <v>1413</v>
      </c>
      <c r="V206" s="3" t="s">
        <v>105</v>
      </c>
      <c r="W206" s="3" t="s">
        <v>69</v>
      </c>
      <c r="X206" s="3" t="s">
        <v>70</v>
      </c>
      <c r="Y206" s="3" t="s">
        <v>67</v>
      </c>
      <c r="Z206" s="4" t="str">
        <f>IF(Tabela1[[#This Row],[R.A.E]]="SIM",VLOOKUP(Tabela1[[#This Row],[CLASSIFICAÇÃO]],Lista_Susp_!PRAZO,2,0)+Tabela1[[#This Row],[DATA]],"")</f>
        <v/>
      </c>
      <c r="AA206" s="11" t="b">
        <f ca="1">IF(Tabela1[[#This Row],[R.A.E]]="SIM",IF(AC206="ok","CONCLUÍDO",IF(Tabela1[[#This Row],[PRAZO ABERTURA R.A.E]]&lt;TODAY(),"ATRASADO","NO PRAZO")))</f>
        <v>0</v>
      </c>
      <c r="AB206" s="11" t="str">
        <f ca="1">IF(Tabela1[[#This Row],[PRAZO ABERTURA R.A.E]]&gt;=TODAY(),"",IF(Tabela1[[#This Row],[STATUS]]="ATRASADO",TODAY()-Tabela1[[#This Row],[PRAZO ABERTURA R.A.E]],""))</f>
        <v/>
      </c>
      <c r="AE206" s="3"/>
    </row>
    <row r="207" spans="1:32" ht="30" x14ac:dyDescent="0.25">
      <c r="A207" s="6">
        <v>206</v>
      </c>
      <c r="B207" s="2" t="s">
        <v>25</v>
      </c>
      <c r="C207" s="46">
        <v>45346</v>
      </c>
      <c r="D207" s="48" t="s">
        <v>119</v>
      </c>
      <c r="E207" s="9">
        <v>0.33333333333333331</v>
      </c>
      <c r="F207" s="41" t="s">
        <v>1417</v>
      </c>
      <c r="G207" s="2" t="s">
        <v>36</v>
      </c>
      <c r="H207" s="61"/>
      <c r="I207" s="61"/>
      <c r="J207" s="3"/>
      <c r="K207" s="5" t="s">
        <v>1418</v>
      </c>
      <c r="L207" s="3" t="s">
        <v>126</v>
      </c>
      <c r="M207" s="3" t="s">
        <v>781</v>
      </c>
      <c r="N207" s="2" t="s">
        <v>1419</v>
      </c>
      <c r="O207" s="64" t="s">
        <v>2760</v>
      </c>
      <c r="P207" s="1" t="s">
        <v>1420</v>
      </c>
      <c r="Q207" s="31"/>
      <c r="R207" s="31"/>
      <c r="S207" s="31"/>
      <c r="T207" s="7" t="s">
        <v>1421</v>
      </c>
      <c r="U207" s="3" t="s">
        <v>1422</v>
      </c>
      <c r="V207" s="3" t="s">
        <v>74</v>
      </c>
      <c r="W207" s="3" t="s">
        <v>69</v>
      </c>
      <c r="X207" s="3" t="s">
        <v>70</v>
      </c>
      <c r="Y207" s="3" t="s">
        <v>67</v>
      </c>
      <c r="Z207" s="4" t="str">
        <f>IF(Tabela1[[#This Row],[R.A.E]]="SIM",VLOOKUP(Tabela1[[#This Row],[CLASSIFICAÇÃO]],Lista_Susp_!PRAZO,2,0)+Tabela1[[#This Row],[DATA]],"")</f>
        <v/>
      </c>
      <c r="AA207" s="11" t="b">
        <f ca="1">IF(Tabela1[[#This Row],[R.A.E]]="SIM",IF(AC207="ok","CONCLUÍDO",IF(Tabela1[[#This Row],[PRAZO ABERTURA R.A.E]]&lt;TODAY(),"ATRASADO","NO PRAZO")))</f>
        <v>0</v>
      </c>
      <c r="AB207" s="11" t="str">
        <f ca="1">IF(Tabela1[[#This Row],[PRAZO ABERTURA R.A.E]]&gt;=TODAY(),"",IF(Tabela1[[#This Row],[STATUS]]="ATRASADO",TODAY()-Tabela1[[#This Row],[PRAZO ABERTURA R.A.E]],""))</f>
        <v/>
      </c>
      <c r="AE207" s="3"/>
    </row>
    <row r="208" spans="1:32" x14ac:dyDescent="0.25">
      <c r="A208" s="6"/>
      <c r="C208" s="57"/>
      <c r="D208" s="48"/>
      <c r="E208" s="9"/>
      <c r="F208" s="41"/>
      <c r="H208" s="61"/>
      <c r="I208" s="61"/>
      <c r="J208" s="3"/>
      <c r="K208" s="5"/>
      <c r="M208" s="3"/>
      <c r="N208" s="2"/>
      <c r="O208" s="2"/>
      <c r="Q208" s="31"/>
      <c r="R208" s="31"/>
      <c r="S208" s="31"/>
      <c r="T208" s="49"/>
      <c r="Y208" s="3"/>
      <c r="Z208" s="4"/>
      <c r="AA208" s="11"/>
      <c r="AB208" s="11"/>
      <c r="AE208" s="3"/>
    </row>
    <row r="209" spans="1:32" ht="30" x14ac:dyDescent="0.25">
      <c r="A209" s="6">
        <v>208</v>
      </c>
      <c r="B209" s="2" t="s">
        <v>28</v>
      </c>
      <c r="C209" s="46">
        <v>45345</v>
      </c>
      <c r="D209" s="48" t="s">
        <v>119</v>
      </c>
      <c r="E209" s="9">
        <v>0.5</v>
      </c>
      <c r="F209" s="41" t="s">
        <v>1430</v>
      </c>
      <c r="G209" s="2" t="s">
        <v>30</v>
      </c>
      <c r="H209" s="61"/>
      <c r="I209" s="61"/>
      <c r="J209" s="3"/>
      <c r="K209" s="5" t="s">
        <v>1429</v>
      </c>
      <c r="L209" s="3" t="s">
        <v>196</v>
      </c>
      <c r="M209" s="3" t="s">
        <v>121</v>
      </c>
      <c r="N209" s="2" t="s">
        <v>1428</v>
      </c>
      <c r="O209" s="2" t="s">
        <v>1427</v>
      </c>
      <c r="P209" s="3" t="s">
        <v>381</v>
      </c>
      <c r="Q209" s="31"/>
      <c r="R209" s="31"/>
      <c r="S209" s="31"/>
      <c r="T209" s="7" t="s">
        <v>1425</v>
      </c>
      <c r="U209" s="3" t="s">
        <v>1426</v>
      </c>
      <c r="V209" s="3" t="s">
        <v>232</v>
      </c>
      <c r="W209" s="3" t="s">
        <v>69</v>
      </c>
      <c r="X209" s="3" t="s">
        <v>70</v>
      </c>
      <c r="Y209" s="3" t="s">
        <v>67</v>
      </c>
      <c r="Z209" s="4" t="str">
        <f>IF(Tabela1[[#This Row],[R.A.E]]="SIM",VLOOKUP(Tabela1[[#This Row],[CLASSIFICAÇÃO]],Lista_Susp_!PRAZO,2,0)+Tabela1[[#This Row],[DATA]],"")</f>
        <v/>
      </c>
      <c r="AA209" s="11" t="b">
        <f ca="1">IF(Tabela1[[#This Row],[R.A.E]]="SIM",IF(AC209="ok","CONCLUÍDO",IF(Tabela1[[#This Row],[PRAZO ABERTURA R.A.E]]&lt;TODAY(),"ATRASADO","NO PRAZO")))</f>
        <v>0</v>
      </c>
      <c r="AB209" s="11" t="str">
        <f ca="1">IF(Tabela1[[#This Row],[PRAZO ABERTURA R.A.E]]&gt;=TODAY(),"",IF(Tabela1[[#This Row],[STATUS]]="ATRASADO",TODAY()-Tabela1[[#This Row],[PRAZO ABERTURA R.A.E]],""))</f>
        <v/>
      </c>
      <c r="AE209" s="3"/>
      <c r="AF209" t="s">
        <v>73</v>
      </c>
    </row>
    <row r="210" spans="1:32" ht="30" x14ac:dyDescent="0.25">
      <c r="A210" s="6">
        <v>209</v>
      </c>
      <c r="B210" s="2" t="s">
        <v>28</v>
      </c>
      <c r="C210" s="46">
        <v>45347</v>
      </c>
      <c r="D210" s="48" t="s">
        <v>119</v>
      </c>
      <c r="E210" s="9">
        <v>0.3125</v>
      </c>
      <c r="F210" s="41" t="s">
        <v>1431</v>
      </c>
      <c r="G210" s="2" t="s">
        <v>27</v>
      </c>
      <c r="H210" s="61" t="s">
        <v>2308</v>
      </c>
      <c r="I210" s="61"/>
      <c r="J210" s="3"/>
      <c r="K210" s="5" t="s">
        <v>1464</v>
      </c>
      <c r="L210" s="3" t="s">
        <v>129</v>
      </c>
      <c r="M210" s="3" t="s">
        <v>121</v>
      </c>
      <c r="N210" s="2"/>
      <c r="O210" s="64" t="s">
        <v>1432</v>
      </c>
      <c r="P210" s="3" t="s">
        <v>1433</v>
      </c>
      <c r="Q210" s="31"/>
      <c r="R210" s="31"/>
      <c r="S210" s="31"/>
      <c r="T210" s="7" t="s">
        <v>1434</v>
      </c>
      <c r="U210" s="3" t="s">
        <v>1435</v>
      </c>
      <c r="V210" s="3" t="s">
        <v>78</v>
      </c>
      <c r="W210" s="3" t="s">
        <v>69</v>
      </c>
      <c r="X210" s="3" t="s">
        <v>70</v>
      </c>
      <c r="Y210" s="3" t="s">
        <v>67</v>
      </c>
      <c r="Z210" s="4" t="str">
        <f>IF(Tabela1[[#This Row],[R.A.E]]="SIM",VLOOKUP(Tabela1[[#This Row],[CLASSIFICAÇÃO]],Lista_Susp_!PRAZO,2,0)+Tabela1[[#This Row],[DATA]],"")</f>
        <v/>
      </c>
      <c r="AA210" s="11" t="b">
        <f ca="1">IF(Tabela1[[#This Row],[R.A.E]]="SIM",IF(AC210="ok","CONCLUÍDO",IF(Tabela1[[#This Row],[PRAZO ABERTURA R.A.E]]&lt;TODAY(),"ATRASADO","NO PRAZO")))</f>
        <v>0</v>
      </c>
      <c r="AB210" s="11" t="str">
        <f ca="1">IF(Tabela1[[#This Row],[PRAZO ABERTURA R.A.E]]&gt;=TODAY(),"",IF(Tabela1[[#This Row],[STATUS]]="ATRASADO",TODAY()-Tabela1[[#This Row],[PRAZO ABERTURA R.A.E]],""))</f>
        <v/>
      </c>
      <c r="AE210" s="3"/>
      <c r="AF210" t="s">
        <v>73</v>
      </c>
    </row>
    <row r="211" spans="1:32" ht="30" x14ac:dyDescent="0.25">
      <c r="A211" s="6">
        <v>210</v>
      </c>
      <c r="B211" s="2" t="s">
        <v>28</v>
      </c>
      <c r="C211" s="46">
        <v>45345</v>
      </c>
      <c r="D211" s="48" t="s">
        <v>119</v>
      </c>
      <c r="E211" s="9">
        <v>0.4375</v>
      </c>
      <c r="F211" s="41" t="s">
        <v>1423</v>
      </c>
      <c r="G211" s="2" t="s">
        <v>27</v>
      </c>
      <c r="H211" s="61" t="s">
        <v>2309</v>
      </c>
      <c r="I211" s="61"/>
      <c r="J211" s="3"/>
      <c r="K211" s="5" t="s">
        <v>1436</v>
      </c>
      <c r="L211" s="3" t="s">
        <v>129</v>
      </c>
      <c r="M211" s="3" t="s">
        <v>121</v>
      </c>
      <c r="N211" s="2" t="s">
        <v>1437</v>
      </c>
      <c r="O211" s="64" t="s">
        <v>2798</v>
      </c>
      <c r="P211" s="3" t="s">
        <v>484</v>
      </c>
      <c r="Q211" s="31"/>
      <c r="R211" s="31"/>
      <c r="S211" s="31"/>
      <c r="T211" s="7" t="s">
        <v>784</v>
      </c>
      <c r="U211" s="3" t="s">
        <v>1438</v>
      </c>
      <c r="V211" s="3" t="s">
        <v>78</v>
      </c>
      <c r="W211" s="3" t="s">
        <v>69</v>
      </c>
      <c r="X211" s="3" t="s">
        <v>70</v>
      </c>
      <c r="Y211" s="3" t="s">
        <v>67</v>
      </c>
      <c r="Z211" s="4" t="str">
        <f>IF(Tabela1[[#This Row],[R.A.E]]="SIM",VLOOKUP(Tabela1[[#This Row],[CLASSIFICAÇÃO]],Lista_Susp_!PRAZO,2,0)+Tabela1[[#This Row],[DATA]],"")</f>
        <v/>
      </c>
      <c r="AA211" s="11" t="b">
        <f ca="1">IF(Tabela1[[#This Row],[R.A.E]]="SIM",IF(AC211="ok","CONCLUÍDO",IF(Tabela1[[#This Row],[PRAZO ABERTURA R.A.E]]&lt;TODAY(),"ATRASADO","NO PRAZO")))</f>
        <v>0</v>
      </c>
      <c r="AB211" s="11" t="str">
        <f ca="1">IF(Tabela1[[#This Row],[PRAZO ABERTURA R.A.E]]&gt;=TODAY(),"",IF(Tabela1[[#This Row],[STATUS]]="ATRASADO",TODAY()-Tabela1[[#This Row],[PRAZO ABERTURA R.A.E]],""))</f>
        <v/>
      </c>
      <c r="AE211" s="3"/>
      <c r="AF211" t="s">
        <v>73</v>
      </c>
    </row>
    <row r="212" spans="1:32" ht="30" x14ac:dyDescent="0.25">
      <c r="A212" s="6">
        <v>211</v>
      </c>
      <c r="B212" s="2" t="s">
        <v>28</v>
      </c>
      <c r="C212" s="45">
        <v>45348</v>
      </c>
      <c r="D212" s="48" t="s">
        <v>119</v>
      </c>
      <c r="E212" s="9">
        <v>0.4201388888888889</v>
      </c>
      <c r="F212" s="41" t="s">
        <v>1439</v>
      </c>
      <c r="G212" s="2" t="s">
        <v>30</v>
      </c>
      <c r="H212" s="61"/>
      <c r="I212" s="61"/>
      <c r="J212" s="3"/>
      <c r="K212" s="5" t="s">
        <v>1465</v>
      </c>
      <c r="L212" s="3" t="s">
        <v>197</v>
      </c>
      <c r="M212" s="3" t="s">
        <v>121</v>
      </c>
      <c r="N212" s="2" t="s">
        <v>1308</v>
      </c>
      <c r="O212" s="2" t="s">
        <v>1440</v>
      </c>
      <c r="P212" s="3" t="s">
        <v>1441</v>
      </c>
      <c r="Q212" s="31"/>
      <c r="R212" s="31"/>
      <c r="S212" s="31"/>
      <c r="T212" s="7" t="s">
        <v>1442</v>
      </c>
      <c r="U212" s="3" t="s">
        <v>1443</v>
      </c>
      <c r="V212" s="3" t="s">
        <v>83</v>
      </c>
      <c r="W212" s="3" t="s">
        <v>69</v>
      </c>
      <c r="X212" s="3" t="s">
        <v>70</v>
      </c>
      <c r="Y212" s="3" t="s">
        <v>67</v>
      </c>
      <c r="Z212" s="4" t="str">
        <f>IF(Tabela1[[#This Row],[R.A.E]]="SIM",VLOOKUP(Tabela1[[#This Row],[CLASSIFICAÇÃO]],Lista_Susp_!PRAZO,2,0)+Tabela1[[#This Row],[DATA]],"")</f>
        <v/>
      </c>
      <c r="AA212" s="11" t="b">
        <f ca="1">IF(Tabela1[[#This Row],[R.A.E]]="SIM",IF(AC212="ok","CONCLUÍDO",IF(Tabela1[[#This Row],[PRAZO ABERTURA R.A.E]]&lt;TODAY(),"ATRASADO","NO PRAZO")))</f>
        <v>0</v>
      </c>
      <c r="AB212" s="11" t="str">
        <f ca="1">IF(Tabela1[[#This Row],[PRAZO ABERTURA R.A.E]]&gt;=TODAY(),"",IF(Tabela1[[#This Row],[STATUS]]="ATRASADO",TODAY()-Tabela1[[#This Row],[PRAZO ABERTURA R.A.E]],""))</f>
        <v/>
      </c>
      <c r="AE212" s="3"/>
      <c r="AF212" t="s">
        <v>73</v>
      </c>
    </row>
    <row r="213" spans="1:32" ht="30" x14ac:dyDescent="0.25">
      <c r="A213" s="6">
        <v>212</v>
      </c>
      <c r="B213" s="2" t="s">
        <v>28</v>
      </c>
      <c r="C213" s="45">
        <v>45348</v>
      </c>
      <c r="D213" s="48" t="s">
        <v>119</v>
      </c>
      <c r="E213" s="9">
        <v>0.37152777777777773</v>
      </c>
      <c r="F213" s="41" t="s">
        <v>1444</v>
      </c>
      <c r="G213" s="2" t="s">
        <v>33</v>
      </c>
      <c r="H213" s="61"/>
      <c r="I213" s="61"/>
      <c r="J213" s="3"/>
      <c r="K213" s="38" t="s">
        <v>1466</v>
      </c>
      <c r="L213" s="3" t="s">
        <v>129</v>
      </c>
      <c r="M213" s="3" t="s">
        <v>44</v>
      </c>
      <c r="N213" s="2" t="s">
        <v>1000</v>
      </c>
      <c r="O213" s="2" t="s">
        <v>1445</v>
      </c>
      <c r="P213" s="3" t="s">
        <v>1446</v>
      </c>
      <c r="Q213" s="31"/>
      <c r="R213" s="31"/>
      <c r="S213" s="31"/>
      <c r="T213" s="7" t="s">
        <v>1447</v>
      </c>
      <c r="U213" s="3" t="s">
        <v>793</v>
      </c>
      <c r="V213" s="3" t="s">
        <v>555</v>
      </c>
      <c r="W213" s="3" t="s">
        <v>69</v>
      </c>
      <c r="X213" s="3" t="s">
        <v>79</v>
      </c>
      <c r="Y213" s="3" t="s">
        <v>73</v>
      </c>
      <c r="Z213" s="4" t="e">
        <f>IF(Tabela1[[#This Row],[R.A.E]]="SIM",VLOOKUP(Tabela1[[#This Row],[CLASSIFICAÇÃO]],Lista_Susp_!PRAZO,2,0)+Tabela1[[#This Row],[DATA]],"")</f>
        <v>#N/A</v>
      </c>
      <c r="AA213" s="11" t="e">
        <f ca="1">IF(Tabela1[[#This Row],[R.A.E]]="SIM",IF(AC197="ok","CONCLUÍDO",IF(Tabela1[[#This Row],[PRAZO ABERTURA R.A.E]]&lt;TODAY(),"ATRASADO","NO PRAZO")))</f>
        <v>#N/A</v>
      </c>
      <c r="AB213" s="11"/>
      <c r="AE213" s="3"/>
      <c r="AF213" t="s">
        <v>73</v>
      </c>
    </row>
    <row r="214" spans="1:32" ht="30" x14ac:dyDescent="0.25">
      <c r="A214" s="6">
        <v>213</v>
      </c>
      <c r="B214" s="2" t="s">
        <v>25</v>
      </c>
      <c r="C214" s="45">
        <v>45348</v>
      </c>
      <c r="D214" s="48" t="s">
        <v>119</v>
      </c>
      <c r="E214" s="9">
        <v>0.29166666666666669</v>
      </c>
      <c r="F214" s="41" t="s">
        <v>1467</v>
      </c>
      <c r="G214" s="2" t="s">
        <v>33</v>
      </c>
      <c r="H214" s="61"/>
      <c r="I214" s="61"/>
      <c r="J214" s="3"/>
      <c r="K214" s="5" t="s">
        <v>1516</v>
      </c>
      <c r="L214" s="3" t="s">
        <v>126</v>
      </c>
      <c r="M214" s="3" t="s">
        <v>123</v>
      </c>
      <c r="N214" s="2" t="s">
        <v>1448</v>
      </c>
      <c r="O214" s="64" t="s">
        <v>1449</v>
      </c>
      <c r="P214" s="3" t="s">
        <v>1450</v>
      </c>
      <c r="Q214" s="31"/>
      <c r="R214" s="31"/>
      <c r="S214" s="31"/>
      <c r="T214" s="7" t="s">
        <v>1451</v>
      </c>
      <c r="U214" s="3" t="s">
        <v>1161</v>
      </c>
      <c r="V214" s="3" t="s">
        <v>88</v>
      </c>
      <c r="W214" s="3" t="s">
        <v>69</v>
      </c>
      <c r="X214" s="3" t="s">
        <v>70</v>
      </c>
      <c r="Y214" s="3" t="s">
        <v>67</v>
      </c>
      <c r="Z214" s="4" t="str">
        <f>IF(Tabela1[[#This Row],[R.A.E]]="SIM",VLOOKUP(Tabela1[[#This Row],[CLASSIFICAÇÃO]],Lista_Susp_!PRAZO,2,0)+Tabela1[[#This Row],[DATA]],"")</f>
        <v/>
      </c>
      <c r="AA214" s="11" t="b">
        <f ca="1">IF(Tabela1[[#This Row],[R.A.E]]="SIM",IF(AC214="ok","CONCLUÍDO",IF(Tabela1[[#This Row],[PRAZO ABERTURA R.A.E]]&lt;TODAY(),"ATRASADO","NO PRAZO")))</f>
        <v>0</v>
      </c>
      <c r="AB214" s="11" t="str">
        <f ca="1">IF(Tabela1[[#This Row],[PRAZO ABERTURA R.A.E]]&gt;=TODAY(),"",IF(Tabela1[[#This Row],[STATUS]]="ATRASADO",TODAY()-Tabela1[[#This Row],[PRAZO ABERTURA R.A.E]],""))</f>
        <v/>
      </c>
      <c r="AE214" s="3"/>
    </row>
    <row r="215" spans="1:32" x14ac:dyDescent="0.25">
      <c r="A215" s="6">
        <v>214</v>
      </c>
      <c r="B215" s="2" t="s">
        <v>25</v>
      </c>
      <c r="C215" s="46">
        <v>45348</v>
      </c>
      <c r="D215" s="48" t="s">
        <v>119</v>
      </c>
      <c r="E215" s="9">
        <v>0.4375</v>
      </c>
      <c r="F215" s="41" t="s">
        <v>1452</v>
      </c>
      <c r="G215" s="2" t="s">
        <v>30</v>
      </c>
      <c r="H215" s="61"/>
      <c r="I215" s="61"/>
      <c r="J215" s="3"/>
      <c r="K215" s="5" t="s">
        <v>1453</v>
      </c>
      <c r="L215" s="3" t="s">
        <v>40</v>
      </c>
      <c r="M215" s="3" t="s">
        <v>121</v>
      </c>
      <c r="N215" s="2" t="s">
        <v>1454</v>
      </c>
      <c r="O215" s="2" t="s">
        <v>1455</v>
      </c>
      <c r="P215" s="3" t="s">
        <v>837</v>
      </c>
      <c r="Q215" s="31"/>
      <c r="R215" s="31"/>
      <c r="S215" s="31"/>
      <c r="T215" s="7" t="s">
        <v>1456</v>
      </c>
      <c r="U215" s="3" t="s">
        <v>1457</v>
      </c>
      <c r="V215" s="3" t="s">
        <v>88</v>
      </c>
      <c r="W215" s="3" t="s">
        <v>69</v>
      </c>
      <c r="X215" s="3" t="s">
        <v>70</v>
      </c>
      <c r="Y215" s="3" t="s">
        <v>67</v>
      </c>
      <c r="Z215" s="4" t="str">
        <f>IF(Tabela1[[#This Row],[R.A.E]]="SIM",VLOOKUP(Tabela1[[#This Row],[CLASSIFICAÇÃO]],Lista_Susp_!PRAZO,2,0)+Tabela1[[#This Row],[DATA]],"")</f>
        <v/>
      </c>
      <c r="AA215" s="11" t="b">
        <f ca="1">IF(Tabela1[[#This Row],[R.A.E]]="SIM",IF(AC215="ok","CONCLUÍDO",IF(Tabela1[[#This Row],[PRAZO ABERTURA R.A.E]]&lt;TODAY(),"ATRASADO","NO PRAZO")))</f>
        <v>0</v>
      </c>
      <c r="AB215" s="11" t="str">
        <f ca="1">IF(Tabela1[[#This Row],[PRAZO ABERTURA R.A.E]]&gt;=TODAY(),"",IF(Tabela1[[#This Row],[STATUS]]="ATRASADO",TODAY()-Tabela1[[#This Row],[PRAZO ABERTURA R.A.E]],""))</f>
        <v/>
      </c>
      <c r="AE215" s="3"/>
    </row>
    <row r="216" spans="1:32" ht="30" x14ac:dyDescent="0.25">
      <c r="A216" s="6">
        <v>215</v>
      </c>
      <c r="B216" s="2" t="s">
        <v>25</v>
      </c>
      <c r="C216" s="46">
        <v>45349</v>
      </c>
      <c r="D216" s="48" t="s">
        <v>119</v>
      </c>
      <c r="E216" s="9">
        <v>0.50694444444444442</v>
      </c>
      <c r="F216" s="41" t="s">
        <v>1470</v>
      </c>
      <c r="G216" s="2" t="s">
        <v>27</v>
      </c>
      <c r="H216" s="61" t="s">
        <v>2308</v>
      </c>
      <c r="I216" s="61"/>
      <c r="J216" s="3"/>
      <c r="K216" s="5" t="s">
        <v>1471</v>
      </c>
      <c r="L216" s="3" t="s">
        <v>126</v>
      </c>
      <c r="M216" s="3" t="s">
        <v>120</v>
      </c>
      <c r="N216" s="2" t="s">
        <v>1472</v>
      </c>
      <c r="O216" s="64" t="s">
        <v>1473</v>
      </c>
      <c r="P216" s="3" t="s">
        <v>523</v>
      </c>
      <c r="Q216" s="31"/>
      <c r="R216" s="31"/>
      <c r="S216" s="31"/>
      <c r="T216" s="7" t="s">
        <v>1094</v>
      </c>
      <c r="U216" s="3" t="s">
        <v>1474</v>
      </c>
      <c r="V216" s="3" t="s">
        <v>82</v>
      </c>
      <c r="W216" s="3" t="s">
        <v>69</v>
      </c>
      <c r="X216" s="3" t="s">
        <v>70</v>
      </c>
      <c r="Y216" s="3" t="s">
        <v>67</v>
      </c>
      <c r="Z216" s="4" t="str">
        <f>IF(Tabela1[[#This Row],[R.A.E]]="SIM",VLOOKUP(Tabela1[[#This Row],[CLASSIFICAÇÃO]],Lista_Susp_!PRAZO,2,0)+Tabela1[[#This Row],[DATA]],"")</f>
        <v/>
      </c>
      <c r="AA216" s="11" t="b">
        <f ca="1">IF(Tabela1[[#This Row],[R.A.E]]="SIM",IF(AC216="ok","CONCLUÍDO",IF(Tabela1[[#This Row],[PRAZO ABERTURA R.A.E]]&lt;TODAY(),"ATRASADO","NO PRAZO")))</f>
        <v>0</v>
      </c>
      <c r="AB216" s="11" t="str">
        <f ca="1">IF(Tabela1[[#This Row],[PRAZO ABERTURA R.A.E]]&gt;=TODAY(),"",IF(Tabela1[[#This Row],[STATUS]]="ATRASADO",TODAY()-Tabela1[[#This Row],[PRAZO ABERTURA R.A.E]],""))</f>
        <v/>
      </c>
      <c r="AE216" s="3"/>
    </row>
    <row r="217" spans="1:32" x14ac:dyDescent="0.25">
      <c r="A217" s="6">
        <v>216</v>
      </c>
      <c r="B217" s="2" t="s">
        <v>28</v>
      </c>
      <c r="C217" s="46">
        <v>45349</v>
      </c>
      <c r="D217" s="48" t="s">
        <v>119</v>
      </c>
      <c r="E217" s="9">
        <v>0.41666666666666669</v>
      </c>
      <c r="F217" s="41" t="s">
        <v>1475</v>
      </c>
      <c r="G217" s="2" t="s">
        <v>33</v>
      </c>
      <c r="H217" s="61"/>
      <c r="I217" s="61"/>
      <c r="J217" s="3"/>
      <c r="K217" s="5" t="s">
        <v>1517</v>
      </c>
      <c r="L217" s="3" t="s">
        <v>129</v>
      </c>
      <c r="M217" s="3" t="s">
        <v>121</v>
      </c>
      <c r="N217" s="2" t="s">
        <v>1437</v>
      </c>
      <c r="O217" s="64" t="s">
        <v>1476</v>
      </c>
      <c r="P217" s="3" t="s">
        <v>1477</v>
      </c>
      <c r="Q217" s="31"/>
      <c r="R217" s="31"/>
      <c r="S217" s="31"/>
      <c r="T217" s="7" t="s">
        <v>1478</v>
      </c>
      <c r="U217" s="3" t="s">
        <v>1479</v>
      </c>
      <c r="V217" s="3" t="s">
        <v>86</v>
      </c>
      <c r="W217" s="3" t="s">
        <v>69</v>
      </c>
      <c r="X217" s="3" t="s">
        <v>70</v>
      </c>
      <c r="Y217" s="3" t="s">
        <v>67</v>
      </c>
      <c r="Z217" s="4" t="str">
        <f>IF(Tabela1[[#This Row],[R.A.E]]="SIM",VLOOKUP(Tabela1[[#This Row],[CLASSIFICAÇÃO]],Lista_Susp_!PRAZO,2,0)+Tabela1[[#This Row],[DATA]],"")</f>
        <v/>
      </c>
      <c r="AA217" s="11" t="b">
        <f ca="1">IF(Tabela1[[#This Row],[R.A.E]]="SIM",IF(AC217="ok","CONCLUÍDO",IF(Tabela1[[#This Row],[PRAZO ABERTURA R.A.E]]&lt;TODAY(),"ATRASADO","NO PRAZO")))</f>
        <v>0</v>
      </c>
      <c r="AB217" s="11" t="str">
        <f ca="1">IF(Tabela1[[#This Row],[PRAZO ABERTURA R.A.E]]&gt;=TODAY(),"",IF(Tabela1[[#This Row],[STATUS]]="ATRASADO",TODAY()-Tabela1[[#This Row],[PRAZO ABERTURA R.A.E]],""))</f>
        <v/>
      </c>
      <c r="AE217" s="3"/>
      <c r="AF217" t="s">
        <v>73</v>
      </c>
    </row>
    <row r="218" spans="1:32" ht="30" x14ac:dyDescent="0.25">
      <c r="A218" s="6">
        <v>217</v>
      </c>
      <c r="B218" s="2" t="s">
        <v>28</v>
      </c>
      <c r="C218" s="46">
        <v>45349</v>
      </c>
      <c r="D218" s="48" t="s">
        <v>119</v>
      </c>
      <c r="E218" s="9">
        <v>0.45833333333333331</v>
      </c>
      <c r="F218" s="41" t="s">
        <v>1480</v>
      </c>
      <c r="G218" s="2" t="s">
        <v>33</v>
      </c>
      <c r="H218" s="61"/>
      <c r="I218" s="61"/>
      <c r="J218" s="3"/>
      <c r="K218" s="5" t="s">
        <v>1481</v>
      </c>
      <c r="L218" s="3" t="s">
        <v>129</v>
      </c>
      <c r="M218" s="3" t="s">
        <v>121</v>
      </c>
      <c r="N218" s="2" t="s">
        <v>1482</v>
      </c>
      <c r="O218" s="2" t="s">
        <v>1483</v>
      </c>
      <c r="P218" s="3" t="s">
        <v>1484</v>
      </c>
      <c r="Q218" s="31"/>
      <c r="R218" s="31"/>
      <c r="S218" s="31"/>
      <c r="T218" s="7" t="s">
        <v>1485</v>
      </c>
      <c r="U218" s="3" t="s">
        <v>1486</v>
      </c>
      <c r="V218" s="3" t="s">
        <v>1260</v>
      </c>
      <c r="W218" s="3" t="s">
        <v>69</v>
      </c>
      <c r="X218" s="3" t="s">
        <v>70</v>
      </c>
      <c r="Y218" s="3" t="s">
        <v>67</v>
      </c>
      <c r="Z218" s="4" t="str">
        <f>IF(Tabela1[[#This Row],[R.A.E]]="SIM",VLOOKUP(Tabela1[[#This Row],[CLASSIFICAÇÃO]],Lista_Susp_!PRAZO,2,0)+Tabela1[[#This Row],[DATA]],"")</f>
        <v/>
      </c>
      <c r="AA218" s="11" t="b">
        <f ca="1">IF(Tabela1[[#This Row],[R.A.E]]="SIM",IF(AC218="ok","CONCLUÍDO",IF(Tabela1[[#This Row],[PRAZO ABERTURA R.A.E]]&lt;TODAY(),"ATRASADO","NO PRAZO")))</f>
        <v>0</v>
      </c>
      <c r="AB218" s="11" t="str">
        <f ca="1">IF(Tabela1[[#This Row],[PRAZO ABERTURA R.A.E]]&gt;=TODAY(),"",IF(Tabela1[[#This Row],[STATUS]]="ATRASADO",TODAY()-Tabela1[[#This Row],[PRAZO ABERTURA R.A.E]],""))</f>
        <v/>
      </c>
      <c r="AE218" s="3"/>
      <c r="AF218" t="s">
        <v>73</v>
      </c>
    </row>
    <row r="219" spans="1:32" ht="60" x14ac:dyDescent="0.25">
      <c r="A219" s="6">
        <v>218</v>
      </c>
      <c r="B219" s="2" t="s">
        <v>25</v>
      </c>
      <c r="C219" s="46">
        <v>45348</v>
      </c>
      <c r="D219" s="48" t="s">
        <v>119</v>
      </c>
      <c r="E219" s="9">
        <v>0.85416666666666663</v>
      </c>
      <c r="F219" s="41" t="s">
        <v>1488</v>
      </c>
      <c r="G219" s="2" t="s">
        <v>30</v>
      </c>
      <c r="H219" s="61"/>
      <c r="I219" s="61"/>
      <c r="J219" s="3"/>
      <c r="K219" s="5" t="s">
        <v>1487</v>
      </c>
      <c r="L219" s="3" t="s">
        <v>126</v>
      </c>
      <c r="M219" s="3" t="s">
        <v>123</v>
      </c>
      <c r="N219" s="2" t="s">
        <v>1489</v>
      </c>
      <c r="O219" s="64" t="s">
        <v>1490</v>
      </c>
      <c r="P219" s="3" t="s">
        <v>1491</v>
      </c>
      <c r="Q219" s="31"/>
      <c r="R219" s="31"/>
      <c r="S219" s="31"/>
      <c r="T219" s="7" t="s">
        <v>1492</v>
      </c>
      <c r="U219" s="3" t="s">
        <v>1493</v>
      </c>
      <c r="V219" s="3" t="s">
        <v>77</v>
      </c>
      <c r="W219" s="3" t="s">
        <v>69</v>
      </c>
      <c r="X219" s="3" t="s">
        <v>70</v>
      </c>
      <c r="Y219" s="3" t="s">
        <v>67</v>
      </c>
      <c r="Z219" s="4" t="str">
        <f>IF(Tabela1[[#This Row],[R.A.E]]="SIM",VLOOKUP(Tabela1[[#This Row],[CLASSIFICAÇÃO]],Lista_Susp_!PRAZO,2,0)+Tabela1[[#This Row],[DATA]],"")</f>
        <v/>
      </c>
      <c r="AA219" s="11" t="b">
        <f ca="1">IF(Tabela1[[#This Row],[R.A.E]]="SIM",IF(AC219="ok","CONCLUÍDO",IF(Tabela1[[#This Row],[PRAZO ABERTURA R.A.E]]&lt;TODAY(),"ATRASADO","NO PRAZO")))</f>
        <v>0</v>
      </c>
      <c r="AB219" s="11" t="str">
        <f ca="1">IF(Tabela1[[#This Row],[PRAZO ABERTURA R.A.E]]&gt;=TODAY(),"",IF(Tabela1[[#This Row],[STATUS]]="ATRASADO",TODAY()-Tabela1[[#This Row],[PRAZO ABERTURA R.A.E]],""))</f>
        <v/>
      </c>
      <c r="AE219" s="3"/>
    </row>
    <row r="220" spans="1:32" x14ac:dyDescent="0.25">
      <c r="A220" s="6">
        <v>219</v>
      </c>
      <c r="B220" s="2" t="s">
        <v>25</v>
      </c>
      <c r="C220" s="46">
        <v>45349</v>
      </c>
      <c r="D220" s="48" t="s">
        <v>119</v>
      </c>
      <c r="E220" s="9">
        <v>0.375</v>
      </c>
      <c r="F220" s="41" t="s">
        <v>1494</v>
      </c>
      <c r="G220" s="2" t="s">
        <v>36</v>
      </c>
      <c r="H220" s="61"/>
      <c r="I220" s="61"/>
      <c r="J220" s="3"/>
      <c r="K220" s="5" t="s">
        <v>1518</v>
      </c>
      <c r="L220" s="3" t="s">
        <v>40</v>
      </c>
      <c r="M220" s="3" t="s">
        <v>121</v>
      </c>
      <c r="N220" s="2" t="s">
        <v>891</v>
      </c>
      <c r="O220" s="2" t="s">
        <v>1495</v>
      </c>
      <c r="P220" s="3" t="s">
        <v>410</v>
      </c>
      <c r="Q220" s="31"/>
      <c r="R220" s="31"/>
      <c r="S220" s="31"/>
      <c r="T220" s="7" t="s">
        <v>1496</v>
      </c>
      <c r="U220" s="3" t="s">
        <v>894</v>
      </c>
      <c r="V220" s="3" t="s">
        <v>239</v>
      </c>
      <c r="W220" s="3" t="s">
        <v>69</v>
      </c>
      <c r="X220" s="3" t="s">
        <v>70</v>
      </c>
      <c r="Y220" s="3" t="s">
        <v>67</v>
      </c>
      <c r="Z220" s="4" t="str">
        <f>IF(Tabela1[[#This Row],[R.A.E]]="SIM",VLOOKUP(Tabela1[[#This Row],[CLASSIFICAÇÃO]],Lista_Susp_!PRAZO,2,0)+Tabela1[[#This Row],[DATA]],"")</f>
        <v/>
      </c>
      <c r="AA220" s="11" t="b">
        <f ca="1">IF(Tabela1[[#This Row],[R.A.E]]="SIM",IF(AC220="ok","CONCLUÍDO",IF(Tabela1[[#This Row],[PRAZO ABERTURA R.A.E]]&lt;TODAY(),"ATRASADO","NO PRAZO")))</f>
        <v>0</v>
      </c>
      <c r="AB220" s="11" t="str">
        <f ca="1">IF(Tabela1[[#This Row],[PRAZO ABERTURA R.A.E]]&gt;=TODAY(),"",IF(Tabela1[[#This Row],[STATUS]]="ATRASADO",TODAY()-Tabela1[[#This Row],[PRAZO ABERTURA R.A.E]],""))</f>
        <v/>
      </c>
      <c r="AE220" s="3"/>
    </row>
    <row r="221" spans="1:32" x14ac:dyDescent="0.25">
      <c r="A221" s="6">
        <v>220</v>
      </c>
      <c r="B221" s="2" t="s">
        <v>25</v>
      </c>
      <c r="C221" s="46">
        <v>45348</v>
      </c>
      <c r="D221" s="48" t="s">
        <v>119</v>
      </c>
      <c r="E221" s="9">
        <v>0.58333333333333337</v>
      </c>
      <c r="F221" s="41" t="s">
        <v>1497</v>
      </c>
      <c r="G221" s="2" t="s">
        <v>33</v>
      </c>
      <c r="H221" s="61"/>
      <c r="I221" s="61"/>
      <c r="J221" s="3"/>
      <c r="K221" s="26" t="s">
        <v>1498</v>
      </c>
      <c r="L221" s="3" t="s">
        <v>126</v>
      </c>
      <c r="M221" s="3" t="s">
        <v>209</v>
      </c>
      <c r="N221" s="2" t="s">
        <v>1499</v>
      </c>
      <c r="O221" s="64" t="s">
        <v>2761</v>
      </c>
      <c r="P221" s="29" t="s">
        <v>1500</v>
      </c>
      <c r="Q221" s="31"/>
      <c r="R221" s="31"/>
      <c r="S221" s="31"/>
      <c r="T221" s="7" t="s">
        <v>1501</v>
      </c>
      <c r="U221" s="3" t="s">
        <v>1502</v>
      </c>
      <c r="V221" s="3" t="s">
        <v>81</v>
      </c>
      <c r="W221" s="3" t="s">
        <v>69</v>
      </c>
      <c r="X221" s="3" t="s">
        <v>70</v>
      </c>
      <c r="Y221" s="3" t="s">
        <v>67</v>
      </c>
      <c r="Z221" s="4" t="str">
        <f>IF(Tabela1[[#This Row],[R.A.E]]="SIM",VLOOKUP(Tabela1[[#This Row],[CLASSIFICAÇÃO]],Lista_Susp_!PRAZO,2,0)+Tabela1[[#This Row],[DATA]],"")</f>
        <v/>
      </c>
      <c r="AA221" s="11" t="b">
        <f ca="1">IF(Tabela1[[#This Row],[R.A.E]]="SIM",IF(AC221="ok","CONCLUÍDO",IF(Tabela1[[#This Row],[PRAZO ABERTURA R.A.E]]&lt;TODAY(),"ATRASADO","NO PRAZO")))</f>
        <v>0</v>
      </c>
      <c r="AB221" s="11" t="str">
        <f ca="1">IF(Tabela1[[#This Row],[PRAZO ABERTURA R.A.E]]&gt;=TODAY(),"",IF(Tabela1[[#This Row],[STATUS]]="ATRASADO",TODAY()-Tabela1[[#This Row],[PRAZO ABERTURA R.A.E]],""))</f>
        <v/>
      </c>
      <c r="AE221" s="3"/>
    </row>
    <row r="222" spans="1:32" x14ac:dyDescent="0.25">
      <c r="A222" s="6">
        <v>221</v>
      </c>
      <c r="B222" s="2" t="s">
        <v>25</v>
      </c>
      <c r="C222" s="46">
        <v>45348</v>
      </c>
      <c r="D222" s="48" t="s">
        <v>119</v>
      </c>
      <c r="E222" s="9">
        <v>0.56944444444444442</v>
      </c>
      <c r="F222" s="41" t="s">
        <v>727</v>
      </c>
      <c r="G222" s="2" t="s">
        <v>27</v>
      </c>
      <c r="H222" s="61" t="s">
        <v>2309</v>
      </c>
      <c r="I222" s="61"/>
      <c r="J222" s="3"/>
      <c r="K222" s="5" t="s">
        <v>1519</v>
      </c>
      <c r="L222" s="3" t="s">
        <v>40</v>
      </c>
      <c r="M222" s="3" t="s">
        <v>121</v>
      </c>
      <c r="N222" s="2" t="s">
        <v>121</v>
      </c>
      <c r="O222" s="2" t="s">
        <v>1503</v>
      </c>
      <c r="P222" s="3" t="s">
        <v>410</v>
      </c>
      <c r="Q222" s="31"/>
      <c r="R222" s="31"/>
      <c r="S222" s="31"/>
      <c r="T222" s="58" t="s">
        <v>1504</v>
      </c>
      <c r="U222" s="22" t="s">
        <v>842</v>
      </c>
      <c r="V222" s="3" t="s">
        <v>75</v>
      </c>
      <c r="W222" s="3" t="s">
        <v>69</v>
      </c>
      <c r="X222" s="3" t="s">
        <v>70</v>
      </c>
      <c r="Y222" s="3" t="s">
        <v>67</v>
      </c>
      <c r="Z222" s="4" t="str">
        <f>IF(Tabela1[[#This Row],[R.A.E]]="SIM",VLOOKUP(Tabela1[[#This Row],[CLASSIFICAÇÃO]],Lista_Susp_!PRAZO,2,0)+Tabela1[[#This Row],[DATA]],"")</f>
        <v/>
      </c>
      <c r="AA222" s="11" t="b">
        <f ca="1">IF(Tabela1[[#This Row],[R.A.E]]="SIM",IF(AC222="ok","CONCLUÍDO",IF(Tabela1[[#This Row],[PRAZO ABERTURA R.A.E]]&lt;TODAY(),"ATRASADO","NO PRAZO")))</f>
        <v>0</v>
      </c>
      <c r="AB222" s="11" t="str">
        <f ca="1">IF(Tabela1[[#This Row],[PRAZO ABERTURA R.A.E]]&gt;=TODAY(),"",IF(Tabela1[[#This Row],[STATUS]]="ATRASADO",TODAY()-Tabela1[[#This Row],[PRAZO ABERTURA R.A.E]],""))</f>
        <v/>
      </c>
      <c r="AE222" s="3"/>
    </row>
    <row r="223" spans="1:32" x14ac:dyDescent="0.25">
      <c r="A223" s="6">
        <v>222</v>
      </c>
      <c r="B223" s="2" t="s">
        <v>25</v>
      </c>
      <c r="C223" s="46">
        <v>45350</v>
      </c>
      <c r="D223" s="48" t="s">
        <v>119</v>
      </c>
      <c r="E223" s="9">
        <v>0.375</v>
      </c>
      <c r="F223" s="41" t="s">
        <v>1505</v>
      </c>
      <c r="G223" s="2" t="s">
        <v>33</v>
      </c>
      <c r="H223" s="61"/>
      <c r="I223" s="61"/>
      <c r="J223" s="3"/>
      <c r="K223" s="5" t="s">
        <v>1520</v>
      </c>
      <c r="L223" s="3" t="s">
        <v>31</v>
      </c>
      <c r="M223" s="3" t="s">
        <v>121</v>
      </c>
      <c r="N223" s="2" t="s">
        <v>1195</v>
      </c>
      <c r="O223" s="2" t="s">
        <v>1506</v>
      </c>
      <c r="P223" s="3" t="s">
        <v>1025</v>
      </c>
      <c r="Q223" s="31"/>
      <c r="R223" s="31"/>
      <c r="S223" s="31"/>
      <c r="T223" s="7" t="s">
        <v>1524</v>
      </c>
      <c r="U223" s="3" t="s">
        <v>1507</v>
      </c>
      <c r="V223" s="3" t="s">
        <v>239</v>
      </c>
      <c r="W223" s="3" t="s">
        <v>69</v>
      </c>
      <c r="X223" s="3" t="s">
        <v>70</v>
      </c>
      <c r="Y223" s="3" t="s">
        <v>67</v>
      </c>
      <c r="Z223" s="4" t="str">
        <f>IF(Tabela1[[#This Row],[R.A.E]]="SIM",VLOOKUP(Tabela1[[#This Row],[CLASSIFICAÇÃO]],Lista_Susp_!PRAZO,2,0)+Tabela1[[#This Row],[DATA]],"")</f>
        <v/>
      </c>
      <c r="AA223" s="11" t="b">
        <f ca="1">IF(Tabela1[[#This Row],[R.A.E]]="SIM",IF(AC223="ok","CONCLUÍDO",IF(Tabela1[[#This Row],[PRAZO ABERTURA R.A.E]]&lt;TODAY(),"ATRASADO","NO PRAZO")))</f>
        <v>0</v>
      </c>
      <c r="AB223" s="11" t="str">
        <f ca="1">IF(Tabela1[[#This Row],[PRAZO ABERTURA R.A.E]]&gt;=TODAY(),"",IF(Tabela1[[#This Row],[STATUS]]="ATRASADO",TODAY()-Tabela1[[#This Row],[PRAZO ABERTURA R.A.E]],""))</f>
        <v/>
      </c>
      <c r="AE223" s="3"/>
    </row>
    <row r="224" spans="1:32" x14ac:dyDescent="0.25">
      <c r="A224" s="6">
        <v>223</v>
      </c>
      <c r="B224" s="2" t="s">
        <v>25</v>
      </c>
      <c r="C224" s="46">
        <v>45350</v>
      </c>
      <c r="D224" s="48" t="s">
        <v>119</v>
      </c>
      <c r="E224" s="9">
        <v>0.28472222222222221</v>
      </c>
      <c r="F224" s="41" t="s">
        <v>1508</v>
      </c>
      <c r="G224" s="2" t="s">
        <v>27</v>
      </c>
      <c r="H224" s="61" t="s">
        <v>2441</v>
      </c>
      <c r="I224" s="61"/>
      <c r="J224" s="3"/>
      <c r="K224" s="5" t="s">
        <v>1521</v>
      </c>
      <c r="L224" s="3" t="s">
        <v>851</v>
      </c>
      <c r="M224" s="3" t="s">
        <v>123</v>
      </c>
      <c r="N224" s="2" t="s">
        <v>1509</v>
      </c>
      <c r="O224" s="2" t="s">
        <v>1510</v>
      </c>
      <c r="P224" s="3" t="s">
        <v>484</v>
      </c>
      <c r="Q224" s="31"/>
      <c r="R224" s="31"/>
      <c r="S224" s="31"/>
      <c r="T224" s="29" t="s">
        <v>1511</v>
      </c>
      <c r="U224" s="3" t="s">
        <v>1512</v>
      </c>
      <c r="V224" s="3" t="s">
        <v>1307</v>
      </c>
      <c r="W224" s="3" t="s">
        <v>69</v>
      </c>
      <c r="X224" s="3" t="s">
        <v>70</v>
      </c>
      <c r="Y224" s="3" t="s">
        <v>67</v>
      </c>
      <c r="Z224" s="4" t="str">
        <f>IF(Tabela1[[#This Row],[R.A.E]]="SIM",VLOOKUP(Tabela1[[#This Row],[CLASSIFICAÇÃO]],Lista_Susp_!PRAZO,2,0)+Tabela1[[#This Row],[DATA]],"")</f>
        <v/>
      </c>
      <c r="AA224" s="11" t="b">
        <f ca="1">IF(Tabela1[[#This Row],[R.A.E]]="SIM",IF(AC224="ok","CONCLUÍDO",IF(Tabela1[[#This Row],[PRAZO ABERTURA R.A.E]]&lt;TODAY(),"ATRASADO","NO PRAZO")))</f>
        <v>0</v>
      </c>
      <c r="AB224" s="11" t="str">
        <f ca="1">IF(Tabela1[[#This Row],[PRAZO ABERTURA R.A.E]]&gt;=TODAY(),"",IF(Tabela1[[#This Row],[STATUS]]="ATRASADO",TODAY()-Tabela1[[#This Row],[PRAZO ABERTURA R.A.E]],""))</f>
        <v/>
      </c>
      <c r="AE224" s="3"/>
    </row>
    <row r="225" spans="1:32" x14ac:dyDescent="0.25">
      <c r="A225" s="6">
        <v>224</v>
      </c>
      <c r="B225" s="2" t="s">
        <v>25</v>
      </c>
      <c r="C225" s="46">
        <v>45348</v>
      </c>
      <c r="D225" s="48" t="s">
        <v>119</v>
      </c>
      <c r="E225" s="9">
        <v>1.3888888888888888E-2</v>
      </c>
      <c r="F225" s="41" t="s">
        <v>1513</v>
      </c>
      <c r="G225" s="2" t="s">
        <v>27</v>
      </c>
      <c r="H225" s="61" t="s">
        <v>2310</v>
      </c>
      <c r="I225" s="61"/>
      <c r="J225" s="3"/>
      <c r="K225" s="5" t="s">
        <v>1522</v>
      </c>
      <c r="L225" s="3" t="s">
        <v>155</v>
      </c>
      <c r="M225" s="3" t="s">
        <v>122</v>
      </c>
      <c r="N225" s="2" t="s">
        <v>1514</v>
      </c>
      <c r="O225" s="2" t="s">
        <v>1515</v>
      </c>
      <c r="P225" s="3" t="s">
        <v>484</v>
      </c>
      <c r="Q225" s="31"/>
      <c r="R225" s="31"/>
      <c r="S225" s="31"/>
      <c r="T225" t="s">
        <v>1511</v>
      </c>
      <c r="U225" s="3" t="s">
        <v>1307</v>
      </c>
      <c r="V225" s="3" t="s">
        <v>1307</v>
      </c>
      <c r="W225" s="3" t="s">
        <v>69</v>
      </c>
      <c r="X225" s="3" t="s">
        <v>70</v>
      </c>
      <c r="Y225" s="3" t="s">
        <v>67</v>
      </c>
      <c r="Z225" s="4" t="str">
        <f>IF(Tabela1[[#This Row],[R.A.E]]="SIM",VLOOKUP(Tabela1[[#This Row],[CLASSIFICAÇÃO]],Lista_Susp_!PRAZO,2,0)+Tabela1[[#This Row],[DATA]],"")</f>
        <v/>
      </c>
      <c r="AA225" s="11" t="b">
        <f ca="1">IF(Tabela1[[#This Row],[R.A.E]]="SIM",IF(AC225="ok","CONCLUÍDO",IF(Tabela1[[#This Row],[PRAZO ABERTURA R.A.E]]&lt;TODAY(),"ATRASADO","NO PRAZO")))</f>
        <v>0</v>
      </c>
      <c r="AB225" s="11" t="str">
        <f ca="1">IF(Tabela1[[#This Row],[PRAZO ABERTURA R.A.E]]&gt;=TODAY(),"",IF(Tabela1[[#This Row],[STATUS]]="ATRASADO",TODAY()-Tabela1[[#This Row],[PRAZO ABERTURA R.A.E]],""))</f>
        <v/>
      </c>
      <c r="AE225" s="3"/>
    </row>
    <row r="226" spans="1:32" x14ac:dyDescent="0.25">
      <c r="A226" s="6">
        <v>225</v>
      </c>
      <c r="B226" s="2" t="s">
        <v>28</v>
      </c>
      <c r="C226" s="46">
        <v>45349</v>
      </c>
      <c r="D226" s="48" t="s">
        <v>119</v>
      </c>
      <c r="E226" s="9">
        <v>0.41666666666666669</v>
      </c>
      <c r="F226" s="41" t="s">
        <v>1523</v>
      </c>
      <c r="G226" s="2" t="s">
        <v>33</v>
      </c>
      <c r="H226" s="61"/>
      <c r="I226" s="61"/>
      <c r="J226" s="3"/>
      <c r="K226" s="5" t="s">
        <v>1529</v>
      </c>
      <c r="L226" s="3" t="s">
        <v>129</v>
      </c>
      <c r="M226" s="3" t="s">
        <v>121</v>
      </c>
      <c r="N226" s="2" t="s">
        <v>1525</v>
      </c>
      <c r="O226" s="64" t="s">
        <v>1526</v>
      </c>
      <c r="P226" s="1" t="s">
        <v>1527</v>
      </c>
      <c r="Q226" s="31"/>
      <c r="R226" s="31"/>
      <c r="S226" s="31"/>
      <c r="T226" s="7" t="s">
        <v>1528</v>
      </c>
      <c r="U226" s="3" t="s">
        <v>1530</v>
      </c>
      <c r="V226" s="3" t="s">
        <v>232</v>
      </c>
      <c r="W226" s="3" t="s">
        <v>69</v>
      </c>
      <c r="X226" s="3" t="s">
        <v>70</v>
      </c>
      <c r="Y226" s="3" t="s">
        <v>67</v>
      </c>
      <c r="Z226" s="4" t="str">
        <f>IF(Tabela1[[#This Row],[R.A.E]]="SIM",VLOOKUP(Tabela1[[#This Row],[CLASSIFICAÇÃO]],Lista_Susp_!PRAZO,2,0)+Tabela1[[#This Row],[DATA]],"")</f>
        <v/>
      </c>
      <c r="AA226" s="11" t="b">
        <f ca="1">IF(Tabela1[[#This Row],[R.A.E]]="SIM",IF(AC226="ok","CONCLUÍDO",IF(Tabela1[[#This Row],[PRAZO ABERTURA R.A.E]]&lt;TODAY(),"ATRASADO","NO PRAZO")))</f>
        <v>0</v>
      </c>
      <c r="AB226" s="11" t="str">
        <f ca="1">IF(Tabela1[[#This Row],[PRAZO ABERTURA R.A.E]]&gt;=TODAY(),"",IF(Tabela1[[#This Row],[STATUS]]="ATRASADO",TODAY()-Tabela1[[#This Row],[PRAZO ABERTURA R.A.E]],""))</f>
        <v/>
      </c>
      <c r="AE226" s="3"/>
      <c r="AF226" t="s">
        <v>73</v>
      </c>
    </row>
    <row r="227" spans="1:32" x14ac:dyDescent="0.25">
      <c r="A227" s="6">
        <v>226</v>
      </c>
      <c r="B227" s="2" t="s">
        <v>28</v>
      </c>
      <c r="C227" s="46">
        <v>45349</v>
      </c>
      <c r="D227" s="48" t="s">
        <v>119</v>
      </c>
      <c r="E227" s="9">
        <v>0.5</v>
      </c>
      <c r="F227" s="41" t="s">
        <v>1548</v>
      </c>
      <c r="G227" s="2" t="s">
        <v>36</v>
      </c>
      <c r="H227" s="61"/>
      <c r="I227" s="61"/>
      <c r="J227" s="3"/>
      <c r="K227" s="5" t="s">
        <v>1531</v>
      </c>
      <c r="L227" s="3" t="s">
        <v>1310</v>
      </c>
      <c r="M227" s="3" t="s">
        <v>121</v>
      </c>
      <c r="N227" s="2" t="s">
        <v>1437</v>
      </c>
      <c r="O227" s="64" t="s">
        <v>1532</v>
      </c>
      <c r="P227" s="1" t="s">
        <v>1373</v>
      </c>
      <c r="Q227" s="31"/>
      <c r="R227" s="31"/>
      <c r="S227" s="31"/>
      <c r="T227" s="7" t="s">
        <v>399</v>
      </c>
      <c r="U227" s="3" t="s">
        <v>1533</v>
      </c>
      <c r="V227" s="3" t="s">
        <v>83</v>
      </c>
      <c r="W227" s="3" t="s">
        <v>69</v>
      </c>
      <c r="X227" s="3" t="s">
        <v>70</v>
      </c>
      <c r="Y227" s="3" t="s">
        <v>67</v>
      </c>
      <c r="Z227" s="4" t="str">
        <f>IF(Tabela1[[#This Row],[R.A.E]]="SIM",VLOOKUP(Tabela1[[#This Row],[CLASSIFICAÇÃO]],Lista_Susp_!PRAZO,2,0)+Tabela1[[#This Row],[DATA]],"")</f>
        <v/>
      </c>
      <c r="AA227" s="11" t="b">
        <f ca="1">IF(Tabela1[[#This Row],[R.A.E]]="SIM",IF(AC227="ok","CONCLUÍDO",IF(Tabela1[[#This Row],[PRAZO ABERTURA R.A.E]]&lt;TODAY(),"ATRASADO","NO PRAZO")))</f>
        <v>0</v>
      </c>
      <c r="AB227" s="11" t="str">
        <f ca="1">IF(Tabela1[[#This Row],[PRAZO ABERTURA R.A.E]]&gt;=TODAY(),"",IF(Tabela1[[#This Row],[STATUS]]="ATRASADO",TODAY()-Tabela1[[#This Row],[PRAZO ABERTURA R.A.E]],""))</f>
        <v/>
      </c>
      <c r="AE227" s="3"/>
      <c r="AF227" t="s">
        <v>73</v>
      </c>
    </row>
    <row r="228" spans="1:32" ht="75" x14ac:dyDescent="0.25">
      <c r="A228" s="6">
        <v>227</v>
      </c>
      <c r="B228" s="2" t="s">
        <v>25</v>
      </c>
      <c r="C228" s="46">
        <v>45350</v>
      </c>
      <c r="D228" s="48" t="s">
        <v>119</v>
      </c>
      <c r="E228" s="9">
        <v>0.45833333333333331</v>
      </c>
      <c r="F228" s="41" t="s">
        <v>1534</v>
      </c>
      <c r="G228" s="3" t="s">
        <v>30</v>
      </c>
      <c r="H228" s="61"/>
      <c r="I228" s="61"/>
      <c r="J228" s="3" t="s">
        <v>73</v>
      </c>
      <c r="K228" s="5" t="s">
        <v>1701</v>
      </c>
      <c r="L228" s="3" t="s">
        <v>160</v>
      </c>
      <c r="M228" s="3" t="s">
        <v>122</v>
      </c>
      <c r="N228" s="43"/>
      <c r="O228" s="2" t="s">
        <v>1535</v>
      </c>
      <c r="P228" s="3" t="s">
        <v>374</v>
      </c>
      <c r="Q228" s="31"/>
      <c r="R228" s="31"/>
      <c r="S228" s="31"/>
      <c r="T228" s="7" t="s">
        <v>1536</v>
      </c>
      <c r="U228" s="3" t="s">
        <v>1537</v>
      </c>
      <c r="V228" s="3" t="s">
        <v>86</v>
      </c>
      <c r="W228" s="3" t="s">
        <v>72</v>
      </c>
      <c r="X228" s="3" t="s">
        <v>85</v>
      </c>
      <c r="Y228" s="3" t="s">
        <v>73</v>
      </c>
      <c r="Z228" s="4">
        <f>IF(Tabela1[[#This Row],[R.A.E]]="SIM",VLOOKUP(Tabela1[[#This Row],[CLASSIFICAÇÃO]],Lista_Susp_!PRAZO,2,0)+Tabela1[[#This Row],[DATA]],"")</f>
        <v>45357</v>
      </c>
      <c r="AA228" s="11" t="str">
        <f ca="1">IF(Tabela1[[#This Row],[R.A.E]]="SIM",IF(AC228="ok","CONCLUÍDO",IF(Tabela1[[#This Row],[PRAZO ABERTURA R.A.E]]&lt;TODAY(),"ATRASADO","NO PRAZO")))</f>
        <v>ATRASADO</v>
      </c>
      <c r="AB228" s="11">
        <f ca="1">IF(Tabela1[[#This Row],[PRAZO ABERTURA R.A.E]]&gt;=TODAY(),"",IF(Tabela1[[#This Row],[STATUS]]="ATRASADO",TODAY()-Tabela1[[#This Row],[PRAZO ABERTURA R.A.E]],""))</f>
        <v>300</v>
      </c>
      <c r="AE228" s="3"/>
    </row>
    <row r="229" spans="1:32" ht="30" x14ac:dyDescent="0.25">
      <c r="A229" s="6">
        <v>228</v>
      </c>
      <c r="B229" s="2" t="s">
        <v>25</v>
      </c>
      <c r="C229" s="46">
        <v>45350</v>
      </c>
      <c r="D229" s="48" t="s">
        <v>119</v>
      </c>
      <c r="E229" s="9">
        <v>0.73611111111111116</v>
      </c>
      <c r="F229" s="41" t="s">
        <v>1539</v>
      </c>
      <c r="G229" s="2" t="s">
        <v>27</v>
      </c>
      <c r="H229" s="61" t="s">
        <v>2310</v>
      </c>
      <c r="I229" s="61"/>
      <c r="J229" s="3"/>
      <c r="K229" s="5" t="s">
        <v>1549</v>
      </c>
      <c r="L229" s="3" t="s">
        <v>155</v>
      </c>
      <c r="M229" s="3" t="s">
        <v>120</v>
      </c>
      <c r="N229" s="2" t="s">
        <v>1041</v>
      </c>
      <c r="O229" s="2" t="s">
        <v>1540</v>
      </c>
      <c r="P229" s="3" t="s">
        <v>1541</v>
      </c>
      <c r="Q229" s="31"/>
      <c r="R229" s="31"/>
      <c r="S229" s="31"/>
      <c r="T229" s="7" t="s">
        <v>1542</v>
      </c>
      <c r="U229" s="3" t="s">
        <v>1543</v>
      </c>
      <c r="V229" s="3" t="s">
        <v>84</v>
      </c>
      <c r="W229" s="3" t="s">
        <v>69</v>
      </c>
      <c r="X229" s="3" t="s">
        <v>70</v>
      </c>
      <c r="Y229" s="3" t="s">
        <v>67</v>
      </c>
      <c r="Z229" s="4" t="str">
        <f>IF(Tabela1[[#This Row],[R.A.E]]="SIM",VLOOKUP(Tabela1[[#This Row],[CLASSIFICAÇÃO]],Lista_Susp_!PRAZO,2,0)+Tabela1[[#This Row],[DATA]],"")</f>
        <v/>
      </c>
      <c r="AA229" s="11" t="b">
        <f ca="1">IF(Tabela1[[#This Row],[R.A.E]]="SIM",IF(AC229="ok","CONCLUÍDO",IF(Tabela1[[#This Row],[PRAZO ABERTURA R.A.E]]&lt;TODAY(),"ATRASADO","NO PRAZO")))</f>
        <v>0</v>
      </c>
      <c r="AB229" s="11" t="str">
        <f ca="1">IF(Tabela1[[#This Row],[PRAZO ABERTURA R.A.E]]&gt;=TODAY(),"",IF(Tabela1[[#This Row],[STATUS]]="ATRASADO",TODAY()-Tabela1[[#This Row],[PRAZO ABERTURA R.A.E]],""))</f>
        <v/>
      </c>
      <c r="AE229" s="3"/>
    </row>
    <row r="230" spans="1:32" ht="30" x14ac:dyDescent="0.25">
      <c r="A230" s="6">
        <v>229</v>
      </c>
      <c r="B230" s="2" t="s">
        <v>28</v>
      </c>
      <c r="C230" s="46">
        <v>45350</v>
      </c>
      <c r="D230" s="48" t="s">
        <v>119</v>
      </c>
      <c r="E230" s="9">
        <v>0.61111111111111105</v>
      </c>
      <c r="F230" s="41" t="s">
        <v>1000</v>
      </c>
      <c r="G230" s="2" t="s">
        <v>30</v>
      </c>
      <c r="H230" s="61"/>
      <c r="I230" s="61"/>
      <c r="J230" s="3"/>
      <c r="K230" s="5" t="s">
        <v>1544</v>
      </c>
      <c r="L230" s="3" t="s">
        <v>1310</v>
      </c>
      <c r="M230" s="3" t="s">
        <v>44</v>
      </c>
      <c r="N230" s="2" t="s">
        <v>1348</v>
      </c>
      <c r="O230" s="64" t="s">
        <v>1545</v>
      </c>
      <c r="P230" s="3" t="s">
        <v>477</v>
      </c>
      <c r="Q230" s="31"/>
      <c r="R230" s="31"/>
      <c r="S230" s="31"/>
      <c r="T230" s="7" t="s">
        <v>1546</v>
      </c>
      <c r="U230" s="3" t="s">
        <v>793</v>
      </c>
      <c r="V230" s="3" t="s">
        <v>555</v>
      </c>
      <c r="W230" s="3" t="s">
        <v>69</v>
      </c>
      <c r="X230" s="3" t="s">
        <v>70</v>
      </c>
      <c r="Y230" s="3" t="s">
        <v>67</v>
      </c>
      <c r="Z230" s="4" t="str">
        <f>IF(Tabela1[[#This Row],[R.A.E]]="SIM",VLOOKUP(Tabela1[[#This Row],[CLASSIFICAÇÃO]],Lista_Susp_!PRAZO,2,0)+Tabela1[[#This Row],[DATA]],"")</f>
        <v/>
      </c>
      <c r="AA230" s="11" t="b">
        <f ca="1">IF(Tabela1[[#This Row],[R.A.E]]="SIM",IF(AC230="ok","CONCLUÍDO",IF(Tabela1[[#This Row],[PRAZO ABERTURA R.A.E]]&lt;TODAY(),"ATRASADO","NO PRAZO")))</f>
        <v>0</v>
      </c>
      <c r="AB230" s="11" t="str">
        <f ca="1">IF(Tabela1[[#This Row],[PRAZO ABERTURA R.A.E]]&gt;=TODAY(),"",IF(Tabela1[[#This Row],[STATUS]]="ATRASADO",TODAY()-Tabela1[[#This Row],[PRAZO ABERTURA R.A.E]],""))</f>
        <v/>
      </c>
      <c r="AE230" s="3"/>
      <c r="AF230" t="s">
        <v>73</v>
      </c>
    </row>
    <row r="231" spans="1:32" ht="30" x14ac:dyDescent="0.25">
      <c r="A231" s="6">
        <v>230</v>
      </c>
      <c r="B231" s="2" t="s">
        <v>25</v>
      </c>
      <c r="C231" s="46">
        <v>45350</v>
      </c>
      <c r="D231" s="48" t="s">
        <v>119</v>
      </c>
      <c r="E231" s="9">
        <v>0.625</v>
      </c>
      <c r="F231" s="41" t="s">
        <v>475</v>
      </c>
      <c r="G231" s="2" t="s">
        <v>30</v>
      </c>
      <c r="H231" s="61"/>
      <c r="I231" s="61"/>
      <c r="J231" s="3"/>
      <c r="K231" s="5" t="s">
        <v>1538</v>
      </c>
      <c r="L231" s="3" t="s">
        <v>126</v>
      </c>
      <c r="M231" s="3" t="s">
        <v>44</v>
      </c>
      <c r="N231" s="2" t="s">
        <v>933</v>
      </c>
      <c r="O231" s="64" t="s">
        <v>2762</v>
      </c>
      <c r="P231" s="3" t="s">
        <v>477</v>
      </c>
      <c r="Q231" s="31"/>
      <c r="R231" s="31"/>
      <c r="S231" s="31"/>
      <c r="T231" s="7" t="s">
        <v>1547</v>
      </c>
      <c r="U231" s="3" t="s">
        <v>1143</v>
      </c>
      <c r="V231" s="3" t="s">
        <v>81</v>
      </c>
      <c r="W231" s="3" t="s">
        <v>69</v>
      </c>
      <c r="X231" s="3" t="s">
        <v>70</v>
      </c>
      <c r="Y231" s="3" t="s">
        <v>67</v>
      </c>
      <c r="Z231" s="4" t="str">
        <f>IF(Tabela1[[#This Row],[R.A.E]]="SIM",VLOOKUP(Tabela1[[#This Row],[CLASSIFICAÇÃO]],Lista_Susp_!PRAZO,2,0)+Tabela1[[#This Row],[DATA]],"")</f>
        <v/>
      </c>
      <c r="AA231" s="11" t="b">
        <f ca="1">IF(Tabela1[[#This Row],[R.A.E]]="SIM",IF(AC231="ok","CONCLUÍDO",IF(Tabela1[[#This Row],[PRAZO ABERTURA R.A.E]]&lt;TODAY(),"ATRASADO","NO PRAZO")))</f>
        <v>0</v>
      </c>
      <c r="AB231" s="11" t="str">
        <f ca="1">IF(Tabela1[[#This Row],[PRAZO ABERTURA R.A.E]]&gt;=TODAY(),"",IF(Tabela1[[#This Row],[STATUS]]="ATRASADO",TODAY()-Tabela1[[#This Row],[PRAZO ABERTURA R.A.E]],""))</f>
        <v/>
      </c>
      <c r="AE231" s="3"/>
    </row>
    <row r="232" spans="1:32" ht="45" x14ac:dyDescent="0.25">
      <c r="A232" s="6">
        <v>231</v>
      </c>
      <c r="B232" s="2" t="s">
        <v>25</v>
      </c>
      <c r="C232" s="46">
        <v>45350</v>
      </c>
      <c r="D232" s="48" t="s">
        <v>119</v>
      </c>
      <c r="E232" s="9">
        <v>0.66666666666666663</v>
      </c>
      <c r="F232" s="41" t="s">
        <v>1550</v>
      </c>
      <c r="G232" s="2" t="s">
        <v>30</v>
      </c>
      <c r="H232" s="61"/>
      <c r="I232" s="61"/>
      <c r="J232" s="3"/>
      <c r="K232" s="5" t="s">
        <v>1598</v>
      </c>
      <c r="L232" s="3" t="s">
        <v>126</v>
      </c>
      <c r="M232" s="3" t="s">
        <v>231</v>
      </c>
      <c r="N232" s="2" t="s">
        <v>1555</v>
      </c>
      <c r="O232" s="64" t="s">
        <v>1551</v>
      </c>
      <c r="P232" s="3" t="s">
        <v>1552</v>
      </c>
      <c r="Q232" s="31"/>
      <c r="R232" s="31"/>
      <c r="S232" s="31"/>
      <c r="T232" s="7" t="s">
        <v>1553</v>
      </c>
      <c r="U232" s="3" t="s">
        <v>1554</v>
      </c>
      <c r="V232" s="3" t="s">
        <v>1274</v>
      </c>
      <c r="W232" s="3" t="s">
        <v>69</v>
      </c>
      <c r="X232" s="3" t="s">
        <v>66</v>
      </c>
      <c r="Y232" s="3" t="s">
        <v>67</v>
      </c>
      <c r="Z232" s="4" t="str">
        <f>IF(Tabela1[[#This Row],[R.A.E]]="SIM",VLOOKUP(Tabela1[[#This Row],[CLASSIFICAÇÃO]],Lista_Susp_!PRAZO,2,0)+Tabela1[[#This Row],[DATA]],"")</f>
        <v/>
      </c>
      <c r="AA232" s="11" t="b">
        <f ca="1">IF(Tabela1[[#This Row],[R.A.E]]="SIM",IF(AC232="ok","CONCLUÍDO",IF(Tabela1[[#This Row],[PRAZO ABERTURA R.A.E]]&lt;TODAY(),"ATRASADO","NO PRAZO")))</f>
        <v>0</v>
      </c>
      <c r="AB232" s="11" t="str">
        <f ca="1">IF(Tabela1[[#This Row],[PRAZO ABERTURA R.A.E]]&gt;=TODAY(),"",IF(Tabela1[[#This Row],[STATUS]]="ATRASADO",TODAY()-Tabela1[[#This Row],[PRAZO ABERTURA R.A.E]],""))</f>
        <v/>
      </c>
      <c r="AE232" s="3"/>
    </row>
    <row r="233" spans="1:32" ht="30" x14ac:dyDescent="0.25">
      <c r="A233" s="6">
        <v>232</v>
      </c>
      <c r="B233" s="2" t="s">
        <v>28</v>
      </c>
      <c r="C233" s="46">
        <v>45351</v>
      </c>
      <c r="D233" s="48" t="s">
        <v>119</v>
      </c>
      <c r="E233" s="9">
        <v>0.42708333333333331</v>
      </c>
      <c r="F233" s="41" t="s">
        <v>1439</v>
      </c>
      <c r="G233" s="2" t="s">
        <v>30</v>
      </c>
      <c r="H233" s="61"/>
      <c r="I233" s="61"/>
      <c r="J233" s="3"/>
      <c r="K233" s="5" t="s">
        <v>1556</v>
      </c>
      <c r="L233" s="3" t="s">
        <v>197</v>
      </c>
      <c r="M233" s="3" t="s">
        <v>121</v>
      </c>
      <c r="N233" s="2" t="s">
        <v>1557</v>
      </c>
      <c r="O233" s="2" t="s">
        <v>1558</v>
      </c>
      <c r="P233" s="3" t="s">
        <v>1441</v>
      </c>
      <c r="Q233" s="31"/>
      <c r="R233" s="31"/>
      <c r="S233" s="31"/>
      <c r="T233" s="7" t="s">
        <v>1559</v>
      </c>
      <c r="U233" s="3" t="s">
        <v>1443</v>
      </c>
      <c r="V233" s="3" t="s">
        <v>83</v>
      </c>
      <c r="W233" s="3" t="s">
        <v>69</v>
      </c>
      <c r="X233" s="3" t="s">
        <v>70</v>
      </c>
      <c r="Y233" s="3" t="s">
        <v>67</v>
      </c>
      <c r="Z233" s="4" t="str">
        <f>IF(Tabela1[[#This Row],[R.A.E]]="SIM",VLOOKUP(Tabela1[[#This Row],[CLASSIFICAÇÃO]],Lista_Susp_!PRAZO,2,0)+Tabela1[[#This Row],[DATA]],"")</f>
        <v/>
      </c>
      <c r="AA233" s="11" t="b">
        <f ca="1">IF(Tabela1[[#This Row],[R.A.E]]="SIM",IF(AC233="ok","CONCLUÍDO",IF(Tabela1[[#This Row],[PRAZO ABERTURA R.A.E]]&lt;TODAY(),"ATRASADO","NO PRAZO")))</f>
        <v>0</v>
      </c>
      <c r="AB233" s="11" t="str">
        <f ca="1">IF(Tabela1[[#This Row],[PRAZO ABERTURA R.A.E]]&gt;=TODAY(),"",IF(Tabela1[[#This Row],[STATUS]]="ATRASADO",TODAY()-Tabela1[[#This Row],[PRAZO ABERTURA R.A.E]],""))</f>
        <v/>
      </c>
      <c r="AE233" s="3"/>
      <c r="AF233" t="s">
        <v>73</v>
      </c>
    </row>
    <row r="234" spans="1:32" x14ac:dyDescent="0.25">
      <c r="A234" s="6">
        <v>233</v>
      </c>
      <c r="B234" s="2" t="s">
        <v>28</v>
      </c>
      <c r="C234" s="46">
        <v>45350</v>
      </c>
      <c r="D234" s="48" t="s">
        <v>119</v>
      </c>
      <c r="E234" s="9">
        <v>0.58333333333333337</v>
      </c>
      <c r="F234" s="41" t="s">
        <v>1560</v>
      </c>
      <c r="G234" s="2" t="s">
        <v>27</v>
      </c>
      <c r="H234" s="61" t="s">
        <v>2441</v>
      </c>
      <c r="I234" s="61"/>
      <c r="J234" s="3"/>
      <c r="K234" s="5" t="s">
        <v>1561</v>
      </c>
      <c r="L234" s="3" t="s">
        <v>196</v>
      </c>
      <c r="M234" s="3" t="s">
        <v>121</v>
      </c>
      <c r="N234" s="2" t="s">
        <v>1037</v>
      </c>
      <c r="O234" s="2" t="s">
        <v>1562</v>
      </c>
      <c r="P234" s="3" t="s">
        <v>484</v>
      </c>
      <c r="Q234" s="31"/>
      <c r="R234" s="31"/>
      <c r="S234" s="31"/>
      <c r="T234" s="7" t="s">
        <v>784</v>
      </c>
      <c r="U234" s="3" t="s">
        <v>1563</v>
      </c>
      <c r="V234" s="3" t="s">
        <v>78</v>
      </c>
      <c r="W234" s="3" t="s">
        <v>69</v>
      </c>
      <c r="X234" s="3" t="s">
        <v>70</v>
      </c>
      <c r="Y234" s="3" t="s">
        <v>67</v>
      </c>
      <c r="Z234" s="4" t="str">
        <f>IF(Tabela1[[#This Row],[R.A.E]]="SIM",VLOOKUP(Tabela1[[#This Row],[CLASSIFICAÇÃO]],Lista_Susp_!PRAZO,2,0)+Tabela1[[#This Row],[DATA]],"")</f>
        <v/>
      </c>
      <c r="AA234" s="11" t="b">
        <f ca="1">IF(Tabela1[[#This Row],[R.A.E]]="SIM",IF(AC234="ok","CONCLUÍDO",IF(Tabela1[[#This Row],[PRAZO ABERTURA R.A.E]]&lt;TODAY(),"ATRASADO","NO PRAZO")))</f>
        <v>0</v>
      </c>
      <c r="AB234" s="11" t="str">
        <f ca="1">IF(Tabela1[[#This Row],[PRAZO ABERTURA R.A.E]]&gt;=TODAY(),"",IF(Tabela1[[#This Row],[STATUS]]="ATRASADO",TODAY()-Tabela1[[#This Row],[PRAZO ABERTURA R.A.E]],""))</f>
        <v/>
      </c>
      <c r="AE234" s="3"/>
      <c r="AF234" t="s">
        <v>73</v>
      </c>
    </row>
    <row r="235" spans="1:32" x14ac:dyDescent="0.25">
      <c r="A235" s="6">
        <v>234</v>
      </c>
      <c r="B235" s="2" t="s">
        <v>25</v>
      </c>
      <c r="C235" s="46">
        <v>45351</v>
      </c>
      <c r="D235" s="48" t="s">
        <v>119</v>
      </c>
      <c r="E235" s="9">
        <v>0.4375</v>
      </c>
      <c r="F235" s="41" t="s">
        <v>1564</v>
      </c>
      <c r="G235" s="2" t="s">
        <v>27</v>
      </c>
      <c r="H235" s="61" t="s">
        <v>2310</v>
      </c>
      <c r="I235" s="61"/>
      <c r="J235" s="3"/>
      <c r="K235" s="5" t="s">
        <v>1599</v>
      </c>
      <c r="L235" s="6" t="s">
        <v>126</v>
      </c>
      <c r="M235" s="3" t="s">
        <v>122</v>
      </c>
      <c r="N235" s="43"/>
      <c r="O235" s="64" t="s">
        <v>1566</v>
      </c>
      <c r="P235" s="3" t="s">
        <v>1567</v>
      </c>
      <c r="Q235" s="31"/>
      <c r="R235" s="31"/>
      <c r="S235" s="31"/>
      <c r="T235" t="s">
        <v>1568</v>
      </c>
      <c r="U235" s="3" t="s">
        <v>1569</v>
      </c>
      <c r="V235" s="3" t="s">
        <v>105</v>
      </c>
      <c r="W235" s="3" t="s">
        <v>69</v>
      </c>
      <c r="X235" s="3" t="s">
        <v>70</v>
      </c>
      <c r="Y235" s="3" t="s">
        <v>67</v>
      </c>
      <c r="Z235" s="4" t="str">
        <f>IF(Tabela1[[#This Row],[R.A.E]]="SIM",VLOOKUP(Tabela1[[#This Row],[CLASSIFICAÇÃO]],Lista_Susp_!PRAZO,2,0)+Tabela1[[#This Row],[DATA]],"")</f>
        <v/>
      </c>
      <c r="AA235" s="11" t="b">
        <f ca="1">IF(Tabela1[[#This Row],[R.A.E]]="SIM",IF(AC235="ok","CONCLUÍDO",IF(Tabela1[[#This Row],[PRAZO ABERTURA R.A.E]]&lt;TODAY(),"ATRASADO","NO PRAZO")))</f>
        <v>0</v>
      </c>
      <c r="AB235" s="11" t="str">
        <f ca="1">IF(Tabela1[[#This Row],[PRAZO ABERTURA R.A.E]]&gt;=TODAY(),"",IF(Tabela1[[#This Row],[STATUS]]="ATRASADO",TODAY()-Tabela1[[#This Row],[PRAZO ABERTURA R.A.E]],""))</f>
        <v/>
      </c>
      <c r="AE235" s="3"/>
    </row>
    <row r="236" spans="1:32" x14ac:dyDescent="0.25">
      <c r="A236" s="6">
        <v>235</v>
      </c>
      <c r="B236" s="2" t="s">
        <v>28</v>
      </c>
      <c r="C236" s="46">
        <v>45351</v>
      </c>
      <c r="D236" s="48" t="s">
        <v>119</v>
      </c>
      <c r="E236" s="9">
        <v>0.64583333333333337</v>
      </c>
      <c r="F236" s="41" t="s">
        <v>1570</v>
      </c>
      <c r="G236" s="2" t="s">
        <v>36</v>
      </c>
      <c r="H236" s="61"/>
      <c r="I236" s="61"/>
      <c r="J236" s="3"/>
      <c r="K236" s="5" t="s">
        <v>1600</v>
      </c>
      <c r="L236" s="3" t="s">
        <v>1310</v>
      </c>
      <c r="M236" s="3" t="s">
        <v>121</v>
      </c>
      <c r="N236" s="2" t="s">
        <v>781</v>
      </c>
      <c r="O236" s="64" t="s">
        <v>1571</v>
      </c>
      <c r="P236" s="1" t="s">
        <v>1373</v>
      </c>
      <c r="Q236" s="31"/>
      <c r="R236" s="31"/>
      <c r="S236" s="31"/>
      <c r="T236" s="7" t="s">
        <v>1572</v>
      </c>
      <c r="U236" s="3" t="s">
        <v>1369</v>
      </c>
      <c r="V236" s="3" t="s">
        <v>78</v>
      </c>
      <c r="W236" s="3" t="s">
        <v>69</v>
      </c>
      <c r="X236" s="3" t="s">
        <v>70</v>
      </c>
      <c r="Y236" s="3" t="s">
        <v>67</v>
      </c>
      <c r="Z236" s="4" t="str">
        <f>IF(Tabela1[[#This Row],[R.A.E]]="SIM",VLOOKUP(Tabela1[[#This Row],[CLASSIFICAÇÃO]],Lista_Susp_!PRAZO,2,0)+Tabela1[[#This Row],[DATA]],"")</f>
        <v/>
      </c>
      <c r="AA236" s="11" t="b">
        <f ca="1">IF(Tabela1[[#This Row],[R.A.E]]="SIM",IF(AC236="ok","CONCLUÍDO",IF(Tabela1[[#This Row],[PRAZO ABERTURA R.A.E]]&lt;TODAY(),"ATRASADO","NO PRAZO")))</f>
        <v>0</v>
      </c>
      <c r="AB236" s="11" t="str">
        <f ca="1">IF(Tabela1[[#This Row],[PRAZO ABERTURA R.A.E]]&gt;=TODAY(),"",IF(Tabela1[[#This Row],[STATUS]]="ATRASADO",TODAY()-Tabela1[[#This Row],[PRAZO ABERTURA R.A.E]],""))</f>
        <v/>
      </c>
      <c r="AE236" s="3"/>
      <c r="AF236" t="s">
        <v>73</v>
      </c>
    </row>
    <row r="237" spans="1:32" x14ac:dyDescent="0.25">
      <c r="A237" s="6">
        <v>236</v>
      </c>
      <c r="B237" s="2" t="s">
        <v>25</v>
      </c>
      <c r="C237" s="46">
        <v>45352</v>
      </c>
      <c r="D237" s="48" t="s">
        <v>119</v>
      </c>
      <c r="E237" s="9">
        <v>0.2986111111111111</v>
      </c>
      <c r="F237" s="41" t="s">
        <v>1573</v>
      </c>
      <c r="G237" s="2" t="s">
        <v>36</v>
      </c>
      <c r="H237" s="61"/>
      <c r="I237" s="61"/>
      <c r="J237" s="3"/>
      <c r="K237" s="5" t="s">
        <v>1574</v>
      </c>
      <c r="L237" s="3" t="s">
        <v>161</v>
      </c>
      <c r="M237" s="3" t="s">
        <v>121</v>
      </c>
      <c r="N237" s="2" t="s">
        <v>121</v>
      </c>
      <c r="O237" s="2" t="s">
        <v>1575</v>
      </c>
      <c r="P237" s="3" t="s">
        <v>410</v>
      </c>
      <c r="Q237" s="31"/>
      <c r="R237" s="31"/>
      <c r="S237" s="31"/>
      <c r="T237" s="7" t="s">
        <v>1576</v>
      </c>
      <c r="U237" s="3" t="s">
        <v>1577</v>
      </c>
      <c r="V237" s="3" t="s">
        <v>239</v>
      </c>
      <c r="W237" s="3" t="s">
        <v>69</v>
      </c>
      <c r="X237" s="3" t="s">
        <v>70</v>
      </c>
      <c r="Y237" s="3" t="s">
        <v>67</v>
      </c>
      <c r="Z237" s="4" t="str">
        <f>IF(Tabela1[[#This Row],[R.A.E]]="SIM",VLOOKUP(Tabela1[[#This Row],[CLASSIFICAÇÃO]],Lista_Susp_!PRAZO,2,0)+Tabela1[[#This Row],[DATA]],"")</f>
        <v/>
      </c>
      <c r="AA237" s="11" t="b">
        <f ca="1">IF(Tabela1[[#This Row],[R.A.E]]="SIM",IF(AC237="ok","CONCLUÍDO",IF(Tabela1[[#This Row],[PRAZO ABERTURA R.A.E]]&lt;TODAY(),"ATRASADO","NO PRAZO")))</f>
        <v>0</v>
      </c>
      <c r="AB237" s="11" t="str">
        <f ca="1">IF(Tabela1[[#This Row],[PRAZO ABERTURA R.A.E]]&gt;=TODAY(),"",IF(Tabela1[[#This Row],[STATUS]]="ATRASADO",TODAY()-Tabela1[[#This Row],[PRAZO ABERTURA R.A.E]],""))</f>
        <v/>
      </c>
      <c r="AE237" s="3"/>
    </row>
    <row r="238" spans="1:32" x14ac:dyDescent="0.25">
      <c r="A238" s="6">
        <v>237</v>
      </c>
      <c r="B238" s="2" t="s">
        <v>25</v>
      </c>
      <c r="C238" s="46">
        <v>45348</v>
      </c>
      <c r="D238" s="48" t="s">
        <v>119</v>
      </c>
      <c r="E238" s="9">
        <v>0.25</v>
      </c>
      <c r="F238" s="41" t="s">
        <v>1578</v>
      </c>
      <c r="G238" s="2" t="s">
        <v>222</v>
      </c>
      <c r="H238" s="61"/>
      <c r="I238" s="61"/>
      <c r="J238" s="3"/>
      <c r="K238" s="5" t="s">
        <v>1579</v>
      </c>
      <c r="L238" s="3" t="s">
        <v>126</v>
      </c>
      <c r="M238" s="3" t="s">
        <v>123</v>
      </c>
      <c r="N238" s="2" t="s">
        <v>1580</v>
      </c>
      <c r="O238" s="64" t="s">
        <v>1581</v>
      </c>
      <c r="P238" s="3" t="s">
        <v>1278</v>
      </c>
      <c r="Q238" s="31"/>
      <c r="R238" s="31"/>
      <c r="S238" s="31"/>
      <c r="T238" s="7" t="s">
        <v>1582</v>
      </c>
      <c r="U238" s="3" t="s">
        <v>1583</v>
      </c>
      <c r="V238" s="3" t="s">
        <v>77</v>
      </c>
      <c r="W238" s="3" t="s">
        <v>65</v>
      </c>
      <c r="X238" s="3" t="s">
        <v>66</v>
      </c>
      <c r="Y238" s="3" t="s">
        <v>67</v>
      </c>
      <c r="Z238" s="4" t="str">
        <f>IF(Tabela1[[#This Row],[R.A.E]]="SIM",VLOOKUP(Tabela1[[#This Row],[CLASSIFICAÇÃO]],Lista_Susp_!PRAZO,2,0)+Tabela1[[#This Row],[DATA]],"")</f>
        <v/>
      </c>
      <c r="AA238" s="11" t="b">
        <f ca="1">IF(Tabela1[[#This Row],[R.A.E]]="SIM",IF(AC238="ok","CONCLUÍDO",IF(Tabela1[[#This Row],[PRAZO ABERTURA R.A.E]]&lt;TODAY(),"ATRASADO","NO PRAZO")))</f>
        <v>0</v>
      </c>
      <c r="AB238" s="11" t="str">
        <f ca="1">IF(Tabela1[[#This Row],[PRAZO ABERTURA R.A.E]]&gt;=TODAY(),"",IF(Tabela1[[#This Row],[STATUS]]="ATRASADO",TODAY()-Tabela1[[#This Row],[PRAZO ABERTURA R.A.E]],""))</f>
        <v/>
      </c>
      <c r="AE238" s="3"/>
    </row>
    <row r="239" spans="1:32" ht="30" x14ac:dyDescent="0.25">
      <c r="A239" s="6">
        <v>238</v>
      </c>
      <c r="B239" s="2" t="s">
        <v>28</v>
      </c>
      <c r="C239" s="46">
        <v>45351</v>
      </c>
      <c r="D239" s="48" t="s">
        <v>119</v>
      </c>
      <c r="E239" s="9">
        <v>0.61111111111111105</v>
      </c>
      <c r="F239" s="41" t="s">
        <v>1584</v>
      </c>
      <c r="G239" s="2" t="s">
        <v>30</v>
      </c>
      <c r="H239" s="61"/>
      <c r="I239" s="61"/>
      <c r="J239" s="3"/>
      <c r="K239" s="5" t="s">
        <v>1585</v>
      </c>
      <c r="L239" s="3" t="s">
        <v>1310</v>
      </c>
      <c r="M239" s="3" t="s">
        <v>44</v>
      </c>
      <c r="N239" s="2" t="s">
        <v>1348</v>
      </c>
      <c r="O239" s="2" t="s">
        <v>1586</v>
      </c>
      <c r="P239" s="3" t="s">
        <v>477</v>
      </c>
      <c r="Q239" s="31"/>
      <c r="R239" s="31"/>
      <c r="S239" s="31"/>
      <c r="T239" s="7" t="s">
        <v>1587</v>
      </c>
      <c r="U239" s="3" t="s">
        <v>1588</v>
      </c>
      <c r="V239" s="3" t="s">
        <v>999</v>
      </c>
      <c r="W239" s="3" t="s">
        <v>69</v>
      </c>
      <c r="X239" s="3" t="s">
        <v>70</v>
      </c>
      <c r="Y239" s="3" t="s">
        <v>67</v>
      </c>
      <c r="Z239" s="4" t="str">
        <f>IF(Tabela1[[#This Row],[R.A.E]]="SIM",VLOOKUP(Tabela1[[#This Row],[CLASSIFICAÇÃO]],Lista_Susp_!PRAZO,2,0)+Tabela1[[#This Row],[DATA]],"")</f>
        <v/>
      </c>
      <c r="AA239" s="11" t="b">
        <f ca="1">IF(Tabela1[[#This Row],[R.A.E]]="SIM",IF(AC239="ok","CONCLUÍDO",IF(Tabela1[[#This Row],[PRAZO ABERTURA R.A.E]]&lt;TODAY(),"ATRASADO","NO PRAZO")))</f>
        <v>0</v>
      </c>
      <c r="AB239" s="11" t="str">
        <f ca="1">IF(Tabela1[[#This Row],[PRAZO ABERTURA R.A.E]]&gt;=TODAY(),"",IF(Tabela1[[#This Row],[STATUS]]="ATRASADO",TODAY()-Tabela1[[#This Row],[PRAZO ABERTURA R.A.E]],""))</f>
        <v/>
      </c>
      <c r="AE239" s="3"/>
      <c r="AF239" t="s">
        <v>73</v>
      </c>
    </row>
    <row r="240" spans="1:32" ht="30" x14ac:dyDescent="0.25">
      <c r="A240" s="6">
        <v>239</v>
      </c>
      <c r="B240" s="2" t="s">
        <v>28</v>
      </c>
      <c r="C240" s="46">
        <v>45351</v>
      </c>
      <c r="D240" s="48" t="s">
        <v>119</v>
      </c>
      <c r="E240" s="9">
        <v>0.29166666666666669</v>
      </c>
      <c r="F240" s="41" t="s">
        <v>1589</v>
      </c>
      <c r="G240" s="2" t="s">
        <v>27</v>
      </c>
      <c r="H240" s="61" t="s">
        <v>2308</v>
      </c>
      <c r="I240" s="61"/>
      <c r="J240" s="3"/>
      <c r="K240" s="5" t="s">
        <v>1590</v>
      </c>
      <c r="L240" s="3" t="s">
        <v>1310</v>
      </c>
      <c r="M240" s="3" t="s">
        <v>41</v>
      </c>
      <c r="N240" s="2" t="s">
        <v>1591</v>
      </c>
      <c r="O240" s="64" t="s">
        <v>2799</v>
      </c>
      <c r="P240" s="3" t="s">
        <v>1592</v>
      </c>
      <c r="Q240" s="31"/>
      <c r="R240" s="31"/>
      <c r="S240" s="31"/>
      <c r="T240" s="7" t="s">
        <v>1593</v>
      </c>
      <c r="U240" s="3" t="s">
        <v>1594</v>
      </c>
      <c r="V240" s="3" t="s">
        <v>83</v>
      </c>
      <c r="W240" s="3" t="s">
        <v>69</v>
      </c>
      <c r="X240" s="3" t="s">
        <v>70</v>
      </c>
      <c r="Y240" s="3" t="s">
        <v>67</v>
      </c>
      <c r="Z240" s="4" t="str">
        <f>IF(Tabela1[[#This Row],[R.A.E]]="SIM",VLOOKUP(Tabela1[[#This Row],[CLASSIFICAÇÃO]],Lista_Susp_!PRAZO,2,0)+Tabela1[[#This Row],[DATA]],"")</f>
        <v/>
      </c>
      <c r="AA240" s="11" t="b">
        <f ca="1">IF(Tabela1[[#This Row],[R.A.E]]="SIM",IF(AC240="ok","CONCLUÍDO",IF(Tabela1[[#This Row],[PRAZO ABERTURA R.A.E]]&lt;TODAY(),"ATRASADO","NO PRAZO")))</f>
        <v>0</v>
      </c>
      <c r="AB240" s="11" t="str">
        <f ca="1">IF(Tabela1[[#This Row],[PRAZO ABERTURA R.A.E]]&gt;=TODAY(),"",IF(Tabela1[[#This Row],[STATUS]]="ATRASADO",TODAY()-Tabela1[[#This Row],[PRAZO ABERTURA R.A.E]],""))</f>
        <v/>
      </c>
      <c r="AE240" s="3"/>
      <c r="AF240" t="s">
        <v>73</v>
      </c>
    </row>
    <row r="241" spans="1:32" ht="70.5" customHeight="1" x14ac:dyDescent="0.25">
      <c r="A241" s="6">
        <v>240</v>
      </c>
      <c r="B241" s="2" t="s">
        <v>28</v>
      </c>
      <c r="C241" s="46">
        <v>45352</v>
      </c>
      <c r="D241" s="48" t="s">
        <v>119</v>
      </c>
      <c r="E241" s="9">
        <v>0.39583333333333331</v>
      </c>
      <c r="F241" s="41" t="s">
        <v>1595</v>
      </c>
      <c r="G241" s="2" t="s">
        <v>30</v>
      </c>
      <c r="H241" s="61"/>
      <c r="I241" s="61"/>
      <c r="J241" s="3"/>
      <c r="K241" s="5" t="s">
        <v>1618</v>
      </c>
      <c r="L241" s="3" t="s">
        <v>152</v>
      </c>
      <c r="M241" s="3" t="s">
        <v>121</v>
      </c>
      <c r="N241" s="2" t="s">
        <v>121</v>
      </c>
      <c r="O241" s="2" t="s">
        <v>1596</v>
      </c>
      <c r="P241" s="3" t="s">
        <v>323</v>
      </c>
      <c r="Q241" s="31"/>
      <c r="R241" s="31"/>
      <c r="S241" s="31"/>
      <c r="T241" s="7" t="s">
        <v>1597</v>
      </c>
      <c r="U241" s="3" t="s">
        <v>1176</v>
      </c>
      <c r="V241" s="3" t="s">
        <v>86</v>
      </c>
      <c r="W241" s="3" t="s">
        <v>69</v>
      </c>
      <c r="X241" s="3" t="s">
        <v>70</v>
      </c>
      <c r="Y241" s="3" t="s">
        <v>67</v>
      </c>
      <c r="Z241" s="4" t="str">
        <f>IF(Tabela1[[#This Row],[R.A.E]]="SIM",VLOOKUP(Tabela1[[#This Row],[CLASSIFICAÇÃO]],Lista_Susp_!PRAZO,2,0)+Tabela1[[#This Row],[DATA]],"")</f>
        <v/>
      </c>
      <c r="AA241" s="11" t="b">
        <f ca="1">IF(Tabela1[[#This Row],[R.A.E]]="SIM",IF(AC241="ok","CONCLUÍDO",IF(Tabela1[[#This Row],[PRAZO ABERTURA R.A.E]]&lt;TODAY(),"ATRASADO","NO PRAZO")))</f>
        <v>0</v>
      </c>
      <c r="AB241" s="11" t="str">
        <f ca="1">IF(Tabela1[[#This Row],[PRAZO ABERTURA R.A.E]]&gt;=TODAY(),"",IF(Tabela1[[#This Row],[STATUS]]="ATRASADO",TODAY()-Tabela1[[#This Row],[PRAZO ABERTURA R.A.E]],""))</f>
        <v/>
      </c>
      <c r="AE241" s="3"/>
      <c r="AF241" t="s">
        <v>73</v>
      </c>
    </row>
    <row r="242" spans="1:32" x14ac:dyDescent="0.25">
      <c r="A242" s="6">
        <v>254</v>
      </c>
      <c r="B242" s="2" t="s">
        <v>25</v>
      </c>
      <c r="C242" s="46">
        <v>45357</v>
      </c>
      <c r="D242" s="48" t="s">
        <v>115</v>
      </c>
      <c r="E242" s="9">
        <v>3.472222222222222E-3</v>
      </c>
      <c r="F242" s="41" t="s">
        <v>1672</v>
      </c>
      <c r="G242" s="2" t="s">
        <v>27</v>
      </c>
      <c r="H242" s="61" t="s">
        <v>2310</v>
      </c>
      <c r="I242" s="61"/>
      <c r="J242" s="3"/>
      <c r="K242" s="5" t="s">
        <v>1681</v>
      </c>
      <c r="L242" s="3" t="s">
        <v>181</v>
      </c>
      <c r="M242" s="3" t="s">
        <v>122</v>
      </c>
      <c r="N242" s="2" t="s">
        <v>1673</v>
      </c>
      <c r="O242" s="2" t="s">
        <v>1674</v>
      </c>
      <c r="P242" s="3" t="s">
        <v>1675</v>
      </c>
      <c r="Q242" s="31" t="s">
        <v>462</v>
      </c>
      <c r="R242" s="31" t="s">
        <v>1966</v>
      </c>
      <c r="S242" s="31" t="s">
        <v>1967</v>
      </c>
      <c r="T242" s="26" t="s">
        <v>1676</v>
      </c>
      <c r="U242" s="3" t="s">
        <v>1677</v>
      </c>
      <c r="V242" s="3" t="s">
        <v>64</v>
      </c>
      <c r="W242" s="3" t="s">
        <v>76</v>
      </c>
      <c r="X242" s="3" t="s">
        <v>70</v>
      </c>
      <c r="Y242" s="3" t="s">
        <v>73</v>
      </c>
      <c r="Z242" s="4">
        <f>IF(Tabela1[[#This Row],[R.A.E]]="SIM",VLOOKUP(Tabela1[[#This Row],[CLASSIFICAÇÃO]],Lista_Susp_!PRAZO,2,0)+Tabela1[[#This Row],[DATA]],"")</f>
        <v>45364</v>
      </c>
      <c r="AA242" s="11" t="str">
        <f ca="1">IF(Tabela1[[#This Row],[R.A.E]]="SIM",IF(AC242="ok","CONCLUÍDO",IF(Tabela1[[#This Row],[PRAZO ABERTURA R.A.E]]&lt;TODAY(),"ATRASADO","NO PRAZO")))</f>
        <v>CONCLUÍDO</v>
      </c>
      <c r="AB242" s="11" t="str">
        <f ca="1">IF(Tabela1[[#This Row],[PRAZO ABERTURA R.A.E]]&gt;=TODAY(),"",IF(Tabela1[[#This Row],[STATUS]]="ATRASADO",TODAY()-Tabela1[[#This Row],[PRAZO ABERTURA R.A.E]],""))</f>
        <v/>
      </c>
      <c r="AC242" s="3" t="s">
        <v>908</v>
      </c>
      <c r="AD242" s="4">
        <v>45362</v>
      </c>
      <c r="AE242" s="3" t="s">
        <v>73</v>
      </c>
      <c r="AF242" t="s">
        <v>73</v>
      </c>
    </row>
    <row r="243" spans="1:32" ht="42.75" customHeight="1" x14ac:dyDescent="0.25">
      <c r="A243" s="6">
        <v>297</v>
      </c>
      <c r="B243" s="2" t="s">
        <v>25</v>
      </c>
      <c r="C243" s="46">
        <v>45366</v>
      </c>
      <c r="D243" s="48" t="s">
        <v>115</v>
      </c>
      <c r="E243" s="9">
        <v>0.5625</v>
      </c>
      <c r="F243" s="41" t="s">
        <v>1885</v>
      </c>
      <c r="G243" s="2" t="s">
        <v>27</v>
      </c>
      <c r="H243" s="61" t="s">
        <v>2309</v>
      </c>
      <c r="I243" s="61"/>
      <c r="J243" s="3" t="s">
        <v>73</v>
      </c>
      <c r="K243" s="5" t="s">
        <v>1886</v>
      </c>
      <c r="L243" s="3" t="s">
        <v>137</v>
      </c>
      <c r="M243" s="3" t="s">
        <v>781</v>
      </c>
      <c r="N243" s="2" t="s">
        <v>1887</v>
      </c>
      <c r="O243" s="2" t="s">
        <v>1888</v>
      </c>
      <c r="P243" s="3" t="s">
        <v>1889</v>
      </c>
      <c r="Q243" s="31"/>
      <c r="R243" s="31"/>
      <c r="S243" s="31"/>
      <c r="T243" s="7" t="s">
        <v>1890</v>
      </c>
      <c r="U243" s="3" t="s">
        <v>1891</v>
      </c>
      <c r="V243" s="3" t="s">
        <v>74</v>
      </c>
      <c r="W243" s="3" t="s">
        <v>72</v>
      </c>
      <c r="X243" s="3" t="s">
        <v>85</v>
      </c>
      <c r="Y243" s="3" t="s">
        <v>73</v>
      </c>
      <c r="Z243" s="4">
        <f>IF(Tabela1[[#This Row],[R.A.E]]="SIM",VLOOKUP(Tabela1[[#This Row],[CLASSIFICAÇÃO]],Lista_Susp_!PRAZO,2,0)+Tabela1[[#This Row],[DATA]],"")</f>
        <v>45373</v>
      </c>
      <c r="AA243" s="11" t="str">
        <f ca="1">IF(Tabela1[[#This Row],[R.A.E]]="SIM",IF(AC243="ok","CONCLUÍDO",IF(Tabela1[[#This Row],[PRAZO ABERTURA R.A.E]]&lt;TODAY(),"ATRASADO","NO PRAZO")))</f>
        <v>CONCLUÍDO</v>
      </c>
      <c r="AB243" s="11" t="str">
        <f ca="1">IF(Tabela1[[#This Row],[PRAZO ABERTURA R.A.E]]&gt;=TODAY(),"",IF(Tabela1[[#This Row],[STATUS]]="ATRASADO",TODAY()-Tabela1[[#This Row],[PRAZO ABERTURA R.A.E]],""))</f>
        <v/>
      </c>
      <c r="AC243" s="3" t="s">
        <v>908</v>
      </c>
      <c r="AE243" s="3" t="s">
        <v>73</v>
      </c>
    </row>
    <row r="244" spans="1:32" ht="45" x14ac:dyDescent="0.25">
      <c r="A244" s="6">
        <v>310</v>
      </c>
      <c r="B244" s="2" t="s">
        <v>25</v>
      </c>
      <c r="C244" s="46">
        <v>45368</v>
      </c>
      <c r="D244" s="48" t="s">
        <v>115</v>
      </c>
      <c r="E244" s="9">
        <v>0.85486111111111107</v>
      </c>
      <c r="F244" s="41" t="s">
        <v>1934</v>
      </c>
      <c r="G244" s="2" t="s">
        <v>27</v>
      </c>
      <c r="H244" s="61" t="s">
        <v>2310</v>
      </c>
      <c r="I244" s="61"/>
      <c r="J244" s="3"/>
      <c r="K244" s="5" t="s">
        <v>1963</v>
      </c>
      <c r="L244" s="3" t="s">
        <v>155</v>
      </c>
      <c r="M244" s="3" t="s">
        <v>122</v>
      </c>
      <c r="N244" s="2" t="s">
        <v>1935</v>
      </c>
      <c r="O244" s="2" t="s">
        <v>1936</v>
      </c>
      <c r="P244" s="3" t="s">
        <v>484</v>
      </c>
      <c r="Q244" s="31"/>
      <c r="R244" s="31"/>
      <c r="S244" s="31"/>
      <c r="T244" s="7" t="s">
        <v>1937</v>
      </c>
      <c r="U244" s="3" t="s">
        <v>1606</v>
      </c>
      <c r="V244" s="3" t="s">
        <v>1307</v>
      </c>
      <c r="W244" s="3" t="s">
        <v>72</v>
      </c>
      <c r="X244" s="3" t="s">
        <v>85</v>
      </c>
      <c r="Y244" s="3" t="s">
        <v>73</v>
      </c>
      <c r="Z244" s="4">
        <f>IF(Tabela1[[#This Row],[R.A.E]]="SIM",VLOOKUP(Tabela1[[#This Row],[CLASSIFICAÇÃO]],Lista_Susp_!PRAZO,2,0)+Tabela1[[#This Row],[DATA]],"")</f>
        <v>45375</v>
      </c>
      <c r="AA244" s="11" t="str">
        <f ca="1">IF(Tabela1[[#This Row],[R.A.E]]="SIM",IF(AC244="ok","CONCLUÍDO",IF(Tabela1[[#This Row],[PRAZO ABERTURA R.A.E]]&lt;TODAY(),"ATRASADO","NO PRAZO")))</f>
        <v>CONCLUÍDO</v>
      </c>
      <c r="AB244" s="11" t="str">
        <f ca="1">IF(Tabela1[[#This Row],[PRAZO ABERTURA R.A.E]]&gt;=TODAY(),"",IF(Tabela1[[#This Row],[STATUS]]="ATRASADO",TODAY()-Tabela1[[#This Row],[PRAZO ABERTURA R.A.E]],""))</f>
        <v/>
      </c>
      <c r="AC244" s="3" t="s">
        <v>224</v>
      </c>
      <c r="AE244" s="3" t="s">
        <v>73</v>
      </c>
      <c r="AF244" t="s">
        <v>73</v>
      </c>
    </row>
    <row r="245" spans="1:32" ht="60" x14ac:dyDescent="0.25">
      <c r="A245" s="6">
        <v>241</v>
      </c>
      <c r="B245" s="2" t="s">
        <v>25</v>
      </c>
      <c r="C245" s="46">
        <v>45352</v>
      </c>
      <c r="D245" s="15" t="s">
        <v>115</v>
      </c>
      <c r="E245" s="9">
        <v>0.4861111111111111</v>
      </c>
      <c r="F245" s="41" t="s">
        <v>1601</v>
      </c>
      <c r="G245" s="2" t="s">
        <v>27</v>
      </c>
      <c r="H245" s="61" t="s">
        <v>2308</v>
      </c>
      <c r="I245" s="61"/>
      <c r="J245" s="3"/>
      <c r="K245" s="5" t="s">
        <v>1619</v>
      </c>
      <c r="L245" s="3" t="s">
        <v>155</v>
      </c>
      <c r="M245" s="3" t="s">
        <v>122</v>
      </c>
      <c r="N245" s="2" t="s">
        <v>1602</v>
      </c>
      <c r="O245" s="41" t="s">
        <v>1603</v>
      </c>
      <c r="P245" s="3" t="s">
        <v>1604</v>
      </c>
      <c r="Q245" s="31"/>
      <c r="R245" s="31"/>
      <c r="S245" s="31"/>
      <c r="T245" s="7" t="s">
        <v>1605</v>
      </c>
      <c r="U245" s="3" t="s">
        <v>1606</v>
      </c>
      <c r="V245" s="29" t="s">
        <v>78</v>
      </c>
      <c r="W245" s="3" t="s">
        <v>69</v>
      </c>
      <c r="X245" s="3" t="s">
        <v>70</v>
      </c>
      <c r="Y245" s="3" t="s">
        <v>67</v>
      </c>
      <c r="Z245" s="4" t="str">
        <f>IF(Tabela1[[#This Row],[R.A.E]]="SIM",VLOOKUP(Tabela1[[#This Row],[CLASSIFICAÇÃO]],Lista_Susp_!PRAZO,2,0)+Tabela1[[#This Row],[DATA]],"")</f>
        <v/>
      </c>
      <c r="AA245" s="11" t="b">
        <f ca="1">IF(Tabela1[[#This Row],[R.A.E]]="SIM",IF(AC245="ok","CONCLUÍDO",IF(Tabela1[[#This Row],[PRAZO ABERTURA R.A.E]]&lt;TODAY(),"ATRASADO","NO PRAZO")))</f>
        <v>0</v>
      </c>
      <c r="AB245" s="11" t="str">
        <f ca="1">IF(Tabela1[[#This Row],[PRAZO ABERTURA R.A.E]]&gt;=TODAY(),"",IF(Tabela1[[#This Row],[STATUS]]="ATRASADO",TODAY()-Tabela1[[#This Row],[PRAZO ABERTURA R.A.E]],""))</f>
        <v/>
      </c>
      <c r="AE245" s="3"/>
    </row>
    <row r="246" spans="1:32" ht="30" x14ac:dyDescent="0.25">
      <c r="A246" s="6">
        <v>245</v>
      </c>
      <c r="B246" s="2" t="s">
        <v>28</v>
      </c>
      <c r="C246" s="46">
        <v>45354</v>
      </c>
      <c r="D246" s="48" t="s">
        <v>115</v>
      </c>
      <c r="E246" s="9">
        <v>0.47916666666666669</v>
      </c>
      <c r="F246" s="16" t="s">
        <v>1627</v>
      </c>
      <c r="G246" s="2" t="s">
        <v>30</v>
      </c>
      <c r="H246" s="61"/>
      <c r="I246" s="61"/>
      <c r="J246" s="3"/>
      <c r="K246" s="5" t="s">
        <v>1628</v>
      </c>
      <c r="L246" s="3" t="s">
        <v>152</v>
      </c>
      <c r="M246" s="3" t="s">
        <v>121</v>
      </c>
      <c r="N246" s="2" t="s">
        <v>1557</v>
      </c>
      <c r="O246" s="2" t="s">
        <v>1629</v>
      </c>
      <c r="P246" s="3" t="s">
        <v>323</v>
      </c>
      <c r="Q246" s="31"/>
      <c r="R246" s="31"/>
      <c r="S246" s="31"/>
      <c r="T246" s="7" t="s">
        <v>1630</v>
      </c>
      <c r="U246" s="3" t="s">
        <v>1631</v>
      </c>
      <c r="V246" s="3" t="s">
        <v>86</v>
      </c>
      <c r="W246" s="3" t="s">
        <v>69</v>
      </c>
      <c r="X246" s="3" t="s">
        <v>70</v>
      </c>
      <c r="Y246" s="3" t="s">
        <v>67</v>
      </c>
      <c r="Z246" s="4" t="str">
        <f>IF(Tabela1[[#This Row],[R.A.E]]="SIM",VLOOKUP(Tabela1[[#This Row],[CLASSIFICAÇÃO]],Lista_Susp_!PRAZO,2,0)+Tabela1[[#This Row],[DATA]],"")</f>
        <v/>
      </c>
      <c r="AA246" s="11" t="b">
        <f ca="1">IF(Tabela1[[#This Row],[R.A.E]]="SIM",IF(AC246="ok","CONCLUÍDO",IF(Tabela1[[#This Row],[PRAZO ABERTURA R.A.E]]&lt;TODAY(),"ATRASADO","NO PRAZO")))</f>
        <v>0</v>
      </c>
      <c r="AB246" s="11" t="str">
        <f ca="1">IF(Tabela1[[#This Row],[PRAZO ABERTURA R.A.E]]&gt;=TODAY(),"",IF(Tabela1[[#This Row],[STATUS]]="ATRASADO",TODAY()-Tabela1[[#This Row],[PRAZO ABERTURA R.A.E]],""))</f>
        <v/>
      </c>
      <c r="AE246" s="3"/>
      <c r="AF246" t="s">
        <v>73</v>
      </c>
    </row>
    <row r="247" spans="1:32" ht="30" x14ac:dyDescent="0.25">
      <c r="A247" s="6">
        <v>246</v>
      </c>
      <c r="B247" s="2" t="s">
        <v>28</v>
      </c>
      <c r="C247" s="46">
        <v>45352</v>
      </c>
      <c r="D247" s="48" t="s">
        <v>115</v>
      </c>
      <c r="E247" s="9">
        <v>0.39583333333333331</v>
      </c>
      <c r="F247" s="41" t="s">
        <v>1632</v>
      </c>
      <c r="G247" s="2" t="s">
        <v>32</v>
      </c>
      <c r="H247" s="61"/>
      <c r="I247" s="61" t="s">
        <v>5168</v>
      </c>
      <c r="J247" s="3" t="s">
        <v>73</v>
      </c>
      <c r="K247" s="5" t="s">
        <v>1633</v>
      </c>
      <c r="L247" s="3" t="s">
        <v>152</v>
      </c>
      <c r="M247" s="3" t="s">
        <v>121</v>
      </c>
      <c r="N247" s="2" t="s">
        <v>1634</v>
      </c>
      <c r="O247" s="2" t="s">
        <v>1635</v>
      </c>
      <c r="P247" s="3" t="s">
        <v>1636</v>
      </c>
      <c r="Q247" s="31"/>
      <c r="R247" s="31"/>
      <c r="S247" s="31"/>
      <c r="T247" s="7" t="s">
        <v>1637</v>
      </c>
      <c r="U247" s="3" t="s">
        <v>1638</v>
      </c>
      <c r="V247" s="3" t="s">
        <v>232</v>
      </c>
      <c r="W247" s="3" t="s">
        <v>76</v>
      </c>
      <c r="X247" s="3" t="s">
        <v>79</v>
      </c>
      <c r="Y247" s="3" t="s">
        <v>73</v>
      </c>
      <c r="Z247" s="4">
        <f>IF(Tabela1[[#This Row],[R.A.E]]="SIM",VLOOKUP(Tabela1[[#This Row],[CLASSIFICAÇÃO]],Lista_Susp_!PRAZO,2,0)+Tabela1[[#This Row],[DATA]],"")</f>
        <v>45359</v>
      </c>
      <c r="AA247" s="11" t="str">
        <f ca="1">IF(Tabela1[[#This Row],[R.A.E]]="SIM",IF(AC247="ok","CONCLUÍDO",IF(Tabela1[[#This Row],[PRAZO ABERTURA R.A.E]]&lt;TODAY(),"ATRASADO","NO PRAZO")))</f>
        <v>ATRASADO</v>
      </c>
      <c r="AB247" s="11">
        <f ca="1">IF(Tabela1[[#This Row],[PRAZO ABERTURA R.A.E]]&gt;=TODAY(),"",IF(Tabela1[[#This Row],[STATUS]]="ATRASADO",TODAY()-Tabela1[[#This Row],[PRAZO ABERTURA R.A.E]],""))</f>
        <v>298</v>
      </c>
      <c r="AE247" s="3"/>
      <c r="AF247" t="s">
        <v>73</v>
      </c>
    </row>
    <row r="248" spans="1:32" ht="30" x14ac:dyDescent="0.25">
      <c r="A248" s="6">
        <v>247</v>
      </c>
      <c r="B248" s="2" t="s">
        <v>28</v>
      </c>
      <c r="C248" s="46">
        <v>45355</v>
      </c>
      <c r="D248" s="48" t="s">
        <v>115</v>
      </c>
      <c r="E248" s="9">
        <v>0.73611111111111116</v>
      </c>
      <c r="F248" s="41" t="s">
        <v>443</v>
      </c>
      <c r="G248" s="2" t="s">
        <v>30</v>
      </c>
      <c r="H248" s="61"/>
      <c r="I248" s="61"/>
      <c r="J248" s="3"/>
      <c r="K248" s="5" t="s">
        <v>1639</v>
      </c>
      <c r="L248" s="3" t="s">
        <v>129</v>
      </c>
      <c r="M248" s="3" t="s">
        <v>44</v>
      </c>
      <c r="N248" s="2" t="s">
        <v>1348</v>
      </c>
      <c r="O248" s="64" t="s">
        <v>1640</v>
      </c>
      <c r="P248" s="3" t="s">
        <v>1641</v>
      </c>
      <c r="Q248" s="31"/>
      <c r="R248" s="31"/>
      <c r="S248" s="31"/>
      <c r="T248" s="7" t="s">
        <v>424</v>
      </c>
      <c r="U248" s="3" t="s">
        <v>1642</v>
      </c>
      <c r="V248" s="3" t="s">
        <v>555</v>
      </c>
      <c r="W248" s="3" t="s">
        <v>69</v>
      </c>
      <c r="X248" s="3" t="s">
        <v>70</v>
      </c>
      <c r="Y248" s="3" t="s">
        <v>67</v>
      </c>
      <c r="Z248" s="4" t="str">
        <f>IF(Tabela1[[#This Row],[R.A.E]]="SIM",VLOOKUP(Tabela1[[#This Row],[CLASSIFICAÇÃO]],Lista_Susp_!PRAZO,2,0)+Tabela1[[#This Row],[DATA]],"")</f>
        <v/>
      </c>
      <c r="AA248" s="11" t="b">
        <f ca="1">IF(Tabela1[[#This Row],[R.A.E]]="SIM",IF(AC248="ok","CONCLUÍDO",IF(Tabela1[[#This Row],[PRAZO ABERTURA R.A.E]]&lt;TODAY(),"ATRASADO","NO PRAZO")))</f>
        <v>0</v>
      </c>
      <c r="AB248" s="11" t="str">
        <f ca="1">IF(Tabela1[[#This Row],[PRAZO ABERTURA R.A.E]]&gt;=TODAY(),"",IF(Tabela1[[#This Row],[STATUS]]="ATRASADO",TODAY()-Tabela1[[#This Row],[PRAZO ABERTURA R.A.E]],""))</f>
        <v/>
      </c>
      <c r="AE248" s="3"/>
      <c r="AF248" t="s">
        <v>73</v>
      </c>
    </row>
    <row r="249" spans="1:32" ht="30" x14ac:dyDescent="0.25">
      <c r="A249" s="6">
        <v>248</v>
      </c>
      <c r="B249" s="2" t="s">
        <v>28</v>
      </c>
      <c r="C249" s="46">
        <v>45355</v>
      </c>
      <c r="D249" s="48" t="s">
        <v>115</v>
      </c>
      <c r="E249" s="9">
        <v>0.43055555555555558</v>
      </c>
      <c r="F249" s="41" t="s">
        <v>1643</v>
      </c>
      <c r="G249" s="2" t="s">
        <v>30</v>
      </c>
      <c r="H249" s="61"/>
      <c r="I249" s="61"/>
      <c r="J249" s="3"/>
      <c r="K249" s="5" t="s">
        <v>1644</v>
      </c>
      <c r="L249" s="3" t="s">
        <v>128</v>
      </c>
      <c r="M249" s="3" t="s">
        <v>121</v>
      </c>
      <c r="N249" s="2" t="s">
        <v>1645</v>
      </c>
      <c r="O249" s="2" t="s">
        <v>1646</v>
      </c>
      <c r="P249" s="3" t="s">
        <v>323</v>
      </c>
      <c r="Q249" s="31"/>
      <c r="R249" s="31"/>
      <c r="S249" s="31"/>
      <c r="T249" s="7" t="s">
        <v>1647</v>
      </c>
      <c r="U249" s="3" t="s">
        <v>1648</v>
      </c>
      <c r="V249" s="3" t="s">
        <v>86</v>
      </c>
      <c r="W249" s="3" t="s">
        <v>69</v>
      </c>
      <c r="X249" s="3" t="s">
        <v>70</v>
      </c>
      <c r="Y249" s="3" t="s">
        <v>67</v>
      </c>
      <c r="Z249" s="4" t="str">
        <f>IF(Tabela1[[#This Row],[R.A.E]]="SIM",VLOOKUP(Tabela1[[#This Row],[CLASSIFICAÇÃO]],Lista_Susp_!PRAZO,2,0)+Tabela1[[#This Row],[DATA]],"")</f>
        <v/>
      </c>
      <c r="AA249" s="11" t="b">
        <f ca="1">IF(Tabela1[[#This Row],[R.A.E]]="SIM",IF(AC249="ok","CONCLUÍDO",IF(Tabela1[[#This Row],[PRAZO ABERTURA R.A.E]]&lt;TODAY(),"ATRASADO","NO PRAZO")))</f>
        <v>0</v>
      </c>
      <c r="AB249" s="11" t="str">
        <f ca="1">IF(Tabela1[[#This Row],[PRAZO ABERTURA R.A.E]]&gt;=TODAY(),"",IF(Tabela1[[#This Row],[STATUS]]="ATRASADO",TODAY()-Tabela1[[#This Row],[PRAZO ABERTURA R.A.E]],""))</f>
        <v/>
      </c>
      <c r="AE249" s="3"/>
      <c r="AF249" t="s">
        <v>73</v>
      </c>
    </row>
    <row r="250" spans="1:32" ht="30" x14ac:dyDescent="0.25">
      <c r="A250" s="6">
        <v>249</v>
      </c>
      <c r="B250" s="2" t="s">
        <v>28</v>
      </c>
      <c r="C250" s="46">
        <v>45355</v>
      </c>
      <c r="D250" s="48" t="s">
        <v>115</v>
      </c>
      <c r="E250" s="9">
        <v>0.66666666666666663</v>
      </c>
      <c r="F250" s="41" t="s">
        <v>1682</v>
      </c>
      <c r="G250" s="2" t="s">
        <v>36</v>
      </c>
      <c r="H250" s="61"/>
      <c r="I250" s="61"/>
      <c r="J250" s="3" t="s">
        <v>73</v>
      </c>
      <c r="K250" s="5" t="s">
        <v>1649</v>
      </c>
      <c r="L250" s="3" t="s">
        <v>163</v>
      </c>
      <c r="M250" s="3" t="s">
        <v>121</v>
      </c>
      <c r="N250" s="2" t="s">
        <v>1650</v>
      </c>
      <c r="O250" s="2" t="s">
        <v>1651</v>
      </c>
      <c r="P250" s="3" t="s">
        <v>1652</v>
      </c>
      <c r="Q250" s="31"/>
      <c r="R250" s="31"/>
      <c r="S250" s="31"/>
      <c r="T250" s="7" t="s">
        <v>1653</v>
      </c>
      <c r="U250" s="3" t="s">
        <v>1654</v>
      </c>
      <c r="V250" s="3" t="s">
        <v>232</v>
      </c>
      <c r="W250" s="3" t="s">
        <v>76</v>
      </c>
      <c r="X250" s="3" t="s">
        <v>79</v>
      </c>
      <c r="Y250" s="3" t="s">
        <v>73</v>
      </c>
      <c r="Z250" s="4">
        <f>IF(Tabela1[[#This Row],[R.A.E]]="SIM",VLOOKUP(Tabela1[[#This Row],[CLASSIFICAÇÃO]],Lista_Susp_!PRAZO,2,0)+Tabela1[[#This Row],[DATA]],"")</f>
        <v>45362</v>
      </c>
      <c r="AA250" s="11" t="str">
        <f ca="1">IF(Tabela1[[#This Row],[R.A.E]]="SIM",IF(AC250="ok","CONCLUÍDO",IF(Tabela1[[#This Row],[PRAZO ABERTURA R.A.E]]&lt;TODAY(),"ATRASADO","NO PRAZO")))</f>
        <v>ATRASADO</v>
      </c>
      <c r="AB250" s="11">
        <f ca="1">IF(Tabela1[[#This Row],[PRAZO ABERTURA R.A.E]]&gt;=TODAY(),"",IF(Tabela1[[#This Row],[STATUS]]="ATRASADO",TODAY()-Tabela1[[#This Row],[PRAZO ABERTURA R.A.E]],""))</f>
        <v>295</v>
      </c>
      <c r="AE250" s="3"/>
      <c r="AF250" t="s">
        <v>73</v>
      </c>
    </row>
    <row r="251" spans="1:32" ht="30" x14ac:dyDescent="0.25">
      <c r="A251" s="6">
        <v>250</v>
      </c>
      <c r="B251" s="2" t="s">
        <v>28</v>
      </c>
      <c r="C251" s="46">
        <v>45355</v>
      </c>
      <c r="D251" s="48" t="s">
        <v>115</v>
      </c>
      <c r="E251" s="9">
        <v>0.43055555555555558</v>
      </c>
      <c r="F251" s="41" t="s">
        <v>1655</v>
      </c>
      <c r="G251" s="2" t="s">
        <v>30</v>
      </c>
      <c r="H251" s="61"/>
      <c r="I251" s="61"/>
      <c r="J251" s="3" t="s">
        <v>73</v>
      </c>
      <c r="K251" s="5" t="s">
        <v>1656</v>
      </c>
      <c r="L251" s="3" t="s">
        <v>129</v>
      </c>
      <c r="M251" s="3" t="s">
        <v>121</v>
      </c>
      <c r="N251" s="2" t="s">
        <v>1657</v>
      </c>
      <c r="O251" s="64" t="s">
        <v>1658</v>
      </c>
      <c r="P251" s="3" t="s">
        <v>484</v>
      </c>
      <c r="Q251" s="31"/>
      <c r="R251" s="31"/>
      <c r="S251" s="31"/>
      <c r="T251" s="7" t="s">
        <v>1659</v>
      </c>
      <c r="U251" s="3" t="s">
        <v>1660</v>
      </c>
      <c r="V251" s="3" t="s">
        <v>232</v>
      </c>
      <c r="W251" s="3" t="s">
        <v>69</v>
      </c>
      <c r="X251" s="3" t="s">
        <v>79</v>
      </c>
      <c r="Y251" s="3" t="s">
        <v>73</v>
      </c>
      <c r="Z251" s="4">
        <f>IF(Tabela1[[#This Row],[R.A.E]]="SIM",VLOOKUP(Tabela1[[#This Row],[CLASSIFICAÇÃO]],Lista_Susp_!PRAZO,2,0)+Tabela1[[#This Row],[DATA]],"")</f>
        <v>45362</v>
      </c>
      <c r="AA251" s="11" t="str">
        <f ca="1">IF(Tabela1[[#This Row],[R.A.E]]="SIM",IF(AC251="ok","CONCLUÍDO",IF(Tabela1[[#This Row],[PRAZO ABERTURA R.A.E]]&lt;TODAY(),"ATRASADO","NO PRAZO")))</f>
        <v>ATRASADO</v>
      </c>
      <c r="AB251" s="11">
        <f ca="1">IF(Tabela1[[#This Row],[PRAZO ABERTURA R.A.E]]&gt;=TODAY(),"",IF(Tabela1[[#This Row],[STATUS]]="ATRASADO",TODAY()-Tabela1[[#This Row],[PRAZO ABERTURA R.A.E]],""))</f>
        <v>295</v>
      </c>
      <c r="AE251" s="3"/>
      <c r="AF251" t="s">
        <v>73</v>
      </c>
    </row>
    <row r="252" spans="1:32" x14ac:dyDescent="0.25">
      <c r="A252" s="6">
        <v>251</v>
      </c>
      <c r="B252" s="2" t="s">
        <v>25</v>
      </c>
      <c r="C252" s="46">
        <v>45355</v>
      </c>
      <c r="D252" s="48" t="s">
        <v>115</v>
      </c>
      <c r="E252" s="9">
        <v>0.91666666666666663</v>
      </c>
      <c r="F252" s="41" t="s">
        <v>1680</v>
      </c>
      <c r="G252" s="2" t="s">
        <v>33</v>
      </c>
      <c r="H252" s="61"/>
      <c r="I252" s="61"/>
      <c r="J252" s="3"/>
      <c r="K252" s="5" t="s">
        <v>1661</v>
      </c>
      <c r="L252" s="6" t="s">
        <v>126</v>
      </c>
      <c r="M252" s="3" t="s">
        <v>123</v>
      </c>
      <c r="N252" s="2" t="s">
        <v>1662</v>
      </c>
      <c r="O252" s="2" t="s">
        <v>1663</v>
      </c>
      <c r="P252" s="3" t="s">
        <v>1664</v>
      </c>
      <c r="Q252" s="31"/>
      <c r="R252" s="31"/>
      <c r="S252" s="31"/>
      <c r="T252" s="7" t="s">
        <v>424</v>
      </c>
      <c r="U252" s="3" t="s">
        <v>1665</v>
      </c>
      <c r="V252" s="3" t="s">
        <v>83</v>
      </c>
      <c r="W252" s="3" t="s">
        <v>69</v>
      </c>
      <c r="X252" s="3" t="s">
        <v>70</v>
      </c>
      <c r="Y252" s="3" t="s">
        <v>67</v>
      </c>
      <c r="Z252" s="4" t="str">
        <f>IF(Tabela1[[#This Row],[R.A.E]]="SIM",VLOOKUP(Tabela1[[#This Row],[CLASSIFICAÇÃO]],Lista_Susp_!PRAZO,2,0)+Tabela1[[#This Row],[DATA]],"")</f>
        <v/>
      </c>
      <c r="AA252" s="11" t="b">
        <f ca="1">IF(Tabela1[[#This Row],[R.A.E]]="SIM",IF(AC252="ok","CONCLUÍDO",IF(Tabela1[[#This Row],[PRAZO ABERTURA R.A.E]]&lt;TODAY(),"ATRASADO","NO PRAZO")))</f>
        <v>0</v>
      </c>
      <c r="AB252" s="11" t="str">
        <f ca="1">IF(Tabela1[[#This Row],[PRAZO ABERTURA R.A.E]]&gt;=TODAY(),"",IF(Tabela1[[#This Row],[STATUS]]="ATRASADO",TODAY()-Tabela1[[#This Row],[PRAZO ABERTURA R.A.E]],""))</f>
        <v/>
      </c>
      <c r="AE252" s="3"/>
    </row>
    <row r="253" spans="1:32" x14ac:dyDescent="0.25">
      <c r="A253" s="6">
        <v>242</v>
      </c>
      <c r="B253" s="2" t="s">
        <v>25</v>
      </c>
      <c r="C253" s="46">
        <v>45352</v>
      </c>
      <c r="D253" s="48" t="s">
        <v>115</v>
      </c>
      <c r="E253" s="9">
        <v>0.70833333333333337</v>
      </c>
      <c r="F253" s="41" t="s">
        <v>1607</v>
      </c>
      <c r="G253" s="2" t="s">
        <v>27</v>
      </c>
      <c r="H253" s="61" t="s">
        <v>2309</v>
      </c>
      <c r="I253" s="61"/>
      <c r="J253" s="3"/>
      <c r="K253" s="5" t="s">
        <v>1620</v>
      </c>
      <c r="L253" s="3" t="s">
        <v>126</v>
      </c>
      <c r="M253" s="3" t="s">
        <v>231</v>
      </c>
      <c r="N253" s="2" t="s">
        <v>1608</v>
      </c>
      <c r="O253" s="43" t="s">
        <v>1616</v>
      </c>
      <c r="P253" s="2" t="s">
        <v>1616</v>
      </c>
      <c r="Q253" s="31"/>
      <c r="R253" s="31"/>
      <c r="S253" s="31"/>
      <c r="T253" s="7" t="s">
        <v>1609</v>
      </c>
      <c r="U253" s="3" t="s">
        <v>1610</v>
      </c>
      <c r="V253" s="3" t="s">
        <v>1274</v>
      </c>
      <c r="W253" s="3" t="s">
        <v>69</v>
      </c>
      <c r="X253" s="3" t="s">
        <v>66</v>
      </c>
      <c r="Y253" s="3" t="s">
        <v>67</v>
      </c>
      <c r="Z253" s="4" t="str">
        <f>IF(Tabela1[[#This Row],[R.A.E]]="SIM",VLOOKUP(Tabela1[[#This Row],[CLASSIFICAÇÃO]],Lista_Susp_!PRAZO,2,0)+Tabela1[[#This Row],[DATA]],"")</f>
        <v/>
      </c>
      <c r="AA253" s="11" t="b">
        <f ca="1">IF(Tabela1[[#This Row],[R.A.E]]="SIM",IF(AC253="ok","CONCLUÍDO",IF(Tabela1[[#This Row],[PRAZO ABERTURA R.A.E]]&lt;TODAY(),"ATRASADO","NO PRAZO")))</f>
        <v>0</v>
      </c>
      <c r="AB253" s="11" t="str">
        <f ca="1">IF(Tabela1[[#This Row],[PRAZO ABERTURA R.A.E]]&gt;=TODAY(),"",IF(Tabela1[[#This Row],[STATUS]]="ATRASADO",TODAY()-Tabela1[[#This Row],[PRAZO ABERTURA R.A.E]],""))</f>
        <v/>
      </c>
      <c r="AE253" s="3"/>
    </row>
    <row r="254" spans="1:32" ht="57.75" x14ac:dyDescent="0.25">
      <c r="A254" s="6">
        <v>253</v>
      </c>
      <c r="B254" s="2" t="s">
        <v>25</v>
      </c>
      <c r="C254" s="46">
        <v>45356</v>
      </c>
      <c r="D254" s="48" t="s">
        <v>115</v>
      </c>
      <c r="E254" s="9">
        <v>0.70277777777777783</v>
      </c>
      <c r="F254" s="41" t="s">
        <v>1678</v>
      </c>
      <c r="G254" s="2" t="s">
        <v>47</v>
      </c>
      <c r="H254" s="61"/>
      <c r="I254" s="61"/>
      <c r="J254" s="3"/>
      <c r="K254" s="5" t="s">
        <v>1679</v>
      </c>
      <c r="L254" s="3" t="s">
        <v>126</v>
      </c>
      <c r="M254" s="3" t="s">
        <v>44</v>
      </c>
      <c r="N254" s="2" t="s">
        <v>1669</v>
      </c>
      <c r="O254" s="64" t="s">
        <v>1670</v>
      </c>
      <c r="P254" s="3" t="s">
        <v>477</v>
      </c>
      <c r="Q254" s="31"/>
      <c r="R254" s="31"/>
      <c r="S254" s="31"/>
      <c r="T254" s="26" t="s">
        <v>1671</v>
      </c>
      <c r="U254" s="3" t="s">
        <v>660</v>
      </c>
      <c r="V254" s="3" t="s">
        <v>81</v>
      </c>
      <c r="W254" s="3" t="s">
        <v>69</v>
      </c>
      <c r="X254" s="3" t="s">
        <v>70</v>
      </c>
      <c r="Y254" s="3" t="s">
        <v>67</v>
      </c>
      <c r="Z254" s="4" t="str">
        <f>IF(Tabela1[[#This Row],[R.A.E]]="SIM",VLOOKUP(Tabela1[[#This Row],[CLASSIFICAÇÃO]],Lista_Susp_!PRAZO,2,0)+Tabela1[[#This Row],[DATA]],"")</f>
        <v/>
      </c>
      <c r="AA254" s="11" t="b">
        <f ca="1">IF(Tabela1[[#This Row],[R.A.E]]="SIM",IF(AC254="ok","CONCLUÍDO",IF(Tabela1[[#This Row],[PRAZO ABERTURA R.A.E]]&lt;TODAY(),"ATRASADO","NO PRAZO")))</f>
        <v>0</v>
      </c>
      <c r="AB254" s="11" t="str">
        <f ca="1">IF(Tabela1[[#This Row],[PRAZO ABERTURA R.A.E]]&gt;=TODAY(),"",IF(Tabela1[[#This Row],[STATUS]]="ATRASADO",TODAY()-Tabela1[[#This Row],[PRAZO ABERTURA R.A.E]],""))</f>
        <v/>
      </c>
      <c r="AE254" s="3"/>
    </row>
    <row r="255" spans="1:32" ht="45" x14ac:dyDescent="0.25">
      <c r="A255" s="6">
        <v>243</v>
      </c>
      <c r="B255" s="2" t="s">
        <v>25</v>
      </c>
      <c r="C255" s="46">
        <v>45353</v>
      </c>
      <c r="D255" s="48" t="s">
        <v>115</v>
      </c>
      <c r="E255" s="9">
        <v>0.82638888888888884</v>
      </c>
      <c r="F255" s="41" t="s">
        <v>1611</v>
      </c>
      <c r="G255" s="2" t="s">
        <v>27</v>
      </c>
      <c r="H255" s="61" t="s">
        <v>2309</v>
      </c>
      <c r="I255" s="61"/>
      <c r="J255" s="3"/>
      <c r="K255" s="5" t="s">
        <v>1621</v>
      </c>
      <c r="L255" s="3" t="s">
        <v>125</v>
      </c>
      <c r="M255" s="3" t="s">
        <v>122</v>
      </c>
      <c r="N255" s="2" t="s">
        <v>1617</v>
      </c>
      <c r="O255" s="2" t="s">
        <v>1612</v>
      </c>
      <c r="P255" s="3" t="s">
        <v>1613</v>
      </c>
      <c r="Q255" s="31"/>
      <c r="R255" s="31"/>
      <c r="S255" s="31"/>
      <c r="T255" s="7" t="s">
        <v>1614</v>
      </c>
      <c r="U255" s="3" t="s">
        <v>1615</v>
      </c>
      <c r="V255" s="3" t="s">
        <v>64</v>
      </c>
      <c r="W255" s="3" t="s">
        <v>69</v>
      </c>
      <c r="X255" s="3" t="s">
        <v>66</v>
      </c>
      <c r="Y255" s="3" t="s">
        <v>67</v>
      </c>
      <c r="Z255" s="4" t="str">
        <f>IF(Tabela1[[#This Row],[R.A.E]]="SIM",VLOOKUP(Tabela1[[#This Row],[CLASSIFICAÇÃO]],Lista_Susp_!PRAZO,2,0)+Tabela1[[#This Row],[DATA]],"")</f>
        <v/>
      </c>
      <c r="AA255" s="11" t="b">
        <f ca="1">IF(Tabela1[[#This Row],[R.A.E]]="SIM",IF(AC255="ok","CONCLUÍDO",IF(Tabela1[[#This Row],[PRAZO ABERTURA R.A.E]]&lt;TODAY(),"ATRASADO","NO PRAZO")))</f>
        <v>0</v>
      </c>
      <c r="AB255" s="11" t="str">
        <f ca="1">IF(Tabela1[[#This Row],[PRAZO ABERTURA R.A.E]]&gt;=TODAY(),"",IF(Tabela1[[#This Row],[STATUS]]="ATRASADO",TODAY()-Tabela1[[#This Row],[PRAZO ABERTURA R.A.E]],""))</f>
        <v/>
      </c>
      <c r="AE255" s="3"/>
      <c r="AF255" t="s">
        <v>73</v>
      </c>
    </row>
    <row r="256" spans="1:32" ht="29.25" x14ac:dyDescent="0.25">
      <c r="A256" s="6">
        <v>255</v>
      </c>
      <c r="B256" s="2" t="s">
        <v>25</v>
      </c>
      <c r="C256" s="46">
        <v>45355</v>
      </c>
      <c r="D256" s="48" t="s">
        <v>115</v>
      </c>
      <c r="E256" s="9">
        <v>0.60416666666666663</v>
      </c>
      <c r="F256" s="41" t="s">
        <v>1683</v>
      </c>
      <c r="G256" s="2" t="s">
        <v>36</v>
      </c>
      <c r="H256" s="61"/>
      <c r="I256" s="61"/>
      <c r="J256" s="3"/>
      <c r="K256" s="5" t="s">
        <v>1697</v>
      </c>
      <c r="L256" s="3" t="s">
        <v>126</v>
      </c>
      <c r="M256" s="3" t="s">
        <v>121</v>
      </c>
      <c r="N256" s="2" t="s">
        <v>1684</v>
      </c>
      <c r="O256" s="2" t="s">
        <v>1685</v>
      </c>
      <c r="P256" s="3" t="s">
        <v>1686</v>
      </c>
      <c r="Q256" s="31"/>
      <c r="R256" s="31"/>
      <c r="S256" s="31"/>
      <c r="T256" s="26" t="s">
        <v>1687</v>
      </c>
      <c r="U256" s="3" t="s">
        <v>1688</v>
      </c>
      <c r="V256" s="3" t="s">
        <v>75</v>
      </c>
      <c r="W256" s="3" t="s">
        <v>69</v>
      </c>
      <c r="X256" s="3" t="s">
        <v>70</v>
      </c>
      <c r="Y256" s="3" t="s">
        <v>67</v>
      </c>
      <c r="Z256" s="4" t="str">
        <f>IF(Tabela1[[#This Row],[R.A.E]]="SIM",VLOOKUP(Tabela1[[#This Row],[CLASSIFICAÇÃO]],Lista_Susp_!PRAZO,2,0)+Tabela1[[#This Row],[DATA]],"")</f>
        <v/>
      </c>
      <c r="AA256" s="11" t="b">
        <f ca="1">IF(Tabela1[[#This Row],[R.A.E]]="SIM",IF(AC256="ok","CONCLUÍDO",IF(Tabela1[[#This Row],[PRAZO ABERTURA R.A.E]]&lt;TODAY(),"ATRASADO","NO PRAZO")))</f>
        <v>0</v>
      </c>
      <c r="AB256" s="11" t="str">
        <f ca="1">IF(Tabela1[[#This Row],[PRAZO ABERTURA R.A.E]]&gt;=TODAY(),"",IF(Tabela1[[#This Row],[STATUS]]="ATRASADO",TODAY()-Tabela1[[#This Row],[PRAZO ABERTURA R.A.E]],""))</f>
        <v/>
      </c>
      <c r="AE256" s="3"/>
    </row>
    <row r="257" spans="1:32" ht="30" x14ac:dyDescent="0.25">
      <c r="A257" s="6">
        <v>244</v>
      </c>
      <c r="B257" s="2" t="s">
        <v>25</v>
      </c>
      <c r="C257" s="46">
        <v>45355</v>
      </c>
      <c r="D257" s="54" t="str">
        <f>TEXT(C257,"MMMM")</f>
        <v>março</v>
      </c>
      <c r="E257" s="9">
        <v>9.5833333333333326E-2</v>
      </c>
      <c r="F257" s="41" t="s">
        <v>1623</v>
      </c>
      <c r="G257" s="2" t="s">
        <v>27</v>
      </c>
      <c r="H257" s="61" t="s">
        <v>2309</v>
      </c>
      <c r="I257" s="61"/>
      <c r="J257" s="3"/>
      <c r="K257" s="5" t="s">
        <v>1622</v>
      </c>
      <c r="L257" s="3" t="s">
        <v>125</v>
      </c>
      <c r="M257" s="3" t="s">
        <v>122</v>
      </c>
      <c r="N257" s="2"/>
      <c r="O257" s="2" t="s">
        <v>1624</v>
      </c>
      <c r="P257" s="3" t="s">
        <v>484</v>
      </c>
      <c r="Q257" s="31"/>
      <c r="R257" s="31"/>
      <c r="S257" s="31"/>
      <c r="T257" s="7" t="s">
        <v>1625</v>
      </c>
      <c r="U257" s="3" t="s">
        <v>1626</v>
      </c>
      <c r="V257" s="3" t="s">
        <v>64</v>
      </c>
      <c r="W257" s="3" t="s">
        <v>69</v>
      </c>
      <c r="X257" s="3" t="s">
        <v>70</v>
      </c>
      <c r="Y257" s="3" t="s">
        <v>67</v>
      </c>
      <c r="Z257" s="4" t="str">
        <f>IF(Tabela1[[#This Row],[R.A.E]]="SIM",VLOOKUP(Tabela1[[#This Row],[CLASSIFICAÇÃO]],Lista_Susp_!PRAZO,2,0)+Tabela1[[#This Row],[DATA]],"")</f>
        <v/>
      </c>
      <c r="AA257" s="11" t="b">
        <f ca="1">IF(Tabela1[[#This Row],[R.A.E]]="SIM",IF(AC257="ok","CONCLUÍDO",IF(Tabela1[[#This Row],[PRAZO ABERTURA R.A.E]]&lt;TODAY(),"ATRASADO","NO PRAZO")))</f>
        <v>0</v>
      </c>
      <c r="AB257" s="11" t="str">
        <f ca="1">IF(Tabela1[[#This Row],[PRAZO ABERTURA R.A.E]]&gt;=TODAY(),"",IF(Tabela1[[#This Row],[STATUS]]="ATRASADO",TODAY()-Tabela1[[#This Row],[PRAZO ABERTURA R.A.E]],""))</f>
        <v/>
      </c>
      <c r="AE257" s="3"/>
      <c r="AF257" t="s">
        <v>73</v>
      </c>
    </row>
    <row r="258" spans="1:32" ht="45" x14ac:dyDescent="0.25">
      <c r="A258" s="6">
        <v>252</v>
      </c>
      <c r="B258" s="2" t="s">
        <v>25</v>
      </c>
      <c r="C258" s="46">
        <v>45356</v>
      </c>
      <c r="D258" s="48" t="s">
        <v>115</v>
      </c>
      <c r="E258" s="9">
        <v>0.43402777777777773</v>
      </c>
      <c r="F258" s="41" t="s">
        <v>1680</v>
      </c>
      <c r="G258" s="2" t="s">
        <v>27</v>
      </c>
      <c r="H258" s="61" t="s">
        <v>2308</v>
      </c>
      <c r="I258" s="61"/>
      <c r="J258" s="3"/>
      <c r="K258" s="5" t="s">
        <v>1666</v>
      </c>
      <c r="L258" s="6" t="s">
        <v>126</v>
      </c>
      <c r="M258" s="3" t="s">
        <v>123</v>
      </c>
      <c r="N258" s="2" t="s">
        <v>1662</v>
      </c>
      <c r="O258" s="67" t="s">
        <v>2763</v>
      </c>
      <c r="P258" s="3" t="s">
        <v>1664</v>
      </c>
      <c r="Q258" s="31"/>
      <c r="R258" s="31"/>
      <c r="S258" s="31"/>
      <c r="T258" s="7" t="s">
        <v>1667</v>
      </c>
      <c r="U258" s="3" t="s">
        <v>1668</v>
      </c>
      <c r="V258" s="3" t="s">
        <v>83</v>
      </c>
      <c r="W258" s="3" t="s">
        <v>69</v>
      </c>
      <c r="X258" s="3" t="s">
        <v>70</v>
      </c>
      <c r="Y258" s="3" t="s">
        <v>67</v>
      </c>
      <c r="Z258" s="4" t="str">
        <f>IF(Tabela1[[#This Row],[R.A.E]]="SIM",VLOOKUP(Tabela1[[#This Row],[CLASSIFICAÇÃO]],Lista_Susp_!PRAZO,2,0)+Tabela1[[#This Row],[DATA]],"")</f>
        <v/>
      </c>
      <c r="AA258" s="11" t="b">
        <f ca="1">IF(Tabela1[[#This Row],[R.A.E]]="SIM",IF(AC258="ok","CONCLUÍDO",IF(Tabela1[[#This Row],[PRAZO ABERTURA R.A.E]]&lt;TODAY(),"ATRASADO","NO PRAZO")))</f>
        <v>0</v>
      </c>
      <c r="AB258" s="11" t="str">
        <f ca="1">IF(Tabela1[[#This Row],[PRAZO ABERTURA R.A.E]]&gt;=TODAY(),"",IF(Tabela1[[#This Row],[STATUS]]="ATRASADO",TODAY()-Tabela1[[#This Row],[PRAZO ABERTURA R.A.E]],""))</f>
        <v/>
      </c>
      <c r="AE258" s="3"/>
    </row>
    <row r="259" spans="1:32" ht="30" x14ac:dyDescent="0.25">
      <c r="A259" s="6">
        <v>256</v>
      </c>
      <c r="B259" s="2" t="s">
        <v>25</v>
      </c>
      <c r="C259" s="46">
        <v>45357</v>
      </c>
      <c r="D259" s="48" t="s">
        <v>115</v>
      </c>
      <c r="E259" s="9">
        <v>0.78819444444444453</v>
      </c>
      <c r="F259" s="41" t="s">
        <v>1689</v>
      </c>
      <c r="G259" s="2" t="s">
        <v>27</v>
      </c>
      <c r="H259" s="61" t="s">
        <v>2441</v>
      </c>
      <c r="I259" s="61"/>
      <c r="J259" s="3"/>
      <c r="K259" s="5" t="s">
        <v>1698</v>
      </c>
      <c r="L259" s="3" t="s">
        <v>851</v>
      </c>
      <c r="M259" s="3" t="s">
        <v>123</v>
      </c>
      <c r="N259" s="2" t="s">
        <v>858</v>
      </c>
      <c r="O259" s="2" t="s">
        <v>1690</v>
      </c>
      <c r="P259" s="3" t="s">
        <v>484</v>
      </c>
      <c r="Q259" s="31"/>
      <c r="R259" s="31"/>
      <c r="S259" s="31"/>
      <c r="T259" s="29" t="s">
        <v>1696</v>
      </c>
      <c r="U259" s="3" t="s">
        <v>1512</v>
      </c>
      <c r="V259" s="3" t="s">
        <v>1307</v>
      </c>
      <c r="W259" s="3" t="s">
        <v>69</v>
      </c>
      <c r="X259" s="3" t="s">
        <v>70</v>
      </c>
      <c r="Y259" s="3" t="s">
        <v>67</v>
      </c>
      <c r="Z259" s="4" t="str">
        <f>IF(Tabela1[[#This Row],[R.A.E]]="SIM",VLOOKUP(Tabela1[[#This Row],[CLASSIFICAÇÃO]],Lista_Susp_!PRAZO,2,0)+Tabela1[[#This Row],[DATA]],"")</f>
        <v/>
      </c>
      <c r="AA259" s="11" t="b">
        <f ca="1">IF(Tabela1[[#This Row],[R.A.E]]="SIM",IF(AC259="ok","CONCLUÍDO",IF(Tabela1[[#This Row],[PRAZO ABERTURA R.A.E]]&lt;TODAY(),"ATRASADO","NO PRAZO")))</f>
        <v>0</v>
      </c>
      <c r="AB259" s="11" t="str">
        <f ca="1">IF(Tabela1[[#This Row],[PRAZO ABERTURA R.A.E]]&gt;=TODAY(),"",IF(Tabela1[[#This Row],[STATUS]]="ATRASADO",TODAY()-Tabela1[[#This Row],[PRAZO ABERTURA R.A.E]],""))</f>
        <v/>
      </c>
      <c r="AE259" s="3"/>
    </row>
    <row r="260" spans="1:32" ht="30" x14ac:dyDescent="0.25">
      <c r="A260" s="6">
        <v>259</v>
      </c>
      <c r="B260" s="2" t="s">
        <v>28</v>
      </c>
      <c r="C260" s="46">
        <v>45355</v>
      </c>
      <c r="D260" s="48" t="s">
        <v>115</v>
      </c>
      <c r="E260" s="9">
        <v>0.2638888888888889</v>
      </c>
      <c r="F260" s="41" t="s">
        <v>1709</v>
      </c>
      <c r="G260" s="2" t="s">
        <v>30</v>
      </c>
      <c r="H260" s="61"/>
      <c r="I260" s="61"/>
      <c r="J260" s="3"/>
      <c r="K260" s="5" t="s">
        <v>1710</v>
      </c>
      <c r="L260" s="3" t="s">
        <v>129</v>
      </c>
      <c r="M260" s="3" t="s">
        <v>231</v>
      </c>
      <c r="N260" s="2" t="s">
        <v>1711</v>
      </c>
      <c r="O260" s="64" t="s">
        <v>1712</v>
      </c>
      <c r="P260" s="3" t="s">
        <v>350</v>
      </c>
      <c r="Q260" s="31"/>
      <c r="R260" s="31"/>
      <c r="S260" s="31"/>
      <c r="T260" s="7" t="s">
        <v>1713</v>
      </c>
      <c r="U260" s="3" t="s">
        <v>1033</v>
      </c>
      <c r="V260" s="3" t="s">
        <v>86</v>
      </c>
      <c r="W260" s="3" t="s">
        <v>69</v>
      </c>
      <c r="X260" s="3" t="s">
        <v>70</v>
      </c>
      <c r="Y260" s="3" t="s">
        <v>67</v>
      </c>
      <c r="Z260" s="4" t="str">
        <f>IF(Tabela1[[#This Row],[R.A.E]]="SIM",VLOOKUP(Tabela1[[#This Row],[CLASSIFICAÇÃO]],Lista_Susp_!PRAZO,2,0)+Tabela1[[#This Row],[DATA]],"")</f>
        <v/>
      </c>
      <c r="AA260" s="11" t="b">
        <f ca="1">IF(Tabela1[[#This Row],[R.A.E]]="SIM",IF(AC260="ok","CONCLUÍDO",IF(Tabela1[[#This Row],[PRAZO ABERTURA R.A.E]]&lt;TODAY(),"ATRASADO","NO PRAZO")))</f>
        <v>0</v>
      </c>
      <c r="AB260" s="11" t="str">
        <f ca="1">IF(Tabela1[[#This Row],[PRAZO ABERTURA R.A.E]]&gt;=TODAY(),"",IF(Tabela1[[#This Row],[STATUS]]="ATRASADO",TODAY()-Tabela1[[#This Row],[PRAZO ABERTURA R.A.E]],""))</f>
        <v/>
      </c>
      <c r="AE260" s="3"/>
      <c r="AF260" t="s">
        <v>73</v>
      </c>
    </row>
    <row r="261" spans="1:32" x14ac:dyDescent="0.25">
      <c r="A261" s="6">
        <v>260</v>
      </c>
      <c r="B261" s="2" t="s">
        <v>28</v>
      </c>
      <c r="C261" s="46">
        <v>45358</v>
      </c>
      <c r="D261" s="48" t="s">
        <v>115</v>
      </c>
      <c r="E261" s="9">
        <v>0.375</v>
      </c>
      <c r="F261" s="41" t="s">
        <v>1000</v>
      </c>
      <c r="G261" s="2" t="s">
        <v>30</v>
      </c>
      <c r="H261" s="61"/>
      <c r="I261" s="61"/>
      <c r="J261" s="3"/>
      <c r="K261" s="5" t="s">
        <v>1714</v>
      </c>
      <c r="L261" s="3" t="s">
        <v>129</v>
      </c>
      <c r="M261" s="3" t="s">
        <v>44</v>
      </c>
      <c r="N261" s="2" t="s">
        <v>1348</v>
      </c>
      <c r="O261" s="64" t="s">
        <v>1715</v>
      </c>
      <c r="P261" s="3" t="s">
        <v>477</v>
      </c>
      <c r="Q261" s="31"/>
      <c r="R261" s="31"/>
      <c r="S261" s="31"/>
      <c r="T261" s="7" t="s">
        <v>1716</v>
      </c>
      <c r="U261" s="16" t="s">
        <v>793</v>
      </c>
      <c r="V261" s="3" t="s">
        <v>555</v>
      </c>
      <c r="W261" s="3" t="s">
        <v>69</v>
      </c>
      <c r="X261" s="3" t="s">
        <v>70</v>
      </c>
      <c r="Y261" s="3" t="s">
        <v>67</v>
      </c>
      <c r="Z261" s="4" t="str">
        <f>IF(Tabela1[[#This Row],[R.A.E]]="SIM",VLOOKUP(Tabela1[[#This Row],[CLASSIFICAÇÃO]],Lista_Susp_!PRAZO,2,0)+Tabela1[[#This Row],[DATA]],"")</f>
        <v/>
      </c>
      <c r="AA261" s="11" t="b">
        <f ca="1">IF(Tabela1[[#This Row],[R.A.E]]="SIM",IF(AC261="ok","CONCLUÍDO",IF(Tabela1[[#This Row],[PRAZO ABERTURA R.A.E]]&lt;TODAY(),"ATRASADO","NO PRAZO")))</f>
        <v>0</v>
      </c>
      <c r="AB261" s="11" t="str">
        <f ca="1">IF(Tabela1[[#This Row],[PRAZO ABERTURA R.A.E]]&gt;=TODAY(),"",IF(Tabela1[[#This Row],[STATUS]]="ATRASADO",TODAY()-Tabela1[[#This Row],[PRAZO ABERTURA R.A.E]],""))</f>
        <v/>
      </c>
      <c r="AE261" s="3"/>
      <c r="AF261" t="s">
        <v>73</v>
      </c>
    </row>
    <row r="262" spans="1:32" ht="60" x14ac:dyDescent="0.25">
      <c r="A262" s="6">
        <v>257</v>
      </c>
      <c r="B262" s="2" t="s">
        <v>25</v>
      </c>
      <c r="C262" s="46">
        <v>45357</v>
      </c>
      <c r="D262" s="48" t="s">
        <v>115</v>
      </c>
      <c r="E262" s="9">
        <v>0.74652777777777779</v>
      </c>
      <c r="F262" s="41" t="s">
        <v>1691</v>
      </c>
      <c r="G262" s="2" t="s">
        <v>27</v>
      </c>
      <c r="H262" s="61" t="s">
        <v>2308</v>
      </c>
      <c r="I262" s="61"/>
      <c r="J262" s="3"/>
      <c r="K262" s="5" t="s">
        <v>1699</v>
      </c>
      <c r="L262" s="3" t="s">
        <v>126</v>
      </c>
      <c r="M262" s="3" t="s">
        <v>120</v>
      </c>
      <c r="N262" s="2" t="s">
        <v>1156</v>
      </c>
      <c r="O262" s="64" t="s">
        <v>1692</v>
      </c>
      <c r="P262" s="3" t="s">
        <v>1693</v>
      </c>
      <c r="Q262" s="31"/>
      <c r="R262" s="31"/>
      <c r="S262" s="31"/>
      <c r="T262" s="7" t="s">
        <v>1694</v>
      </c>
      <c r="U262" s="1" t="s">
        <v>1695</v>
      </c>
      <c r="V262" s="3" t="s">
        <v>82</v>
      </c>
      <c r="W262" s="3" t="s">
        <v>69</v>
      </c>
      <c r="X262" s="3" t="s">
        <v>70</v>
      </c>
      <c r="Y262" s="3" t="s">
        <v>67</v>
      </c>
      <c r="Z262" s="4" t="str">
        <f>IF(Tabela1[[#This Row],[R.A.E]]="SIM",VLOOKUP(Tabela1[[#This Row],[CLASSIFICAÇÃO]],Lista_Susp_!PRAZO,2,0)+Tabela1[[#This Row],[DATA]],"")</f>
        <v/>
      </c>
      <c r="AA262" s="11" t="b">
        <f ca="1">IF(Tabela1[[#This Row],[R.A.E]]="SIM",IF(AC262="ok","CONCLUÍDO",IF(Tabela1[[#This Row],[PRAZO ABERTURA R.A.E]]&lt;TODAY(),"ATRASADO","NO PRAZO")))</f>
        <v>0</v>
      </c>
      <c r="AB262" s="11" t="str">
        <f ca="1">IF(Tabela1[[#This Row],[PRAZO ABERTURA R.A.E]]&gt;=TODAY(),"",IF(Tabela1[[#This Row],[STATUS]]="ATRASADO",TODAY()-Tabela1[[#This Row],[PRAZO ABERTURA R.A.E]],""))</f>
        <v/>
      </c>
      <c r="AE262" s="3"/>
    </row>
    <row r="263" spans="1:32" x14ac:dyDescent="0.25">
      <c r="A263" s="6">
        <v>262</v>
      </c>
      <c r="B263" s="2" t="s">
        <v>25</v>
      </c>
      <c r="C263" s="46">
        <v>45358</v>
      </c>
      <c r="D263" s="48" t="s">
        <v>115</v>
      </c>
      <c r="E263" s="9">
        <v>0.60416666666666663</v>
      </c>
      <c r="F263" s="41" t="s">
        <v>1720</v>
      </c>
      <c r="G263" s="2" t="s">
        <v>36</v>
      </c>
      <c r="H263" s="61"/>
      <c r="I263" s="61"/>
      <c r="J263" s="3"/>
      <c r="K263" s="5" t="s">
        <v>1771</v>
      </c>
      <c r="L263" s="3" t="s">
        <v>126</v>
      </c>
      <c r="M263" s="3" t="s">
        <v>121</v>
      </c>
      <c r="N263" s="2" t="s">
        <v>1721</v>
      </c>
      <c r="O263" s="2" t="s">
        <v>1722</v>
      </c>
      <c r="P263" s="3" t="s">
        <v>1723</v>
      </c>
      <c r="Q263" s="31"/>
      <c r="R263" s="31"/>
      <c r="S263" s="31"/>
      <c r="T263" s="7" t="s">
        <v>1724</v>
      </c>
      <c r="U263" s="3" t="s">
        <v>1688</v>
      </c>
      <c r="V263" s="3" t="s">
        <v>75</v>
      </c>
      <c r="W263" s="3" t="s">
        <v>69</v>
      </c>
      <c r="X263" s="3" t="s">
        <v>70</v>
      </c>
      <c r="Y263" s="3" t="s">
        <v>67</v>
      </c>
      <c r="Z263" s="4" t="str">
        <f>IF(Tabela1[[#This Row],[R.A.E]]="SIM",VLOOKUP(Tabela1[[#This Row],[CLASSIFICAÇÃO]],Lista_Susp_!PRAZO,2,0)+Tabela1[[#This Row],[DATA]],"")</f>
        <v/>
      </c>
      <c r="AA263" s="11" t="b">
        <f ca="1">IF(Tabela1[[#This Row],[R.A.E]]="SIM",IF(AC263="ok","CONCLUÍDO",IF(Tabela1[[#This Row],[PRAZO ABERTURA R.A.E]]&lt;TODAY(),"ATRASADO","NO PRAZO")))</f>
        <v>0</v>
      </c>
      <c r="AB263" s="11" t="str">
        <f ca="1">IF(Tabela1[[#This Row],[PRAZO ABERTURA R.A.E]]&gt;=TODAY(),"",IF(Tabela1[[#This Row],[STATUS]]="ATRASADO",TODAY()-Tabela1[[#This Row],[PRAZO ABERTURA R.A.E]],""))</f>
        <v/>
      </c>
      <c r="AE263" s="3"/>
    </row>
    <row r="264" spans="1:32" ht="97.5" customHeight="1" x14ac:dyDescent="0.25">
      <c r="A264" s="6">
        <v>263</v>
      </c>
      <c r="B264" s="2" t="s">
        <v>25</v>
      </c>
      <c r="C264" s="46">
        <v>45358</v>
      </c>
      <c r="D264" s="48" t="s">
        <v>115</v>
      </c>
      <c r="E264" s="9">
        <v>5.5555555555555552E-2</v>
      </c>
      <c r="F264" s="41" t="s">
        <v>1773</v>
      </c>
      <c r="G264" s="2" t="s">
        <v>36</v>
      </c>
      <c r="H264" s="61"/>
      <c r="I264" s="61"/>
      <c r="J264" s="3"/>
      <c r="K264" s="5" t="s">
        <v>1772</v>
      </c>
      <c r="L264" s="3" t="s">
        <v>166</v>
      </c>
      <c r="M264" s="3" t="s">
        <v>123</v>
      </c>
      <c r="N264" s="2" t="s">
        <v>1705</v>
      </c>
      <c r="O264" s="2" t="s">
        <v>1342</v>
      </c>
      <c r="P264" s="3" t="s">
        <v>1725</v>
      </c>
      <c r="Q264" s="31"/>
      <c r="R264" s="31"/>
      <c r="S264" s="31"/>
      <c r="T264" t="s">
        <v>1726</v>
      </c>
      <c r="U264" s="3" t="s">
        <v>1345</v>
      </c>
      <c r="V264" s="3" t="s">
        <v>77</v>
      </c>
      <c r="W264" s="3" t="s">
        <v>69</v>
      </c>
      <c r="X264" s="3" t="s">
        <v>70</v>
      </c>
      <c r="Y264" s="3" t="s">
        <v>67</v>
      </c>
      <c r="Z264" s="4" t="str">
        <f>IF(Tabela1[[#This Row],[R.A.E]]="SIM",VLOOKUP(Tabela1[[#This Row],[CLASSIFICAÇÃO]],Lista_Susp_!PRAZO,2,0)+Tabela1[[#This Row],[DATA]],"")</f>
        <v/>
      </c>
      <c r="AA264" s="11" t="b">
        <f ca="1">IF(Tabela1[[#This Row],[R.A.E]]="SIM",IF(AC264="ok","CONCLUÍDO",IF(Tabela1[[#This Row],[PRAZO ABERTURA R.A.E]]&lt;TODAY(),"ATRASADO","NO PRAZO")))</f>
        <v>0</v>
      </c>
      <c r="AB264" s="11" t="str">
        <f ca="1">IF(Tabela1[[#This Row],[PRAZO ABERTURA R.A.E]]&gt;=TODAY(),"",IF(Tabela1[[#This Row],[STATUS]]="ATRASADO",TODAY()-Tabela1[[#This Row],[PRAZO ABERTURA R.A.E]],""))</f>
        <v/>
      </c>
      <c r="AE264" s="3"/>
    </row>
    <row r="265" spans="1:32" x14ac:dyDescent="0.25">
      <c r="A265" s="6">
        <v>264</v>
      </c>
      <c r="B265" s="2" t="s">
        <v>28</v>
      </c>
      <c r="C265" s="46">
        <v>45359</v>
      </c>
      <c r="D265" s="48" t="s">
        <v>115</v>
      </c>
      <c r="E265" s="9">
        <v>0.3125</v>
      </c>
      <c r="F265" s="41" t="s">
        <v>1727</v>
      </c>
      <c r="G265" s="2" t="s">
        <v>30</v>
      </c>
      <c r="H265" s="61"/>
      <c r="I265" s="61"/>
      <c r="J265" s="3"/>
      <c r="K265" s="5" t="s">
        <v>1774</v>
      </c>
      <c r="L265" s="3" t="s">
        <v>129</v>
      </c>
      <c r="M265" s="3" t="s">
        <v>121</v>
      </c>
      <c r="N265" s="2" t="s">
        <v>1728</v>
      </c>
      <c r="O265" s="64" t="s">
        <v>2800</v>
      </c>
      <c r="P265" s="3" t="s">
        <v>1215</v>
      </c>
      <c r="Q265" s="31"/>
      <c r="R265" s="31"/>
      <c r="S265" s="31"/>
      <c r="T265" s="7" t="s">
        <v>1729</v>
      </c>
      <c r="U265" s="3" t="s">
        <v>1056</v>
      </c>
      <c r="V265" s="3" t="s">
        <v>555</v>
      </c>
      <c r="W265" s="3" t="s">
        <v>69</v>
      </c>
      <c r="X265" s="3" t="s">
        <v>70</v>
      </c>
      <c r="Y265" s="3" t="s">
        <v>67</v>
      </c>
      <c r="Z265" s="4" t="str">
        <f>IF(Tabela1[[#This Row],[R.A.E]]="SIM",VLOOKUP(Tabela1[[#This Row],[CLASSIFICAÇÃO]],Lista_Susp_!PRAZO,2,0)+Tabela1[[#This Row],[DATA]],"")</f>
        <v/>
      </c>
      <c r="AA265" s="11" t="b">
        <f ca="1">IF(Tabela1[[#This Row],[R.A.E]]="SIM",IF(AC265="ok","CONCLUÍDO",IF(Tabela1[[#This Row],[PRAZO ABERTURA R.A.E]]&lt;TODAY(),"ATRASADO","NO PRAZO")))</f>
        <v>0</v>
      </c>
      <c r="AB265" s="11" t="str">
        <f ca="1">IF(Tabela1[[#This Row],[PRAZO ABERTURA R.A.E]]&gt;=TODAY(),"",IF(Tabela1[[#This Row],[STATUS]]="ATRASADO",TODAY()-Tabela1[[#This Row],[PRAZO ABERTURA R.A.E]],""))</f>
        <v/>
      </c>
      <c r="AE265" s="3"/>
      <c r="AF265" t="s">
        <v>73</v>
      </c>
    </row>
    <row r="266" spans="1:32" ht="30" x14ac:dyDescent="0.25">
      <c r="A266" s="6">
        <v>258</v>
      </c>
      <c r="B266" s="2" t="s">
        <v>25</v>
      </c>
      <c r="C266" s="46">
        <v>45357</v>
      </c>
      <c r="D266" s="48" t="s">
        <v>115</v>
      </c>
      <c r="E266" s="9">
        <v>0.64583333333333337</v>
      </c>
      <c r="F266" s="41" t="s">
        <v>1703</v>
      </c>
      <c r="G266" s="2" t="s">
        <v>27</v>
      </c>
      <c r="H266" s="61" t="s">
        <v>2441</v>
      </c>
      <c r="I266" s="61"/>
      <c r="J266" s="3"/>
      <c r="K266" s="5" t="s">
        <v>1704</v>
      </c>
      <c r="L266" s="3" t="s">
        <v>192</v>
      </c>
      <c r="M266" s="3" t="s">
        <v>123</v>
      </c>
      <c r="N266" s="2" t="s">
        <v>1705</v>
      </c>
      <c r="O266" s="2" t="s">
        <v>1706</v>
      </c>
      <c r="P266" s="3" t="s">
        <v>293</v>
      </c>
      <c r="Q266" s="31"/>
      <c r="R266" s="31"/>
      <c r="S266" s="31"/>
      <c r="T266" t="s">
        <v>1707</v>
      </c>
      <c r="U266" s="3" t="s">
        <v>1708</v>
      </c>
      <c r="V266" s="3" t="s">
        <v>77</v>
      </c>
      <c r="W266" s="3" t="s">
        <v>69</v>
      </c>
      <c r="X266" s="3" t="s">
        <v>70</v>
      </c>
      <c r="Y266" s="3" t="s">
        <v>67</v>
      </c>
      <c r="Z266" s="4" t="str">
        <f>IF(Tabela1[[#This Row],[R.A.E]]="SIM",VLOOKUP(Tabela1[[#This Row],[CLASSIFICAÇÃO]],Lista_Susp_!PRAZO,2,0)+Tabela1[[#This Row],[DATA]],"")</f>
        <v/>
      </c>
      <c r="AA266" s="11" t="b">
        <f ca="1">IF(Tabela1[[#This Row],[R.A.E]]="SIM",IF(AC266="ok","CONCLUÍDO",IF(Tabela1[[#This Row],[PRAZO ABERTURA R.A.E]]&lt;TODAY(),"ATRASADO","NO PRAZO")))</f>
        <v>0</v>
      </c>
      <c r="AB266" s="11" t="str">
        <f ca="1">IF(Tabela1[[#This Row],[PRAZO ABERTURA R.A.E]]&gt;=TODAY(),"",IF(Tabela1[[#This Row],[STATUS]]="ATRASADO",TODAY()-Tabela1[[#This Row],[PRAZO ABERTURA R.A.E]],""))</f>
        <v/>
      </c>
      <c r="AE266" s="3"/>
    </row>
    <row r="267" spans="1:32" ht="30" x14ac:dyDescent="0.25">
      <c r="A267" s="6">
        <v>261</v>
      </c>
      <c r="B267" s="2" t="s">
        <v>28</v>
      </c>
      <c r="C267" s="46">
        <v>45358</v>
      </c>
      <c r="D267" s="48" t="s">
        <v>115</v>
      </c>
      <c r="E267" s="9">
        <v>0.61111111111111105</v>
      </c>
      <c r="F267" s="41" t="s">
        <v>1717</v>
      </c>
      <c r="G267" s="2" t="s">
        <v>27</v>
      </c>
      <c r="H267" s="61" t="s">
        <v>2308</v>
      </c>
      <c r="I267" s="61"/>
      <c r="J267" s="3"/>
      <c r="K267" s="5" t="s">
        <v>1718</v>
      </c>
      <c r="L267" s="3" t="s">
        <v>129</v>
      </c>
      <c r="M267" s="3" t="s">
        <v>121</v>
      </c>
      <c r="N267" s="2" t="s">
        <v>781</v>
      </c>
      <c r="O267" s="67" t="s">
        <v>2801</v>
      </c>
      <c r="P267" s="1" t="s">
        <v>1719</v>
      </c>
      <c r="Q267" s="31"/>
      <c r="R267" s="31"/>
      <c r="S267" s="31"/>
      <c r="T267" s="7" t="s">
        <v>784</v>
      </c>
      <c r="U267" s="3" t="s">
        <v>1052</v>
      </c>
      <c r="V267" s="3" t="s">
        <v>83</v>
      </c>
      <c r="W267" s="3" t="s">
        <v>69</v>
      </c>
      <c r="X267" s="3" t="s">
        <v>70</v>
      </c>
      <c r="Y267" s="3" t="s">
        <v>67</v>
      </c>
      <c r="Z267" s="4" t="str">
        <f>IF(Tabela1[[#This Row],[R.A.E]]="SIM",VLOOKUP(Tabela1[[#This Row],[CLASSIFICAÇÃO]],Lista_Susp_!PRAZO,2,0)+Tabela1[[#This Row],[DATA]],"")</f>
        <v/>
      </c>
      <c r="AA267" s="11" t="b">
        <f ca="1">IF(Tabela1[[#This Row],[R.A.E]]="SIM",IF(AC267="ok","CONCLUÍDO",IF(Tabela1[[#This Row],[PRAZO ABERTURA R.A.E]]&lt;TODAY(),"ATRASADO","NO PRAZO")))</f>
        <v>0</v>
      </c>
      <c r="AB267" s="11" t="str">
        <f ca="1">IF(Tabela1[[#This Row],[PRAZO ABERTURA R.A.E]]&gt;=TODAY(),"",IF(Tabela1[[#This Row],[STATUS]]="ATRASADO",TODAY()-Tabela1[[#This Row],[PRAZO ABERTURA R.A.E]],""))</f>
        <v/>
      </c>
      <c r="AE267" s="3"/>
      <c r="AF267" t="s">
        <v>73</v>
      </c>
    </row>
    <row r="268" spans="1:32" ht="30" x14ac:dyDescent="0.25">
      <c r="A268" s="6">
        <v>265</v>
      </c>
      <c r="B268" s="2" t="s">
        <v>25</v>
      </c>
      <c r="C268" s="46">
        <v>45358</v>
      </c>
      <c r="D268" s="48" t="s">
        <v>115</v>
      </c>
      <c r="E268" s="9">
        <v>0.61111111111111105</v>
      </c>
      <c r="F268" s="41" t="s">
        <v>1776</v>
      </c>
      <c r="G268" s="2" t="s">
        <v>27</v>
      </c>
      <c r="H268" s="61" t="s">
        <v>2310</v>
      </c>
      <c r="I268" s="61"/>
      <c r="J268" s="3"/>
      <c r="K268" s="5" t="s">
        <v>1775</v>
      </c>
      <c r="L268" s="3" t="s">
        <v>46</v>
      </c>
      <c r="M268" s="3" t="s">
        <v>122</v>
      </c>
      <c r="N268" s="2" t="s">
        <v>1673</v>
      </c>
      <c r="O268" s="2" t="s">
        <v>1730</v>
      </c>
      <c r="P268" s="3" t="s">
        <v>1108</v>
      </c>
      <c r="Q268" s="31"/>
      <c r="R268" s="31"/>
      <c r="S268" s="31"/>
      <c r="T268" s="7" t="s">
        <v>1731</v>
      </c>
      <c r="U268" s="3" t="s">
        <v>1732</v>
      </c>
      <c r="V268" s="3" t="s">
        <v>86</v>
      </c>
      <c r="W268" s="3" t="s">
        <v>69</v>
      </c>
      <c r="X268" s="3" t="s">
        <v>70</v>
      </c>
      <c r="Y268" s="3" t="s">
        <v>67</v>
      </c>
      <c r="Z268" s="4" t="str">
        <f>IF(Tabela1[[#This Row],[R.A.E]]="SIM",VLOOKUP(Tabela1[[#This Row],[CLASSIFICAÇÃO]],Lista_Susp_!PRAZO,2,0)+Tabela1[[#This Row],[DATA]],"")</f>
        <v/>
      </c>
      <c r="AA268" s="11" t="b">
        <f ca="1">IF(Tabela1[[#This Row],[R.A.E]]="SIM",IF(AC268="ok","CONCLUÍDO",IF(Tabela1[[#This Row],[PRAZO ABERTURA R.A.E]]&lt;TODAY(),"ATRASADO","NO PRAZO")))</f>
        <v>0</v>
      </c>
      <c r="AB268" s="11" t="str">
        <f ca="1">IF(Tabela1[[#This Row],[PRAZO ABERTURA R.A.E]]&gt;=TODAY(),"",IF(Tabela1[[#This Row],[STATUS]]="ATRASADO",TODAY()-Tabela1[[#This Row],[PRAZO ABERTURA R.A.E]],""))</f>
        <v/>
      </c>
      <c r="AE268" s="3"/>
    </row>
    <row r="269" spans="1:32" ht="30" x14ac:dyDescent="0.25">
      <c r="A269" s="6">
        <v>268</v>
      </c>
      <c r="B269" s="2" t="s">
        <v>25</v>
      </c>
      <c r="C269" s="46">
        <v>45359</v>
      </c>
      <c r="D269" s="48" t="s">
        <v>115</v>
      </c>
      <c r="E269" s="9">
        <v>0.33333333333333331</v>
      </c>
      <c r="F269" s="41" t="s">
        <v>1743</v>
      </c>
      <c r="G269" s="2" t="s">
        <v>33</v>
      </c>
      <c r="H269" s="61"/>
      <c r="I269" s="61"/>
      <c r="J269" s="3"/>
      <c r="K269" s="5" t="s">
        <v>1744</v>
      </c>
      <c r="L269" s="3" t="s">
        <v>126</v>
      </c>
      <c r="M269" s="3" t="s">
        <v>123</v>
      </c>
      <c r="N269" s="2" t="s">
        <v>1514</v>
      </c>
      <c r="O269" s="64" t="s">
        <v>2764</v>
      </c>
      <c r="P269" s="3" t="s">
        <v>1745</v>
      </c>
      <c r="Q269" s="31"/>
      <c r="R269" s="31"/>
      <c r="S269" s="31"/>
      <c r="T269" s="7" t="s">
        <v>1746</v>
      </c>
      <c r="U269" s="3" t="s">
        <v>1747</v>
      </c>
      <c r="V269" s="3" t="s">
        <v>83</v>
      </c>
      <c r="W269" s="3" t="s">
        <v>69</v>
      </c>
      <c r="X269" s="3" t="s">
        <v>70</v>
      </c>
      <c r="Y269" s="3" t="s">
        <v>67</v>
      </c>
      <c r="Z269" s="4" t="str">
        <f>IF(Tabela1[[#This Row],[R.A.E]]="SIM",VLOOKUP(Tabela1[[#This Row],[CLASSIFICAÇÃO]],Lista_Susp_!PRAZO,2,0)+Tabela1[[#This Row],[DATA]],"")</f>
        <v/>
      </c>
      <c r="AA269" s="11" t="b">
        <f ca="1">IF(Tabela1[[#This Row],[R.A.E]]="SIM",IF(AC269="ok","CONCLUÍDO",IF(Tabela1[[#This Row],[PRAZO ABERTURA R.A.E]]&lt;TODAY(),"ATRASADO","NO PRAZO")))</f>
        <v>0</v>
      </c>
      <c r="AB269" s="11" t="str">
        <f ca="1">IF(Tabela1[[#This Row],[PRAZO ABERTURA R.A.E]]&gt;=TODAY(),"",IF(Tabela1[[#This Row],[STATUS]]="ATRASADO",TODAY()-Tabela1[[#This Row],[PRAZO ABERTURA R.A.E]],""))</f>
        <v/>
      </c>
      <c r="AE269" s="3"/>
    </row>
    <row r="270" spans="1:32" ht="45" x14ac:dyDescent="0.25">
      <c r="A270" s="6">
        <v>266</v>
      </c>
      <c r="B270" s="2" t="s">
        <v>25</v>
      </c>
      <c r="C270" s="46">
        <v>45361</v>
      </c>
      <c r="D270" s="48" t="s">
        <v>115</v>
      </c>
      <c r="E270" s="9">
        <v>0.15208333333333332</v>
      </c>
      <c r="F270" s="41" t="s">
        <v>1733</v>
      </c>
      <c r="G270" s="2" t="s">
        <v>27</v>
      </c>
      <c r="H270" s="61" t="s">
        <v>2441</v>
      </c>
      <c r="I270" s="61"/>
      <c r="J270" s="3"/>
      <c r="K270" s="37" t="s">
        <v>1777</v>
      </c>
      <c r="L270" s="3" t="s">
        <v>192</v>
      </c>
      <c r="M270" s="3" t="s">
        <v>123</v>
      </c>
      <c r="N270" s="2" t="s">
        <v>1734</v>
      </c>
      <c r="O270" s="2" t="s">
        <v>1735</v>
      </c>
      <c r="P270" s="3" t="s">
        <v>484</v>
      </c>
      <c r="Q270" s="31"/>
      <c r="R270" s="31"/>
      <c r="S270" s="31"/>
      <c r="T270" s="7" t="s">
        <v>1736</v>
      </c>
      <c r="U270" s="3" t="s">
        <v>1737</v>
      </c>
      <c r="V270" s="3" t="s">
        <v>77</v>
      </c>
      <c r="W270" s="31"/>
      <c r="X270" s="31"/>
      <c r="Y270" s="31"/>
      <c r="Z270" s="4" t="str">
        <f>IF(Tabela1[[#This Row],[R.A.E]]="SIM",VLOOKUP(Tabela1[[#This Row],[CLASSIFICAÇÃO]],Lista_Susp_!PRAZO,2,0)+Tabela1[[#This Row],[DATA]],"")</f>
        <v/>
      </c>
      <c r="AA270" s="11" t="b">
        <f ca="1">IF(Tabela1[[#This Row],[R.A.E]]="SIM",IF(AC270="ok","CONCLUÍDO",IF(Tabela1[[#This Row],[PRAZO ABERTURA R.A.E]]&lt;TODAY(),"ATRASADO","NO PRAZO")))</f>
        <v>0</v>
      </c>
      <c r="AB270" s="11" t="str">
        <f ca="1">IF(Tabela1[[#This Row],[PRAZO ABERTURA R.A.E]]&gt;=TODAY(),"",IF(Tabela1[[#This Row],[STATUS]]="ATRASADO",TODAY()-Tabela1[[#This Row],[PRAZO ABERTURA R.A.E]],""))</f>
        <v/>
      </c>
      <c r="AE270" s="3"/>
    </row>
    <row r="271" spans="1:32" ht="30" x14ac:dyDescent="0.25">
      <c r="A271" s="6">
        <v>270</v>
      </c>
      <c r="B271" s="2" t="s">
        <v>28</v>
      </c>
      <c r="C271" s="46">
        <v>45359</v>
      </c>
      <c r="D271" s="48" t="s">
        <v>115</v>
      </c>
      <c r="E271" s="9">
        <v>0.43055555555555558</v>
      </c>
      <c r="F271" s="41" t="s">
        <v>1753</v>
      </c>
      <c r="G271" s="2" t="s">
        <v>33</v>
      </c>
      <c r="H271" s="61"/>
      <c r="I271" s="61"/>
      <c r="J271" s="3"/>
      <c r="K271" s="5" t="s">
        <v>1754</v>
      </c>
      <c r="L271" s="3" t="s">
        <v>163</v>
      </c>
      <c r="M271" s="3" t="s">
        <v>121</v>
      </c>
      <c r="N271" s="2" t="s">
        <v>1037</v>
      </c>
      <c r="O271" s="2" t="s">
        <v>1755</v>
      </c>
      <c r="P271" s="3" t="s">
        <v>381</v>
      </c>
      <c r="Q271" s="31"/>
      <c r="R271" s="31"/>
      <c r="S271" s="31"/>
      <c r="T271" s="7" t="s">
        <v>1756</v>
      </c>
      <c r="U271" s="3" t="s">
        <v>1757</v>
      </c>
      <c r="V271" s="3" t="s">
        <v>232</v>
      </c>
      <c r="W271" s="3" t="s">
        <v>69</v>
      </c>
      <c r="X271" s="3" t="s">
        <v>70</v>
      </c>
      <c r="Y271" s="3" t="s">
        <v>67</v>
      </c>
      <c r="Z271" s="4" t="str">
        <f>IF(Tabela1[[#This Row],[R.A.E]]="SIM",VLOOKUP(Tabela1[[#This Row],[CLASSIFICAÇÃO]],Lista_Susp_!PRAZO,2,0)+Tabela1[[#This Row],[DATA]],"")</f>
        <v/>
      </c>
      <c r="AA271" s="11"/>
      <c r="AB271" s="11"/>
      <c r="AE271" s="3"/>
      <c r="AF271" t="s">
        <v>73</v>
      </c>
    </row>
    <row r="272" spans="1:32" ht="30" x14ac:dyDescent="0.25">
      <c r="A272" s="6">
        <v>267</v>
      </c>
      <c r="B272" s="2" t="s">
        <v>25</v>
      </c>
      <c r="C272" s="46">
        <v>45359</v>
      </c>
      <c r="D272" s="48" t="s">
        <v>115</v>
      </c>
      <c r="E272" s="9">
        <v>0.20833333333333334</v>
      </c>
      <c r="F272" s="41" t="s">
        <v>1738</v>
      </c>
      <c r="G272" s="2" t="s">
        <v>27</v>
      </c>
      <c r="H272" s="61" t="s">
        <v>2310</v>
      </c>
      <c r="I272" s="61"/>
      <c r="J272" s="3"/>
      <c r="K272" s="5" t="s">
        <v>1778</v>
      </c>
      <c r="L272" s="3" t="s">
        <v>54</v>
      </c>
      <c r="M272" s="3" t="s">
        <v>122</v>
      </c>
      <c r="N272" s="43" t="s">
        <v>122</v>
      </c>
      <c r="O272" s="2" t="s">
        <v>1739</v>
      </c>
      <c r="P272" s="3" t="s">
        <v>1740</v>
      </c>
      <c r="Q272" s="31" t="s">
        <v>462</v>
      </c>
      <c r="R272" s="31" t="s">
        <v>1966</v>
      </c>
      <c r="S272" s="31" t="s">
        <v>1968</v>
      </c>
      <c r="T272" s="7" t="s">
        <v>1741</v>
      </c>
      <c r="U272" s="3" t="s">
        <v>1742</v>
      </c>
      <c r="V272" s="3" t="s">
        <v>64</v>
      </c>
      <c r="W272" s="3" t="s">
        <v>72</v>
      </c>
      <c r="X272" s="3" t="s">
        <v>70</v>
      </c>
      <c r="Y272" s="3" t="s">
        <v>73</v>
      </c>
      <c r="Z272" s="4">
        <f>IF(Tabela1[[#This Row],[R.A.E]]="SIM",VLOOKUP(Tabela1[[#This Row],[CLASSIFICAÇÃO]],Lista_Susp_!PRAZO,2,0)+Tabela1[[#This Row],[DATA]],"")</f>
        <v>45366</v>
      </c>
      <c r="AA272" s="11" t="str">
        <f ca="1">IF(Tabela1[[#This Row],[R.A.E]]="SIM",IF(AC272="ok","CONCLUÍDO",IF(Tabela1[[#This Row],[PRAZO ABERTURA R.A.E]]&lt;TODAY(),"ATRASADO","NO PRAZO")))</f>
        <v>CONCLUÍDO</v>
      </c>
      <c r="AB272" s="11" t="str">
        <f ca="1">IF(Tabela1[[#This Row],[PRAZO ABERTURA R.A.E]]&gt;=TODAY(),"",IF(Tabela1[[#This Row],[STATUS]]="ATRASADO",TODAY()-Tabela1[[#This Row],[PRAZO ABERTURA R.A.E]],""))</f>
        <v/>
      </c>
      <c r="AC272" s="3" t="s">
        <v>908</v>
      </c>
      <c r="AD272" s="4">
        <v>45364</v>
      </c>
      <c r="AE272" s="3" t="s">
        <v>73</v>
      </c>
      <c r="AF272" t="s">
        <v>73</v>
      </c>
    </row>
    <row r="273" spans="1:32" x14ac:dyDescent="0.25">
      <c r="A273" s="6">
        <v>269</v>
      </c>
      <c r="B273" s="2" t="s">
        <v>25</v>
      </c>
      <c r="C273" s="46">
        <v>45360</v>
      </c>
      <c r="D273" s="48" t="s">
        <v>115</v>
      </c>
      <c r="E273" s="9">
        <v>0.19444444444444445</v>
      </c>
      <c r="F273" s="41" t="s">
        <v>1779</v>
      </c>
      <c r="G273" s="2" t="s">
        <v>27</v>
      </c>
      <c r="H273" s="61" t="s">
        <v>2441</v>
      </c>
      <c r="I273" s="61"/>
      <c r="J273" s="3"/>
      <c r="K273" s="5" t="s">
        <v>1748</v>
      </c>
      <c r="L273" s="3" t="s">
        <v>192</v>
      </c>
      <c r="M273" s="3" t="s">
        <v>123</v>
      </c>
      <c r="N273" s="2" t="s">
        <v>1749</v>
      </c>
      <c r="O273" s="2" t="s">
        <v>1750</v>
      </c>
      <c r="P273" s="3" t="s">
        <v>484</v>
      </c>
      <c r="Q273" s="31"/>
      <c r="R273" s="31"/>
      <c r="S273" s="31"/>
      <c r="T273" s="7" t="s">
        <v>1751</v>
      </c>
      <c r="U273" s="3" t="s">
        <v>1752</v>
      </c>
      <c r="V273" s="3" t="s">
        <v>83</v>
      </c>
      <c r="W273" s="3" t="s">
        <v>69</v>
      </c>
      <c r="X273" s="3" t="s">
        <v>70</v>
      </c>
      <c r="Y273" s="3" t="s">
        <v>67</v>
      </c>
      <c r="Z273" s="4" t="str">
        <f>IF(Tabela1[[#This Row],[R.A.E]]="SIM",VLOOKUP(Tabela1[[#This Row],[CLASSIFICAÇÃO]],Lista_Susp_!PRAZO,2,0)+Tabela1[[#This Row],[DATA]],"")</f>
        <v/>
      </c>
      <c r="AA273" s="11" t="b">
        <f ca="1">IF(Tabela1[[#This Row],[R.A.E]]="SIM",IF(AC273="ok","CONCLUÍDO",IF(Tabela1[[#This Row],[PRAZO ABERTURA R.A.E]]&lt;TODAY(),"ATRASADO","NO PRAZO")))</f>
        <v>0</v>
      </c>
      <c r="AB273" s="11" t="str">
        <f ca="1">IF(Tabela1[[#This Row],[PRAZO ABERTURA R.A.E]]&gt;=TODAY(),"",IF(Tabela1[[#This Row],[STATUS]]="ATRASADO",TODAY()-Tabela1[[#This Row],[PRAZO ABERTURA R.A.E]],""))</f>
        <v/>
      </c>
      <c r="AE273" s="3"/>
    </row>
    <row r="274" spans="1:32" x14ac:dyDescent="0.25">
      <c r="A274" s="6">
        <v>273</v>
      </c>
      <c r="B274" s="2" t="s">
        <v>25</v>
      </c>
      <c r="C274" s="46">
        <v>45362</v>
      </c>
      <c r="D274" s="48" t="s">
        <v>115</v>
      </c>
      <c r="E274" s="9">
        <v>0.20555555555555557</v>
      </c>
      <c r="F274" s="41" t="s">
        <v>1767</v>
      </c>
      <c r="G274" s="2" t="s">
        <v>30</v>
      </c>
      <c r="H274" s="61"/>
      <c r="I274" s="61"/>
      <c r="J274" s="3"/>
      <c r="K274" s="5" t="s">
        <v>1782</v>
      </c>
      <c r="L274" s="3" t="s">
        <v>126</v>
      </c>
      <c r="M274" s="3" t="s">
        <v>122</v>
      </c>
      <c r="N274" s="2" t="s">
        <v>122</v>
      </c>
      <c r="O274" s="64" t="s">
        <v>1768</v>
      </c>
      <c r="P274" s="3" t="s">
        <v>484</v>
      </c>
      <c r="Q274" s="31"/>
      <c r="R274" s="31"/>
      <c r="S274" s="31"/>
      <c r="T274" t="s">
        <v>1769</v>
      </c>
      <c r="U274" s="3" t="s">
        <v>1770</v>
      </c>
      <c r="V274" s="3" t="s">
        <v>105</v>
      </c>
      <c r="W274" s="3" t="s">
        <v>69</v>
      </c>
      <c r="X274" s="3" t="s">
        <v>70</v>
      </c>
      <c r="Y274" s="3" t="s">
        <v>67</v>
      </c>
      <c r="Z274" s="4" t="str">
        <f>IF(Tabela1[[#This Row],[R.A.E]]="SIM",VLOOKUP(Tabela1[[#This Row],[CLASSIFICAÇÃO]],Lista_Susp_!PRAZO,2,0)+Tabela1[[#This Row],[DATA]],"")</f>
        <v/>
      </c>
      <c r="AA274" s="11" t="b">
        <f ca="1">IF(Tabela1[[#This Row],[R.A.E]]="SIM",IF(AC274="ok","CONCLUÍDO",IF(Tabela1[[#This Row],[PRAZO ABERTURA R.A.E]]&lt;TODAY(),"ATRASADO","NO PRAZO")))</f>
        <v>0</v>
      </c>
      <c r="AB274" s="11" t="str">
        <f ca="1">IF(Tabela1[[#This Row],[PRAZO ABERTURA R.A.E]]&gt;=TODAY(),"",IF(Tabela1[[#This Row],[STATUS]]="ATRASADO",TODAY()-Tabela1[[#This Row],[PRAZO ABERTURA R.A.E]],""))</f>
        <v/>
      </c>
      <c r="AE274" s="3"/>
    </row>
    <row r="275" spans="1:32" ht="30" x14ac:dyDescent="0.25">
      <c r="A275" s="6">
        <v>274</v>
      </c>
      <c r="B275" s="2" t="s">
        <v>28</v>
      </c>
      <c r="C275" s="46">
        <v>45362</v>
      </c>
      <c r="D275" s="48" t="s">
        <v>115</v>
      </c>
      <c r="E275" s="9">
        <v>0.3298611111111111</v>
      </c>
      <c r="F275" s="41" t="s">
        <v>1783</v>
      </c>
      <c r="G275" s="2" t="s">
        <v>30</v>
      </c>
      <c r="H275" s="61"/>
      <c r="I275" s="61"/>
      <c r="J275" s="3"/>
      <c r="K275" s="5" t="s">
        <v>1784</v>
      </c>
      <c r="L275" s="3" t="s">
        <v>128</v>
      </c>
      <c r="M275" s="3" t="s">
        <v>121</v>
      </c>
      <c r="N275" s="2" t="s">
        <v>1557</v>
      </c>
      <c r="O275" s="2" t="s">
        <v>1646</v>
      </c>
      <c r="P275" s="3" t="s">
        <v>323</v>
      </c>
      <c r="Q275" s="31"/>
      <c r="R275" s="31"/>
      <c r="S275" s="31"/>
      <c r="T275" s="7" t="s">
        <v>1785</v>
      </c>
      <c r="U275" s="16" t="s">
        <v>1786</v>
      </c>
      <c r="V275" s="3" t="s">
        <v>86</v>
      </c>
      <c r="W275" s="3" t="s">
        <v>69</v>
      </c>
      <c r="X275" s="3" t="s">
        <v>70</v>
      </c>
      <c r="Y275" s="3" t="s">
        <v>67</v>
      </c>
      <c r="Z275" s="4" t="str">
        <f>IF(Tabela1[[#This Row],[R.A.E]]="SIM",VLOOKUP(Tabela1[[#This Row],[CLASSIFICAÇÃO]],Lista_Susp_!PRAZO,2,0)+Tabela1[[#This Row],[DATA]],"")</f>
        <v/>
      </c>
      <c r="AA275" s="11" t="b">
        <f ca="1">IF(Tabela1[[#This Row],[R.A.E]]="SIM",IF(AC275="ok","CONCLUÍDO",IF(Tabela1[[#This Row],[PRAZO ABERTURA R.A.E]]&lt;TODAY(),"ATRASADO","NO PRAZO")))</f>
        <v>0</v>
      </c>
      <c r="AB275" s="11" t="str">
        <f ca="1">IF(Tabela1[[#This Row],[PRAZO ABERTURA R.A.E]]&gt;=TODAY(),"",IF(Tabela1[[#This Row],[STATUS]]="ATRASADO",TODAY()-Tabela1[[#This Row],[PRAZO ABERTURA R.A.E]],""))</f>
        <v/>
      </c>
      <c r="AE275" s="3"/>
      <c r="AF275" t="s">
        <v>73</v>
      </c>
    </row>
    <row r="276" spans="1:32" ht="45" x14ac:dyDescent="0.25">
      <c r="A276" s="6">
        <v>275</v>
      </c>
      <c r="B276" s="2" t="s">
        <v>25</v>
      </c>
      <c r="C276" s="46">
        <v>45361</v>
      </c>
      <c r="D276" s="48" t="s">
        <v>115</v>
      </c>
      <c r="E276" s="9">
        <v>0.15208333333333332</v>
      </c>
      <c r="F276" s="41" t="s">
        <v>1788</v>
      </c>
      <c r="G276" s="2" t="s">
        <v>36</v>
      </c>
      <c r="H276" s="61"/>
      <c r="I276" s="61"/>
      <c r="J276" s="3"/>
      <c r="K276" s="5" t="s">
        <v>1787</v>
      </c>
      <c r="L276" s="3" t="s">
        <v>126</v>
      </c>
      <c r="M276" s="3" t="s">
        <v>123</v>
      </c>
      <c r="N276" s="2" t="s">
        <v>1789</v>
      </c>
      <c r="O276" s="64" t="s">
        <v>2765</v>
      </c>
      <c r="P276" s="3" t="s">
        <v>844</v>
      </c>
      <c r="Q276" s="31"/>
      <c r="R276" s="31"/>
      <c r="S276" s="31"/>
      <c r="T276" s="7" t="s">
        <v>1790</v>
      </c>
      <c r="U276" s="3" t="s">
        <v>1187</v>
      </c>
      <c r="V276" s="3" t="s">
        <v>77</v>
      </c>
      <c r="W276" s="3" t="s">
        <v>69</v>
      </c>
      <c r="X276" s="3" t="s">
        <v>70</v>
      </c>
      <c r="Y276" s="3" t="s">
        <v>67</v>
      </c>
      <c r="Z276" s="4" t="str">
        <f>IF(Tabela1[[#This Row],[R.A.E]]="SIM",VLOOKUP(Tabela1[[#This Row],[CLASSIFICAÇÃO]],Lista_Susp_!PRAZO,2,0)+Tabela1[[#This Row],[DATA]],"")</f>
        <v/>
      </c>
      <c r="AA276" s="11" t="b">
        <f ca="1">IF(Tabela1[[#This Row],[R.A.E]]="SIM",IF(AC276="ok","CONCLUÍDO",IF(Tabela1[[#This Row],[PRAZO ABERTURA R.A.E]]&lt;TODAY(),"ATRASADO","NO PRAZO")))</f>
        <v>0</v>
      </c>
      <c r="AB276" s="11" t="str">
        <f ca="1">IF(Tabela1[[#This Row],[PRAZO ABERTURA R.A.E]]&gt;=TODAY(),"",IF(Tabela1[[#This Row],[STATUS]]="ATRASADO",TODAY()-Tabela1[[#This Row],[PRAZO ABERTURA R.A.E]],""))</f>
        <v/>
      </c>
      <c r="AE276" s="3"/>
    </row>
    <row r="277" spans="1:32" ht="45" x14ac:dyDescent="0.25">
      <c r="A277" s="6">
        <v>276</v>
      </c>
      <c r="B277" s="2" t="s">
        <v>25</v>
      </c>
      <c r="C277" s="46">
        <v>45363</v>
      </c>
      <c r="D277" s="48" t="s">
        <v>115</v>
      </c>
      <c r="E277" s="9">
        <v>0.30208333333333331</v>
      </c>
      <c r="F277" s="41" t="s">
        <v>1791</v>
      </c>
      <c r="G277" s="2" t="s">
        <v>33</v>
      </c>
      <c r="H277" s="61"/>
      <c r="I277" s="61"/>
      <c r="J277" s="3"/>
      <c r="K277" s="5" t="s">
        <v>1822</v>
      </c>
      <c r="L277" s="3" t="s">
        <v>126</v>
      </c>
      <c r="M277" s="3" t="s">
        <v>781</v>
      </c>
      <c r="N277" s="2" t="s">
        <v>1792</v>
      </c>
      <c r="O277" s="64" t="s">
        <v>1793</v>
      </c>
      <c r="P277" s="3" t="s">
        <v>1794</v>
      </c>
      <c r="Q277" s="31"/>
      <c r="R277" s="31"/>
      <c r="S277" s="31"/>
      <c r="T277" s="7" t="s">
        <v>1795</v>
      </c>
      <c r="U277" s="3" t="s">
        <v>1796</v>
      </c>
      <c r="V277" s="3" t="s">
        <v>74</v>
      </c>
      <c r="W277" s="3" t="s">
        <v>69</v>
      </c>
      <c r="X277" s="3" t="s">
        <v>70</v>
      </c>
      <c r="Y277" s="3" t="s">
        <v>67</v>
      </c>
      <c r="Z277" s="4" t="str">
        <f>IF(Tabela1[[#This Row],[R.A.E]]="SIM",VLOOKUP(Tabela1[[#This Row],[CLASSIFICAÇÃO]],Lista_Susp_!PRAZO,2,0)+Tabela1[[#This Row],[DATA]],"")</f>
        <v/>
      </c>
      <c r="AA277" s="11" t="b">
        <f ca="1">IF(Tabela1[[#This Row],[R.A.E]]="SIM",IF(AC277="ok","CONCLUÍDO",IF(Tabela1[[#This Row],[PRAZO ABERTURA R.A.E]]&lt;TODAY(),"ATRASADO","NO PRAZO")))</f>
        <v>0</v>
      </c>
      <c r="AB277" s="11" t="str">
        <f ca="1">IF(Tabela1[[#This Row],[PRAZO ABERTURA R.A.E]]&gt;=TODAY(),"",IF(Tabela1[[#This Row],[STATUS]]="ATRASADO",TODAY()-Tabela1[[#This Row],[PRAZO ABERTURA R.A.E]],""))</f>
        <v/>
      </c>
      <c r="AE277" s="3"/>
    </row>
    <row r="278" spans="1:32" ht="30" x14ac:dyDescent="0.25">
      <c r="A278" s="6">
        <v>271</v>
      </c>
      <c r="B278" s="2" t="s">
        <v>28</v>
      </c>
      <c r="C278" s="46">
        <v>45359</v>
      </c>
      <c r="D278" s="48" t="s">
        <v>115</v>
      </c>
      <c r="E278" s="9">
        <v>0.77083333333333337</v>
      </c>
      <c r="F278" s="41" t="s">
        <v>1758</v>
      </c>
      <c r="G278" s="2" t="s">
        <v>27</v>
      </c>
      <c r="H278" s="61" t="s">
        <v>2308</v>
      </c>
      <c r="I278" s="61"/>
      <c r="J278" s="3"/>
      <c r="K278" s="5" t="s">
        <v>1780</v>
      </c>
      <c r="L278" s="3" t="s">
        <v>129</v>
      </c>
      <c r="M278" s="3" t="s">
        <v>231</v>
      </c>
      <c r="N278" s="2" t="s">
        <v>1759</v>
      </c>
      <c r="O278" s="64" t="s">
        <v>1760</v>
      </c>
      <c r="P278" s="1" t="s">
        <v>1761</v>
      </c>
      <c r="Q278" s="31"/>
      <c r="R278" s="31"/>
      <c r="S278" s="31"/>
      <c r="T278" s="7" t="s">
        <v>1762</v>
      </c>
      <c r="U278" s="3" t="s">
        <v>1760</v>
      </c>
      <c r="V278" s="3" t="s">
        <v>86</v>
      </c>
      <c r="W278" s="3" t="s">
        <v>69</v>
      </c>
      <c r="X278" s="3" t="s">
        <v>70</v>
      </c>
      <c r="Y278" s="3" t="s">
        <v>67</v>
      </c>
      <c r="Z278" s="4" t="str">
        <f>IF(Tabela1[[#This Row],[R.A.E]]="SIM",VLOOKUP(Tabela1[[#This Row],[CLASSIFICAÇÃO]],Lista_Susp_!PRAZO,2,0)+Tabela1[[#This Row],[DATA]],"")</f>
        <v/>
      </c>
      <c r="AA278" s="11" t="b">
        <f ca="1">IF(Tabela1[[#This Row],[R.A.E]]="SIM",IF(AC278="ok","CONCLUÍDO",IF(Tabela1[[#This Row],[PRAZO ABERTURA R.A.E]]&lt;TODAY(),"ATRASADO","NO PRAZO")))</f>
        <v>0</v>
      </c>
      <c r="AB278" s="11" t="str">
        <f ca="1">IF(Tabela1[[#This Row],[PRAZO ABERTURA R.A.E]]&gt;=TODAY(),"",IF(Tabela1[[#This Row],[STATUS]]="ATRASADO",TODAY()-Tabela1[[#This Row],[PRAZO ABERTURA R.A.E]],""))</f>
        <v/>
      </c>
      <c r="AE278" s="3"/>
      <c r="AF278" t="s">
        <v>73</v>
      </c>
    </row>
    <row r="279" spans="1:32" ht="30" x14ac:dyDescent="0.25">
      <c r="A279" s="6">
        <v>278</v>
      </c>
      <c r="B279" s="2" t="s">
        <v>28</v>
      </c>
      <c r="C279" s="46">
        <v>45363</v>
      </c>
      <c r="D279" s="48" t="s">
        <v>115</v>
      </c>
      <c r="E279" s="9">
        <v>0.375</v>
      </c>
      <c r="F279" s="41" t="s">
        <v>1252</v>
      </c>
      <c r="G279" s="2" t="s">
        <v>30</v>
      </c>
      <c r="H279" s="61"/>
      <c r="I279" s="61"/>
      <c r="J279" s="3"/>
      <c r="K279" s="5" t="s">
        <v>1803</v>
      </c>
      <c r="L279" s="3" t="s">
        <v>129</v>
      </c>
      <c r="M279" s="3" t="s">
        <v>44</v>
      </c>
      <c r="N279" s="2"/>
      <c r="O279" s="2" t="s">
        <v>1802</v>
      </c>
      <c r="P279" s="3" t="s">
        <v>477</v>
      </c>
      <c r="Q279" s="31"/>
      <c r="R279" s="31"/>
      <c r="S279" s="31"/>
      <c r="T279" s="7" t="s">
        <v>424</v>
      </c>
      <c r="U279" s="3" t="s">
        <v>406</v>
      </c>
      <c r="V279" s="3" t="s">
        <v>555</v>
      </c>
      <c r="W279" s="3" t="s">
        <v>69</v>
      </c>
      <c r="X279" s="3" t="s">
        <v>70</v>
      </c>
      <c r="Y279" s="3" t="s">
        <v>67</v>
      </c>
      <c r="Z279" s="4" t="str">
        <f>IF(Tabela1[[#This Row],[R.A.E]]="SIM",VLOOKUP(Tabela1[[#This Row],[CLASSIFICAÇÃO]],Lista_Susp_!PRAZO,2,0)+Tabela1[[#This Row],[DATA]],"")</f>
        <v/>
      </c>
      <c r="AA279" s="11" t="b">
        <f ca="1">IF(Tabela1[[#This Row],[R.A.E]]="SIM",IF(AC279="ok","CONCLUÍDO",IF(Tabela1[[#This Row],[PRAZO ABERTURA R.A.E]]&lt;TODAY(),"ATRASADO","NO PRAZO")))</f>
        <v>0</v>
      </c>
      <c r="AB279" s="11" t="str">
        <f ca="1">IF(Tabela1[[#This Row],[PRAZO ABERTURA R.A.E]]&gt;=TODAY(),"",IF(Tabela1[[#This Row],[STATUS]]="ATRASADO",TODAY()-Tabela1[[#This Row],[PRAZO ABERTURA R.A.E]],""))</f>
        <v/>
      </c>
      <c r="AE279" s="3"/>
      <c r="AF279" t="s">
        <v>73</v>
      </c>
    </row>
    <row r="280" spans="1:32" x14ac:dyDescent="0.25">
      <c r="A280" s="6">
        <v>279</v>
      </c>
      <c r="B280" s="2" t="s">
        <v>25</v>
      </c>
      <c r="C280" s="46">
        <v>45363</v>
      </c>
      <c r="D280" s="48" t="s">
        <v>115</v>
      </c>
      <c r="E280" s="9">
        <v>0.50694444444444442</v>
      </c>
      <c r="F280" s="41" t="s">
        <v>1804</v>
      </c>
      <c r="G280" s="2" t="s">
        <v>222</v>
      </c>
      <c r="H280" s="61"/>
      <c r="I280" s="61"/>
      <c r="J280" s="3"/>
      <c r="K280" s="5" t="s">
        <v>1824</v>
      </c>
      <c r="L280" s="3" t="s">
        <v>131</v>
      </c>
      <c r="M280" s="3" t="s">
        <v>211</v>
      </c>
      <c r="N280" s="2" t="s">
        <v>1812</v>
      </c>
      <c r="O280" s="2" t="s">
        <v>1805</v>
      </c>
      <c r="P280" s="3" t="s">
        <v>350</v>
      </c>
      <c r="Q280" s="31"/>
      <c r="R280" s="31"/>
      <c r="S280" s="31"/>
      <c r="T280" s="7" t="s">
        <v>1806</v>
      </c>
      <c r="U280" s="3" t="s">
        <v>1807</v>
      </c>
      <c r="V280" s="3" t="s">
        <v>356</v>
      </c>
      <c r="W280" s="3" t="s">
        <v>69</v>
      </c>
      <c r="X280" s="3" t="s">
        <v>70</v>
      </c>
      <c r="Y280" s="3" t="s">
        <v>67</v>
      </c>
      <c r="Z280" s="4" t="str">
        <f>IF(Tabela1[[#This Row],[R.A.E]]="SIM",VLOOKUP(Tabela1[[#This Row],[CLASSIFICAÇÃO]],Lista_Susp_!PRAZO,2,0)+Tabela1[[#This Row],[DATA]],"")</f>
        <v/>
      </c>
      <c r="AA280" s="11" t="b">
        <f ca="1">IF(Tabela1[[#This Row],[R.A.E]]="SIM",IF(AC280="ok","CONCLUÍDO",IF(Tabela1[[#This Row],[PRAZO ABERTURA R.A.E]]&lt;TODAY(),"ATRASADO","NO PRAZO")))</f>
        <v>0</v>
      </c>
      <c r="AB280" s="11" t="str">
        <f ca="1">IF(Tabela1[[#This Row],[PRAZO ABERTURA R.A.E]]&gt;=TODAY(),"",IF(Tabela1[[#This Row],[STATUS]]="ATRASADO",TODAY()-Tabela1[[#This Row],[PRAZO ABERTURA R.A.E]],""))</f>
        <v/>
      </c>
      <c r="AE280" s="3"/>
    </row>
    <row r="281" spans="1:32" x14ac:dyDescent="0.25">
      <c r="A281" s="6">
        <v>280</v>
      </c>
      <c r="B281" s="2" t="s">
        <v>25</v>
      </c>
      <c r="C281" s="46">
        <v>45362</v>
      </c>
      <c r="D281" s="48" t="s">
        <v>115</v>
      </c>
      <c r="E281" s="9">
        <v>0.67152777777777783</v>
      </c>
      <c r="F281" s="41" t="s">
        <v>1808</v>
      </c>
      <c r="G281" s="2" t="s">
        <v>36</v>
      </c>
      <c r="H281" s="61"/>
      <c r="I281" s="61"/>
      <c r="J281" s="3"/>
      <c r="K281" s="5" t="s">
        <v>1825</v>
      </c>
      <c r="L281" s="3" t="s">
        <v>40</v>
      </c>
      <c r="M281" s="3" t="s">
        <v>121</v>
      </c>
      <c r="N281" s="2" t="s">
        <v>891</v>
      </c>
      <c r="O281" s="2" t="s">
        <v>1809</v>
      </c>
      <c r="P281" s="3" t="s">
        <v>410</v>
      </c>
      <c r="Q281" s="31"/>
      <c r="R281" s="31"/>
      <c r="S281" s="31"/>
      <c r="T281" s="7" t="s">
        <v>1810</v>
      </c>
      <c r="U281" s="3" t="s">
        <v>894</v>
      </c>
      <c r="V281" s="3" t="s">
        <v>239</v>
      </c>
      <c r="W281" s="3" t="s">
        <v>69</v>
      </c>
      <c r="X281" s="3" t="s">
        <v>70</v>
      </c>
      <c r="Y281" s="3" t="s">
        <v>67</v>
      </c>
      <c r="Z281" s="4" t="str">
        <f>IF(Tabela1[[#This Row],[R.A.E]]="SIM",VLOOKUP(Tabela1[[#This Row],[CLASSIFICAÇÃO]],Lista_Susp_!PRAZO,2,0)+Tabela1[[#This Row],[DATA]],"")</f>
        <v/>
      </c>
      <c r="AA281" s="11" t="b">
        <f ca="1">IF(Tabela1[[#This Row],[R.A.E]]="SIM",IF(AC281="ok","CONCLUÍDO",IF(Tabela1[[#This Row],[PRAZO ABERTURA R.A.E]]&lt;TODAY(),"ATRASADO","NO PRAZO")))</f>
        <v>0</v>
      </c>
      <c r="AB281" s="11" t="str">
        <f ca="1">IF(Tabela1[[#This Row],[PRAZO ABERTURA R.A.E]]&gt;=TODAY(),"",IF(Tabela1[[#This Row],[STATUS]]="ATRASADO",TODAY()-Tabela1[[#This Row],[PRAZO ABERTURA R.A.E]],""))</f>
        <v/>
      </c>
      <c r="AE281" s="3"/>
    </row>
    <row r="282" spans="1:32" x14ac:dyDescent="0.25">
      <c r="A282" s="6">
        <v>272</v>
      </c>
      <c r="B282" s="2" t="s">
        <v>25</v>
      </c>
      <c r="C282" s="46">
        <v>45362</v>
      </c>
      <c r="D282" s="48" t="s">
        <v>115</v>
      </c>
      <c r="E282" s="9">
        <v>6.458333333333334E-2</v>
      </c>
      <c r="F282" s="41" t="s">
        <v>978</v>
      </c>
      <c r="G282" s="2" t="s">
        <v>27</v>
      </c>
      <c r="H282" s="61" t="s">
        <v>2310</v>
      </c>
      <c r="I282" s="61"/>
      <c r="J282" s="3"/>
      <c r="K282" s="5" t="s">
        <v>1781</v>
      </c>
      <c r="L282" s="3" t="s">
        <v>181</v>
      </c>
      <c r="M282" s="3" t="s">
        <v>122</v>
      </c>
      <c r="N282" s="2" t="s">
        <v>1763</v>
      </c>
      <c r="O282" s="2" t="s">
        <v>1764</v>
      </c>
      <c r="P282" s="3" t="s">
        <v>1675</v>
      </c>
      <c r="Q282" s="31" t="s">
        <v>462</v>
      </c>
      <c r="R282" s="31" t="s">
        <v>1966</v>
      </c>
      <c r="S282" s="31" t="s">
        <v>1967</v>
      </c>
      <c r="T282" s="7" t="s">
        <v>1765</v>
      </c>
      <c r="U282" s="3" t="s">
        <v>1766</v>
      </c>
      <c r="V282" s="3" t="s">
        <v>64</v>
      </c>
      <c r="W282" s="3" t="s">
        <v>72</v>
      </c>
      <c r="X282" s="3" t="s">
        <v>70</v>
      </c>
      <c r="Y282" s="3" t="s">
        <v>73</v>
      </c>
      <c r="Z282" s="4">
        <f>IF(Tabela1[[#This Row],[R.A.E]]="SIM",VLOOKUP(Tabela1[[#This Row],[CLASSIFICAÇÃO]],Lista_Susp_!PRAZO,2,0)+Tabela1[[#This Row],[DATA]],"")</f>
        <v>45369</v>
      </c>
      <c r="AA282" s="11" t="str">
        <f ca="1">IF(Tabela1[[#This Row],[R.A.E]]="SIM",IF(AC282="ok","CONCLUÍDO",IF(Tabela1[[#This Row],[PRAZO ABERTURA R.A.E]]&lt;TODAY(),"ATRASADO","NO PRAZO")))</f>
        <v>CONCLUÍDO</v>
      </c>
      <c r="AB282" s="11" t="str">
        <f ca="1">IF(Tabela1[[#This Row],[PRAZO ABERTURA R.A.E]]&gt;=TODAY(),"",IF(Tabela1[[#This Row],[STATUS]]="ATRASADO",TODAY()-Tabela1[[#This Row],[PRAZO ABERTURA R.A.E]],""))</f>
        <v/>
      </c>
      <c r="AC282" s="3" t="s">
        <v>224</v>
      </c>
      <c r="AD282" s="4">
        <v>45364</v>
      </c>
      <c r="AE282" s="3" t="s">
        <v>73</v>
      </c>
      <c r="AF282" t="s">
        <v>73</v>
      </c>
    </row>
    <row r="283" spans="1:32" ht="30" x14ac:dyDescent="0.25">
      <c r="A283" s="6">
        <v>282</v>
      </c>
      <c r="B283" s="2" t="s">
        <v>28</v>
      </c>
      <c r="C283" s="46">
        <v>45363</v>
      </c>
      <c r="D283" s="48" t="s">
        <v>115</v>
      </c>
      <c r="E283" s="9">
        <v>0.375</v>
      </c>
      <c r="F283" s="41" t="s">
        <v>1000</v>
      </c>
      <c r="G283" s="2" t="s">
        <v>30</v>
      </c>
      <c r="H283" s="61"/>
      <c r="I283" s="61"/>
      <c r="J283" s="3"/>
      <c r="K283" s="5" t="s">
        <v>1827</v>
      </c>
      <c r="L283" s="3" t="s">
        <v>129</v>
      </c>
      <c r="M283" s="3" t="s">
        <v>44</v>
      </c>
      <c r="N283" s="2" t="s">
        <v>1308</v>
      </c>
      <c r="O283" s="64" t="s">
        <v>2802</v>
      </c>
      <c r="P283" s="3" t="s">
        <v>477</v>
      </c>
      <c r="Q283" s="31"/>
      <c r="R283" s="31"/>
      <c r="S283" s="31"/>
      <c r="T283" s="7" t="s">
        <v>1817</v>
      </c>
      <c r="U283" s="3" t="s">
        <v>1588</v>
      </c>
      <c r="V283" s="3" t="s">
        <v>555</v>
      </c>
      <c r="W283" s="3" t="s">
        <v>69</v>
      </c>
      <c r="X283" s="3" t="s">
        <v>70</v>
      </c>
      <c r="Y283" s="3" t="s">
        <v>67</v>
      </c>
      <c r="Z283" s="4" t="str">
        <f>IF(Tabela1[[#This Row],[R.A.E]]="SIM",VLOOKUP(Tabela1[[#This Row],[CLASSIFICAÇÃO]],Lista_Susp_!PRAZO,2,0)+Tabela1[[#This Row],[DATA]],"")</f>
        <v/>
      </c>
      <c r="AA283" s="11" t="b">
        <f ca="1">IF(Tabela1[[#This Row],[R.A.E]]="SIM",IF(AC283="ok","CONCLUÍDO",IF(Tabela1[[#This Row],[PRAZO ABERTURA R.A.E]]&lt;TODAY(),"ATRASADO","NO PRAZO")))</f>
        <v>0</v>
      </c>
      <c r="AB283" s="11" t="str">
        <f ca="1">IF(Tabela1[[#This Row],[PRAZO ABERTURA R.A.E]]&gt;=TODAY(),"",IF(Tabela1[[#This Row],[STATUS]]="ATRASADO",TODAY()-Tabela1[[#This Row],[PRAZO ABERTURA R.A.E]],""))</f>
        <v/>
      </c>
      <c r="AE283" s="3"/>
      <c r="AF283" t="s">
        <v>73</v>
      </c>
    </row>
    <row r="284" spans="1:32" x14ac:dyDescent="0.25">
      <c r="A284" s="6">
        <v>277</v>
      </c>
      <c r="B284" s="2" t="s">
        <v>28</v>
      </c>
      <c r="C284" s="46">
        <v>45362</v>
      </c>
      <c r="D284" s="48" t="s">
        <v>115</v>
      </c>
      <c r="E284" s="9">
        <v>0.55555555555555558</v>
      </c>
      <c r="F284" s="41" t="s">
        <v>1797</v>
      </c>
      <c r="G284" s="2" t="s">
        <v>27</v>
      </c>
      <c r="H284" s="61" t="s">
        <v>2308</v>
      </c>
      <c r="I284" s="61"/>
      <c r="J284" s="3"/>
      <c r="K284" s="5" t="s">
        <v>1823</v>
      </c>
      <c r="L284" s="3" t="s">
        <v>200</v>
      </c>
      <c r="M284" s="3" t="s">
        <v>121</v>
      </c>
      <c r="N284" s="2" t="s">
        <v>1798</v>
      </c>
      <c r="O284" s="2" t="s">
        <v>1799</v>
      </c>
      <c r="P284" s="3" t="s">
        <v>1800</v>
      </c>
      <c r="Q284" s="31"/>
      <c r="R284" s="31"/>
      <c r="S284" s="31"/>
      <c r="T284" s="7" t="s">
        <v>1424</v>
      </c>
      <c r="U284" s="3" t="s">
        <v>1801</v>
      </c>
      <c r="V284" s="3" t="s">
        <v>83</v>
      </c>
      <c r="W284" s="3" t="s">
        <v>69</v>
      </c>
      <c r="X284" s="3" t="s">
        <v>70</v>
      </c>
      <c r="Y284" s="3" t="s">
        <v>67</v>
      </c>
      <c r="Z284" s="4" t="str">
        <f>IF(Tabela1[[#This Row],[R.A.E]]="SIM",VLOOKUP(Tabela1[[#This Row],[CLASSIFICAÇÃO]],Lista_Susp_!PRAZO,2,0)+Tabela1[[#This Row],[DATA]],"")</f>
        <v/>
      </c>
      <c r="AA284" s="11" t="b">
        <f ca="1">IF(Tabela1[[#This Row],[R.A.E]]="SIM",IF(AC284="ok","CONCLUÍDO",IF(Tabela1[[#This Row],[PRAZO ABERTURA R.A.E]]&lt;TODAY(),"ATRASADO","NO PRAZO")))</f>
        <v>0</v>
      </c>
      <c r="AB284" s="11" t="str">
        <f ca="1">IF(Tabela1[[#This Row],[PRAZO ABERTURA R.A.E]]&gt;=TODAY(),"",IF(Tabela1[[#This Row],[STATUS]]="ATRASADO",TODAY()-Tabela1[[#This Row],[PRAZO ABERTURA R.A.E]],""))</f>
        <v/>
      </c>
      <c r="AE284" s="3"/>
      <c r="AF284" t="s">
        <v>73</v>
      </c>
    </row>
    <row r="285" spans="1:32" ht="58.5" customHeight="1" x14ac:dyDescent="0.25">
      <c r="A285" s="6">
        <v>284</v>
      </c>
      <c r="B285" s="2" t="s">
        <v>28</v>
      </c>
      <c r="C285" s="46">
        <v>45364</v>
      </c>
      <c r="D285" s="48" t="s">
        <v>115</v>
      </c>
      <c r="E285" s="9">
        <v>0.4375</v>
      </c>
      <c r="F285" s="41" t="s">
        <v>1627</v>
      </c>
      <c r="G285" s="2" t="s">
        <v>30</v>
      </c>
      <c r="H285" s="61"/>
      <c r="I285" s="61"/>
      <c r="J285" s="3"/>
      <c r="K285" s="5" t="s">
        <v>1829</v>
      </c>
      <c r="L285" s="3" t="s">
        <v>152</v>
      </c>
      <c r="M285" s="3" t="s">
        <v>121</v>
      </c>
      <c r="N285" s="2" t="s">
        <v>1557</v>
      </c>
      <c r="O285" s="2" t="s">
        <v>1830</v>
      </c>
      <c r="P285" s="3" t="s">
        <v>323</v>
      </c>
      <c r="Q285" s="31"/>
      <c r="R285" s="31"/>
      <c r="S285" s="31"/>
      <c r="T285" s="7" t="s">
        <v>1831</v>
      </c>
      <c r="U285" s="3" t="s">
        <v>1176</v>
      </c>
      <c r="V285" s="3" t="s">
        <v>86</v>
      </c>
      <c r="W285" s="3" t="s">
        <v>69</v>
      </c>
      <c r="X285" s="3" t="s">
        <v>70</v>
      </c>
      <c r="Y285" s="3" t="s">
        <v>67</v>
      </c>
      <c r="Z285" s="4" t="str">
        <f>IF(Tabela1[[#This Row],[R.A.E]]="SIM",VLOOKUP(Tabela1[[#This Row],[CLASSIFICAÇÃO]],Lista_Susp_!PRAZO,2,0)+Tabela1[[#This Row],[DATA]],"")</f>
        <v/>
      </c>
      <c r="AA285" s="11" t="b">
        <f ca="1">IF(Tabela1[[#This Row],[R.A.E]]="SIM",IF(AC285="ok","CONCLUÍDO",IF(Tabela1[[#This Row],[PRAZO ABERTURA R.A.E]]&lt;TODAY(),"ATRASADO","NO PRAZO")))</f>
        <v>0</v>
      </c>
      <c r="AB285" s="11" t="str">
        <f ca="1">IF(Tabela1[[#This Row],[PRAZO ABERTURA R.A.E]]&gt;=TODAY(),"",IF(Tabela1[[#This Row],[STATUS]]="ATRASADO",TODAY()-Tabela1[[#This Row],[PRAZO ABERTURA R.A.E]],""))</f>
        <v/>
      </c>
      <c r="AE285" s="3"/>
      <c r="AF285" t="s">
        <v>73</v>
      </c>
    </row>
    <row r="286" spans="1:32" ht="30" x14ac:dyDescent="0.25">
      <c r="A286" s="6">
        <v>285</v>
      </c>
      <c r="B286" s="2" t="s">
        <v>28</v>
      </c>
      <c r="C286" s="46">
        <v>45364</v>
      </c>
      <c r="D286" s="48" t="s">
        <v>115</v>
      </c>
      <c r="E286" s="9">
        <v>0.47916666666666669</v>
      </c>
      <c r="F286" s="41" t="s">
        <v>1832</v>
      </c>
      <c r="G286" s="2" t="s">
        <v>30</v>
      </c>
      <c r="H286" s="61"/>
      <c r="I286" s="61"/>
      <c r="J286" s="3"/>
      <c r="K286" s="5" t="s">
        <v>1944</v>
      </c>
      <c r="L286" s="3" t="s">
        <v>180</v>
      </c>
      <c r="M286" s="3" t="s">
        <v>121</v>
      </c>
      <c r="N286" s="2" t="s">
        <v>1264</v>
      </c>
      <c r="O286" s="2" t="s">
        <v>1833</v>
      </c>
      <c r="P286" s="3" t="s">
        <v>410</v>
      </c>
      <c r="Q286" s="31"/>
      <c r="R286" s="31"/>
      <c r="S286" s="31"/>
      <c r="T286" s="7" t="s">
        <v>1834</v>
      </c>
      <c r="U286" s="3" t="s">
        <v>414</v>
      </c>
      <c r="V286" s="3" t="s">
        <v>86</v>
      </c>
      <c r="W286" s="3" t="s">
        <v>69</v>
      </c>
      <c r="X286" s="3" t="s">
        <v>70</v>
      </c>
      <c r="Y286" s="3" t="s">
        <v>67</v>
      </c>
      <c r="Z286" s="4" t="str">
        <f>IF(Tabela1[[#This Row],[R.A.E]]="SIM",VLOOKUP(Tabela1[[#This Row],[CLASSIFICAÇÃO]],Lista_Susp_!PRAZO,2,0)+Tabela1[[#This Row],[DATA]],"")</f>
        <v/>
      </c>
      <c r="AA286" s="11" t="b">
        <f ca="1">IF(Tabela1[[#This Row],[R.A.E]]="SIM",IF(AC286="ok","CONCLUÍDO",IF(Tabela1[[#This Row],[PRAZO ABERTURA R.A.E]]&lt;TODAY(),"ATRASADO","NO PRAZO")))</f>
        <v>0</v>
      </c>
      <c r="AB286" s="11" t="str">
        <f ca="1">IF(Tabela1[[#This Row],[PRAZO ABERTURA R.A.E]]&gt;=TODAY(),"",IF(Tabela1[[#This Row],[STATUS]]="ATRASADO",TODAY()-Tabela1[[#This Row],[PRAZO ABERTURA R.A.E]],""))</f>
        <v/>
      </c>
      <c r="AE286" s="3"/>
      <c r="AF286" t="s">
        <v>73</v>
      </c>
    </row>
    <row r="287" spans="1:32" x14ac:dyDescent="0.25">
      <c r="A287" s="6">
        <v>286</v>
      </c>
      <c r="B287" s="2" t="s">
        <v>28</v>
      </c>
      <c r="C287" s="46">
        <v>45364</v>
      </c>
      <c r="D287" s="48" t="s">
        <v>115</v>
      </c>
      <c r="E287" s="9">
        <v>0.53125</v>
      </c>
      <c r="F287" s="41" t="s">
        <v>1835</v>
      </c>
      <c r="G287" s="2" t="s">
        <v>33</v>
      </c>
      <c r="H287" s="61"/>
      <c r="I287" s="61"/>
      <c r="J287" s="3"/>
      <c r="K287" s="5" t="s">
        <v>1836</v>
      </c>
      <c r="L287" s="3" t="s">
        <v>129</v>
      </c>
      <c r="M287" s="3" t="s">
        <v>121</v>
      </c>
      <c r="N287" s="2" t="s">
        <v>121</v>
      </c>
      <c r="O287" s="64" t="s">
        <v>1837</v>
      </c>
      <c r="P287" s="1" t="s">
        <v>1838</v>
      </c>
      <c r="Q287" s="31"/>
      <c r="R287" s="31"/>
      <c r="S287" s="31"/>
      <c r="T287" s="7" t="s">
        <v>1839</v>
      </c>
      <c r="U287" s="3" t="s">
        <v>1052</v>
      </c>
      <c r="V287" s="3" t="s">
        <v>83</v>
      </c>
      <c r="W287" s="3" t="s">
        <v>69</v>
      </c>
      <c r="X287" s="3" t="s">
        <v>70</v>
      </c>
      <c r="Y287" s="3" t="s">
        <v>67</v>
      </c>
      <c r="Z287" s="4" t="str">
        <f>IF(Tabela1[[#This Row],[R.A.E]]="SIM",VLOOKUP(Tabela1[[#This Row],[CLASSIFICAÇÃO]],Lista_Susp_!PRAZO,2,0)+Tabela1[[#This Row],[DATA]],"")</f>
        <v/>
      </c>
      <c r="AA287" s="11" t="b">
        <f ca="1">IF(Tabela1[[#This Row],[R.A.E]]="SIM",IF(AC287="ok","CONCLUÍDO",IF(Tabela1[[#This Row],[PRAZO ABERTURA R.A.E]]&lt;TODAY(),"ATRASADO","NO PRAZO")))</f>
        <v>0</v>
      </c>
      <c r="AB287" s="11" t="str">
        <f ca="1">IF(Tabela1[[#This Row],[PRAZO ABERTURA R.A.E]]&gt;=TODAY(),"",IF(Tabela1[[#This Row],[STATUS]]="ATRASADO",TODAY()-Tabela1[[#This Row],[PRAZO ABERTURA R.A.E]],""))</f>
        <v/>
      </c>
      <c r="AE287" s="3"/>
      <c r="AF287" t="s">
        <v>73</v>
      </c>
    </row>
    <row r="288" spans="1:32" ht="30" x14ac:dyDescent="0.25">
      <c r="A288" s="6">
        <v>281</v>
      </c>
      <c r="B288" s="2" t="s">
        <v>28</v>
      </c>
      <c r="C288" s="46">
        <v>45359</v>
      </c>
      <c r="D288" s="48" t="s">
        <v>115</v>
      </c>
      <c r="E288" s="9">
        <v>0.73958333333333337</v>
      </c>
      <c r="F288" s="41" t="s">
        <v>1811</v>
      </c>
      <c r="G288" s="2" t="s">
        <v>27</v>
      </c>
      <c r="H288" s="61" t="s">
        <v>2308</v>
      </c>
      <c r="I288" s="61"/>
      <c r="J288" s="3"/>
      <c r="K288" s="5" t="s">
        <v>1826</v>
      </c>
      <c r="L288" s="3" t="s">
        <v>129</v>
      </c>
      <c r="M288" s="31" t="s">
        <v>121</v>
      </c>
      <c r="N288" s="2" t="s">
        <v>1813</v>
      </c>
      <c r="O288" s="2" t="s">
        <v>1814</v>
      </c>
      <c r="P288" s="22" t="s">
        <v>1815</v>
      </c>
      <c r="Q288" s="31"/>
      <c r="R288" s="31"/>
      <c r="S288" s="31"/>
      <c r="T288" s="7" t="s">
        <v>784</v>
      </c>
      <c r="U288" s="3" t="s">
        <v>1816</v>
      </c>
      <c r="V288" s="3" t="s">
        <v>86</v>
      </c>
      <c r="W288" s="3" t="s">
        <v>76</v>
      </c>
      <c r="X288" s="3" t="s">
        <v>79</v>
      </c>
      <c r="Y288" s="3" t="s">
        <v>73</v>
      </c>
      <c r="Z288" s="4">
        <f>IF(Tabela1[[#This Row],[R.A.E]]="SIM",VLOOKUP(Tabela1[[#This Row],[CLASSIFICAÇÃO]],Lista_Susp_!PRAZO,2,0)+Tabela1[[#This Row],[DATA]],"")</f>
        <v>45366</v>
      </c>
      <c r="AA288" s="11" t="str">
        <f ca="1">IF(Tabela1[[#This Row],[R.A.E]]="SIM",IF(AC288="ok","CONCLUÍDO",IF(Tabela1[[#This Row],[PRAZO ABERTURA R.A.E]]&lt;TODAY(),"ATRASADO","NO PRAZO")))</f>
        <v>ATRASADO</v>
      </c>
      <c r="AB288" s="11">
        <f ca="1">IF(Tabela1[[#This Row],[PRAZO ABERTURA R.A.E]]&gt;=TODAY(),"",IF(Tabela1[[#This Row],[STATUS]]="ATRASADO",TODAY()-Tabela1[[#This Row],[PRAZO ABERTURA R.A.E]],""))</f>
        <v>291</v>
      </c>
      <c r="AE288" s="3"/>
      <c r="AF288" t="s">
        <v>73</v>
      </c>
    </row>
    <row r="289" spans="1:32" x14ac:dyDescent="0.25">
      <c r="A289" s="6">
        <v>288</v>
      </c>
      <c r="B289" s="2" t="s">
        <v>28</v>
      </c>
      <c r="C289" s="46">
        <v>45365</v>
      </c>
      <c r="D289" s="48" t="s">
        <v>115</v>
      </c>
      <c r="E289" s="9">
        <v>0.41666666666666669</v>
      </c>
      <c r="F289" s="41" t="s">
        <v>1845</v>
      </c>
      <c r="G289" s="2" t="s">
        <v>33</v>
      </c>
      <c r="H289" s="61"/>
      <c r="I289" s="61"/>
      <c r="J289" s="3"/>
      <c r="K289" s="5" t="s">
        <v>1846</v>
      </c>
      <c r="L289" s="3" t="s">
        <v>152</v>
      </c>
      <c r="M289" s="3" t="s">
        <v>121</v>
      </c>
      <c r="N289" s="2" t="s">
        <v>44</v>
      </c>
      <c r="O289" s="2" t="s">
        <v>1847</v>
      </c>
      <c r="P289" s="3" t="s">
        <v>381</v>
      </c>
      <c r="Q289" s="31"/>
      <c r="R289" s="31"/>
      <c r="S289" s="31"/>
      <c r="T289" s="7" t="s">
        <v>1848</v>
      </c>
      <c r="U289" s="3" t="s">
        <v>1849</v>
      </c>
      <c r="V289" s="3" t="s">
        <v>232</v>
      </c>
      <c r="W289" s="3" t="s">
        <v>69</v>
      </c>
      <c r="X289" s="3" t="s">
        <v>70</v>
      </c>
      <c r="Y289" s="3" t="s">
        <v>67</v>
      </c>
      <c r="Z289" s="4" t="str">
        <f>IF(Tabela1[[#This Row],[R.A.E]]="SIM",VLOOKUP(Tabela1[[#This Row],[CLASSIFICAÇÃO]],Lista_Susp_!PRAZO,2,0)+Tabela1[[#This Row],[DATA]],"")</f>
        <v/>
      </c>
      <c r="AA289" s="11" t="b">
        <f ca="1">IF(Tabela1[[#This Row],[R.A.E]]="SIM",IF(AC289="ok","CONCLUÍDO",IF(Tabela1[[#This Row],[PRAZO ABERTURA R.A.E]]&lt;TODAY(),"ATRASADO","NO PRAZO")))</f>
        <v>0</v>
      </c>
      <c r="AB289" s="11" t="str">
        <f ca="1">IF(Tabela1[[#This Row],[PRAZO ABERTURA R.A.E]]&gt;=TODAY(),"",IF(Tabela1[[#This Row],[STATUS]]="ATRASADO",TODAY()-Tabela1[[#This Row],[PRAZO ABERTURA R.A.E]],""))</f>
        <v/>
      </c>
      <c r="AE289" s="3"/>
      <c r="AF289" t="s">
        <v>73</v>
      </c>
    </row>
    <row r="290" spans="1:32" x14ac:dyDescent="0.25">
      <c r="A290" s="6">
        <v>289</v>
      </c>
      <c r="B290" s="2" t="s">
        <v>28</v>
      </c>
      <c r="C290" s="46">
        <v>45365</v>
      </c>
      <c r="D290" s="48" t="s">
        <v>115</v>
      </c>
      <c r="E290" s="9">
        <v>0.47222222222222227</v>
      </c>
      <c r="F290" s="41" t="s">
        <v>545</v>
      </c>
      <c r="G290" s="2" t="s">
        <v>30</v>
      </c>
      <c r="H290" s="61"/>
      <c r="I290" s="61"/>
      <c r="J290" s="3"/>
      <c r="K290" s="5" t="s">
        <v>1850</v>
      </c>
      <c r="L290" s="3" t="s">
        <v>129</v>
      </c>
      <c r="M290" s="3" t="s">
        <v>44</v>
      </c>
      <c r="N290" s="2"/>
      <c r="O290" s="64" t="s">
        <v>1851</v>
      </c>
      <c r="P290" s="3" t="s">
        <v>477</v>
      </c>
      <c r="Q290" s="31"/>
      <c r="R290" s="31"/>
      <c r="S290" s="31"/>
      <c r="T290" s="7" t="s">
        <v>1852</v>
      </c>
      <c r="U290" s="3" t="s">
        <v>448</v>
      </c>
      <c r="V290" s="3" t="s">
        <v>555</v>
      </c>
      <c r="W290" s="3" t="s">
        <v>69</v>
      </c>
      <c r="X290" s="3" t="s">
        <v>70</v>
      </c>
      <c r="Y290" s="3" t="s">
        <v>67</v>
      </c>
      <c r="Z290" s="4" t="str">
        <f>IF(Tabela1[[#This Row],[R.A.E]]="SIM",VLOOKUP(Tabela1[[#This Row],[CLASSIFICAÇÃO]],Lista_Susp_!PRAZO,2,0)+Tabela1[[#This Row],[DATA]],"")</f>
        <v/>
      </c>
      <c r="AA290" s="11" t="b">
        <f ca="1">IF(Tabela1[[#This Row],[R.A.E]]="SIM",IF(AC290="ok","CONCLUÍDO",IF(Tabela1[[#This Row],[PRAZO ABERTURA R.A.E]]&lt;TODAY(),"ATRASADO","NO PRAZO")))</f>
        <v>0</v>
      </c>
      <c r="AB290" s="11" t="str">
        <f ca="1">IF(Tabela1[[#This Row],[PRAZO ABERTURA R.A.E]]&gt;=TODAY(),"",IF(Tabela1[[#This Row],[STATUS]]="ATRASADO",TODAY()-Tabela1[[#This Row],[PRAZO ABERTURA R.A.E]],""))</f>
        <v/>
      </c>
      <c r="AE290" s="3"/>
      <c r="AF290" t="s">
        <v>73</v>
      </c>
    </row>
    <row r="291" spans="1:32" ht="45" x14ac:dyDescent="0.25">
      <c r="A291" s="6">
        <v>290</v>
      </c>
      <c r="B291" s="2" t="s">
        <v>25</v>
      </c>
      <c r="C291" s="46">
        <v>45365</v>
      </c>
      <c r="D291" s="48" t="s">
        <v>115</v>
      </c>
      <c r="E291" s="9">
        <v>0.41666666666666669</v>
      </c>
      <c r="F291" s="41" t="s">
        <v>475</v>
      </c>
      <c r="G291" s="2" t="s">
        <v>33</v>
      </c>
      <c r="H291" s="61"/>
      <c r="I291" s="61"/>
      <c r="J291" s="3"/>
      <c r="K291" s="5" t="s">
        <v>1853</v>
      </c>
      <c r="L291" s="3" t="s">
        <v>126</v>
      </c>
      <c r="M291" s="3" t="s">
        <v>44</v>
      </c>
      <c r="N291" s="2" t="s">
        <v>1871</v>
      </c>
      <c r="O291" s="2" t="s">
        <v>1854</v>
      </c>
      <c r="P291" s="3" t="s">
        <v>477</v>
      </c>
      <c r="Q291" s="31"/>
      <c r="R291" s="31"/>
      <c r="S291" s="31"/>
      <c r="T291" s="7" t="s">
        <v>1855</v>
      </c>
      <c r="U291" s="3" t="s">
        <v>1143</v>
      </c>
      <c r="V291" s="3" t="s">
        <v>81</v>
      </c>
      <c r="W291" s="3" t="s">
        <v>69</v>
      </c>
      <c r="X291" s="3" t="s">
        <v>70</v>
      </c>
      <c r="Y291" s="3" t="s">
        <v>67</v>
      </c>
      <c r="Z291" s="4" t="str">
        <f>IF(Tabela1[[#This Row],[R.A.E]]="SIM",VLOOKUP(Tabela1[[#This Row],[CLASSIFICAÇÃO]],Lista_Susp_!PRAZO,2,0)+Tabela1[[#This Row],[DATA]],"")</f>
        <v/>
      </c>
      <c r="AA291" s="11" t="b">
        <f ca="1">IF(Tabela1[[#This Row],[R.A.E]]="SIM",IF(AC291="ok","CONCLUÍDO",IF(Tabela1[[#This Row],[PRAZO ABERTURA R.A.E]]&lt;TODAY(),"ATRASADO","NO PRAZO")))</f>
        <v>0</v>
      </c>
      <c r="AB291" s="11" t="str">
        <f ca="1">IF(Tabela1[[#This Row],[PRAZO ABERTURA R.A.E]]&gt;=TODAY(),"",IF(Tabela1[[#This Row],[STATUS]]="ATRASADO",TODAY()-Tabela1[[#This Row],[PRAZO ABERTURA R.A.E]],""))</f>
        <v/>
      </c>
      <c r="AE291" s="3"/>
    </row>
    <row r="292" spans="1:32" ht="30" x14ac:dyDescent="0.25">
      <c r="A292" s="6">
        <v>291</v>
      </c>
      <c r="B292" s="2" t="s">
        <v>25</v>
      </c>
      <c r="C292" s="46">
        <v>45365</v>
      </c>
      <c r="D292" s="48" t="s">
        <v>115</v>
      </c>
      <c r="E292" s="9">
        <v>0.57638888888888895</v>
      </c>
      <c r="F292" s="41" t="s">
        <v>475</v>
      </c>
      <c r="G292" s="2" t="s">
        <v>30</v>
      </c>
      <c r="H292" s="61"/>
      <c r="I292" s="61"/>
      <c r="J292" s="3"/>
      <c r="K292" s="5" t="s">
        <v>1856</v>
      </c>
      <c r="L292" s="3" t="s">
        <v>126</v>
      </c>
      <c r="M292" s="3" t="s">
        <v>44</v>
      </c>
      <c r="N292" s="2" t="s">
        <v>474</v>
      </c>
      <c r="O292" s="64" t="s">
        <v>2766</v>
      </c>
      <c r="P292" s="3" t="s">
        <v>477</v>
      </c>
      <c r="Q292" s="31"/>
      <c r="R292" s="31"/>
      <c r="S292" s="31"/>
      <c r="T292" s="7" t="s">
        <v>1857</v>
      </c>
      <c r="U292" s="3" t="s">
        <v>1858</v>
      </c>
      <c r="V292" s="3" t="s">
        <v>81</v>
      </c>
      <c r="W292" s="3" t="s">
        <v>69</v>
      </c>
      <c r="X292" s="3" t="s">
        <v>70</v>
      </c>
      <c r="Y292" s="3" t="s">
        <v>67</v>
      </c>
      <c r="Z292" s="4" t="str">
        <f>IF(Tabela1[[#This Row],[R.A.E]]="SIM",VLOOKUP(Tabela1[[#This Row],[CLASSIFICAÇÃO]],Lista_Susp_!PRAZO,2,0)+Tabela1[[#This Row],[DATA]],"")</f>
        <v/>
      </c>
      <c r="AA292" s="11" t="b">
        <f ca="1">IF(Tabela1[[#This Row],[R.A.E]]="SIM",IF(AC292="ok","CONCLUÍDO",IF(Tabela1[[#This Row],[PRAZO ABERTURA R.A.E]]&lt;TODAY(),"ATRASADO","NO PRAZO")))</f>
        <v>0</v>
      </c>
      <c r="AB292" s="11" t="str">
        <f ca="1">IF(Tabela1[[#This Row],[PRAZO ABERTURA R.A.E]]&gt;=TODAY(),"",IF(Tabela1[[#This Row],[STATUS]]="ATRASADO",TODAY()-Tabela1[[#This Row],[PRAZO ABERTURA R.A.E]],""))</f>
        <v/>
      </c>
      <c r="AE292" s="3"/>
    </row>
    <row r="293" spans="1:32" ht="30" x14ac:dyDescent="0.25">
      <c r="A293" s="6">
        <v>283</v>
      </c>
      <c r="B293" s="2" t="s">
        <v>25</v>
      </c>
      <c r="C293" s="46">
        <v>45364</v>
      </c>
      <c r="D293" s="48" t="s">
        <v>115</v>
      </c>
      <c r="E293" s="9">
        <v>0.34027777777777773</v>
      </c>
      <c r="F293" s="41" t="s">
        <v>1818</v>
      </c>
      <c r="G293" s="2" t="s">
        <v>27</v>
      </c>
      <c r="H293" s="61" t="s">
        <v>2310</v>
      </c>
      <c r="I293" s="61"/>
      <c r="J293" s="3"/>
      <c r="K293" s="5" t="s">
        <v>1828</v>
      </c>
      <c r="L293" s="3" t="s">
        <v>46</v>
      </c>
      <c r="M293" s="3" t="s">
        <v>122</v>
      </c>
      <c r="N293" s="2" t="s">
        <v>1673</v>
      </c>
      <c r="O293" s="2" t="s">
        <v>1819</v>
      </c>
      <c r="P293" s="3" t="s">
        <v>484</v>
      </c>
      <c r="Q293" s="31"/>
      <c r="R293" s="31"/>
      <c r="S293" s="31"/>
      <c r="T293" s="7" t="s">
        <v>1820</v>
      </c>
      <c r="U293" s="3" t="s">
        <v>1821</v>
      </c>
      <c r="V293" s="3" t="s">
        <v>64</v>
      </c>
      <c r="W293" s="3" t="s">
        <v>69</v>
      </c>
      <c r="X293" s="3" t="s">
        <v>70</v>
      </c>
      <c r="Y293" s="3" t="s">
        <v>67</v>
      </c>
      <c r="Z293" s="4" t="str">
        <f>IF(Tabela1[[#This Row],[R.A.E]]="SIM",VLOOKUP(Tabela1[[#This Row],[CLASSIFICAÇÃO]],Lista_Susp_!PRAZO,2,0)+Tabela1[[#This Row],[DATA]],"")</f>
        <v/>
      </c>
      <c r="AA293" s="11" t="b">
        <f ca="1">IF(Tabela1[[#This Row],[R.A.E]]="SIM",IF(AC293="ok","CONCLUÍDO",IF(Tabela1[[#This Row],[PRAZO ABERTURA R.A.E]]&lt;TODAY(),"ATRASADO","NO PRAZO")))</f>
        <v>0</v>
      </c>
      <c r="AB293" s="11" t="str">
        <f ca="1">IF(Tabela1[[#This Row],[PRAZO ABERTURA R.A.E]]&gt;=TODAY(),"",IF(Tabela1[[#This Row],[STATUS]]="ATRASADO",TODAY()-Tabela1[[#This Row],[PRAZO ABERTURA R.A.E]],""))</f>
        <v/>
      </c>
      <c r="AE293" s="3"/>
      <c r="AF293" t="s">
        <v>73</v>
      </c>
    </row>
    <row r="294" spans="1:32" ht="60" x14ac:dyDescent="0.25">
      <c r="A294" s="6">
        <v>287</v>
      </c>
      <c r="B294" s="2" t="s">
        <v>25</v>
      </c>
      <c r="C294" s="46">
        <v>45365</v>
      </c>
      <c r="D294" s="48" t="s">
        <v>115</v>
      </c>
      <c r="E294" s="9">
        <v>0.36805555555555558</v>
      </c>
      <c r="F294" s="41" t="s">
        <v>1840</v>
      </c>
      <c r="G294" s="2" t="s">
        <v>27</v>
      </c>
      <c r="H294" s="61" t="s">
        <v>2308</v>
      </c>
      <c r="I294" s="61"/>
      <c r="J294" s="3"/>
      <c r="K294" s="5" t="s">
        <v>1945</v>
      </c>
      <c r="L294" s="3" t="s">
        <v>126</v>
      </c>
      <c r="M294" s="3" t="s">
        <v>120</v>
      </c>
      <c r="N294" s="2" t="s">
        <v>1841</v>
      </c>
      <c r="O294" s="64" t="s">
        <v>1842</v>
      </c>
      <c r="P294" s="3" t="s">
        <v>523</v>
      </c>
      <c r="Q294" s="31"/>
      <c r="R294" s="31"/>
      <c r="S294" s="31"/>
      <c r="T294" s="7" t="s">
        <v>1843</v>
      </c>
      <c r="U294" s="3" t="s">
        <v>1844</v>
      </c>
      <c r="V294" s="3" t="s">
        <v>82</v>
      </c>
      <c r="W294" s="3" t="s">
        <v>69</v>
      </c>
      <c r="X294" s="3" t="s">
        <v>70</v>
      </c>
      <c r="Y294" s="3" t="s">
        <v>67</v>
      </c>
      <c r="Z294" s="4" t="str">
        <f>IF(Tabela1[[#This Row],[R.A.E]]="SIM",VLOOKUP(Tabela1[[#This Row],[CLASSIFICAÇÃO]],Lista_Susp_!PRAZO,2,0)+Tabela1[[#This Row],[DATA]],"")</f>
        <v/>
      </c>
      <c r="AA294" s="11" t="b">
        <f ca="1">IF(Tabela1[[#This Row],[R.A.E]]="SIM",IF(AC294="ok","CONCLUÍDO",IF(Tabela1[[#This Row],[PRAZO ABERTURA R.A.E]]&lt;TODAY(),"ATRASADO","NO PRAZO")))</f>
        <v>0</v>
      </c>
      <c r="AB294" s="11" t="str">
        <f ca="1">IF(Tabela1[[#This Row],[PRAZO ABERTURA R.A.E]]&gt;=TODAY(),"",IF(Tabela1[[#This Row],[STATUS]]="ATRASADO",TODAY()-Tabela1[[#This Row],[PRAZO ABERTURA R.A.E]],""))</f>
        <v/>
      </c>
      <c r="AE294" s="3"/>
    </row>
    <row r="295" spans="1:32" ht="30" x14ac:dyDescent="0.25">
      <c r="A295" s="6">
        <v>294</v>
      </c>
      <c r="B295" s="2" t="s">
        <v>25</v>
      </c>
      <c r="C295" s="46">
        <v>45365</v>
      </c>
      <c r="D295" s="48" t="s">
        <v>115</v>
      </c>
      <c r="E295" s="9">
        <v>0.44791666666666669</v>
      </c>
      <c r="F295" s="41" t="s">
        <v>1867</v>
      </c>
      <c r="G295" s="2" t="s">
        <v>33</v>
      </c>
      <c r="H295" s="61"/>
      <c r="I295" s="61"/>
      <c r="J295" s="3"/>
      <c r="K295" s="5" t="s">
        <v>1948</v>
      </c>
      <c r="L295" s="1" t="s">
        <v>173</v>
      </c>
      <c r="M295" s="3" t="s">
        <v>209</v>
      </c>
      <c r="N295" s="2" t="s">
        <v>1868</v>
      </c>
      <c r="O295" s="2" t="s">
        <v>1872</v>
      </c>
      <c r="P295" s="3" t="s">
        <v>1873</v>
      </c>
      <c r="Q295" s="31"/>
      <c r="R295" s="31"/>
      <c r="S295" s="31"/>
      <c r="T295" s="7" t="s">
        <v>1874</v>
      </c>
      <c r="U295" s="3" t="s">
        <v>1875</v>
      </c>
      <c r="V295" s="3" t="s">
        <v>81</v>
      </c>
      <c r="W295" s="3" t="s">
        <v>69</v>
      </c>
      <c r="X295" s="3" t="s">
        <v>70</v>
      </c>
      <c r="Y295" s="3" t="s">
        <v>67</v>
      </c>
      <c r="Z295" s="4" t="str">
        <f>IF(Tabela1[[#This Row],[R.A.E]]="SIM",VLOOKUP(Tabela1[[#This Row],[CLASSIFICAÇÃO]],Lista_Susp_!PRAZO,2,0)+Tabela1[[#This Row],[DATA]],"")</f>
        <v/>
      </c>
      <c r="AA295" s="11" t="b">
        <f ca="1">IF(Tabela1[[#This Row],[R.A.E]]="SIM",IF(AC295="ok","CONCLUÍDO",IF(Tabela1[[#This Row],[PRAZO ABERTURA R.A.E]]&lt;TODAY(),"ATRASADO","NO PRAZO")))</f>
        <v>0</v>
      </c>
      <c r="AB295" s="11" t="str">
        <f ca="1">IF(Tabela1[[#This Row],[PRAZO ABERTURA R.A.E]]&gt;=TODAY(),"",IF(Tabela1[[#This Row],[STATUS]]="ATRASADO",TODAY()-Tabela1[[#This Row],[PRAZO ABERTURA R.A.E]],""))</f>
        <v/>
      </c>
      <c r="AE295" s="3"/>
    </row>
    <row r="296" spans="1:32" ht="30" x14ac:dyDescent="0.25">
      <c r="A296" s="6">
        <v>295</v>
      </c>
      <c r="B296" s="2" t="s">
        <v>28</v>
      </c>
      <c r="C296" s="46">
        <v>45365</v>
      </c>
      <c r="D296" s="48" t="s">
        <v>115</v>
      </c>
      <c r="E296" s="9">
        <v>0.65277777777777779</v>
      </c>
      <c r="F296" s="41" t="s">
        <v>1423</v>
      </c>
      <c r="G296" s="2" t="s">
        <v>36</v>
      </c>
      <c r="H296" s="61"/>
      <c r="I296" s="61"/>
      <c r="J296" s="3"/>
      <c r="K296" s="5" t="s">
        <v>1949</v>
      </c>
      <c r="L296" s="3" t="s">
        <v>200</v>
      </c>
      <c r="M296" s="3" t="s">
        <v>121</v>
      </c>
      <c r="N296" s="2" t="s">
        <v>1876</v>
      </c>
      <c r="O296" s="2" t="s">
        <v>1877</v>
      </c>
      <c r="P296" s="3" t="s">
        <v>420</v>
      </c>
      <c r="Q296" s="31"/>
      <c r="R296" s="31"/>
      <c r="S296" s="31"/>
      <c r="T296" s="7" t="s">
        <v>1878</v>
      </c>
      <c r="U296" s="3" t="s">
        <v>1879</v>
      </c>
      <c r="V296" s="3" t="s">
        <v>83</v>
      </c>
      <c r="W296" s="3" t="s">
        <v>69</v>
      </c>
      <c r="X296" s="3" t="s">
        <v>70</v>
      </c>
      <c r="Y296" s="3" t="s">
        <v>67</v>
      </c>
      <c r="Z296" s="4" t="str">
        <f>IF(Tabela1[[#This Row],[R.A.E]]="SIM",VLOOKUP(Tabela1[[#This Row],[CLASSIFICAÇÃO]],Lista_Susp_!PRAZO,2,0)+Tabela1[[#This Row],[DATA]],"")</f>
        <v/>
      </c>
      <c r="AA296" s="11" t="b">
        <f ca="1">IF(Tabela1[[#This Row],[R.A.E]]="SIM",IF(AC296="ok","CONCLUÍDO",IF(Tabela1[[#This Row],[PRAZO ABERTURA R.A.E]]&lt;TODAY(),"ATRASADO","NO PRAZO")))</f>
        <v>0</v>
      </c>
      <c r="AB296" s="11" t="str">
        <f ca="1">IF(Tabela1[[#This Row],[PRAZO ABERTURA R.A.E]]&gt;=TODAY(),"",IF(Tabela1[[#This Row],[STATUS]]="ATRASADO",TODAY()-Tabela1[[#This Row],[PRAZO ABERTURA R.A.E]],""))</f>
        <v/>
      </c>
      <c r="AE296" s="3"/>
      <c r="AF296" t="s">
        <v>73</v>
      </c>
    </row>
    <row r="297" spans="1:32" ht="30" x14ac:dyDescent="0.25">
      <c r="A297" s="6">
        <v>296</v>
      </c>
      <c r="B297" s="2" t="s">
        <v>28</v>
      </c>
      <c r="C297" s="46">
        <v>45365</v>
      </c>
      <c r="D297" s="48" t="s">
        <v>115</v>
      </c>
      <c r="E297" s="9">
        <v>0.625</v>
      </c>
      <c r="F297" s="41" t="s">
        <v>1880</v>
      </c>
      <c r="G297" s="2" t="s">
        <v>30</v>
      </c>
      <c r="H297" s="61"/>
      <c r="I297" s="61"/>
      <c r="J297" s="3"/>
      <c r="K297" s="5" t="s">
        <v>1950</v>
      </c>
      <c r="L297" s="3" t="s">
        <v>129</v>
      </c>
      <c r="M297" s="3" t="s">
        <v>231</v>
      </c>
      <c r="N297" s="2" t="s">
        <v>1759</v>
      </c>
      <c r="O297" s="2" t="s">
        <v>1881</v>
      </c>
      <c r="P297" s="3" t="s">
        <v>1882</v>
      </c>
      <c r="Q297" s="31"/>
      <c r="R297" s="31"/>
      <c r="S297" s="31"/>
      <c r="T297" s="7" t="s">
        <v>1883</v>
      </c>
      <c r="U297" s="3" t="s">
        <v>1884</v>
      </c>
      <c r="V297" s="3" t="s">
        <v>86</v>
      </c>
      <c r="W297" s="3" t="s">
        <v>69</v>
      </c>
      <c r="X297" s="3" t="s">
        <v>70</v>
      </c>
      <c r="Y297" s="3" t="s">
        <v>67</v>
      </c>
      <c r="Z297" s="4" t="str">
        <f>IF(Tabela1[[#This Row],[R.A.E]]="SIM",VLOOKUP(Tabela1[[#This Row],[CLASSIFICAÇÃO]],Lista_Susp_!PRAZO,2,0)+Tabela1[[#This Row],[DATA]],"")</f>
        <v/>
      </c>
      <c r="AA297" s="11" t="b">
        <f ca="1">IF(Tabela1[[#This Row],[R.A.E]]="SIM",IF(AC297="ok","CONCLUÍDO",IF(Tabela1[[#This Row],[PRAZO ABERTURA R.A.E]]&lt;TODAY(),"ATRASADO","NO PRAZO")))</f>
        <v>0</v>
      </c>
      <c r="AB297" s="11" t="str">
        <f ca="1">IF(Tabela1[[#This Row],[PRAZO ABERTURA R.A.E]]&gt;=TODAY(),"",IF(Tabela1[[#This Row],[STATUS]]="ATRASADO",TODAY()-Tabela1[[#This Row],[PRAZO ABERTURA R.A.E]],""))</f>
        <v/>
      </c>
      <c r="AE297" s="3"/>
      <c r="AF297" t="s">
        <v>73</v>
      </c>
    </row>
    <row r="298" spans="1:32" x14ac:dyDescent="0.25">
      <c r="A298" s="6">
        <v>292</v>
      </c>
      <c r="B298" s="2" t="s">
        <v>25</v>
      </c>
      <c r="C298" s="46">
        <v>45365</v>
      </c>
      <c r="D298" s="48" t="s">
        <v>115</v>
      </c>
      <c r="E298" s="9">
        <v>0.375</v>
      </c>
      <c r="F298" s="41" t="s">
        <v>1859</v>
      </c>
      <c r="G298" s="2" t="s">
        <v>27</v>
      </c>
      <c r="H298" s="61" t="s">
        <v>2308</v>
      </c>
      <c r="I298" s="61"/>
      <c r="J298" s="3"/>
      <c r="K298" s="5" t="s">
        <v>1946</v>
      </c>
      <c r="L298" s="3" t="s">
        <v>126</v>
      </c>
      <c r="M298" s="3" t="s">
        <v>121</v>
      </c>
      <c r="N298" s="2" t="s">
        <v>1870</v>
      </c>
      <c r="O298" s="2" t="s">
        <v>1860</v>
      </c>
      <c r="P298" s="3" t="s">
        <v>1686</v>
      </c>
      <c r="Q298" s="31"/>
      <c r="R298" s="31"/>
      <c r="S298" s="31"/>
      <c r="T298" t="s">
        <v>1861</v>
      </c>
      <c r="U298" s="3" t="s">
        <v>1862</v>
      </c>
      <c r="V298" s="3" t="s">
        <v>75</v>
      </c>
      <c r="W298" s="3" t="s">
        <v>69</v>
      </c>
      <c r="X298" s="3" t="s">
        <v>70</v>
      </c>
      <c r="Y298" s="3" t="s">
        <v>67</v>
      </c>
      <c r="Z298" s="4" t="str">
        <f>IF(Tabela1[[#This Row],[R.A.E]]="SIM",VLOOKUP(Tabela1[[#This Row],[CLASSIFICAÇÃO]],Lista_Susp_!PRAZO,2,0)+Tabela1[[#This Row],[DATA]],"")</f>
        <v/>
      </c>
      <c r="AA298" s="11" t="b">
        <f ca="1">IF(Tabela1[[#This Row],[R.A.E]]="SIM",IF(AC298="ok","CONCLUÍDO",IF(Tabela1[[#This Row],[PRAZO ABERTURA R.A.E]]&lt;TODAY(),"ATRASADO","NO PRAZO")))</f>
        <v>0</v>
      </c>
      <c r="AB298" s="11" t="str">
        <f ca="1">IF(Tabela1[[#This Row],[PRAZO ABERTURA R.A.E]]&gt;=TODAY(),"",IF(Tabela1[[#This Row],[STATUS]]="ATRASADO",TODAY()-Tabela1[[#This Row],[PRAZO ABERTURA R.A.E]],""))</f>
        <v/>
      </c>
      <c r="AE298" s="3"/>
    </row>
    <row r="299" spans="1:32" ht="45" x14ac:dyDescent="0.25">
      <c r="A299" s="6">
        <v>293</v>
      </c>
      <c r="B299" s="2" t="s">
        <v>25</v>
      </c>
      <c r="C299" s="46">
        <v>45365</v>
      </c>
      <c r="D299" s="48" t="s">
        <v>115</v>
      </c>
      <c r="E299" s="9">
        <v>0.56944444444444442</v>
      </c>
      <c r="F299" s="41" t="s">
        <v>1863</v>
      </c>
      <c r="G299" s="2" t="s">
        <v>27</v>
      </c>
      <c r="H299" s="61" t="s">
        <v>2309</v>
      </c>
      <c r="I299" s="61"/>
      <c r="J299" s="3"/>
      <c r="K299" s="5" t="s">
        <v>1947</v>
      </c>
      <c r="L299" s="3" t="s">
        <v>126</v>
      </c>
      <c r="M299" s="3" t="s">
        <v>121</v>
      </c>
      <c r="N299" s="2" t="s">
        <v>1869</v>
      </c>
      <c r="O299" s="64" t="s">
        <v>1864</v>
      </c>
      <c r="P299" s="3" t="s">
        <v>484</v>
      </c>
      <c r="Q299" s="31"/>
      <c r="R299" s="31"/>
      <c r="S299" s="31"/>
      <c r="T299" s="7" t="s">
        <v>1865</v>
      </c>
      <c r="U299" s="3" t="s">
        <v>1866</v>
      </c>
      <c r="V299" s="3" t="s">
        <v>68</v>
      </c>
      <c r="W299" s="3" t="s">
        <v>69</v>
      </c>
      <c r="X299" s="3" t="s">
        <v>70</v>
      </c>
      <c r="Y299" s="3" t="s">
        <v>67</v>
      </c>
      <c r="Z299" s="4" t="str">
        <f>IF(Tabela1[[#This Row],[R.A.E]]="SIM",VLOOKUP(Tabela1[[#This Row],[CLASSIFICAÇÃO]],Lista_Susp_!PRAZO,2,0)+Tabela1[[#This Row],[DATA]],"")</f>
        <v/>
      </c>
      <c r="AA299" s="11" t="b">
        <f ca="1">IF(Tabela1[[#This Row],[R.A.E]]="SIM",IF(AC299="ok","CONCLUÍDO",IF(Tabela1[[#This Row],[PRAZO ABERTURA R.A.E]]&lt;TODAY(),"ATRASADO","NO PRAZO")))</f>
        <v>0</v>
      </c>
      <c r="AB299" s="11" t="str">
        <f ca="1">IF(Tabela1[[#This Row],[PRAZO ABERTURA R.A.E]]&gt;=TODAY(),"",IF(Tabela1[[#This Row],[STATUS]]="ATRASADO",TODAY()-Tabela1[[#This Row],[PRAZO ABERTURA R.A.E]],""))</f>
        <v/>
      </c>
      <c r="AE299" s="3"/>
    </row>
    <row r="300" spans="1:32" x14ac:dyDescent="0.25">
      <c r="A300" s="6">
        <v>298</v>
      </c>
      <c r="B300" s="2" t="s">
        <v>25</v>
      </c>
      <c r="C300" s="46">
        <v>45368</v>
      </c>
      <c r="D300" s="48" t="s">
        <v>115</v>
      </c>
      <c r="E300" s="9">
        <v>0.79861111111111116</v>
      </c>
      <c r="F300" s="41" t="s">
        <v>1892</v>
      </c>
      <c r="G300" s="2" t="s">
        <v>27</v>
      </c>
      <c r="H300" s="61" t="s">
        <v>2310</v>
      </c>
      <c r="I300" s="61"/>
      <c r="J300" s="3"/>
      <c r="K300" s="5" t="s">
        <v>1951</v>
      </c>
      <c r="L300" s="3" t="s">
        <v>181</v>
      </c>
      <c r="M300" s="3" t="s">
        <v>122</v>
      </c>
      <c r="N300" s="2" t="s">
        <v>1893</v>
      </c>
      <c r="O300" s="2" t="s">
        <v>1894</v>
      </c>
      <c r="P300" s="3" t="s">
        <v>1675</v>
      </c>
      <c r="Q300" s="31"/>
      <c r="R300" s="31"/>
      <c r="S300" s="31"/>
      <c r="T300" s="7" t="s">
        <v>1895</v>
      </c>
      <c r="U300" s="3" t="s">
        <v>1896</v>
      </c>
      <c r="V300" s="3" t="s">
        <v>64</v>
      </c>
      <c r="W300" s="3" t="s">
        <v>69</v>
      </c>
      <c r="X300" s="3" t="s">
        <v>70</v>
      </c>
      <c r="Y300" s="3" t="s">
        <v>67</v>
      </c>
      <c r="Z300" s="4" t="str">
        <f>IF(Tabela1[[#This Row],[R.A.E]]="SIM",VLOOKUP(Tabela1[[#This Row],[CLASSIFICAÇÃO]],Lista_Susp_!PRAZO,2,0)+Tabela1[[#This Row],[DATA]],"")</f>
        <v/>
      </c>
      <c r="AA300" s="11" t="b">
        <f ca="1">IF(Tabela1[[#This Row],[R.A.E]]="SIM",IF(AC300="ok","CONCLUÍDO",IF(Tabela1[[#This Row],[PRAZO ABERTURA R.A.E]]&lt;TODAY(),"ATRASADO","NO PRAZO")))</f>
        <v>0</v>
      </c>
      <c r="AB300" s="11" t="str">
        <f ca="1">IF(Tabela1[[#This Row],[PRAZO ABERTURA R.A.E]]&gt;=TODAY(),"",IF(Tabela1[[#This Row],[STATUS]]="ATRASADO",TODAY()-Tabela1[[#This Row],[PRAZO ABERTURA R.A.E]],""))</f>
        <v/>
      </c>
      <c r="AE300" s="3"/>
      <c r="AF300" t="s">
        <v>73</v>
      </c>
    </row>
    <row r="301" spans="1:32" ht="30" x14ac:dyDescent="0.25">
      <c r="A301" s="6">
        <v>299</v>
      </c>
      <c r="B301" s="2" t="s">
        <v>25</v>
      </c>
      <c r="C301" s="46">
        <v>45368</v>
      </c>
      <c r="D301" s="48" t="s">
        <v>115</v>
      </c>
      <c r="E301" s="9">
        <v>0.84375</v>
      </c>
      <c r="F301" s="41" t="s">
        <v>1897</v>
      </c>
      <c r="G301" s="2" t="s">
        <v>27</v>
      </c>
      <c r="H301" s="61" t="s">
        <v>2308</v>
      </c>
      <c r="I301" s="61"/>
      <c r="J301" s="3"/>
      <c r="K301" s="5" t="s">
        <v>1952</v>
      </c>
      <c r="L301" s="3" t="s">
        <v>126</v>
      </c>
      <c r="M301" s="3" t="s">
        <v>120</v>
      </c>
      <c r="N301" s="2" t="s">
        <v>1841</v>
      </c>
      <c r="O301" s="64" t="s">
        <v>1898</v>
      </c>
      <c r="P301" s="3" t="s">
        <v>1899</v>
      </c>
      <c r="Q301" s="31"/>
      <c r="R301" s="31"/>
      <c r="S301" s="31"/>
      <c r="T301" s="7" t="s">
        <v>1094</v>
      </c>
      <c r="U301" s="3" t="s">
        <v>1900</v>
      </c>
      <c r="V301" s="3" t="s">
        <v>82</v>
      </c>
      <c r="W301" s="3" t="s">
        <v>69</v>
      </c>
      <c r="X301" s="3" t="s">
        <v>70</v>
      </c>
      <c r="Y301" s="3" t="s">
        <v>67</v>
      </c>
      <c r="Z301" s="4" t="str">
        <f>IF(Tabela1[[#This Row],[R.A.E]]="SIM",VLOOKUP(Tabela1[[#This Row],[CLASSIFICAÇÃO]],Lista_Susp_!PRAZO,2,0)+Tabela1[[#This Row],[DATA]],"")</f>
        <v/>
      </c>
      <c r="AA301" s="11" t="b">
        <f ca="1">IF(Tabela1[[#This Row],[R.A.E]]="SIM",IF(AC301="ok","CONCLUÍDO",IF(Tabela1[[#This Row],[PRAZO ABERTURA R.A.E]]&lt;TODAY(),"ATRASADO","NO PRAZO")))</f>
        <v>0</v>
      </c>
      <c r="AB301" s="11" t="str">
        <f ca="1">IF(Tabela1[[#This Row],[PRAZO ABERTURA R.A.E]]&gt;=TODAY(),"",IF(Tabela1[[#This Row],[STATUS]]="ATRASADO",TODAY()-Tabela1[[#This Row],[PRAZO ABERTURA R.A.E]],""))</f>
        <v/>
      </c>
      <c r="AE301" s="3"/>
    </row>
    <row r="302" spans="1:32" x14ac:dyDescent="0.25">
      <c r="A302" s="6">
        <v>300</v>
      </c>
      <c r="B302" s="2" t="s">
        <v>25</v>
      </c>
      <c r="C302" s="46">
        <v>45368</v>
      </c>
      <c r="D302" s="48" t="s">
        <v>115</v>
      </c>
      <c r="E302" s="9">
        <v>0.14583333333333334</v>
      </c>
      <c r="F302" s="41" t="s">
        <v>1901</v>
      </c>
      <c r="G302" s="2" t="s">
        <v>27</v>
      </c>
      <c r="H302" s="61" t="s">
        <v>2309</v>
      </c>
      <c r="I302" s="61"/>
      <c r="J302" s="3"/>
      <c r="K302" s="5" t="s">
        <v>1953</v>
      </c>
      <c r="L302" s="3" t="s">
        <v>166</v>
      </c>
      <c r="M302" s="3" t="s">
        <v>123</v>
      </c>
      <c r="N302" s="2" t="s">
        <v>1509</v>
      </c>
      <c r="O302" s="2" t="s">
        <v>1902</v>
      </c>
      <c r="P302" s="3" t="s">
        <v>484</v>
      </c>
      <c r="Q302" s="31"/>
      <c r="R302" s="31"/>
      <c r="S302" s="31"/>
      <c r="T302" t="s">
        <v>1511</v>
      </c>
      <c r="U302" s="3" t="s">
        <v>1903</v>
      </c>
      <c r="V302" s="3" t="s">
        <v>1307</v>
      </c>
      <c r="W302" s="3" t="s">
        <v>69</v>
      </c>
      <c r="X302" s="3" t="s">
        <v>70</v>
      </c>
      <c r="Y302" s="3" t="s">
        <v>67</v>
      </c>
      <c r="Z302" s="4" t="str">
        <f>IF(Tabela1[[#This Row],[R.A.E]]="SIM",VLOOKUP(Tabela1[[#This Row],[CLASSIFICAÇÃO]],Lista_Susp_!PRAZO,2,0)+Tabela1[[#This Row],[DATA]],"")</f>
        <v/>
      </c>
      <c r="AA302" s="11" t="b">
        <f ca="1">IF(Tabela1[[#This Row],[R.A.E]]="SIM",IF(AC302="ok","CONCLUÍDO",IF(Tabela1[[#This Row],[PRAZO ABERTURA R.A.E]]&lt;TODAY(),"ATRASADO","NO PRAZO")))</f>
        <v>0</v>
      </c>
      <c r="AB302" s="11" t="str">
        <f ca="1">IF(Tabela1[[#This Row],[PRAZO ABERTURA R.A.E]]&gt;=TODAY(),"",IF(Tabela1[[#This Row],[STATUS]]="ATRASADO",TODAY()-Tabela1[[#This Row],[PRAZO ABERTURA R.A.E]],""))</f>
        <v/>
      </c>
      <c r="AE302" s="3"/>
    </row>
    <row r="303" spans="1:32" x14ac:dyDescent="0.25">
      <c r="A303" s="6">
        <v>301</v>
      </c>
      <c r="B303" s="2" t="s">
        <v>25</v>
      </c>
      <c r="C303" s="46">
        <v>45368</v>
      </c>
      <c r="D303" s="48" t="s">
        <v>115</v>
      </c>
      <c r="E303" s="9">
        <v>0.72916666666666663</v>
      </c>
      <c r="F303" s="41" t="s">
        <v>1954</v>
      </c>
      <c r="G303" s="2" t="s">
        <v>27</v>
      </c>
      <c r="H303" s="61" t="s">
        <v>2308</v>
      </c>
      <c r="I303" s="61"/>
      <c r="J303" s="3"/>
      <c r="K303" s="5" t="s">
        <v>1955</v>
      </c>
      <c r="L303" s="3" t="s">
        <v>126</v>
      </c>
      <c r="M303" s="3" t="s">
        <v>123</v>
      </c>
      <c r="N303" s="2" t="s">
        <v>1509</v>
      </c>
      <c r="O303" s="64" t="s">
        <v>2767</v>
      </c>
      <c r="P303" s="3" t="s">
        <v>1794</v>
      </c>
      <c r="Q303" s="31"/>
      <c r="R303" s="31"/>
      <c r="S303" s="31"/>
      <c r="T303" t="s">
        <v>1511</v>
      </c>
      <c r="U303" s="3" t="s">
        <v>1904</v>
      </c>
      <c r="V303" s="3" t="s">
        <v>1307</v>
      </c>
      <c r="W303" s="3" t="s">
        <v>69</v>
      </c>
      <c r="X303" s="3" t="s">
        <v>70</v>
      </c>
      <c r="Y303" s="3" t="s">
        <v>67</v>
      </c>
      <c r="Z303" s="4" t="str">
        <f>IF(Tabela1[[#This Row],[R.A.E]]="SIM",VLOOKUP(Tabela1[[#This Row],[CLASSIFICAÇÃO]],Lista_Susp_!PRAZO,2,0)+Tabela1[[#This Row],[DATA]],"")</f>
        <v/>
      </c>
      <c r="AA303" s="11" t="b">
        <f ca="1">IF(Tabela1[[#This Row],[R.A.E]]="SIM",IF(AC303="ok","CONCLUÍDO",IF(Tabela1[[#This Row],[PRAZO ABERTURA R.A.E]]&lt;TODAY(),"ATRASADO","NO PRAZO")))</f>
        <v>0</v>
      </c>
      <c r="AB303" s="11" t="str">
        <f ca="1">IF(Tabela1[[#This Row],[PRAZO ABERTURA R.A.E]]&gt;=TODAY(),"",IF(Tabela1[[#This Row],[STATUS]]="ATRASADO",TODAY()-Tabela1[[#This Row],[PRAZO ABERTURA R.A.E]],""))</f>
        <v/>
      </c>
      <c r="AE303" s="3"/>
    </row>
    <row r="304" spans="1:32" x14ac:dyDescent="0.25">
      <c r="A304" s="6">
        <v>302</v>
      </c>
      <c r="B304" s="2" t="s">
        <v>25</v>
      </c>
      <c r="C304" s="46">
        <v>45366</v>
      </c>
      <c r="D304" s="48" t="s">
        <v>115</v>
      </c>
      <c r="E304" s="9">
        <v>0.90277777777777779</v>
      </c>
      <c r="F304" s="41" t="s">
        <v>1957</v>
      </c>
      <c r="G304" s="2" t="s">
        <v>27</v>
      </c>
      <c r="H304" s="61" t="s">
        <v>2310</v>
      </c>
      <c r="I304" s="61"/>
      <c r="J304" s="3"/>
      <c r="K304" s="5" t="s">
        <v>1956</v>
      </c>
      <c r="L304" s="3" t="s">
        <v>126</v>
      </c>
      <c r="M304" s="3" t="s">
        <v>122</v>
      </c>
      <c r="N304" s="43"/>
      <c r="O304" s="64" t="s">
        <v>1905</v>
      </c>
      <c r="P304" s="3" t="s">
        <v>1906</v>
      </c>
      <c r="Q304" s="31"/>
      <c r="R304" s="31"/>
      <c r="S304" s="31"/>
      <c r="T304" t="s">
        <v>1769</v>
      </c>
      <c r="U304" s="3" t="s">
        <v>1907</v>
      </c>
      <c r="V304" s="3" t="s">
        <v>105</v>
      </c>
      <c r="W304" s="3" t="s">
        <v>69</v>
      </c>
      <c r="X304" s="3" t="s">
        <v>70</v>
      </c>
      <c r="Y304" s="3" t="s">
        <v>67</v>
      </c>
      <c r="Z304" s="4" t="str">
        <f>IF(Tabela1[[#This Row],[R.A.E]]="SIM",VLOOKUP(Tabela1[[#This Row],[CLASSIFICAÇÃO]],Lista_Susp_!PRAZO,2,0)+Tabela1[[#This Row],[DATA]],"")</f>
        <v/>
      </c>
      <c r="AA304" s="11" t="b">
        <f ca="1">IF(Tabela1[[#This Row],[R.A.E]]="SIM",IF(AC304="ok","CONCLUÍDO",IF(Tabela1[[#This Row],[PRAZO ABERTURA R.A.E]]&lt;TODAY(),"ATRASADO","NO PRAZO")))</f>
        <v>0</v>
      </c>
      <c r="AB304" s="11" t="str">
        <f ca="1">IF(Tabela1[[#This Row],[PRAZO ABERTURA R.A.E]]&gt;=TODAY(),"",IF(Tabela1[[#This Row],[STATUS]]="ATRASADO",TODAY()-Tabela1[[#This Row],[PRAZO ABERTURA R.A.E]],""))</f>
        <v/>
      </c>
      <c r="AE304" s="3"/>
    </row>
    <row r="305" spans="1:32" ht="30" x14ac:dyDescent="0.25">
      <c r="A305" s="6">
        <v>304</v>
      </c>
      <c r="B305" s="2" t="s">
        <v>25</v>
      </c>
      <c r="C305" s="46">
        <v>45366</v>
      </c>
      <c r="D305" s="48" t="s">
        <v>115</v>
      </c>
      <c r="E305" s="9">
        <v>0.60416666666666663</v>
      </c>
      <c r="F305" s="41" t="s">
        <v>1912</v>
      </c>
      <c r="G305" s="2" t="s">
        <v>36</v>
      </c>
      <c r="H305" s="61"/>
      <c r="I305" s="61"/>
      <c r="J305" s="3"/>
      <c r="K305" s="5" t="s">
        <v>1913</v>
      </c>
      <c r="L305" s="3" t="s">
        <v>154</v>
      </c>
      <c r="M305" s="3" t="s">
        <v>210</v>
      </c>
      <c r="N305" s="2" t="s">
        <v>1914</v>
      </c>
      <c r="O305" s="41" t="s">
        <v>1915</v>
      </c>
      <c r="P305" s="3" t="s">
        <v>1916</v>
      </c>
      <c r="Q305" s="31"/>
      <c r="R305" s="31"/>
      <c r="S305" s="31"/>
      <c r="T305" s="7" t="s">
        <v>1917</v>
      </c>
      <c r="U305" s="3" t="s">
        <v>1918</v>
      </c>
      <c r="V305" s="3" t="s">
        <v>81</v>
      </c>
      <c r="W305" s="3" t="s">
        <v>76</v>
      </c>
      <c r="X305" s="3" t="s">
        <v>85</v>
      </c>
      <c r="Y305" s="3" t="s">
        <v>73</v>
      </c>
      <c r="Z305" s="4">
        <f>IF(Tabela1[[#This Row],[R.A.E]]="SIM",VLOOKUP(Tabela1[[#This Row],[CLASSIFICAÇÃO]],Lista_Susp_!PRAZO,2,0)+Tabela1[[#This Row],[DATA]],"")</f>
        <v>45373</v>
      </c>
      <c r="AA305" s="11" t="str">
        <f ca="1">IF(Tabela1[[#This Row],[R.A.E]]="SIM",IF(AC305="ok","CONCLUÍDO",IF(Tabela1[[#This Row],[PRAZO ABERTURA R.A.E]]&lt;TODAY(),"ATRASADO","NO PRAZO")))</f>
        <v>CONCLUÍDO</v>
      </c>
      <c r="AB305" s="11" t="str">
        <f ca="1">IF(Tabela1[[#This Row],[PRAZO ABERTURA R.A.E]]&gt;=TODAY(),"",IF(Tabela1[[#This Row],[STATUS]]="ATRASADO",TODAY()-Tabela1[[#This Row],[PRAZO ABERTURA R.A.E]],""))</f>
        <v/>
      </c>
      <c r="AC305" s="3" t="s">
        <v>224</v>
      </c>
      <c r="AE305" s="3" t="s">
        <v>73</v>
      </c>
    </row>
    <row r="306" spans="1:32" ht="30" x14ac:dyDescent="0.25">
      <c r="A306" s="6">
        <v>305</v>
      </c>
      <c r="B306" s="2" t="s">
        <v>25</v>
      </c>
      <c r="C306" s="46">
        <v>45366</v>
      </c>
      <c r="D306" s="48" t="s">
        <v>115</v>
      </c>
      <c r="E306" s="9">
        <v>0.40763888888888888</v>
      </c>
      <c r="F306" s="41" t="s">
        <v>475</v>
      </c>
      <c r="G306" s="2" t="s">
        <v>30</v>
      </c>
      <c r="H306" s="61"/>
      <c r="I306" s="61"/>
      <c r="J306" s="3"/>
      <c r="K306" s="5" t="s">
        <v>1919</v>
      </c>
      <c r="L306" s="3" t="s">
        <v>126</v>
      </c>
      <c r="M306" s="3" t="s">
        <v>44</v>
      </c>
      <c r="N306" s="2" t="s">
        <v>1359</v>
      </c>
      <c r="O306" s="64" t="s">
        <v>1920</v>
      </c>
      <c r="P306" s="3" t="s">
        <v>477</v>
      </c>
      <c r="Q306" s="31"/>
      <c r="R306" s="31"/>
      <c r="S306" s="31"/>
      <c r="T306" s="7" t="s">
        <v>1921</v>
      </c>
      <c r="U306" s="3" t="s">
        <v>1858</v>
      </c>
      <c r="V306" s="3" t="s">
        <v>81</v>
      </c>
      <c r="W306" s="3" t="s">
        <v>69</v>
      </c>
      <c r="X306" s="3" t="s">
        <v>79</v>
      </c>
      <c r="Y306" s="3" t="s">
        <v>73</v>
      </c>
      <c r="Z306" s="4">
        <f>IF(Tabela1[[#This Row],[R.A.E]]="SIM",VLOOKUP(Tabela1[[#This Row],[CLASSIFICAÇÃO]],Lista_Susp_!PRAZO,2,0)+Tabela1[[#This Row],[DATA]],"")</f>
        <v>45373</v>
      </c>
      <c r="AA306" s="11" t="str">
        <f ca="1">IF(Tabela1[[#This Row],[R.A.E]]="SIM",IF(AC306="ok","CONCLUÍDO",IF(Tabela1[[#This Row],[PRAZO ABERTURA R.A.E]]&lt;TODAY(),"ATRASADO","NO PRAZO")))</f>
        <v>CONCLUÍDO</v>
      </c>
      <c r="AB306" s="11" t="str">
        <f ca="1">IF(Tabela1[[#This Row],[PRAZO ABERTURA R.A.E]]&gt;=TODAY(),"",IF(Tabela1[[#This Row],[STATUS]]="ATRASADO",TODAY()-Tabela1[[#This Row],[PRAZO ABERTURA R.A.E]],""))</f>
        <v/>
      </c>
      <c r="AC306" s="3" t="s">
        <v>224</v>
      </c>
      <c r="AE306" s="3" t="s">
        <v>73</v>
      </c>
    </row>
    <row r="307" spans="1:32" ht="45" x14ac:dyDescent="0.25">
      <c r="A307" s="6">
        <v>306</v>
      </c>
      <c r="B307" s="2" t="s">
        <v>25</v>
      </c>
      <c r="C307" s="46">
        <v>45367</v>
      </c>
      <c r="D307" s="48" t="s">
        <v>115</v>
      </c>
      <c r="E307" s="9">
        <v>8.6805555555555566E-2</v>
      </c>
      <c r="F307" s="41" t="s">
        <v>2103</v>
      </c>
      <c r="G307" s="2" t="s">
        <v>36</v>
      </c>
      <c r="H307" s="61"/>
      <c r="I307" s="61"/>
      <c r="J307" s="3"/>
      <c r="K307" s="5" t="s">
        <v>1959</v>
      </c>
      <c r="L307" s="3" t="s">
        <v>126</v>
      </c>
      <c r="M307" s="3" t="s">
        <v>123</v>
      </c>
      <c r="N307" s="2" t="s">
        <v>1448</v>
      </c>
      <c r="O307" s="64" t="s">
        <v>2768</v>
      </c>
      <c r="P307" s="3" t="s">
        <v>1922</v>
      </c>
      <c r="Q307" s="31"/>
      <c r="R307" s="31"/>
      <c r="S307" s="31"/>
      <c r="T307" s="7" t="s">
        <v>1923</v>
      </c>
      <c r="U307" s="3" t="s">
        <v>1924</v>
      </c>
      <c r="V307" s="3" t="s">
        <v>88</v>
      </c>
      <c r="W307" s="3" t="s">
        <v>69</v>
      </c>
      <c r="X307" s="3" t="s">
        <v>70</v>
      </c>
      <c r="Y307" s="3" t="s">
        <v>67</v>
      </c>
      <c r="Z307" s="4" t="str">
        <f>IF(Tabela1[[#This Row],[R.A.E]]="SIM",VLOOKUP(Tabela1[[#This Row],[CLASSIFICAÇÃO]],Lista_Susp_!PRAZO,2,0)+Tabela1[[#This Row],[DATA]],"")</f>
        <v/>
      </c>
      <c r="AA307" s="11" t="b">
        <f ca="1">IF(Tabela1[[#This Row],[R.A.E]]="SIM",IF(AC307="ok","CONCLUÍDO",IF(Tabela1[[#This Row],[PRAZO ABERTURA R.A.E]]&lt;TODAY(),"ATRASADO","NO PRAZO")))</f>
        <v>0</v>
      </c>
      <c r="AB307" s="11" t="str">
        <f ca="1">IF(Tabela1[[#This Row],[PRAZO ABERTURA R.A.E]]&gt;=TODAY(),"",IF(Tabela1[[#This Row],[STATUS]]="ATRASADO",TODAY()-Tabela1[[#This Row],[PRAZO ABERTURA R.A.E]],""))</f>
        <v/>
      </c>
      <c r="AE307" s="3"/>
    </row>
    <row r="308" spans="1:32" x14ac:dyDescent="0.25">
      <c r="A308" s="6">
        <v>303</v>
      </c>
      <c r="B308" s="2" t="s">
        <v>25</v>
      </c>
      <c r="C308" s="46">
        <v>45363</v>
      </c>
      <c r="D308" s="48" t="s">
        <v>115</v>
      </c>
      <c r="E308" s="9">
        <v>0.5493055555555556</v>
      </c>
      <c r="F308" s="41" t="s">
        <v>1908</v>
      </c>
      <c r="G308" s="2" t="s">
        <v>27</v>
      </c>
      <c r="H308" s="61" t="s">
        <v>2308</v>
      </c>
      <c r="I308" s="61"/>
      <c r="J308" s="3"/>
      <c r="K308" s="5" t="s">
        <v>1958</v>
      </c>
      <c r="L308" s="3" t="s">
        <v>126</v>
      </c>
      <c r="M308" s="3" t="s">
        <v>216</v>
      </c>
      <c r="N308" s="2" t="s">
        <v>1868</v>
      </c>
      <c r="O308" s="64" t="s">
        <v>1909</v>
      </c>
      <c r="P308" s="3" t="s">
        <v>1910</v>
      </c>
      <c r="Q308" s="31"/>
      <c r="R308" s="31"/>
      <c r="S308" s="31"/>
      <c r="T308" t="s">
        <v>1911</v>
      </c>
      <c r="U308" s="3" t="s">
        <v>1909</v>
      </c>
      <c r="V308" s="3" t="s">
        <v>81</v>
      </c>
      <c r="W308" s="3" t="s">
        <v>69</v>
      </c>
      <c r="X308" s="3" t="s">
        <v>70</v>
      </c>
      <c r="Y308" s="3" t="s">
        <v>67</v>
      </c>
      <c r="Z308" s="4" t="str">
        <f>IF(Tabela1[[#This Row],[R.A.E]]="SIM",VLOOKUP(Tabela1[[#This Row],[CLASSIFICAÇÃO]],Lista_Susp_!PRAZO,2,0)+Tabela1[[#This Row],[DATA]],"")</f>
        <v/>
      </c>
      <c r="AA308" s="11" t="b">
        <f ca="1">IF(Tabela1[[#This Row],[R.A.E]]="SIM",IF(AC308="ok","CONCLUÍDO",IF(Tabela1[[#This Row],[PRAZO ABERTURA R.A.E]]&lt;TODAY(),"ATRASADO","NO PRAZO")))</f>
        <v>0</v>
      </c>
      <c r="AB308" s="11" t="str">
        <f ca="1">IF(Tabela1[[#This Row],[PRAZO ABERTURA R.A.E]]&gt;=TODAY(),"",IF(Tabela1[[#This Row],[STATUS]]="ATRASADO",TODAY()-Tabela1[[#This Row],[PRAZO ABERTURA R.A.E]],""))</f>
        <v/>
      </c>
      <c r="AE308" s="3"/>
    </row>
    <row r="309" spans="1:32" x14ac:dyDescent="0.25">
      <c r="A309" s="6">
        <v>308</v>
      </c>
      <c r="B309" s="2" t="s">
        <v>28</v>
      </c>
      <c r="C309" s="46">
        <v>45366</v>
      </c>
      <c r="D309" s="48" t="s">
        <v>115</v>
      </c>
      <c r="E309" s="9">
        <v>0.41666666666666669</v>
      </c>
      <c r="F309" s="41" t="s">
        <v>1252</v>
      </c>
      <c r="G309" s="2" t="s">
        <v>30</v>
      </c>
      <c r="H309" s="61"/>
      <c r="I309" s="61"/>
      <c r="J309" s="3"/>
      <c r="K309" s="5" t="s">
        <v>1962</v>
      </c>
      <c r="L309" s="3" t="s">
        <v>129</v>
      </c>
      <c r="M309" s="3" t="s">
        <v>44</v>
      </c>
      <c r="N309" s="2" t="s">
        <v>44</v>
      </c>
      <c r="O309" s="64" t="s">
        <v>1928</v>
      </c>
      <c r="P309" s="3" t="s">
        <v>1929</v>
      </c>
      <c r="Q309" s="31"/>
      <c r="R309" s="31"/>
      <c r="S309" s="31"/>
      <c r="T309" s="7" t="s">
        <v>1930</v>
      </c>
      <c r="U309" s="3" t="s">
        <v>1931</v>
      </c>
      <c r="V309" s="3" t="s">
        <v>555</v>
      </c>
      <c r="W309" s="3" t="s">
        <v>69</v>
      </c>
      <c r="X309" s="3" t="s">
        <v>70</v>
      </c>
      <c r="Y309" s="3" t="s">
        <v>67</v>
      </c>
      <c r="Z309" s="4" t="str">
        <f>IF(Tabela1[[#This Row],[R.A.E]]="SIM",VLOOKUP(Tabela1[[#This Row],[CLASSIFICAÇÃO]],Lista_Susp_!PRAZO,2,0)+Tabela1[[#This Row],[DATA]],"")</f>
        <v/>
      </c>
      <c r="AA309" s="11" t="b">
        <f ca="1">IF(Tabela1[[#This Row],[R.A.E]]="SIM",IF(AC309="ok","CONCLUÍDO",IF(Tabela1[[#This Row],[PRAZO ABERTURA R.A.E]]&lt;TODAY(),"ATRASADO","NO PRAZO")))</f>
        <v>0</v>
      </c>
      <c r="AB309" s="11" t="str">
        <f ca="1">IF(Tabela1[[#This Row],[PRAZO ABERTURA R.A.E]]&gt;=TODAY(),"",IF(Tabela1[[#This Row],[STATUS]]="ATRASADO",TODAY()-Tabela1[[#This Row],[PRAZO ABERTURA R.A.E]],""))</f>
        <v/>
      </c>
      <c r="AE309" s="3"/>
      <c r="AF309" t="s">
        <v>73</v>
      </c>
    </row>
    <row r="310" spans="1:32" x14ac:dyDescent="0.25">
      <c r="A310" s="6">
        <v>309</v>
      </c>
      <c r="B310" s="2" t="s">
        <v>28</v>
      </c>
      <c r="C310" s="46">
        <v>45367</v>
      </c>
      <c r="D310" s="48" t="s">
        <v>115</v>
      </c>
      <c r="E310" s="9">
        <v>0.70486111111111116</v>
      </c>
      <c r="F310" s="41" t="s">
        <v>1727</v>
      </c>
      <c r="G310" s="2" t="s">
        <v>30</v>
      </c>
      <c r="H310" s="61"/>
      <c r="I310" s="61"/>
      <c r="J310" s="3"/>
      <c r="K310" s="5" t="s">
        <v>1932</v>
      </c>
      <c r="L310" s="3" t="s">
        <v>129</v>
      </c>
      <c r="M310" s="3" t="s">
        <v>44</v>
      </c>
      <c r="N310" s="2" t="s">
        <v>44</v>
      </c>
      <c r="O310" s="64" t="s">
        <v>2803</v>
      </c>
      <c r="P310" s="3" t="s">
        <v>1929</v>
      </c>
      <c r="Q310" s="31"/>
      <c r="R310" s="31"/>
      <c r="S310" s="31"/>
      <c r="T310" s="7" t="s">
        <v>1933</v>
      </c>
      <c r="U310" s="3" t="s">
        <v>1931</v>
      </c>
      <c r="V310" s="3" t="s">
        <v>555</v>
      </c>
      <c r="W310" s="3" t="s">
        <v>69</v>
      </c>
      <c r="X310" s="3" t="s">
        <v>70</v>
      </c>
      <c r="Y310" s="3" t="s">
        <v>67</v>
      </c>
      <c r="Z310" s="4" t="str">
        <f>IF(Tabela1[[#This Row],[R.A.E]]="SIM",VLOOKUP(Tabela1[[#This Row],[CLASSIFICAÇÃO]],Lista_Susp_!PRAZO,2,0)+Tabela1[[#This Row],[DATA]],"")</f>
        <v/>
      </c>
      <c r="AA310" s="11" t="b">
        <f ca="1">IF(Tabela1[[#This Row],[R.A.E]]="SIM",IF(AC310="ok","CONCLUÍDO",IF(Tabela1[[#This Row],[PRAZO ABERTURA R.A.E]]&lt;TODAY(),"ATRASADO","NO PRAZO")))</f>
        <v>0</v>
      </c>
      <c r="AB310" s="11" t="str">
        <f ca="1">IF(Tabela1[[#This Row],[PRAZO ABERTURA R.A.E]]&gt;=TODAY(),"",IF(Tabela1[[#This Row],[STATUS]]="ATRASADO",TODAY()-Tabela1[[#This Row],[PRAZO ABERTURA R.A.E]],""))</f>
        <v/>
      </c>
      <c r="AE310" s="3"/>
      <c r="AF310" t="s">
        <v>73</v>
      </c>
    </row>
    <row r="311" spans="1:32" ht="45" x14ac:dyDescent="0.25">
      <c r="A311" s="6">
        <v>307</v>
      </c>
      <c r="B311" s="2" t="s">
        <v>25</v>
      </c>
      <c r="C311" s="46">
        <v>45368</v>
      </c>
      <c r="D311" s="48" t="s">
        <v>115</v>
      </c>
      <c r="E311" s="9">
        <v>0.75208333333333333</v>
      </c>
      <c r="F311" s="41" t="s">
        <v>1961</v>
      </c>
      <c r="G311" s="2" t="s">
        <v>27</v>
      </c>
      <c r="H311" s="61" t="s">
        <v>2308</v>
      </c>
      <c r="I311" s="61"/>
      <c r="J311" s="3"/>
      <c r="K311" s="5" t="s">
        <v>1960</v>
      </c>
      <c r="L311" s="3" t="s">
        <v>131</v>
      </c>
      <c r="M311" s="3" t="s">
        <v>123</v>
      </c>
      <c r="N311" s="2" t="s">
        <v>1925</v>
      </c>
      <c r="O311" s="2" t="s">
        <v>1926</v>
      </c>
      <c r="P311" s="3" t="s">
        <v>350</v>
      </c>
      <c r="Q311" s="31"/>
      <c r="R311" s="31"/>
      <c r="S311" s="31"/>
      <c r="T311" s="7" t="s">
        <v>1927</v>
      </c>
      <c r="U311" s="3" t="s">
        <v>355</v>
      </c>
      <c r="V311" s="3" t="s">
        <v>356</v>
      </c>
      <c r="W311" s="3" t="s">
        <v>69</v>
      </c>
      <c r="X311" s="3" t="s">
        <v>70</v>
      </c>
      <c r="Y311" s="3" t="s">
        <v>67</v>
      </c>
      <c r="Z311" s="4" t="str">
        <f>IF(Tabela1[[#This Row],[R.A.E]]="SIM",VLOOKUP(Tabela1[[#This Row],[CLASSIFICAÇÃO]],Lista_Susp_!PRAZO,2,0)+Tabela1[[#This Row],[DATA]],"")</f>
        <v/>
      </c>
      <c r="AA311" s="11" t="b">
        <f ca="1">IF(Tabela1[[#This Row],[R.A.E]]="SIM",IF(AC311="ok","CONCLUÍDO",IF(Tabela1[[#This Row],[PRAZO ABERTURA R.A.E]]&lt;TODAY(),"ATRASADO","NO PRAZO")))</f>
        <v>0</v>
      </c>
      <c r="AB311" s="11" t="str">
        <f ca="1">IF(Tabela1[[#This Row],[PRAZO ABERTURA R.A.E]]&gt;=TODAY(),"",IF(Tabela1[[#This Row],[STATUS]]="ATRASADO",TODAY()-Tabela1[[#This Row],[PRAZO ABERTURA R.A.E]],""))</f>
        <v/>
      </c>
      <c r="AE311" s="3"/>
    </row>
    <row r="312" spans="1:32" x14ac:dyDescent="0.25">
      <c r="A312" s="6">
        <v>311</v>
      </c>
      <c r="B312" s="2" t="s">
        <v>25</v>
      </c>
      <c r="C312" s="46">
        <v>45369</v>
      </c>
      <c r="D312" s="48" t="s">
        <v>115</v>
      </c>
      <c r="E312" s="9">
        <v>0.375</v>
      </c>
      <c r="F312" s="41" t="s">
        <v>1964</v>
      </c>
      <c r="G312" s="2" t="s">
        <v>33</v>
      </c>
      <c r="H312" s="61"/>
      <c r="I312" s="61"/>
      <c r="J312" s="3"/>
      <c r="K312" s="5" t="s">
        <v>1938</v>
      </c>
      <c r="L312" s="3" t="s">
        <v>126</v>
      </c>
      <c r="M312" s="3" t="s">
        <v>123</v>
      </c>
      <c r="N312" s="2" t="s">
        <v>1509</v>
      </c>
      <c r="O312" s="64" t="s">
        <v>1939</v>
      </c>
      <c r="P312" s="3" t="s">
        <v>534</v>
      </c>
      <c r="Q312" s="31"/>
      <c r="R312" s="31"/>
      <c r="S312" s="31"/>
      <c r="T312" s="7" t="s">
        <v>1940</v>
      </c>
      <c r="U312" s="3" t="s">
        <v>1512</v>
      </c>
      <c r="V312" s="3" t="s">
        <v>1307</v>
      </c>
      <c r="W312" s="3" t="s">
        <v>69</v>
      </c>
      <c r="X312" s="3" t="s">
        <v>70</v>
      </c>
      <c r="Y312" s="3" t="s">
        <v>67</v>
      </c>
      <c r="Z312" s="4" t="str">
        <f>IF(Tabela1[[#This Row],[R.A.E]]="SIM",VLOOKUP(Tabela1[[#This Row],[CLASSIFICAÇÃO]],Lista_Susp_!PRAZO,2,0)+Tabela1[[#This Row],[DATA]],"")</f>
        <v/>
      </c>
      <c r="AA312" s="11" t="b">
        <f ca="1">IF(Tabela1[[#This Row],[R.A.E]]="SIM",IF(AC312="ok","CONCLUÍDO",IF(Tabela1[[#This Row],[PRAZO ABERTURA R.A.E]]&lt;TODAY(),"ATRASADO","NO PRAZO")))</f>
        <v>0</v>
      </c>
      <c r="AB312" s="11" t="str">
        <f ca="1">IF(Tabela1[[#This Row],[PRAZO ABERTURA R.A.E]]&gt;=TODAY(),"",IF(Tabela1[[#This Row],[STATUS]]="ATRASADO",TODAY()-Tabela1[[#This Row],[PRAZO ABERTURA R.A.E]],""))</f>
        <v/>
      </c>
      <c r="AE312" s="3"/>
    </row>
    <row r="313" spans="1:32" ht="75" x14ac:dyDescent="0.25">
      <c r="A313" s="6">
        <v>312</v>
      </c>
      <c r="B313" s="2" t="s">
        <v>25</v>
      </c>
      <c r="C313" s="46">
        <v>45369</v>
      </c>
      <c r="D313" s="48" t="s">
        <v>115</v>
      </c>
      <c r="E313" s="9">
        <v>0.54166666666666663</v>
      </c>
      <c r="F313" s="41" t="s">
        <v>246</v>
      </c>
      <c r="G313" s="2" t="s">
        <v>36</v>
      </c>
      <c r="H313" s="61"/>
      <c r="I313" s="61"/>
      <c r="J313" s="3"/>
      <c r="K313" s="5" t="s">
        <v>1965</v>
      </c>
      <c r="L313" s="3" t="s">
        <v>126</v>
      </c>
      <c r="M313" s="3" t="s">
        <v>246</v>
      </c>
      <c r="N313" s="2" t="s">
        <v>1941</v>
      </c>
      <c r="O313" s="64" t="s">
        <v>1942</v>
      </c>
      <c r="P313" s="3" t="s">
        <v>484</v>
      </c>
      <c r="Q313" s="31"/>
      <c r="R313" s="31"/>
      <c r="S313" s="31"/>
      <c r="T313" s="7" t="s">
        <v>1943</v>
      </c>
      <c r="U313" s="3" t="s">
        <v>762</v>
      </c>
      <c r="V313" s="3" t="s">
        <v>1288</v>
      </c>
      <c r="W313" s="3" t="s">
        <v>69</v>
      </c>
      <c r="X313" s="3" t="s">
        <v>70</v>
      </c>
      <c r="Y313" s="3" t="s">
        <v>67</v>
      </c>
      <c r="Z313" s="4" t="str">
        <f>IF(Tabela1[[#This Row],[R.A.E]]="SIM",VLOOKUP(Tabela1[[#This Row],[CLASSIFICAÇÃO]],Lista_Susp_!PRAZO,2,0)+Tabela1[[#This Row],[DATA]],"")</f>
        <v/>
      </c>
      <c r="AA313" s="11" t="b">
        <f ca="1">IF(Tabela1[[#This Row],[R.A.E]]="SIM",IF(AC313="ok","CONCLUÍDO",IF(Tabela1[[#This Row],[PRAZO ABERTURA R.A.E]]&lt;TODAY(),"ATRASADO","NO PRAZO")))</f>
        <v>0</v>
      </c>
      <c r="AB313" s="11" t="str">
        <f ca="1">IF(Tabela1[[#This Row],[PRAZO ABERTURA R.A.E]]&gt;=TODAY(),"",IF(Tabela1[[#This Row],[STATUS]]="ATRASADO",TODAY()-Tabela1[[#This Row],[PRAZO ABERTURA R.A.E]],""))</f>
        <v/>
      </c>
      <c r="AE313" s="3"/>
      <c r="AF313" t="s">
        <v>73</v>
      </c>
    </row>
    <row r="314" spans="1:32" ht="30" x14ac:dyDescent="0.25">
      <c r="A314" s="6">
        <v>313</v>
      </c>
      <c r="B314" s="2" t="s">
        <v>28</v>
      </c>
      <c r="C314" s="46">
        <v>45369</v>
      </c>
      <c r="D314" s="48" t="s">
        <v>115</v>
      </c>
      <c r="E314" s="9">
        <v>0.65277777777777779</v>
      </c>
      <c r="F314" s="41" t="s">
        <v>1969</v>
      </c>
      <c r="G314" s="2" t="s">
        <v>27</v>
      </c>
      <c r="H314" s="61" t="s">
        <v>2309</v>
      </c>
      <c r="I314" s="61"/>
      <c r="J314" s="3"/>
      <c r="K314" s="5" t="s">
        <v>1970</v>
      </c>
      <c r="L314" s="3" t="s">
        <v>129</v>
      </c>
      <c r="M314" s="3" t="s">
        <v>121</v>
      </c>
      <c r="N314" s="2" t="s">
        <v>1971</v>
      </c>
      <c r="O314" s="64" t="s">
        <v>1972</v>
      </c>
      <c r="P314" s="3" t="s">
        <v>484</v>
      </c>
      <c r="Q314" s="31"/>
      <c r="R314" s="31"/>
      <c r="S314" s="31"/>
      <c r="T314" s="7" t="s">
        <v>399</v>
      </c>
      <c r="U314" s="3" t="s">
        <v>1973</v>
      </c>
      <c r="V314" s="3" t="s">
        <v>78</v>
      </c>
      <c r="W314" s="3" t="s">
        <v>69</v>
      </c>
      <c r="X314" s="3" t="s">
        <v>70</v>
      </c>
      <c r="Y314" s="3" t="s">
        <v>67</v>
      </c>
      <c r="Z314" s="4" t="str">
        <f>IF(Tabela1[[#This Row],[R.A.E]]="SIM",VLOOKUP(Tabela1[[#This Row],[CLASSIFICAÇÃO]],Lista_Susp_!PRAZO,2,0)+Tabela1[[#This Row],[DATA]],"")</f>
        <v/>
      </c>
      <c r="AA314" s="11" t="b">
        <f ca="1">IF(Tabela1[[#This Row],[R.A.E]]="SIM",IF(AC314="ok","CONCLUÍDO",IF(Tabela1[[#This Row],[PRAZO ABERTURA R.A.E]]&lt;TODAY(),"ATRASADO","NO PRAZO")))</f>
        <v>0</v>
      </c>
      <c r="AB314" s="11" t="str">
        <f ca="1">IF(Tabela1[[#This Row],[PRAZO ABERTURA R.A.E]]&gt;=TODAY(),"",IF(Tabela1[[#This Row],[STATUS]]="ATRASADO",TODAY()-Tabela1[[#This Row],[PRAZO ABERTURA R.A.E]],""))</f>
        <v/>
      </c>
      <c r="AE314" s="3"/>
      <c r="AF314" t="s">
        <v>73</v>
      </c>
    </row>
    <row r="315" spans="1:32" x14ac:dyDescent="0.25">
      <c r="A315" s="6">
        <v>314</v>
      </c>
      <c r="B315" s="2" t="s">
        <v>28</v>
      </c>
      <c r="C315" s="46">
        <v>45369</v>
      </c>
      <c r="D315" s="48" t="s">
        <v>115</v>
      </c>
      <c r="E315" s="9">
        <v>0.44791666666666669</v>
      </c>
      <c r="F315" s="41" t="s">
        <v>1974</v>
      </c>
      <c r="G315" s="2" t="s">
        <v>36</v>
      </c>
      <c r="H315" s="61"/>
      <c r="I315" s="61"/>
      <c r="J315" s="3"/>
      <c r="K315" s="5" t="s">
        <v>1975</v>
      </c>
      <c r="L315" s="3" t="s">
        <v>129</v>
      </c>
      <c r="M315" s="3" t="s">
        <v>121</v>
      </c>
      <c r="N315" s="2" t="s">
        <v>1976</v>
      </c>
      <c r="O315" s="64" t="s">
        <v>2804</v>
      </c>
      <c r="P315" s="3" t="s">
        <v>1977</v>
      </c>
      <c r="Q315" s="31"/>
      <c r="R315" s="31"/>
      <c r="S315" s="31"/>
      <c r="T315" s="7" t="s">
        <v>399</v>
      </c>
      <c r="U315" s="3" t="s">
        <v>1978</v>
      </c>
      <c r="V315" s="3" t="s">
        <v>83</v>
      </c>
      <c r="W315" s="3" t="s">
        <v>69</v>
      </c>
      <c r="X315" s="3" t="s">
        <v>70</v>
      </c>
      <c r="Y315" s="3" t="s">
        <v>67</v>
      </c>
      <c r="Z315" s="4" t="str">
        <f>IF(Tabela1[[#This Row],[R.A.E]]="SIM",VLOOKUP(Tabela1[[#This Row],[CLASSIFICAÇÃO]],Lista_Susp_!PRAZO,2,0)+Tabela1[[#This Row],[DATA]],"")</f>
        <v/>
      </c>
      <c r="AA315" s="11" t="b">
        <f ca="1">IF(Tabela1[[#This Row],[R.A.E]]="SIM",IF(AC315="ok","CONCLUÍDO",IF(Tabela1[[#This Row],[PRAZO ABERTURA R.A.E]]&lt;TODAY(),"ATRASADO","NO PRAZO")))</f>
        <v>0</v>
      </c>
      <c r="AB315" s="11" t="str">
        <f ca="1">IF(Tabela1[[#This Row],[PRAZO ABERTURA R.A.E]]&gt;=TODAY(),"",IF(Tabela1[[#This Row],[STATUS]]="ATRASADO",TODAY()-Tabela1[[#This Row],[PRAZO ABERTURA R.A.E]],""))</f>
        <v/>
      </c>
      <c r="AE315" s="3"/>
      <c r="AF315" t="s">
        <v>73</v>
      </c>
    </row>
    <row r="316" spans="1:32" ht="30" x14ac:dyDescent="0.25">
      <c r="A316" s="6">
        <v>315</v>
      </c>
      <c r="B316" s="2" t="s">
        <v>28</v>
      </c>
      <c r="C316" s="46">
        <v>45369</v>
      </c>
      <c r="D316" s="48" t="s">
        <v>115</v>
      </c>
      <c r="E316" s="9">
        <v>0.59027777777777779</v>
      </c>
      <c r="F316" s="41" t="s">
        <v>1979</v>
      </c>
      <c r="G316" s="2" t="s">
        <v>26</v>
      </c>
      <c r="H316" s="61"/>
      <c r="I316" s="61"/>
      <c r="J316" s="3"/>
      <c r="K316" s="5" t="s">
        <v>1980</v>
      </c>
      <c r="L316" s="3" t="s">
        <v>152</v>
      </c>
      <c r="M316" s="3" t="s">
        <v>121</v>
      </c>
      <c r="N316" s="2" t="s">
        <v>1981</v>
      </c>
      <c r="O316" s="2" t="s">
        <v>1982</v>
      </c>
      <c r="P316" s="3" t="s">
        <v>381</v>
      </c>
      <c r="Q316" s="31"/>
      <c r="R316" s="31"/>
      <c r="S316" s="31"/>
      <c r="T316" s="7" t="s">
        <v>1983</v>
      </c>
      <c r="U316" s="3" t="s">
        <v>1984</v>
      </c>
      <c r="V316" s="3" t="s">
        <v>232</v>
      </c>
      <c r="W316" s="3" t="s">
        <v>76</v>
      </c>
      <c r="X316" s="3" t="s">
        <v>79</v>
      </c>
      <c r="Y316" s="3" t="s">
        <v>73</v>
      </c>
      <c r="Z316" s="4">
        <f>IF(Tabela1[[#This Row],[R.A.E]]="SIM",VLOOKUP(Tabela1[[#This Row],[CLASSIFICAÇÃO]],Lista_Susp_!PRAZO,2,0)+Tabela1[[#This Row],[DATA]],"")</f>
        <v>45376</v>
      </c>
      <c r="AA316" s="11" t="str">
        <f ca="1">IF(Tabela1[[#This Row],[R.A.E]]="SIM",IF(AC316="ok","CONCLUÍDO",IF(Tabela1[[#This Row],[PRAZO ABERTURA R.A.E]]&lt;TODAY(),"ATRASADO","NO PRAZO")))</f>
        <v>ATRASADO</v>
      </c>
      <c r="AB316" s="11">
        <f ca="1">IF(Tabela1[[#This Row],[PRAZO ABERTURA R.A.E]]&gt;=TODAY(),"",IF(Tabela1[[#This Row],[STATUS]]="ATRASADO",TODAY()-Tabela1[[#This Row],[PRAZO ABERTURA R.A.E]],""))</f>
        <v>281</v>
      </c>
      <c r="AE316" s="3"/>
      <c r="AF316" t="s">
        <v>73</v>
      </c>
    </row>
    <row r="317" spans="1:32" ht="30" x14ac:dyDescent="0.25">
      <c r="A317" s="6">
        <v>316</v>
      </c>
      <c r="B317" s="2" t="s">
        <v>25</v>
      </c>
      <c r="C317" s="46">
        <v>45369</v>
      </c>
      <c r="D317" s="48" t="s">
        <v>115</v>
      </c>
      <c r="E317" s="9">
        <v>0.61458333333333337</v>
      </c>
      <c r="F317" s="41" t="s">
        <v>1985</v>
      </c>
      <c r="G317" s="2" t="s">
        <v>36</v>
      </c>
      <c r="H317" s="61"/>
      <c r="I317" s="61"/>
      <c r="J317" s="3"/>
      <c r="K317" s="5" t="s">
        <v>2009</v>
      </c>
      <c r="L317" s="3" t="s">
        <v>185</v>
      </c>
      <c r="M317" s="3" t="s">
        <v>121</v>
      </c>
      <c r="N317" s="2" t="s">
        <v>1986</v>
      </c>
      <c r="O317" s="2" t="s">
        <v>1987</v>
      </c>
      <c r="P317" s="3" t="s">
        <v>1686</v>
      </c>
      <c r="Q317" s="31"/>
      <c r="R317" s="31"/>
      <c r="S317" s="31"/>
      <c r="T317" s="7" t="s">
        <v>1988</v>
      </c>
      <c r="U317" s="3" t="s">
        <v>1989</v>
      </c>
      <c r="V317" s="3" t="s">
        <v>75</v>
      </c>
      <c r="W317" s="3" t="s">
        <v>69</v>
      </c>
      <c r="X317" s="3" t="s">
        <v>70</v>
      </c>
      <c r="Y317" s="3" t="s">
        <v>67</v>
      </c>
      <c r="Z317" s="4" t="str">
        <f>IF(Tabela1[[#This Row],[R.A.E]]="SIM",VLOOKUP(Tabela1[[#This Row],[CLASSIFICAÇÃO]],Lista_Susp_!PRAZO,2,0)+Tabela1[[#This Row],[DATA]],"")</f>
        <v/>
      </c>
      <c r="AA317" s="11" t="b">
        <f ca="1">IF(Tabela1[[#This Row],[R.A.E]]="SIM",IF(AC317="ok","CONCLUÍDO",IF(Tabela1[[#This Row],[PRAZO ABERTURA R.A.E]]&lt;TODAY(),"ATRASADO","NO PRAZO")))</f>
        <v>0</v>
      </c>
      <c r="AB317" s="11" t="str">
        <f ca="1">IF(Tabela1[[#This Row],[PRAZO ABERTURA R.A.E]]&gt;=TODAY(),"",IF(Tabela1[[#This Row],[STATUS]]="ATRASADO",TODAY()-Tabela1[[#This Row],[PRAZO ABERTURA R.A.E]],""))</f>
        <v/>
      </c>
      <c r="AE317" s="3"/>
    </row>
    <row r="318" spans="1:32" ht="45" x14ac:dyDescent="0.25">
      <c r="A318" s="6">
        <v>317</v>
      </c>
      <c r="B318" s="2" t="s">
        <v>25</v>
      </c>
      <c r="C318" s="46">
        <v>45369</v>
      </c>
      <c r="D318" s="48" t="s">
        <v>115</v>
      </c>
      <c r="E318" s="9">
        <v>0.375</v>
      </c>
      <c r="F318" s="41" t="s">
        <v>1990</v>
      </c>
      <c r="G318" s="2" t="s">
        <v>27</v>
      </c>
      <c r="H318" s="61" t="s">
        <v>2309</v>
      </c>
      <c r="I318" s="61"/>
      <c r="J318" s="3"/>
      <c r="K318" s="5" t="s">
        <v>2010</v>
      </c>
      <c r="L318" s="3" t="s">
        <v>126</v>
      </c>
      <c r="M318" s="3" t="s">
        <v>121</v>
      </c>
      <c r="N318" s="2" t="s">
        <v>1991</v>
      </c>
      <c r="O318" s="64" t="s">
        <v>2769</v>
      </c>
      <c r="P318" s="3" t="s">
        <v>484</v>
      </c>
      <c r="Q318" s="31"/>
      <c r="R318" s="31"/>
      <c r="S318" s="31"/>
      <c r="T318" s="7" t="s">
        <v>1992</v>
      </c>
      <c r="U318" s="3" t="s">
        <v>1866</v>
      </c>
      <c r="V318" s="3" t="s">
        <v>68</v>
      </c>
      <c r="W318" s="3" t="s">
        <v>69</v>
      </c>
      <c r="X318" s="3" t="s">
        <v>70</v>
      </c>
      <c r="Y318" s="3" t="s">
        <v>67</v>
      </c>
      <c r="Z318" s="4" t="str">
        <f>IF(Tabela1[[#This Row],[R.A.E]]="SIM",VLOOKUP(Tabela1[[#This Row],[CLASSIFICAÇÃO]],Lista_Susp_!PRAZO,2,0)+Tabela1[[#This Row],[DATA]],"")</f>
        <v/>
      </c>
      <c r="AA318" s="11" t="b">
        <f ca="1">IF(Tabela1[[#This Row],[R.A.E]]="SIM",IF(AC318="ok","CONCLUÍDO",IF(Tabela1[[#This Row],[PRAZO ABERTURA R.A.E]]&lt;TODAY(),"ATRASADO","NO PRAZO")))</f>
        <v>0</v>
      </c>
      <c r="AB318" s="11" t="str">
        <f ca="1">IF(Tabela1[[#This Row],[PRAZO ABERTURA R.A.E]]&gt;=TODAY(),"",IF(Tabela1[[#This Row],[STATUS]]="ATRASADO",TODAY()-Tabela1[[#This Row],[PRAZO ABERTURA R.A.E]],""))</f>
        <v/>
      </c>
      <c r="AE318" s="3"/>
    </row>
    <row r="319" spans="1:32" x14ac:dyDescent="0.25">
      <c r="A319" s="6">
        <v>318</v>
      </c>
      <c r="B319" s="2" t="s">
        <v>25</v>
      </c>
      <c r="C319" s="46">
        <v>45370</v>
      </c>
      <c r="D319" s="48" t="s">
        <v>115</v>
      </c>
      <c r="E319" s="9">
        <v>0.66666666666666663</v>
      </c>
      <c r="F319" s="41" t="s">
        <v>1993</v>
      </c>
      <c r="G319" s="2" t="s">
        <v>36</v>
      </c>
      <c r="H319" s="61"/>
      <c r="I319" s="61"/>
      <c r="J319" s="3"/>
      <c r="K319" s="5" t="s">
        <v>2011</v>
      </c>
      <c r="L319" s="3" t="s">
        <v>128</v>
      </c>
      <c r="M319" s="3" t="s">
        <v>121</v>
      </c>
      <c r="N319" s="2" t="s">
        <v>1994</v>
      </c>
      <c r="O319" s="2" t="s">
        <v>1995</v>
      </c>
      <c r="P319" s="3" t="s">
        <v>928</v>
      </c>
      <c r="Q319" s="31"/>
      <c r="R319" s="31"/>
      <c r="S319" s="31"/>
      <c r="T319" s="7" t="s">
        <v>1996</v>
      </c>
      <c r="U319" s="3" t="s">
        <v>1997</v>
      </c>
      <c r="V319" s="3" t="s">
        <v>239</v>
      </c>
      <c r="W319" s="3" t="s">
        <v>69</v>
      </c>
      <c r="X319" s="3" t="s">
        <v>70</v>
      </c>
      <c r="Y319" s="3" t="s">
        <v>67</v>
      </c>
      <c r="Z319" s="4" t="str">
        <f>IF(Tabela1[[#This Row],[R.A.E]]="SIM",VLOOKUP(Tabela1[[#This Row],[CLASSIFICAÇÃO]],Lista_Susp_!PRAZO,2,0)+Tabela1[[#This Row],[DATA]],"")</f>
        <v/>
      </c>
      <c r="AA319" s="11" t="b">
        <f ca="1">IF(Tabela1[[#This Row],[R.A.E]]="SIM",IF(AC319="ok","CONCLUÍDO",IF(Tabela1[[#This Row],[PRAZO ABERTURA R.A.E]]&lt;TODAY(),"ATRASADO","NO PRAZO")))</f>
        <v>0</v>
      </c>
      <c r="AB319" s="11" t="str">
        <f ca="1">IF(Tabela1[[#This Row],[PRAZO ABERTURA R.A.E]]&gt;=TODAY(),"",IF(Tabela1[[#This Row],[STATUS]]="ATRASADO",TODAY()-Tabela1[[#This Row],[PRAZO ABERTURA R.A.E]],""))</f>
        <v/>
      </c>
      <c r="AE319" s="3"/>
    </row>
    <row r="320" spans="1:32" ht="30" x14ac:dyDescent="0.25">
      <c r="A320" s="6">
        <v>319</v>
      </c>
      <c r="B320" s="2" t="s">
        <v>25</v>
      </c>
      <c r="C320" s="46">
        <v>45370</v>
      </c>
      <c r="D320" s="48" t="s">
        <v>115</v>
      </c>
      <c r="E320" s="9">
        <v>0.3888888888888889</v>
      </c>
      <c r="F320" s="41" t="s">
        <v>1859</v>
      </c>
      <c r="G320" s="2" t="s">
        <v>36</v>
      </c>
      <c r="H320" s="61"/>
      <c r="I320" s="61"/>
      <c r="J320" s="3"/>
      <c r="K320" s="5" t="s">
        <v>2012</v>
      </c>
      <c r="L320" s="3" t="s">
        <v>185</v>
      </c>
      <c r="M320" s="3" t="s">
        <v>121</v>
      </c>
      <c r="N320" s="2" t="s">
        <v>1998</v>
      </c>
      <c r="O320" s="2" t="s">
        <v>1999</v>
      </c>
      <c r="P320" s="3" t="s">
        <v>1686</v>
      </c>
      <c r="Q320" s="31"/>
      <c r="R320" s="31"/>
      <c r="S320" s="31"/>
      <c r="T320" s="7" t="s">
        <v>1988</v>
      </c>
      <c r="U320" s="3" t="s">
        <v>2000</v>
      </c>
      <c r="V320" s="3" t="s">
        <v>75</v>
      </c>
      <c r="W320" s="3" t="s">
        <v>69</v>
      </c>
      <c r="X320" s="3" t="s">
        <v>70</v>
      </c>
      <c r="Y320" s="3" t="s">
        <v>67</v>
      </c>
      <c r="Z320" s="4" t="str">
        <f>IF(Tabela1[[#This Row],[R.A.E]]="SIM",VLOOKUP(Tabela1[[#This Row],[CLASSIFICAÇÃO]],Lista_Susp_!PRAZO,2,0)+Tabela1[[#This Row],[DATA]],"")</f>
        <v/>
      </c>
      <c r="AA320" s="11" t="b">
        <f ca="1">IF(Tabela1[[#This Row],[R.A.E]]="SIM",IF(AC320="ok","CONCLUÍDO",IF(Tabela1[[#This Row],[PRAZO ABERTURA R.A.E]]&lt;TODAY(),"ATRASADO","NO PRAZO")))</f>
        <v>0</v>
      </c>
      <c r="AB320" s="11" t="str">
        <f ca="1">IF(Tabela1[[#This Row],[PRAZO ABERTURA R.A.E]]&gt;=TODAY(),"",IF(Tabela1[[#This Row],[STATUS]]="ATRASADO",TODAY()-Tabela1[[#This Row],[PRAZO ABERTURA R.A.E]],""))</f>
        <v/>
      </c>
      <c r="AE320" s="3"/>
    </row>
    <row r="321" spans="1:32" ht="30" x14ac:dyDescent="0.25">
      <c r="A321" s="6">
        <v>320</v>
      </c>
      <c r="B321" s="2" t="s">
        <v>25</v>
      </c>
      <c r="C321" s="46">
        <v>45370</v>
      </c>
      <c r="D321" s="48" t="s">
        <v>115</v>
      </c>
      <c r="E321" s="9">
        <v>0.63194444444444442</v>
      </c>
      <c r="F321" s="41" t="s">
        <v>2001</v>
      </c>
      <c r="G321" s="2" t="s">
        <v>36</v>
      </c>
      <c r="H321" s="61"/>
      <c r="I321" s="61"/>
      <c r="J321" s="3"/>
      <c r="K321" s="5" t="s">
        <v>2002</v>
      </c>
      <c r="L321" s="3" t="s">
        <v>185</v>
      </c>
      <c r="M321" s="3" t="s">
        <v>121</v>
      </c>
      <c r="N321" s="2" t="s">
        <v>2003</v>
      </c>
      <c r="O321" s="2" t="s">
        <v>2004</v>
      </c>
      <c r="P321" s="3" t="s">
        <v>1686</v>
      </c>
      <c r="Q321" s="31"/>
      <c r="R321" s="31"/>
      <c r="S321" s="31"/>
      <c r="T321" s="7" t="s">
        <v>1988</v>
      </c>
      <c r="U321" s="3" t="s">
        <v>2005</v>
      </c>
      <c r="V321" s="3" t="s">
        <v>75</v>
      </c>
      <c r="W321" s="3" t="s">
        <v>69</v>
      </c>
      <c r="X321" s="3" t="s">
        <v>70</v>
      </c>
      <c r="Y321" s="3" t="s">
        <v>67</v>
      </c>
      <c r="Z321" s="4" t="str">
        <f>IF(Tabela1[[#This Row],[R.A.E]]="SIM",VLOOKUP(Tabela1[[#This Row],[CLASSIFICAÇÃO]],Lista_Susp_!PRAZO,2,0)+Tabela1[[#This Row],[DATA]],"")</f>
        <v/>
      </c>
      <c r="AA321" s="11" t="b">
        <f ca="1">IF(Tabela1[[#This Row],[R.A.E]]="SIM",IF(AC321="ok","CONCLUÍDO",IF(Tabela1[[#This Row],[PRAZO ABERTURA R.A.E]]&lt;TODAY(),"ATRASADO","NO PRAZO")))</f>
        <v>0</v>
      </c>
      <c r="AB321" s="11" t="str">
        <f ca="1">IF(Tabela1[[#This Row],[PRAZO ABERTURA R.A.E]]&gt;=TODAY(),"",IF(Tabela1[[#This Row],[STATUS]]="ATRASADO",TODAY()-Tabela1[[#This Row],[PRAZO ABERTURA R.A.E]],""))</f>
        <v/>
      </c>
      <c r="AE321" s="3"/>
    </row>
    <row r="322" spans="1:32" x14ac:dyDescent="0.25">
      <c r="A322" s="6">
        <v>321</v>
      </c>
      <c r="B322" s="2" t="s">
        <v>28</v>
      </c>
      <c r="C322" s="46">
        <v>45370</v>
      </c>
      <c r="D322" s="48" t="s">
        <v>115</v>
      </c>
      <c r="E322" s="9">
        <v>0.3888888888888889</v>
      </c>
      <c r="F322" s="41" t="s">
        <v>2006</v>
      </c>
      <c r="G322" s="2" t="s">
        <v>30</v>
      </c>
      <c r="H322" s="61"/>
      <c r="I322" s="61"/>
      <c r="J322" s="3"/>
      <c r="K322" s="5" t="s">
        <v>2013</v>
      </c>
      <c r="L322" s="3" t="s">
        <v>152</v>
      </c>
      <c r="M322" s="3" t="s">
        <v>121</v>
      </c>
      <c r="N322" s="2" t="s">
        <v>1557</v>
      </c>
      <c r="O322" s="2" t="s">
        <v>2007</v>
      </c>
      <c r="P322" s="3" t="s">
        <v>323</v>
      </c>
      <c r="Q322" s="31"/>
      <c r="R322" s="31"/>
      <c r="S322" s="31"/>
      <c r="T322" s="7" t="s">
        <v>2008</v>
      </c>
      <c r="U322" s="3" t="s">
        <v>1631</v>
      </c>
      <c r="V322" s="3" t="s">
        <v>86</v>
      </c>
      <c r="W322" s="3" t="s">
        <v>69</v>
      </c>
      <c r="X322" s="3" t="s">
        <v>70</v>
      </c>
      <c r="Y322" s="3" t="s">
        <v>67</v>
      </c>
      <c r="Z322" s="4" t="str">
        <f>IF(Tabela1[[#This Row],[R.A.E]]="SIM",VLOOKUP(Tabela1[[#This Row],[CLASSIFICAÇÃO]],Lista_Susp_!PRAZO,2,0)+Tabela1[[#This Row],[DATA]],"")</f>
        <v/>
      </c>
      <c r="AA322" s="11" t="b">
        <f ca="1">IF(Tabela1[[#This Row],[R.A.E]]="SIM",IF(AC322="ok","CONCLUÍDO",IF(Tabela1[[#This Row],[PRAZO ABERTURA R.A.E]]&lt;TODAY(),"ATRASADO","NO PRAZO")))</f>
        <v>0</v>
      </c>
      <c r="AB322" s="11" t="str">
        <f ca="1">IF(Tabela1[[#This Row],[PRAZO ABERTURA R.A.E]]&gt;=TODAY(),"",IF(Tabela1[[#This Row],[STATUS]]="ATRASADO",TODAY()-Tabela1[[#This Row],[PRAZO ABERTURA R.A.E]],""))</f>
        <v/>
      </c>
      <c r="AE322" s="3"/>
      <c r="AF322" t="s">
        <v>73</v>
      </c>
    </row>
    <row r="323" spans="1:32" ht="30" x14ac:dyDescent="0.25">
      <c r="A323" s="6">
        <v>322</v>
      </c>
      <c r="B323" s="2" t="s">
        <v>25</v>
      </c>
      <c r="C323" s="46">
        <v>45371</v>
      </c>
      <c r="D323" s="48" t="s">
        <v>115</v>
      </c>
      <c r="E323" s="9">
        <v>0.97916666666666663</v>
      </c>
      <c r="F323" s="41" t="s">
        <v>2014</v>
      </c>
      <c r="G323" s="2" t="s">
        <v>27</v>
      </c>
      <c r="H323" s="61" t="s">
        <v>2441</v>
      </c>
      <c r="I323" s="61"/>
      <c r="J323" s="3"/>
      <c r="K323" s="5" t="s">
        <v>2041</v>
      </c>
      <c r="L323" s="3" t="s">
        <v>126</v>
      </c>
      <c r="M323" s="3" t="s">
        <v>781</v>
      </c>
      <c r="N323" s="2" t="s">
        <v>2015</v>
      </c>
      <c r="O323" s="64" t="s">
        <v>2016</v>
      </c>
      <c r="P323" s="3" t="s">
        <v>2017</v>
      </c>
      <c r="Q323" s="31"/>
      <c r="R323" s="31"/>
      <c r="S323" s="31"/>
      <c r="T323" s="7" t="s">
        <v>2018</v>
      </c>
      <c r="U323" s="3" t="s">
        <v>1796</v>
      </c>
      <c r="V323" s="3" t="s">
        <v>74</v>
      </c>
      <c r="W323" s="3" t="s">
        <v>69</v>
      </c>
      <c r="X323" s="3" t="s">
        <v>70</v>
      </c>
      <c r="Y323" s="3" t="s">
        <v>67</v>
      </c>
      <c r="Z323" s="4" t="str">
        <f>IF(Tabela1[[#This Row],[R.A.E]]="SIM",VLOOKUP(Tabela1[[#This Row],[CLASSIFICAÇÃO]],Lista_Susp_!PRAZO,2,0)+Tabela1[[#This Row],[DATA]],"")</f>
        <v/>
      </c>
      <c r="AA323" s="11" t="b">
        <f ca="1">IF(Tabela1[[#This Row],[R.A.E]]="SIM",IF(AC323="ok","CONCLUÍDO",IF(Tabela1[[#This Row],[PRAZO ABERTURA R.A.E]]&lt;TODAY(),"ATRASADO","NO PRAZO")))</f>
        <v>0</v>
      </c>
      <c r="AB323" s="11" t="str">
        <f ca="1">IF(Tabela1[[#This Row],[PRAZO ABERTURA R.A.E]]&gt;=TODAY(),"",IF(Tabela1[[#This Row],[STATUS]]="ATRASADO",TODAY()-Tabela1[[#This Row],[PRAZO ABERTURA R.A.E]],""))</f>
        <v/>
      </c>
      <c r="AE323" s="3"/>
    </row>
    <row r="324" spans="1:32" x14ac:dyDescent="0.25">
      <c r="A324" s="6">
        <v>323</v>
      </c>
      <c r="B324" s="2" t="s">
        <v>28</v>
      </c>
      <c r="C324" s="46">
        <v>45370</v>
      </c>
      <c r="D324" s="48" t="s">
        <v>115</v>
      </c>
      <c r="E324" s="9">
        <v>0.44305555555555554</v>
      </c>
      <c r="F324" s="41" t="s">
        <v>2019</v>
      </c>
      <c r="G324" s="2" t="s">
        <v>36</v>
      </c>
      <c r="H324" s="61"/>
      <c r="I324" s="61"/>
      <c r="J324" s="3"/>
      <c r="K324" s="5" t="s">
        <v>2042</v>
      </c>
      <c r="L324" s="3" t="s">
        <v>152</v>
      </c>
      <c r="M324" s="3" t="s">
        <v>121</v>
      </c>
      <c r="N324" s="2" t="s">
        <v>1037</v>
      </c>
      <c r="O324" s="2" t="s">
        <v>2020</v>
      </c>
      <c r="P324" s="3" t="s">
        <v>484</v>
      </c>
      <c r="Q324" s="31"/>
      <c r="R324" s="31"/>
      <c r="S324" s="31"/>
      <c r="T324" s="7" t="s">
        <v>2021</v>
      </c>
      <c r="U324" s="3" t="s">
        <v>2022</v>
      </c>
      <c r="V324" s="3" t="s">
        <v>78</v>
      </c>
      <c r="W324" s="3" t="s">
        <v>69</v>
      </c>
      <c r="X324" s="3" t="s">
        <v>70</v>
      </c>
      <c r="Y324" s="3" t="s">
        <v>67</v>
      </c>
      <c r="Z324" s="4" t="str">
        <f>IF(Tabela1[[#This Row],[R.A.E]]="SIM",VLOOKUP(Tabela1[[#This Row],[CLASSIFICAÇÃO]],Lista_Susp_!PRAZO,2,0)+Tabela1[[#This Row],[DATA]],"")</f>
        <v/>
      </c>
      <c r="AA324" s="11" t="b">
        <f ca="1">IF(Tabela1[[#This Row],[R.A.E]]="SIM",IF(AC324="ok","CONCLUÍDO",IF(Tabela1[[#This Row],[PRAZO ABERTURA R.A.E]]&lt;TODAY(),"ATRASADO","NO PRAZO")))</f>
        <v>0</v>
      </c>
      <c r="AB324" s="11" t="str">
        <f ca="1">IF(Tabela1[[#This Row],[PRAZO ABERTURA R.A.E]]&gt;=TODAY(),"",IF(Tabela1[[#This Row],[STATUS]]="ATRASADO",TODAY()-Tabela1[[#This Row],[PRAZO ABERTURA R.A.E]],""))</f>
        <v/>
      </c>
      <c r="AE324" s="3"/>
      <c r="AF324" t="s">
        <v>73</v>
      </c>
    </row>
    <row r="325" spans="1:32" ht="30" x14ac:dyDescent="0.25">
      <c r="A325" s="6">
        <v>324</v>
      </c>
      <c r="B325" s="2" t="s">
        <v>28</v>
      </c>
      <c r="C325" s="46">
        <v>45370</v>
      </c>
      <c r="D325" s="48" t="s">
        <v>115</v>
      </c>
      <c r="E325" s="9">
        <v>0.44444444444444442</v>
      </c>
      <c r="F325" s="41" t="s">
        <v>2023</v>
      </c>
      <c r="G325" s="2" t="s">
        <v>27</v>
      </c>
      <c r="H325" s="61" t="s">
        <v>2309</v>
      </c>
      <c r="I325" s="61"/>
      <c r="J325" s="3"/>
      <c r="K325" s="5" t="s">
        <v>2024</v>
      </c>
      <c r="L325" s="3" t="s">
        <v>129</v>
      </c>
      <c r="M325" s="3" t="s">
        <v>121</v>
      </c>
      <c r="N325" s="2" t="s">
        <v>781</v>
      </c>
      <c r="O325" s="64" t="s">
        <v>2805</v>
      </c>
      <c r="P325" s="3" t="s">
        <v>2025</v>
      </c>
      <c r="Q325" s="31"/>
      <c r="R325" s="31"/>
      <c r="S325" s="31"/>
      <c r="T325" s="7" t="s">
        <v>2026</v>
      </c>
      <c r="U325" s="3" t="s">
        <v>498</v>
      </c>
      <c r="V325" s="3" t="s">
        <v>232</v>
      </c>
      <c r="W325" s="3" t="s">
        <v>69</v>
      </c>
      <c r="X325" s="3" t="s">
        <v>70</v>
      </c>
      <c r="Y325" s="3" t="s">
        <v>67</v>
      </c>
      <c r="Z325" s="4" t="str">
        <f>IF(Tabela1[[#This Row],[R.A.E]]="SIM",VLOOKUP(Tabela1[[#This Row],[CLASSIFICAÇÃO]],Lista_Susp_!PRAZO,2,0)+Tabela1[[#This Row],[DATA]],"")</f>
        <v/>
      </c>
      <c r="AA325" s="11" t="b">
        <f ca="1">IF(Tabela1[[#This Row],[R.A.E]]="SIM",IF(AC325="ok","CONCLUÍDO",IF(Tabela1[[#This Row],[PRAZO ABERTURA R.A.E]]&lt;TODAY(),"ATRASADO","NO PRAZO")))</f>
        <v>0</v>
      </c>
      <c r="AB325" s="11" t="str">
        <f ca="1">IF(Tabela1[[#This Row],[PRAZO ABERTURA R.A.E]]&gt;=TODAY(),"",IF(Tabela1[[#This Row],[STATUS]]="ATRASADO",TODAY()-Tabela1[[#This Row],[PRAZO ABERTURA R.A.E]],""))</f>
        <v/>
      </c>
      <c r="AE325" s="3"/>
      <c r="AF325" t="s">
        <v>73</v>
      </c>
    </row>
    <row r="326" spans="1:32" x14ac:dyDescent="0.25">
      <c r="A326" s="6">
        <v>325</v>
      </c>
      <c r="B326" s="2" t="s">
        <v>28</v>
      </c>
      <c r="C326" s="46">
        <v>45370</v>
      </c>
      <c r="D326" s="48" t="s">
        <v>115</v>
      </c>
      <c r="E326" s="9">
        <v>0.80555555555555547</v>
      </c>
      <c r="F326" s="41" t="s">
        <v>2027</v>
      </c>
      <c r="G326" s="2" t="s">
        <v>27</v>
      </c>
      <c r="H326" s="61" t="s">
        <v>2441</v>
      </c>
      <c r="I326" s="61"/>
      <c r="J326" s="3"/>
      <c r="K326" s="5" t="s">
        <v>2043</v>
      </c>
      <c r="L326" s="3" t="s">
        <v>192</v>
      </c>
      <c r="M326" s="3" t="s">
        <v>121</v>
      </c>
      <c r="N326" s="2" t="s">
        <v>2028</v>
      </c>
      <c r="O326" s="2" t="s">
        <v>2029</v>
      </c>
      <c r="P326" s="3" t="s">
        <v>1313</v>
      </c>
      <c r="Q326" s="31"/>
      <c r="R326" s="31"/>
      <c r="S326" s="31"/>
      <c r="T326" s="7" t="s">
        <v>2030</v>
      </c>
      <c r="U326" s="3" t="s">
        <v>2031</v>
      </c>
      <c r="V326" s="3" t="s">
        <v>232</v>
      </c>
      <c r="W326" s="3" t="s">
        <v>69</v>
      </c>
      <c r="X326" s="3" t="s">
        <v>70</v>
      </c>
      <c r="Y326" s="3" t="s">
        <v>67</v>
      </c>
      <c r="Z326" s="4" t="str">
        <f>IF(Tabela1[[#This Row],[R.A.E]]="SIM",VLOOKUP(Tabela1[[#This Row],[CLASSIFICAÇÃO]],Lista_Susp_!PRAZO,2,0)+Tabela1[[#This Row],[DATA]],"")</f>
        <v/>
      </c>
      <c r="AA326" s="11" t="b">
        <f ca="1">IF(Tabela1[[#This Row],[R.A.E]]="SIM",IF(AC326="ok","CONCLUÍDO",IF(Tabela1[[#This Row],[PRAZO ABERTURA R.A.E]]&lt;TODAY(),"ATRASADO","NO PRAZO")))</f>
        <v>0</v>
      </c>
      <c r="AB326" s="11" t="str">
        <f ca="1">IF(Tabela1[[#This Row],[PRAZO ABERTURA R.A.E]]&gt;=TODAY(),"",IF(Tabela1[[#This Row],[STATUS]]="ATRASADO",TODAY()-Tabela1[[#This Row],[PRAZO ABERTURA R.A.E]],""))</f>
        <v/>
      </c>
      <c r="AE326" s="3"/>
      <c r="AF326" t="s">
        <v>73</v>
      </c>
    </row>
    <row r="327" spans="1:32" ht="45" x14ac:dyDescent="0.25">
      <c r="A327" s="6">
        <v>326</v>
      </c>
      <c r="B327" s="2" t="s">
        <v>25</v>
      </c>
      <c r="C327" s="46">
        <v>45371</v>
      </c>
      <c r="D327" s="48" t="s">
        <v>115</v>
      </c>
      <c r="E327" s="9">
        <v>0.89583333333333337</v>
      </c>
      <c r="F327" s="41" t="s">
        <v>2032</v>
      </c>
      <c r="G327" s="2" t="s">
        <v>36</v>
      </c>
      <c r="H327" s="61"/>
      <c r="I327" s="61"/>
      <c r="J327" s="3"/>
      <c r="K327" s="5" t="s">
        <v>2044</v>
      </c>
      <c r="L327" s="3" t="s">
        <v>126</v>
      </c>
      <c r="M327" s="3" t="s">
        <v>123</v>
      </c>
      <c r="N327" s="2" t="s">
        <v>1734</v>
      </c>
      <c r="O327" s="64" t="s">
        <v>2770</v>
      </c>
      <c r="P327" s="3" t="s">
        <v>2033</v>
      </c>
      <c r="Q327" s="31"/>
      <c r="R327" s="31"/>
      <c r="S327" s="31"/>
      <c r="T327" t="s">
        <v>2034</v>
      </c>
      <c r="U327" s="3" t="s">
        <v>535</v>
      </c>
      <c r="V327" s="3" t="s">
        <v>77</v>
      </c>
      <c r="W327" s="3" t="s">
        <v>69</v>
      </c>
      <c r="X327" s="3" t="s">
        <v>70</v>
      </c>
      <c r="Y327" s="3" t="s">
        <v>67</v>
      </c>
      <c r="Z327" s="4" t="str">
        <f>IF(Tabela1[[#This Row],[R.A.E]]="SIM",VLOOKUP(Tabela1[[#This Row],[CLASSIFICAÇÃO]],Lista_Susp_!PRAZO,2,0)+Tabela1[[#This Row],[DATA]],"")</f>
        <v/>
      </c>
      <c r="AA327" s="11" t="b">
        <f ca="1">IF(Tabela1[[#This Row],[R.A.E]]="SIM",IF(AC327="ok","CONCLUÍDO",IF(Tabela1[[#This Row],[PRAZO ABERTURA R.A.E]]&lt;TODAY(),"ATRASADO","NO PRAZO")))</f>
        <v>0</v>
      </c>
      <c r="AB327" s="11" t="str">
        <f ca="1">IF(Tabela1[[#This Row],[PRAZO ABERTURA R.A.E]]&gt;=TODAY(),"",IF(Tabela1[[#This Row],[STATUS]]="ATRASADO",TODAY()-Tabela1[[#This Row],[PRAZO ABERTURA R.A.E]],""))</f>
        <v/>
      </c>
      <c r="AE327" s="3"/>
    </row>
    <row r="328" spans="1:32" x14ac:dyDescent="0.25">
      <c r="A328" s="6">
        <v>327</v>
      </c>
      <c r="B328" s="2" t="s">
        <v>25</v>
      </c>
      <c r="C328" s="46">
        <v>45371</v>
      </c>
      <c r="D328" s="48" t="s">
        <v>115</v>
      </c>
      <c r="E328" s="9">
        <v>0.42083333333333334</v>
      </c>
      <c r="F328" s="41" t="s">
        <v>1381</v>
      </c>
      <c r="G328" s="2" t="s">
        <v>30</v>
      </c>
      <c r="H328" s="61"/>
      <c r="I328" s="61"/>
      <c r="J328" s="3"/>
      <c r="K328" s="5" t="s">
        <v>2045</v>
      </c>
      <c r="L328" s="3" t="s">
        <v>126</v>
      </c>
      <c r="M328" s="3" t="s">
        <v>44</v>
      </c>
      <c r="N328" s="2" t="s">
        <v>2035</v>
      </c>
      <c r="O328" s="64" t="s">
        <v>2771</v>
      </c>
      <c r="P328" s="3" t="s">
        <v>477</v>
      </c>
      <c r="Q328" s="31"/>
      <c r="R328" s="31"/>
      <c r="S328" s="31"/>
      <c r="T328" s="7" t="s">
        <v>2036</v>
      </c>
      <c r="U328" s="3" t="s">
        <v>2037</v>
      </c>
      <c r="V328" s="3" t="s">
        <v>81</v>
      </c>
      <c r="W328" s="3" t="s">
        <v>69</v>
      </c>
      <c r="X328" s="3" t="s">
        <v>70</v>
      </c>
      <c r="Y328" s="3" t="s">
        <v>67</v>
      </c>
      <c r="Z328" s="4" t="str">
        <f>IF(Tabela1[[#This Row],[R.A.E]]="SIM",VLOOKUP(Tabela1[[#This Row],[CLASSIFICAÇÃO]],Lista_Susp_!PRAZO,2,0)+Tabela1[[#This Row],[DATA]],"")</f>
        <v/>
      </c>
      <c r="AA328" s="11" t="b">
        <f ca="1">IF(Tabela1[[#This Row],[R.A.E]]="SIM",IF(AC328="ok","CONCLUÍDO",IF(Tabela1[[#This Row],[PRAZO ABERTURA R.A.E]]&lt;TODAY(),"ATRASADO","NO PRAZO")))</f>
        <v>0</v>
      </c>
      <c r="AB328" s="11" t="str">
        <f ca="1">IF(Tabela1[[#This Row],[PRAZO ABERTURA R.A.E]]&gt;=TODAY(),"",IF(Tabela1[[#This Row],[STATUS]]="ATRASADO",TODAY()-Tabela1[[#This Row],[PRAZO ABERTURA R.A.E]],""))</f>
        <v/>
      </c>
      <c r="AE328" s="3"/>
    </row>
    <row r="329" spans="1:32" x14ac:dyDescent="0.25">
      <c r="A329" s="6">
        <v>328</v>
      </c>
      <c r="B329" s="2" t="s">
        <v>25</v>
      </c>
      <c r="C329" s="46">
        <v>45371</v>
      </c>
      <c r="D329" s="48" t="s">
        <v>115</v>
      </c>
      <c r="E329" s="9">
        <v>0.57291666666666663</v>
      </c>
      <c r="F329" s="41" t="s">
        <v>2047</v>
      </c>
      <c r="G329" s="2" t="s">
        <v>27</v>
      </c>
      <c r="H329" s="61" t="s">
        <v>2308</v>
      </c>
      <c r="I329" s="61"/>
      <c r="J329" s="3"/>
      <c r="K329" s="5" t="s">
        <v>2046</v>
      </c>
      <c r="L329" s="3" t="s">
        <v>131</v>
      </c>
      <c r="M329" s="3" t="s">
        <v>123</v>
      </c>
      <c r="N329" s="2" t="s">
        <v>1448</v>
      </c>
      <c r="O329" s="2" t="s">
        <v>2038</v>
      </c>
      <c r="P329" s="3" t="s">
        <v>350</v>
      </c>
      <c r="Q329" s="31"/>
      <c r="R329" s="31"/>
      <c r="S329" s="31"/>
      <c r="T329" s="7" t="s">
        <v>2039</v>
      </c>
      <c r="U329" s="3" t="s">
        <v>2040</v>
      </c>
      <c r="V329" s="3" t="s">
        <v>88</v>
      </c>
      <c r="W329" s="3" t="s">
        <v>69</v>
      </c>
      <c r="X329" s="3" t="s">
        <v>70</v>
      </c>
      <c r="Y329" s="3" t="s">
        <v>67</v>
      </c>
      <c r="Z329" s="4" t="str">
        <f>IF(Tabela1[[#This Row],[R.A.E]]="SIM",VLOOKUP(Tabela1[[#This Row],[CLASSIFICAÇÃO]],Lista_Susp_!PRAZO,2,0)+Tabela1[[#This Row],[DATA]],"")</f>
        <v/>
      </c>
      <c r="AA329" s="11" t="b">
        <f ca="1">IF(Tabela1[[#This Row],[R.A.E]]="SIM",IF(AC329="ok","CONCLUÍDO",IF(Tabela1[[#This Row],[PRAZO ABERTURA R.A.E]]&lt;TODAY(),"ATRASADO","NO PRAZO")))</f>
        <v>0</v>
      </c>
      <c r="AB329" s="11" t="str">
        <f ca="1">IF(Tabela1[[#This Row],[PRAZO ABERTURA R.A.E]]&gt;=TODAY(),"",IF(Tabela1[[#This Row],[STATUS]]="ATRASADO",TODAY()-Tabela1[[#This Row],[PRAZO ABERTURA R.A.E]],""))</f>
        <v/>
      </c>
      <c r="AE329" s="3"/>
    </row>
    <row r="330" spans="1:32" ht="30" x14ac:dyDescent="0.25">
      <c r="A330" s="6">
        <v>329</v>
      </c>
      <c r="B330" s="2" t="s">
        <v>25</v>
      </c>
      <c r="C330" s="46">
        <v>45371</v>
      </c>
      <c r="D330" s="48" t="s">
        <v>115</v>
      </c>
      <c r="E330" s="9">
        <v>0.66666666666666663</v>
      </c>
      <c r="F330" s="41" t="s">
        <v>2048</v>
      </c>
      <c r="G330" s="2" t="s">
        <v>30</v>
      </c>
      <c r="H330" s="61"/>
      <c r="I330" s="61"/>
      <c r="J330" s="3"/>
      <c r="K330" s="5" t="s">
        <v>2049</v>
      </c>
      <c r="L330" s="3" t="s">
        <v>126</v>
      </c>
      <c r="M330" s="3" t="s">
        <v>123</v>
      </c>
      <c r="N330" s="2" t="s">
        <v>1734</v>
      </c>
      <c r="O330" s="64" t="s">
        <v>2050</v>
      </c>
      <c r="P330" s="3" t="s">
        <v>2051</v>
      </c>
      <c r="Q330" s="31"/>
      <c r="R330" s="31"/>
      <c r="S330" s="31"/>
      <c r="T330" s="7" t="s">
        <v>2052</v>
      </c>
      <c r="U330" s="3" t="s">
        <v>2053</v>
      </c>
      <c r="V330" s="3" t="s">
        <v>77</v>
      </c>
      <c r="W330" s="3" t="s">
        <v>69</v>
      </c>
      <c r="X330" s="3" t="s">
        <v>70</v>
      </c>
      <c r="Y330" s="3" t="s">
        <v>67</v>
      </c>
      <c r="Z330" s="4" t="str">
        <f>IF(Tabela1[[#This Row],[R.A.E]]="SIM",VLOOKUP(Tabela1[[#This Row],[CLASSIFICAÇÃO]],Lista_Susp_!PRAZO,2,0)+Tabela1[[#This Row],[DATA]],"")</f>
        <v/>
      </c>
      <c r="AA330" s="11" t="b">
        <f ca="1">IF(Tabela1[[#This Row],[R.A.E]]="SIM",IF(AC330="ok","CONCLUÍDO",IF(Tabela1[[#This Row],[PRAZO ABERTURA R.A.E]]&lt;TODAY(),"ATRASADO","NO PRAZO")))</f>
        <v>0</v>
      </c>
      <c r="AB330" s="11" t="str">
        <f ca="1">IF(Tabela1[[#This Row],[PRAZO ABERTURA R.A.E]]&gt;=TODAY(),"",IF(Tabela1[[#This Row],[STATUS]]="ATRASADO",TODAY()-Tabela1[[#This Row],[PRAZO ABERTURA R.A.E]],""))</f>
        <v/>
      </c>
      <c r="AE330" s="3"/>
    </row>
    <row r="331" spans="1:32" ht="30" x14ac:dyDescent="0.25">
      <c r="A331" s="6">
        <v>330</v>
      </c>
      <c r="B331" s="2" t="s">
        <v>25</v>
      </c>
      <c r="C331" s="46">
        <v>45371</v>
      </c>
      <c r="D331" s="48" t="s">
        <v>115</v>
      </c>
      <c r="E331" s="9">
        <v>0.31597222222222221</v>
      </c>
      <c r="F331" s="41" t="s">
        <v>2054</v>
      </c>
      <c r="G331" s="2" t="s">
        <v>36</v>
      </c>
      <c r="H331" s="61"/>
      <c r="I331" s="61"/>
      <c r="J331" s="3"/>
      <c r="K331" s="5" t="s">
        <v>2055</v>
      </c>
      <c r="L331" s="3" t="s">
        <v>126</v>
      </c>
      <c r="M331" s="3" t="s">
        <v>210</v>
      </c>
      <c r="N331" s="2" t="s">
        <v>2056</v>
      </c>
      <c r="O331" s="64" t="s">
        <v>2772</v>
      </c>
      <c r="P331" s="3" t="s">
        <v>2057</v>
      </c>
      <c r="Q331" s="31"/>
      <c r="R331" s="31"/>
      <c r="S331" s="31"/>
      <c r="T331" s="7" t="s">
        <v>2058</v>
      </c>
      <c r="U331" s="3" t="s">
        <v>2059</v>
      </c>
      <c r="V331" s="3" t="s">
        <v>81</v>
      </c>
      <c r="W331" s="3" t="s">
        <v>69</v>
      </c>
      <c r="X331" s="3" t="s">
        <v>70</v>
      </c>
      <c r="Y331" s="3" t="s">
        <v>67</v>
      </c>
      <c r="Z331" s="4" t="str">
        <f>IF(Tabela1[[#This Row],[R.A.E]]="SIM",VLOOKUP(Tabela1[[#This Row],[CLASSIFICAÇÃO]],Lista_Susp_!PRAZO,2,0)+Tabela1[[#This Row],[DATA]],"")</f>
        <v/>
      </c>
      <c r="AA331" s="11" t="b">
        <f ca="1">IF(Tabela1[[#This Row],[R.A.E]]="SIM",IF(AC331="ok","CONCLUÍDO",IF(Tabela1[[#This Row],[PRAZO ABERTURA R.A.E]]&lt;TODAY(),"ATRASADO","NO PRAZO")))</f>
        <v>0</v>
      </c>
      <c r="AB331" s="11" t="str">
        <f ca="1">IF(Tabela1[[#This Row],[PRAZO ABERTURA R.A.E]]&gt;=TODAY(),"",IF(Tabela1[[#This Row],[STATUS]]="ATRASADO",TODAY()-Tabela1[[#This Row],[PRAZO ABERTURA R.A.E]],""))</f>
        <v/>
      </c>
      <c r="AE331" s="3"/>
    </row>
    <row r="332" spans="1:32" ht="30" x14ac:dyDescent="0.25">
      <c r="A332" s="6">
        <v>331</v>
      </c>
      <c r="B332" s="2" t="s">
        <v>25</v>
      </c>
      <c r="C332" s="46">
        <v>45373</v>
      </c>
      <c r="D332" s="48" t="s">
        <v>115</v>
      </c>
      <c r="E332" s="9">
        <v>0.47916666666666669</v>
      </c>
      <c r="F332" s="41" t="s">
        <v>2060</v>
      </c>
      <c r="G332" s="2" t="s">
        <v>27</v>
      </c>
      <c r="H332" s="61" t="s">
        <v>2308</v>
      </c>
      <c r="I332" s="61"/>
      <c r="J332" s="3"/>
      <c r="K332" s="5" t="s">
        <v>2061</v>
      </c>
      <c r="L332" s="3" t="s">
        <v>126</v>
      </c>
      <c r="M332" s="3" t="s">
        <v>209</v>
      </c>
      <c r="N332" s="2" t="s">
        <v>1499</v>
      </c>
      <c r="O332" s="64" t="s">
        <v>2062</v>
      </c>
      <c r="P332" s="3" t="s">
        <v>2063</v>
      </c>
      <c r="Q332" s="31"/>
      <c r="R332" s="31"/>
      <c r="S332" s="31"/>
      <c r="T332" s="7" t="s">
        <v>2064</v>
      </c>
      <c r="U332" s="3" t="s">
        <v>2065</v>
      </c>
      <c r="V332" s="3" t="s">
        <v>81</v>
      </c>
      <c r="W332" s="3" t="s">
        <v>69</v>
      </c>
      <c r="X332" s="3" t="s">
        <v>70</v>
      </c>
      <c r="Y332" s="3" t="s">
        <v>67</v>
      </c>
      <c r="Z332" s="4" t="str">
        <f>IF(Tabela1[[#This Row],[R.A.E]]="SIM",VLOOKUP(Tabela1[[#This Row],[CLASSIFICAÇÃO]],Lista_Susp_!PRAZO,2,0)+Tabela1[[#This Row],[DATA]],"")</f>
        <v/>
      </c>
      <c r="AA332" s="11" t="b">
        <f ca="1">IF(Tabela1[[#This Row],[R.A.E]]="SIM",IF(AC332="ok","CONCLUÍDO",IF(Tabela1[[#This Row],[PRAZO ABERTURA R.A.E]]&lt;TODAY(),"ATRASADO","NO PRAZO")))</f>
        <v>0</v>
      </c>
      <c r="AB332" s="11" t="str">
        <f ca="1">IF(Tabela1[[#This Row],[PRAZO ABERTURA R.A.E]]&gt;=TODAY(),"",IF(Tabela1[[#This Row],[STATUS]]="ATRASADO",TODAY()-Tabela1[[#This Row],[PRAZO ABERTURA R.A.E]],""))</f>
        <v/>
      </c>
      <c r="AE332" s="3"/>
    </row>
    <row r="333" spans="1:32" x14ac:dyDescent="0.25">
      <c r="A333" s="6">
        <v>332</v>
      </c>
      <c r="B333" s="2" t="s">
        <v>25</v>
      </c>
      <c r="C333" s="46">
        <v>45373</v>
      </c>
      <c r="D333" s="48" t="s">
        <v>115</v>
      </c>
      <c r="E333" s="9">
        <v>0.45624999999999999</v>
      </c>
      <c r="F333" s="41" t="s">
        <v>2066</v>
      </c>
      <c r="G333" s="2" t="s">
        <v>33</v>
      </c>
      <c r="H333" s="61"/>
      <c r="I333" s="61"/>
      <c r="J333" s="3"/>
      <c r="K333" s="5" t="s">
        <v>2067</v>
      </c>
      <c r="L333" s="3" t="s">
        <v>31</v>
      </c>
      <c r="M333" s="3" t="s">
        <v>121</v>
      </c>
      <c r="N333" s="2" t="s">
        <v>1195</v>
      </c>
      <c r="O333" s="2" t="s">
        <v>2068</v>
      </c>
      <c r="P333" s="3" t="s">
        <v>1025</v>
      </c>
      <c r="Q333" s="31"/>
      <c r="R333" s="31"/>
      <c r="S333" s="31"/>
      <c r="T333" s="7" t="s">
        <v>2069</v>
      </c>
      <c r="U333" s="3" t="s">
        <v>1238</v>
      </c>
      <c r="V333" s="3" t="s">
        <v>239</v>
      </c>
      <c r="W333" s="3" t="s">
        <v>69</v>
      </c>
      <c r="X333" s="3" t="s">
        <v>70</v>
      </c>
      <c r="Y333" s="3" t="s">
        <v>67</v>
      </c>
      <c r="Z333" s="4" t="str">
        <f>IF(Tabela1[[#This Row],[R.A.E]]="SIM",VLOOKUP(Tabela1[[#This Row],[CLASSIFICAÇÃO]],Lista_Susp_!PRAZO,2,0)+Tabela1[[#This Row],[DATA]],"")</f>
        <v/>
      </c>
      <c r="AA333" s="11" t="b">
        <f ca="1">IF(Tabela1[[#This Row],[R.A.E]]="SIM",IF(AC333="ok","CONCLUÍDO",IF(Tabela1[[#This Row],[PRAZO ABERTURA R.A.E]]&lt;TODAY(),"ATRASADO","NO PRAZO")))</f>
        <v>0</v>
      </c>
      <c r="AB333" s="11" t="str">
        <f ca="1">IF(Tabela1[[#This Row],[PRAZO ABERTURA R.A.E]]&gt;=TODAY(),"",IF(Tabela1[[#This Row],[STATUS]]="ATRASADO",TODAY()-Tabela1[[#This Row],[PRAZO ABERTURA R.A.E]],""))</f>
        <v/>
      </c>
      <c r="AE333" s="3"/>
    </row>
    <row r="334" spans="1:32" x14ac:dyDescent="0.25">
      <c r="A334" s="6">
        <v>333</v>
      </c>
      <c r="B334" s="2" t="s">
        <v>28</v>
      </c>
      <c r="C334" s="46">
        <v>45372</v>
      </c>
      <c r="D334" s="48" t="s">
        <v>115</v>
      </c>
      <c r="E334" s="9">
        <v>0.625</v>
      </c>
      <c r="F334" s="41" t="s">
        <v>1439</v>
      </c>
      <c r="G334" s="2" t="s">
        <v>27</v>
      </c>
      <c r="H334" s="61" t="s">
        <v>2309</v>
      </c>
      <c r="I334" s="61"/>
      <c r="J334" s="3"/>
      <c r="K334" s="5" t="s">
        <v>2070</v>
      </c>
      <c r="L334" s="3" t="s">
        <v>197</v>
      </c>
      <c r="M334" s="3" t="s">
        <v>121</v>
      </c>
      <c r="N334" s="2" t="s">
        <v>121</v>
      </c>
      <c r="O334" s="2" t="s">
        <v>2071</v>
      </c>
      <c r="P334" s="3" t="s">
        <v>484</v>
      </c>
      <c r="Q334" s="31"/>
      <c r="R334" s="31"/>
      <c r="S334" s="31"/>
      <c r="T334" s="7" t="s">
        <v>813</v>
      </c>
      <c r="U334" s="3" t="s">
        <v>1443</v>
      </c>
      <c r="V334" s="3" t="s">
        <v>83</v>
      </c>
      <c r="W334" s="3" t="s">
        <v>69</v>
      </c>
      <c r="X334" s="3" t="s">
        <v>70</v>
      </c>
      <c r="Y334" s="3" t="s">
        <v>67</v>
      </c>
      <c r="Z334" s="4" t="str">
        <f>IF(Tabela1[[#This Row],[R.A.E]]="SIM",VLOOKUP(Tabela1[[#This Row],[CLASSIFICAÇÃO]],Lista_Susp_!PRAZO,2,0)+Tabela1[[#This Row],[DATA]],"")</f>
        <v/>
      </c>
      <c r="AA334" s="11" t="b">
        <f ca="1">IF(Tabela1[[#This Row],[R.A.E]]="SIM",IF(AC334="ok","CONCLUÍDO",IF(Tabela1[[#This Row],[PRAZO ABERTURA R.A.E]]&lt;TODAY(),"ATRASADO","NO PRAZO")))</f>
        <v>0</v>
      </c>
      <c r="AB334" s="11" t="str">
        <f ca="1">IF(Tabela1[[#This Row],[PRAZO ABERTURA R.A.E]]&gt;=TODAY(),"",IF(Tabela1[[#This Row],[STATUS]]="ATRASADO",TODAY()-Tabela1[[#This Row],[PRAZO ABERTURA R.A.E]],""))</f>
        <v/>
      </c>
      <c r="AE334" s="3"/>
      <c r="AF334" t="s">
        <v>73</v>
      </c>
    </row>
    <row r="335" spans="1:32" x14ac:dyDescent="0.25">
      <c r="A335" s="6">
        <v>334</v>
      </c>
      <c r="B335" s="2" t="s">
        <v>28</v>
      </c>
      <c r="C335" s="46">
        <v>45372</v>
      </c>
      <c r="D335" s="48" t="s">
        <v>115</v>
      </c>
      <c r="E335" s="9">
        <v>0.54166666666666663</v>
      </c>
      <c r="F335" s="41" t="s">
        <v>1560</v>
      </c>
      <c r="G335" s="2" t="s">
        <v>36</v>
      </c>
      <c r="H335" s="61"/>
      <c r="I335" s="61"/>
      <c r="J335" s="3"/>
      <c r="K335" s="5" t="s">
        <v>2072</v>
      </c>
      <c r="L335" s="3" t="s">
        <v>7674</v>
      </c>
      <c r="M335" s="3" t="s">
        <v>121</v>
      </c>
      <c r="N335" s="2" t="s">
        <v>2074</v>
      </c>
      <c r="O335" s="2" t="s">
        <v>2075</v>
      </c>
      <c r="P335" s="3" t="s">
        <v>2076</v>
      </c>
      <c r="Q335" s="31"/>
      <c r="R335" s="31"/>
      <c r="S335" s="31"/>
      <c r="T335" s="7" t="s">
        <v>2021</v>
      </c>
      <c r="U335" s="3" t="s">
        <v>2077</v>
      </c>
      <c r="V335" s="3" t="s">
        <v>78</v>
      </c>
      <c r="W335" s="3" t="s">
        <v>69</v>
      </c>
      <c r="X335" s="3" t="s">
        <v>70</v>
      </c>
      <c r="Y335" s="3" t="s">
        <v>67</v>
      </c>
      <c r="Z335" s="4" t="str">
        <f>IF(Tabela1[[#This Row],[R.A.E]]="SIM",VLOOKUP(Tabela1[[#This Row],[CLASSIFICAÇÃO]],Lista_Susp_!PRAZO,2,0)+Tabela1[[#This Row],[DATA]],"")</f>
        <v/>
      </c>
      <c r="AA335" s="11" t="b">
        <f ca="1">IF(Tabela1[[#This Row],[R.A.E]]="SIM",IF(AC335="ok","CONCLUÍDO",IF(Tabela1[[#This Row],[PRAZO ABERTURA R.A.E]]&lt;TODAY(),"ATRASADO","NO PRAZO")))</f>
        <v>0</v>
      </c>
      <c r="AB335" s="11" t="str">
        <f ca="1">IF(Tabela1[[#This Row],[PRAZO ABERTURA R.A.E]]&gt;=TODAY(),"",IF(Tabela1[[#This Row],[STATUS]]="ATRASADO",TODAY()-Tabela1[[#This Row],[PRAZO ABERTURA R.A.E]],""))</f>
        <v/>
      </c>
      <c r="AE335" s="3"/>
      <c r="AF335" t="s">
        <v>73</v>
      </c>
    </row>
    <row r="336" spans="1:32" ht="30" x14ac:dyDescent="0.25">
      <c r="A336" s="6">
        <v>335</v>
      </c>
      <c r="B336" s="2" t="s">
        <v>28</v>
      </c>
      <c r="C336" s="46">
        <v>45372</v>
      </c>
      <c r="D336" s="48" t="s">
        <v>115</v>
      </c>
      <c r="E336" s="9">
        <v>0.55555555555555558</v>
      </c>
      <c r="F336" s="41" t="s">
        <v>2078</v>
      </c>
      <c r="G336" s="2" t="s">
        <v>27</v>
      </c>
      <c r="H336" s="61" t="s">
        <v>2309</v>
      </c>
      <c r="I336" s="61"/>
      <c r="J336" s="3"/>
      <c r="K336" s="5" t="s">
        <v>2079</v>
      </c>
      <c r="L336" s="3" t="s">
        <v>2073</v>
      </c>
      <c r="M336" s="3" t="s">
        <v>121</v>
      </c>
      <c r="N336" s="2" t="s">
        <v>2080</v>
      </c>
      <c r="O336" s="2" t="s">
        <v>2081</v>
      </c>
      <c r="P336" s="3" t="s">
        <v>2082</v>
      </c>
      <c r="Q336" s="31"/>
      <c r="R336" s="31"/>
      <c r="S336" s="31"/>
      <c r="T336" s="7" t="s">
        <v>2083</v>
      </c>
      <c r="U336" s="3" t="s">
        <v>2084</v>
      </c>
      <c r="V336" s="3" t="s">
        <v>232</v>
      </c>
      <c r="W336" s="3" t="s">
        <v>69</v>
      </c>
      <c r="X336" s="3" t="s">
        <v>70</v>
      </c>
      <c r="Y336" s="3" t="s">
        <v>67</v>
      </c>
      <c r="Z336" s="4" t="str">
        <f>IF(Tabela1[[#This Row],[R.A.E]]="SIM",VLOOKUP(Tabela1[[#This Row],[CLASSIFICAÇÃO]],Lista_Susp_!PRAZO,2,0)+Tabela1[[#This Row],[DATA]],"")</f>
        <v/>
      </c>
      <c r="AA336" s="11" t="b">
        <f ca="1">IF(Tabela1[[#This Row],[R.A.E]]="SIM",IF(AC336="ok","CONCLUÍDO",IF(Tabela1[[#This Row],[PRAZO ABERTURA R.A.E]]&lt;TODAY(),"ATRASADO","NO PRAZO")))</f>
        <v>0</v>
      </c>
      <c r="AB336" s="11" t="str">
        <f ca="1">IF(Tabela1[[#This Row],[PRAZO ABERTURA R.A.E]]&gt;=TODAY(),"",IF(Tabela1[[#This Row],[STATUS]]="ATRASADO",TODAY()-Tabela1[[#This Row],[PRAZO ABERTURA R.A.E]],""))</f>
        <v/>
      </c>
      <c r="AE336" s="3"/>
      <c r="AF336" t="s">
        <v>73</v>
      </c>
    </row>
    <row r="337" spans="1:32" x14ac:dyDescent="0.25">
      <c r="A337" s="6">
        <v>336</v>
      </c>
      <c r="B337" s="2" t="s">
        <v>28</v>
      </c>
      <c r="C337" s="46">
        <v>45373</v>
      </c>
      <c r="D337" s="48" t="s">
        <v>115</v>
      </c>
      <c r="E337" s="9">
        <v>0.34722222222222227</v>
      </c>
      <c r="F337" s="41" t="s">
        <v>790</v>
      </c>
      <c r="G337" s="2" t="s">
        <v>30</v>
      </c>
      <c r="H337" s="61"/>
      <c r="I337" s="61"/>
      <c r="J337" s="3"/>
      <c r="K337" s="5" t="s">
        <v>2085</v>
      </c>
      <c r="L337" s="3" t="s">
        <v>129</v>
      </c>
      <c r="M337" s="3" t="s">
        <v>44</v>
      </c>
      <c r="N337" s="2" t="s">
        <v>44</v>
      </c>
      <c r="O337" s="64" t="s">
        <v>2806</v>
      </c>
      <c r="P337" s="3" t="s">
        <v>278</v>
      </c>
      <c r="Q337" s="31"/>
      <c r="R337" s="31"/>
      <c r="S337" s="31"/>
      <c r="T337" s="7" t="s">
        <v>2086</v>
      </c>
      <c r="U337" s="3" t="s">
        <v>2087</v>
      </c>
      <c r="V337" s="3" t="s">
        <v>555</v>
      </c>
      <c r="W337" s="3" t="s">
        <v>69</v>
      </c>
      <c r="X337" s="3" t="s">
        <v>70</v>
      </c>
      <c r="Y337" s="3" t="s">
        <v>67</v>
      </c>
      <c r="Z337" s="4" t="str">
        <f>IF(Tabela1[[#This Row],[R.A.E]]="SIM",VLOOKUP(Tabela1[[#This Row],[CLASSIFICAÇÃO]],Lista_Susp_!PRAZO,2,0)+Tabela1[[#This Row],[DATA]],"")</f>
        <v/>
      </c>
      <c r="AA337" s="11" t="b">
        <f ca="1">IF(Tabela1[[#This Row],[R.A.E]]="SIM",IF(AC337="ok","CONCLUÍDO",IF(Tabela1[[#This Row],[PRAZO ABERTURA R.A.E]]&lt;TODAY(),"ATRASADO","NO PRAZO")))</f>
        <v>0</v>
      </c>
      <c r="AB337" s="11" t="str">
        <f ca="1">IF(Tabela1[[#This Row],[PRAZO ABERTURA R.A.E]]&gt;=TODAY(),"",IF(Tabela1[[#This Row],[STATUS]]="ATRASADO",TODAY()-Tabela1[[#This Row],[PRAZO ABERTURA R.A.E]],""))</f>
        <v/>
      </c>
      <c r="AE337" s="3"/>
      <c r="AF337" t="s">
        <v>73</v>
      </c>
    </row>
    <row r="338" spans="1:32" x14ac:dyDescent="0.25">
      <c r="A338" s="6">
        <v>337</v>
      </c>
      <c r="B338" s="2" t="s">
        <v>25</v>
      </c>
      <c r="C338" s="46">
        <v>45373</v>
      </c>
      <c r="D338" s="48" t="s">
        <v>115</v>
      </c>
      <c r="E338" s="9">
        <v>0.52083333333333337</v>
      </c>
      <c r="F338" s="41" t="s">
        <v>2088</v>
      </c>
      <c r="G338" s="2" t="s">
        <v>33</v>
      </c>
      <c r="H338" s="61"/>
      <c r="I338" s="61"/>
      <c r="J338" s="3"/>
      <c r="K338" s="5" t="s">
        <v>2089</v>
      </c>
      <c r="L338" s="3" t="s">
        <v>126</v>
      </c>
      <c r="M338" s="3" t="s">
        <v>41</v>
      </c>
      <c r="N338" s="2" t="s">
        <v>1219</v>
      </c>
      <c r="O338" s="64" t="s">
        <v>2090</v>
      </c>
      <c r="P338" s="3" t="s">
        <v>2091</v>
      </c>
      <c r="Q338" s="31"/>
      <c r="R338" s="31"/>
      <c r="S338" s="31"/>
      <c r="T338" s="7" t="s">
        <v>2092</v>
      </c>
      <c r="U338" s="3" t="s">
        <v>2093</v>
      </c>
      <c r="V338" s="3" t="s">
        <v>81</v>
      </c>
      <c r="W338" s="3" t="s">
        <v>69</v>
      </c>
      <c r="X338" s="3" t="s">
        <v>70</v>
      </c>
      <c r="Y338" s="3" t="s">
        <v>67</v>
      </c>
      <c r="Z338" s="4" t="str">
        <f>IF(Tabela1[[#This Row],[R.A.E]]="SIM",VLOOKUP(Tabela1[[#This Row],[CLASSIFICAÇÃO]],Lista_Susp_!PRAZO,2,0)+Tabela1[[#This Row],[DATA]],"")</f>
        <v/>
      </c>
      <c r="AA338" s="11" t="b">
        <f ca="1">IF(Tabela1[[#This Row],[R.A.E]]="SIM",IF(AC338="ok","CONCLUÍDO",IF(Tabela1[[#This Row],[PRAZO ABERTURA R.A.E]]&lt;TODAY(),"ATRASADO","NO PRAZO")))</f>
        <v>0</v>
      </c>
      <c r="AB338" s="11" t="str">
        <f ca="1">IF(Tabela1[[#This Row],[PRAZO ABERTURA R.A.E]]&gt;=TODAY(),"",IF(Tabela1[[#This Row],[STATUS]]="ATRASADO",TODAY()-Tabela1[[#This Row],[PRAZO ABERTURA R.A.E]],""))</f>
        <v/>
      </c>
      <c r="AE338" s="3"/>
    </row>
    <row r="339" spans="1:32" ht="30" x14ac:dyDescent="0.25">
      <c r="A339" s="6">
        <v>338</v>
      </c>
      <c r="B339" s="2" t="s">
        <v>25</v>
      </c>
      <c r="C339" s="46">
        <v>45373</v>
      </c>
      <c r="D339" s="48" t="s">
        <v>115</v>
      </c>
      <c r="E339" s="9">
        <v>0.625</v>
      </c>
      <c r="F339" s="41" t="s">
        <v>2094</v>
      </c>
      <c r="G339" s="2" t="s">
        <v>33</v>
      </c>
      <c r="H339" s="61"/>
      <c r="I339" s="61"/>
      <c r="J339" s="3"/>
      <c r="K339" s="5" t="s">
        <v>2136</v>
      </c>
      <c r="L339" s="3" t="s">
        <v>152</v>
      </c>
      <c r="M339" s="3" t="s">
        <v>121</v>
      </c>
      <c r="N339" s="2" t="s">
        <v>1195</v>
      </c>
      <c r="O339" s="41" t="s">
        <v>2095</v>
      </c>
      <c r="P339" s="3" t="s">
        <v>2096</v>
      </c>
      <c r="Q339" s="31"/>
      <c r="R339" s="31"/>
      <c r="S339" s="31"/>
      <c r="T339" s="7" t="s">
        <v>2097</v>
      </c>
      <c r="U339" s="3" t="s">
        <v>626</v>
      </c>
      <c r="V339" s="3" t="s">
        <v>239</v>
      </c>
      <c r="W339" s="3" t="s">
        <v>69</v>
      </c>
      <c r="X339" s="3" t="s">
        <v>70</v>
      </c>
      <c r="Y339" s="3" t="s">
        <v>67</v>
      </c>
      <c r="Z339" s="4" t="str">
        <f>IF(Tabela1[[#This Row],[R.A.E]]="SIM",VLOOKUP(Tabela1[[#This Row],[CLASSIFICAÇÃO]],Lista_Susp_!PRAZO,2,0)+Tabela1[[#This Row],[DATA]],"")</f>
        <v/>
      </c>
      <c r="AA339" s="11" t="b">
        <f ca="1">IF(Tabela1[[#This Row],[R.A.E]]="SIM",IF(AC339="ok","CONCLUÍDO",IF(Tabela1[[#This Row],[PRAZO ABERTURA R.A.E]]&lt;TODAY(),"ATRASADO","NO PRAZO")))</f>
        <v>0</v>
      </c>
      <c r="AB339" s="11" t="str">
        <f ca="1">IF(Tabela1[[#This Row],[PRAZO ABERTURA R.A.E]]&gt;=TODAY(),"",IF(Tabela1[[#This Row],[STATUS]]="ATRASADO",TODAY()-Tabela1[[#This Row],[PRAZO ABERTURA R.A.E]],""))</f>
        <v/>
      </c>
      <c r="AE339" s="3"/>
    </row>
    <row r="340" spans="1:32" x14ac:dyDescent="0.25">
      <c r="A340" s="6">
        <v>339</v>
      </c>
      <c r="B340" s="2" t="s">
        <v>25</v>
      </c>
      <c r="C340" s="46">
        <v>45374</v>
      </c>
      <c r="D340" s="48" t="s">
        <v>115</v>
      </c>
      <c r="E340" s="9">
        <v>0.5625</v>
      </c>
      <c r="F340" s="41" t="s">
        <v>2098</v>
      </c>
      <c r="G340" s="2" t="s">
        <v>27</v>
      </c>
      <c r="H340" s="61" t="s">
        <v>2309</v>
      </c>
      <c r="I340" s="61"/>
      <c r="J340" s="3"/>
      <c r="K340" s="5" t="s">
        <v>2135</v>
      </c>
      <c r="L340" s="3" t="s">
        <v>126</v>
      </c>
      <c r="M340" s="3" t="s">
        <v>781</v>
      </c>
      <c r="N340" s="2" t="s">
        <v>2099</v>
      </c>
      <c r="O340" s="64" t="s">
        <v>2100</v>
      </c>
      <c r="P340" s="3" t="s">
        <v>484</v>
      </c>
      <c r="Q340" s="31"/>
      <c r="R340" s="31"/>
      <c r="S340" s="31"/>
      <c r="T340" s="7" t="s">
        <v>2101</v>
      </c>
      <c r="U340" s="3" t="s">
        <v>2102</v>
      </c>
      <c r="V340" s="3" t="s">
        <v>74</v>
      </c>
      <c r="W340" s="3" t="s">
        <v>69</v>
      </c>
      <c r="X340" s="3" t="s">
        <v>70</v>
      </c>
      <c r="Y340" s="3" t="s">
        <v>67</v>
      </c>
      <c r="Z340" s="4" t="str">
        <f>IF(Tabela1[[#This Row],[R.A.E]]="SIM",VLOOKUP(Tabela1[[#This Row],[CLASSIFICAÇÃO]],Lista_Susp_!PRAZO,2,0)+Tabela1[[#This Row],[DATA]],"")</f>
        <v/>
      </c>
      <c r="AA340" s="11" t="b">
        <f ca="1">IF(Tabela1[[#This Row],[R.A.E]]="SIM",IF(AC340="ok","CONCLUÍDO",IF(Tabela1[[#This Row],[PRAZO ABERTURA R.A.E]]&lt;TODAY(),"ATRASADO","NO PRAZO")))</f>
        <v>0</v>
      </c>
      <c r="AB340" s="11" t="str">
        <f ca="1">IF(Tabela1[[#This Row],[PRAZO ABERTURA R.A.E]]&gt;=TODAY(),"",IF(Tabela1[[#This Row],[STATUS]]="ATRASADO",TODAY()-Tabela1[[#This Row],[PRAZO ABERTURA R.A.E]],""))</f>
        <v/>
      </c>
      <c r="AE340" s="3"/>
    </row>
    <row r="341" spans="1:32" x14ac:dyDescent="0.25">
      <c r="A341" s="6">
        <v>340</v>
      </c>
      <c r="B341" s="2" t="s">
        <v>25</v>
      </c>
      <c r="C341" s="46">
        <v>45374</v>
      </c>
      <c r="D341" s="48" t="s">
        <v>115</v>
      </c>
      <c r="E341" s="9">
        <v>0.66666666666666663</v>
      </c>
      <c r="F341" s="41" t="s">
        <v>2103</v>
      </c>
      <c r="G341" s="2" t="s">
        <v>30</v>
      </c>
      <c r="H341" s="61"/>
      <c r="I341" s="61"/>
      <c r="J341" s="3"/>
      <c r="K341" s="5" t="s">
        <v>2134</v>
      </c>
      <c r="L341" s="3" t="s">
        <v>126</v>
      </c>
      <c r="M341" s="3" t="s">
        <v>123</v>
      </c>
      <c r="N341" s="2" t="s">
        <v>1448</v>
      </c>
      <c r="O341" s="64" t="s">
        <v>2104</v>
      </c>
      <c r="P341" s="3" t="s">
        <v>1922</v>
      </c>
      <c r="Q341" s="31"/>
      <c r="R341" s="31"/>
      <c r="S341" s="31"/>
      <c r="T341" s="7" t="s">
        <v>2105</v>
      </c>
      <c r="U341" s="3" t="s">
        <v>1924</v>
      </c>
      <c r="V341" s="3" t="s">
        <v>88</v>
      </c>
      <c r="W341" s="3" t="s">
        <v>69</v>
      </c>
      <c r="X341" s="3" t="s">
        <v>70</v>
      </c>
      <c r="Y341" s="3" t="s">
        <v>67</v>
      </c>
      <c r="Z341" s="4" t="str">
        <f>IF(Tabela1[[#This Row],[R.A.E]]="SIM",VLOOKUP(Tabela1[[#This Row],[CLASSIFICAÇÃO]],Lista_Susp_!PRAZO,2,0)+Tabela1[[#This Row],[DATA]],"")</f>
        <v/>
      </c>
      <c r="AA341" s="11" t="b">
        <f ca="1">IF(Tabela1[[#This Row],[R.A.E]]="SIM",IF(AC341="ok","CONCLUÍDO",IF(Tabela1[[#This Row],[PRAZO ABERTURA R.A.E]]&lt;TODAY(),"ATRASADO","NO PRAZO")))</f>
        <v>0</v>
      </c>
      <c r="AB341" s="11" t="str">
        <f ca="1">IF(Tabela1[[#This Row],[PRAZO ABERTURA R.A.E]]&gt;=TODAY(),"",IF(Tabela1[[#This Row],[STATUS]]="ATRASADO",TODAY()-Tabela1[[#This Row],[PRAZO ABERTURA R.A.E]],""))</f>
        <v/>
      </c>
      <c r="AE341" s="3"/>
    </row>
    <row r="342" spans="1:32" ht="45" x14ac:dyDescent="0.25">
      <c r="A342" s="6">
        <v>341</v>
      </c>
      <c r="B342" s="2" t="s">
        <v>25</v>
      </c>
      <c r="C342" s="46">
        <v>45375</v>
      </c>
      <c r="D342" s="48" t="s">
        <v>115</v>
      </c>
      <c r="E342" s="9">
        <v>0.40972222222222227</v>
      </c>
      <c r="F342" s="41" t="s">
        <v>2106</v>
      </c>
      <c r="G342" s="2" t="s">
        <v>36</v>
      </c>
      <c r="H342" s="61"/>
      <c r="I342" s="61"/>
      <c r="J342" s="3"/>
      <c r="K342" s="5" t="s">
        <v>2133</v>
      </c>
      <c r="L342" s="3" t="s">
        <v>126</v>
      </c>
      <c r="M342" s="3" t="s">
        <v>246</v>
      </c>
      <c r="N342" s="2" t="s">
        <v>1941</v>
      </c>
      <c r="O342" s="64" t="s">
        <v>2107</v>
      </c>
      <c r="P342" s="3" t="s">
        <v>2108</v>
      </c>
      <c r="Q342" s="31"/>
      <c r="R342" s="31"/>
      <c r="S342" s="31"/>
      <c r="T342" s="7" t="s">
        <v>2109</v>
      </c>
      <c r="U342" s="1" t="s">
        <v>1046</v>
      </c>
      <c r="V342" s="3" t="s">
        <v>1288</v>
      </c>
      <c r="W342" s="3" t="s">
        <v>69</v>
      </c>
      <c r="X342" s="3" t="s">
        <v>70</v>
      </c>
      <c r="Y342" s="3" t="s">
        <v>67</v>
      </c>
      <c r="Z342" s="4" t="str">
        <f>IF(Tabela1[[#This Row],[R.A.E]]="SIM",VLOOKUP(Tabela1[[#This Row],[CLASSIFICAÇÃO]],Lista_Susp_!PRAZO,2,0)+Tabela1[[#This Row],[DATA]],"")</f>
        <v/>
      </c>
      <c r="AA342" s="11" t="b">
        <f ca="1">IF(Tabela1[[#This Row],[R.A.E]]="SIM",IF(AC342="ok","CONCLUÍDO",IF(Tabela1[[#This Row],[PRAZO ABERTURA R.A.E]]&lt;TODAY(),"ATRASADO","NO PRAZO")))</f>
        <v>0</v>
      </c>
      <c r="AB342" s="11" t="str">
        <f ca="1">IF(Tabela1[[#This Row],[PRAZO ABERTURA R.A.E]]&gt;=TODAY(),"",IF(Tabela1[[#This Row],[STATUS]]="ATRASADO",TODAY()-Tabela1[[#This Row],[PRAZO ABERTURA R.A.E]],""))</f>
        <v/>
      </c>
      <c r="AE342" s="3"/>
      <c r="AF342" t="s">
        <v>73</v>
      </c>
    </row>
    <row r="343" spans="1:32" x14ac:dyDescent="0.25">
      <c r="A343" s="6">
        <v>342</v>
      </c>
      <c r="B343" s="2" t="s">
        <v>28</v>
      </c>
      <c r="C343" s="46">
        <v>45373</v>
      </c>
      <c r="D343" s="48" t="s">
        <v>115</v>
      </c>
      <c r="E343" s="9">
        <v>0.66666666666666663</v>
      </c>
      <c r="F343" s="41" t="s">
        <v>2110</v>
      </c>
      <c r="G343" s="2" t="s">
        <v>33</v>
      </c>
      <c r="H343" s="61"/>
      <c r="I343" s="61"/>
      <c r="J343" s="3"/>
      <c r="K343" s="5" t="s">
        <v>2132</v>
      </c>
      <c r="L343" s="3" t="s">
        <v>129</v>
      </c>
      <c r="M343" s="3" t="s">
        <v>121</v>
      </c>
      <c r="N343" s="2" t="s">
        <v>781</v>
      </c>
      <c r="O343" s="2">
        <v>37018550</v>
      </c>
      <c r="P343" s="3" t="s">
        <v>1373</v>
      </c>
      <c r="Q343" s="31"/>
      <c r="R343" s="31"/>
      <c r="S343" s="31"/>
      <c r="T343" s="7" t="s">
        <v>2111</v>
      </c>
      <c r="U343" s="3" t="s">
        <v>498</v>
      </c>
      <c r="V343" s="3" t="s">
        <v>232</v>
      </c>
      <c r="W343" s="3" t="s">
        <v>69</v>
      </c>
      <c r="X343" s="3" t="s">
        <v>70</v>
      </c>
      <c r="Y343" s="3" t="s">
        <v>67</v>
      </c>
      <c r="Z343" s="4" t="str">
        <f>IF(Tabela1[[#This Row],[R.A.E]]="SIM",VLOOKUP(Tabela1[[#This Row],[CLASSIFICAÇÃO]],Lista_Susp_!PRAZO,2,0)+Tabela1[[#This Row],[DATA]],"")</f>
        <v/>
      </c>
      <c r="AA343" s="11" t="b">
        <f ca="1">IF(Tabela1[[#This Row],[R.A.E]]="SIM",IF(AC343="ok","CONCLUÍDO",IF(Tabela1[[#This Row],[PRAZO ABERTURA R.A.E]]&lt;TODAY(),"ATRASADO","NO PRAZO")))</f>
        <v>0</v>
      </c>
      <c r="AB343" s="11" t="str">
        <f ca="1">IF(Tabela1[[#This Row],[PRAZO ABERTURA R.A.E]]&gt;=TODAY(),"",IF(Tabela1[[#This Row],[STATUS]]="ATRASADO",TODAY()-Tabela1[[#This Row],[PRAZO ABERTURA R.A.E]],""))</f>
        <v/>
      </c>
      <c r="AE343" s="3"/>
      <c r="AF343" t="s">
        <v>73</v>
      </c>
    </row>
    <row r="344" spans="1:32" x14ac:dyDescent="0.25">
      <c r="A344" s="6">
        <v>343</v>
      </c>
      <c r="B344" s="2" t="s">
        <v>28</v>
      </c>
      <c r="C344" s="46">
        <v>45373</v>
      </c>
      <c r="D344" s="48" t="s">
        <v>115</v>
      </c>
      <c r="E344" s="9">
        <v>0.40972222222222227</v>
      </c>
      <c r="F344" s="41" t="s">
        <v>2112</v>
      </c>
      <c r="G344" s="2" t="s">
        <v>30</v>
      </c>
      <c r="H344" s="61"/>
      <c r="I344" s="61"/>
      <c r="J344" s="3"/>
      <c r="K344" s="5" t="s">
        <v>2131</v>
      </c>
      <c r="L344" s="3" t="s">
        <v>129</v>
      </c>
      <c r="M344" s="3" t="s">
        <v>44</v>
      </c>
      <c r="N344" s="2" t="s">
        <v>2112</v>
      </c>
      <c r="O344" s="64" t="s">
        <v>2113</v>
      </c>
      <c r="P344" s="3" t="s">
        <v>2114</v>
      </c>
      <c r="Q344" s="31"/>
      <c r="R344" s="31"/>
      <c r="S344" s="31"/>
      <c r="T344" s="7" t="s">
        <v>2115</v>
      </c>
      <c r="U344" s="3" t="s">
        <v>2087</v>
      </c>
      <c r="V344" s="3" t="s">
        <v>555</v>
      </c>
      <c r="W344" s="3" t="s">
        <v>69</v>
      </c>
      <c r="X344" s="3" t="s">
        <v>70</v>
      </c>
      <c r="Y344" s="3" t="s">
        <v>67</v>
      </c>
      <c r="Z344" s="4" t="str">
        <f>IF(Tabela1[[#This Row],[R.A.E]]="SIM",VLOOKUP(Tabela1[[#This Row],[CLASSIFICAÇÃO]],Lista_Susp_!PRAZO,2,0)+Tabela1[[#This Row],[DATA]],"")</f>
        <v/>
      </c>
      <c r="AA344" s="11" t="b">
        <f ca="1">IF(Tabela1[[#This Row],[R.A.E]]="SIM",IF(AC344="ok","CONCLUÍDO",IF(Tabela1[[#This Row],[PRAZO ABERTURA R.A.E]]&lt;TODAY(),"ATRASADO","NO PRAZO")))</f>
        <v>0</v>
      </c>
      <c r="AB344" s="11" t="str">
        <f ca="1">IF(Tabela1[[#This Row],[PRAZO ABERTURA R.A.E]]&gt;=TODAY(),"",IF(Tabela1[[#This Row],[STATUS]]="ATRASADO",TODAY()-Tabela1[[#This Row],[PRAZO ABERTURA R.A.E]],""))</f>
        <v/>
      </c>
      <c r="AE344" s="3"/>
      <c r="AF344" t="s">
        <v>73</v>
      </c>
    </row>
    <row r="345" spans="1:32" ht="30" x14ac:dyDescent="0.25">
      <c r="A345" s="6">
        <v>344</v>
      </c>
      <c r="B345" s="2" t="s">
        <v>28</v>
      </c>
      <c r="C345" s="46">
        <v>45373</v>
      </c>
      <c r="D345" s="48" t="s">
        <v>115</v>
      </c>
      <c r="E345" s="9">
        <v>0.39583333333333331</v>
      </c>
      <c r="F345" s="41" t="s">
        <v>2116</v>
      </c>
      <c r="G345" s="2" t="s">
        <v>30</v>
      </c>
      <c r="H345" s="61"/>
      <c r="I345" s="61"/>
      <c r="J345" s="3"/>
      <c r="K345" s="5" t="s">
        <v>2117</v>
      </c>
      <c r="L345" s="3" t="s">
        <v>2120</v>
      </c>
      <c r="M345" s="3" t="s">
        <v>121</v>
      </c>
      <c r="N345" s="2" t="s">
        <v>2118</v>
      </c>
      <c r="O345" s="2" t="s">
        <v>2119</v>
      </c>
      <c r="P345" s="3" t="s">
        <v>2025</v>
      </c>
      <c r="Q345" s="31"/>
      <c r="R345" s="31"/>
      <c r="S345" s="31"/>
      <c r="T345" s="7" t="s">
        <v>2121</v>
      </c>
      <c r="U345" s="3" t="s">
        <v>2122</v>
      </c>
      <c r="V345" s="3" t="s">
        <v>78</v>
      </c>
      <c r="W345" s="3" t="s">
        <v>69</v>
      </c>
      <c r="X345" s="3" t="s">
        <v>70</v>
      </c>
      <c r="Y345" s="3" t="s">
        <v>67</v>
      </c>
      <c r="Z345" s="4" t="str">
        <f>IF(Tabela1[[#This Row],[R.A.E]]="SIM",VLOOKUP(Tabela1[[#This Row],[CLASSIFICAÇÃO]],Lista_Susp_!PRAZO,2,0)+Tabela1[[#This Row],[DATA]],"")</f>
        <v/>
      </c>
      <c r="AA345" s="11" t="b">
        <f ca="1">IF(Tabela1[[#This Row],[R.A.E]]="SIM",IF(AC345="ok","CONCLUÍDO",IF(Tabela1[[#This Row],[PRAZO ABERTURA R.A.E]]&lt;TODAY(),"ATRASADO","NO PRAZO")))</f>
        <v>0</v>
      </c>
      <c r="AB345" s="11" t="str">
        <f ca="1">IF(Tabela1[[#This Row],[PRAZO ABERTURA R.A.E]]&gt;=TODAY(),"",IF(Tabela1[[#This Row],[STATUS]]="ATRASADO",TODAY()-Tabela1[[#This Row],[PRAZO ABERTURA R.A.E]],""))</f>
        <v/>
      </c>
      <c r="AE345" s="3"/>
      <c r="AF345" t="s">
        <v>73</v>
      </c>
    </row>
    <row r="346" spans="1:32" ht="60" x14ac:dyDescent="0.25">
      <c r="A346" s="6">
        <v>345</v>
      </c>
      <c r="B346" s="2" t="s">
        <v>28</v>
      </c>
      <c r="C346" s="46">
        <v>45374</v>
      </c>
      <c r="D346" s="48" t="s">
        <v>115</v>
      </c>
      <c r="E346" s="9">
        <v>0.61805555555555558</v>
      </c>
      <c r="F346" s="41" t="s">
        <v>2123</v>
      </c>
      <c r="G346" s="2" t="s">
        <v>27</v>
      </c>
      <c r="H346" s="61" t="s">
        <v>2309</v>
      </c>
      <c r="I346" s="61"/>
      <c r="J346" s="3"/>
      <c r="K346" s="5" t="s">
        <v>2130</v>
      </c>
      <c r="L346" s="3" t="s">
        <v>129</v>
      </c>
      <c r="M346" s="3" t="s">
        <v>231</v>
      </c>
      <c r="N346" s="2" t="s">
        <v>1759</v>
      </c>
      <c r="O346" s="64" t="s">
        <v>2124</v>
      </c>
      <c r="P346" s="3" t="s">
        <v>1131</v>
      </c>
      <c r="Q346" s="31"/>
      <c r="R346" s="31"/>
      <c r="S346" s="31"/>
      <c r="T346" s="7" t="s">
        <v>2125</v>
      </c>
      <c r="U346" s="3" t="s">
        <v>345</v>
      </c>
      <c r="V346" s="3" t="s">
        <v>86</v>
      </c>
      <c r="W346" s="3" t="s">
        <v>76</v>
      </c>
      <c r="X346" s="3" t="s">
        <v>79</v>
      </c>
      <c r="Y346" s="3" t="s">
        <v>73</v>
      </c>
      <c r="Z346" s="4">
        <f>IF(Tabela1[[#This Row],[R.A.E]]="SIM",VLOOKUP(Tabela1[[#This Row],[CLASSIFICAÇÃO]],Lista_Susp_!PRAZO,2,0)+Tabela1[[#This Row],[DATA]],"")</f>
        <v>45381</v>
      </c>
      <c r="AA346" s="11" t="str">
        <f ca="1">IF(Tabela1[[#This Row],[R.A.E]]="SIM",IF(AC346="ok","CONCLUÍDO",IF(Tabela1[[#This Row],[PRAZO ABERTURA R.A.E]]&lt;TODAY(),"ATRASADO","NO PRAZO")))</f>
        <v>ATRASADO</v>
      </c>
      <c r="AB346" s="11">
        <f ca="1">IF(Tabela1[[#This Row],[PRAZO ABERTURA R.A.E]]&gt;=TODAY(),"",IF(Tabela1[[#This Row],[STATUS]]="ATRASADO",TODAY()-Tabela1[[#This Row],[PRAZO ABERTURA R.A.E]],""))</f>
        <v>276</v>
      </c>
      <c r="AE346" s="3"/>
      <c r="AF346" t="s">
        <v>73</v>
      </c>
    </row>
    <row r="347" spans="1:32" x14ac:dyDescent="0.25">
      <c r="A347" s="6">
        <v>346</v>
      </c>
      <c r="B347" s="2" t="s">
        <v>25</v>
      </c>
      <c r="C347" s="46">
        <v>45376</v>
      </c>
      <c r="D347" s="48" t="s">
        <v>115</v>
      </c>
      <c r="E347" s="9">
        <v>0.3840277777777778</v>
      </c>
      <c r="F347" s="41" t="s">
        <v>2126</v>
      </c>
      <c r="G347" s="2" t="s">
        <v>33</v>
      </c>
      <c r="H347" s="61"/>
      <c r="I347" s="61"/>
      <c r="J347" s="3"/>
      <c r="K347" s="5" t="s">
        <v>2129</v>
      </c>
      <c r="L347" s="3" t="s">
        <v>126</v>
      </c>
      <c r="M347" s="3" t="s">
        <v>121</v>
      </c>
      <c r="N347" s="2" t="s">
        <v>121</v>
      </c>
      <c r="O347" s="2" t="s">
        <v>2127</v>
      </c>
      <c r="P347" s="3" t="s">
        <v>1025</v>
      </c>
      <c r="Q347" s="31"/>
      <c r="R347" s="31"/>
      <c r="S347" s="31"/>
      <c r="T347" t="s">
        <v>2128</v>
      </c>
      <c r="U347" s="3" t="s">
        <v>1238</v>
      </c>
      <c r="V347" s="3" t="s">
        <v>239</v>
      </c>
      <c r="W347" s="3" t="s">
        <v>69</v>
      </c>
      <c r="X347" s="3" t="s">
        <v>70</v>
      </c>
      <c r="Y347" s="3" t="s">
        <v>67</v>
      </c>
      <c r="Z347" s="4" t="str">
        <f>IF(Tabela1[[#This Row],[R.A.E]]="SIM",VLOOKUP(Tabela1[[#This Row],[CLASSIFICAÇÃO]],Lista_Susp_!PRAZO,2,0)+Tabela1[[#This Row],[DATA]],"")</f>
        <v/>
      </c>
      <c r="AA347" s="11" t="b">
        <f ca="1">IF(Tabela1[[#This Row],[R.A.E]]="SIM",IF(AC347="ok","CONCLUÍDO",IF(Tabela1[[#This Row],[PRAZO ABERTURA R.A.E]]&lt;TODAY(),"ATRASADO","NO PRAZO")))</f>
        <v>0</v>
      </c>
      <c r="AB347" s="11" t="str">
        <f ca="1">IF(Tabela1[[#This Row],[PRAZO ABERTURA R.A.E]]&gt;=TODAY(),"",IF(Tabela1[[#This Row],[STATUS]]="ATRASADO",TODAY()-Tabela1[[#This Row],[PRAZO ABERTURA R.A.E]],""))</f>
        <v/>
      </c>
      <c r="AE347" s="3"/>
    </row>
    <row r="348" spans="1:32" ht="90" x14ac:dyDescent="0.25">
      <c r="A348" s="6">
        <v>347</v>
      </c>
      <c r="B348" s="2" t="s">
        <v>25</v>
      </c>
      <c r="C348" s="46">
        <v>45376</v>
      </c>
      <c r="D348" s="48" t="s">
        <v>115</v>
      </c>
      <c r="E348" s="9">
        <v>0.72222222222222221</v>
      </c>
      <c r="F348" s="41" t="s">
        <v>2137</v>
      </c>
      <c r="G348" s="2" t="s">
        <v>26</v>
      </c>
      <c r="H348" s="61"/>
      <c r="I348" s="61"/>
      <c r="J348" s="3" t="s">
        <v>73</v>
      </c>
      <c r="K348" s="5" t="s">
        <v>2147</v>
      </c>
      <c r="L348" s="3" t="s">
        <v>126</v>
      </c>
      <c r="M348" s="3" t="s">
        <v>122</v>
      </c>
      <c r="N348" s="2" t="s">
        <v>2138</v>
      </c>
      <c r="O348" s="67" t="s">
        <v>2139</v>
      </c>
      <c r="P348" s="3" t="s">
        <v>2140</v>
      </c>
      <c r="Q348" s="31"/>
      <c r="R348" s="31"/>
      <c r="S348" s="31"/>
      <c r="T348" s="7" t="s">
        <v>2141</v>
      </c>
      <c r="U348" s="3" t="s">
        <v>2142</v>
      </c>
      <c r="V348" s="6" t="s">
        <v>105</v>
      </c>
      <c r="W348" s="3" t="s">
        <v>72</v>
      </c>
      <c r="X348" s="3" t="s">
        <v>79</v>
      </c>
      <c r="Y348" s="3" t="s">
        <v>73</v>
      </c>
      <c r="Z348" s="4">
        <v>45385</v>
      </c>
      <c r="AA348" s="11" t="str">
        <f ca="1">IF(Tabela1[[#This Row],[R.A.E]]="SIM",IF(AC348="ok","CONCLUÍDO",IF(Tabela1[[#This Row],[PRAZO ABERTURA R.A.E]]&lt;TODAY(),"ATRASADO","NO PRAZO")))</f>
        <v>CONCLUÍDO</v>
      </c>
      <c r="AB348" s="11" t="str">
        <f ca="1">IF(Tabela1[[#This Row],[PRAZO ABERTURA R.A.E]]&gt;=TODAY(),"",IF(Tabela1[[#This Row],[STATUS]]="ATRASADO",TODAY()-Tabela1[[#This Row],[PRAZO ABERTURA R.A.E]],""))</f>
        <v/>
      </c>
      <c r="AC348" s="3" t="s">
        <v>908</v>
      </c>
      <c r="AE348" s="3" t="s">
        <v>73</v>
      </c>
    </row>
    <row r="349" spans="1:32" x14ac:dyDescent="0.25">
      <c r="A349" s="6">
        <v>348</v>
      </c>
      <c r="B349" s="2" t="s">
        <v>28</v>
      </c>
      <c r="C349" s="46">
        <v>45376</v>
      </c>
      <c r="D349" s="48" t="s">
        <v>115</v>
      </c>
      <c r="E349" s="9">
        <v>0.56111111111111112</v>
      </c>
      <c r="F349" s="41" t="s">
        <v>2143</v>
      </c>
      <c r="G349" s="2" t="s">
        <v>33</v>
      </c>
      <c r="H349" s="61"/>
      <c r="I349" s="61"/>
      <c r="J349" s="3"/>
      <c r="K349" s="5" t="s">
        <v>2146</v>
      </c>
      <c r="L349" s="3" t="s">
        <v>129</v>
      </c>
      <c r="M349" s="3" t="s">
        <v>121</v>
      </c>
      <c r="N349" s="2" t="s">
        <v>1634</v>
      </c>
      <c r="O349" s="64" t="s">
        <v>2807</v>
      </c>
      <c r="P349" s="3" t="s">
        <v>1373</v>
      </c>
      <c r="Q349" s="31"/>
      <c r="R349" s="31"/>
      <c r="S349" s="31"/>
      <c r="T349" s="7" t="s">
        <v>2144</v>
      </c>
      <c r="U349" s="3" t="s">
        <v>2145</v>
      </c>
      <c r="V349" s="3" t="s">
        <v>232</v>
      </c>
      <c r="W349" s="3" t="s">
        <v>69</v>
      </c>
      <c r="X349" s="3" t="s">
        <v>70</v>
      </c>
      <c r="Y349" s="3" t="s">
        <v>67</v>
      </c>
      <c r="Z349" s="4" t="str">
        <f>IF(Tabela1[[#This Row],[R.A.E]]="SIM",VLOOKUP(Tabela1[[#This Row],[CLASSIFICAÇÃO]],Lista_Susp_!PRAZO,2,0)+Tabela1[[#This Row],[DATA]],"")</f>
        <v/>
      </c>
      <c r="AA349" s="11" t="b">
        <f ca="1">IF(Tabela1[[#This Row],[R.A.E]]="SIM",IF(AC349="ok","CONCLUÍDO",IF(Tabela1[[#This Row],[PRAZO ABERTURA R.A.E]]&lt;TODAY(),"ATRASADO","NO PRAZO")))</f>
        <v>0</v>
      </c>
      <c r="AB349" s="11" t="str">
        <f ca="1">IF(Tabela1[[#This Row],[PRAZO ABERTURA R.A.E]]&gt;=TODAY(),"",IF(Tabela1[[#This Row],[STATUS]]="ATRASADO",TODAY()-Tabela1[[#This Row],[PRAZO ABERTURA R.A.E]],""))</f>
        <v/>
      </c>
      <c r="AE349" s="3"/>
      <c r="AF349" t="s">
        <v>73</v>
      </c>
    </row>
    <row r="350" spans="1:32" ht="30" x14ac:dyDescent="0.25">
      <c r="A350" s="6">
        <v>349</v>
      </c>
      <c r="B350" s="2" t="s">
        <v>25</v>
      </c>
      <c r="C350" s="46">
        <v>45377</v>
      </c>
      <c r="D350" s="48" t="s">
        <v>115</v>
      </c>
      <c r="E350" s="9">
        <v>0.94444444444444453</v>
      </c>
      <c r="F350" s="41" t="s">
        <v>2148</v>
      </c>
      <c r="G350" s="19" t="s">
        <v>27</v>
      </c>
      <c r="H350" s="61" t="s">
        <v>2308</v>
      </c>
      <c r="I350" s="61"/>
      <c r="J350" s="3"/>
      <c r="K350" s="5" t="s">
        <v>2149</v>
      </c>
      <c r="L350" s="3" t="s">
        <v>160</v>
      </c>
      <c r="M350" s="3" t="s">
        <v>122</v>
      </c>
      <c r="N350" s="2" t="s">
        <v>2150</v>
      </c>
      <c r="O350" s="2" t="s">
        <v>2151</v>
      </c>
      <c r="P350" s="3" t="s">
        <v>374</v>
      </c>
      <c r="Q350" s="31"/>
      <c r="R350" s="31"/>
      <c r="S350" s="31"/>
      <c r="T350" s="7" t="s">
        <v>2152</v>
      </c>
      <c r="U350" s="3" t="s">
        <v>377</v>
      </c>
      <c r="V350" s="3" t="s">
        <v>64</v>
      </c>
      <c r="W350" s="3" t="s">
        <v>76</v>
      </c>
      <c r="X350" s="3" t="s">
        <v>70</v>
      </c>
      <c r="Y350" s="6" t="s">
        <v>73</v>
      </c>
      <c r="Z350" s="4">
        <f>IF(Tabela1[[#This Row],[R.A.E]]="SIM",VLOOKUP(Tabela1[[#This Row],[CLASSIFICAÇÃO]],Lista_Susp_!PRAZO,2,0)+Tabela1[[#This Row],[DATA]],"")</f>
        <v>45384</v>
      </c>
      <c r="AA350" s="11" t="str">
        <f ca="1">IF(Tabela1[[#This Row],[R.A.E]]="SIM",IF(AC350="ok","CONCLUÍDO",IF(Tabela1[[#This Row],[PRAZO ABERTURA R.A.E]]&lt;TODAY(),"ATRASADO","NO PRAZO")))</f>
        <v>CONCLUÍDO</v>
      </c>
      <c r="AB350" s="11" t="str">
        <f ca="1">IF(Tabela1[[#This Row],[PRAZO ABERTURA R.A.E]]&gt;=TODAY(),"",IF(Tabela1[[#This Row],[STATUS]]="ATRASADO",TODAY()-Tabela1[[#This Row],[PRAZO ABERTURA R.A.E]],""))</f>
        <v/>
      </c>
      <c r="AC350" s="3" t="s">
        <v>224</v>
      </c>
      <c r="AD350" s="4">
        <v>45377</v>
      </c>
      <c r="AE350" s="3" t="s">
        <v>73</v>
      </c>
      <c r="AF350" t="s">
        <v>73</v>
      </c>
    </row>
    <row r="351" spans="1:32" ht="30" x14ac:dyDescent="0.25">
      <c r="A351" s="6">
        <v>350</v>
      </c>
      <c r="B351" s="2" t="s">
        <v>28</v>
      </c>
      <c r="C351" s="46">
        <v>45377</v>
      </c>
      <c r="D351" s="48" t="s">
        <v>115</v>
      </c>
      <c r="E351" s="9">
        <v>0.55555555555555558</v>
      </c>
      <c r="F351" s="41" t="s">
        <v>2153</v>
      </c>
      <c r="G351" s="2" t="s">
        <v>36</v>
      </c>
      <c r="H351" s="61"/>
      <c r="I351" s="61"/>
      <c r="J351" s="3"/>
      <c r="K351" s="5" t="s">
        <v>2211</v>
      </c>
      <c r="L351" s="3" t="s">
        <v>163</v>
      </c>
      <c r="M351" s="3" t="s">
        <v>121</v>
      </c>
      <c r="N351" s="2" t="s">
        <v>2154</v>
      </c>
      <c r="O351" s="2" t="s">
        <v>2155</v>
      </c>
      <c r="P351" s="3" t="s">
        <v>1256</v>
      </c>
      <c r="Q351" s="31"/>
      <c r="R351" s="31"/>
      <c r="S351" s="31"/>
      <c r="T351" s="7" t="s">
        <v>2156</v>
      </c>
      <c r="U351" s="3" t="s">
        <v>2157</v>
      </c>
      <c r="V351" s="3" t="s">
        <v>232</v>
      </c>
      <c r="W351" s="3" t="s">
        <v>69</v>
      </c>
      <c r="X351" s="3" t="s">
        <v>70</v>
      </c>
      <c r="Y351" s="3" t="s">
        <v>67</v>
      </c>
      <c r="Z351" s="4" t="str">
        <f>IF(Tabela1[[#This Row],[R.A.E]]="SIM",VLOOKUP(Tabela1[[#This Row],[CLASSIFICAÇÃO]],Lista_Susp_!PRAZO,2,0)+Tabela1[[#This Row],[DATA]],"")</f>
        <v/>
      </c>
      <c r="AA351" s="11" t="b">
        <f ca="1">IF(Tabela1[[#This Row],[R.A.E]]="SIM",IF(AC351="ok","CONCLUÍDO",IF(Tabela1[[#This Row],[PRAZO ABERTURA R.A.E]]&lt;TODAY(),"ATRASADO","NO PRAZO")))</f>
        <v>0</v>
      </c>
      <c r="AB351" s="11" t="str">
        <f ca="1">IF(Tabela1[[#This Row],[PRAZO ABERTURA R.A.E]]&gt;=TODAY(),"",IF(Tabela1[[#This Row],[STATUS]]="ATRASADO",TODAY()-Tabela1[[#This Row],[PRAZO ABERTURA R.A.E]],""))</f>
        <v/>
      </c>
      <c r="AE351" s="3"/>
      <c r="AF351" t="s">
        <v>73</v>
      </c>
    </row>
    <row r="352" spans="1:32" ht="30" x14ac:dyDescent="0.25">
      <c r="A352" s="6">
        <v>351</v>
      </c>
      <c r="B352" s="2" t="s">
        <v>28</v>
      </c>
      <c r="C352" s="46">
        <v>45377</v>
      </c>
      <c r="D352" s="48" t="s">
        <v>115</v>
      </c>
      <c r="E352" s="9">
        <v>0.35416666666666669</v>
      </c>
      <c r="F352" s="41" t="s">
        <v>2158</v>
      </c>
      <c r="G352" s="2" t="s">
        <v>27</v>
      </c>
      <c r="H352" s="61" t="s">
        <v>2308</v>
      </c>
      <c r="I352" s="61"/>
      <c r="J352" s="3"/>
      <c r="K352" s="5" t="s">
        <v>2210</v>
      </c>
      <c r="L352" s="3" t="s">
        <v>163</v>
      </c>
      <c r="M352" s="3" t="s">
        <v>121</v>
      </c>
      <c r="N352" s="2" t="s">
        <v>1308</v>
      </c>
      <c r="O352" s="2" t="s">
        <v>2159</v>
      </c>
      <c r="P352" s="3" t="s">
        <v>2160</v>
      </c>
      <c r="Q352" s="31"/>
      <c r="R352" s="31"/>
      <c r="S352" s="31"/>
      <c r="T352" s="7" t="s">
        <v>2161</v>
      </c>
      <c r="U352" s="3" t="s">
        <v>2162</v>
      </c>
      <c r="V352" s="3" t="s">
        <v>232</v>
      </c>
      <c r="W352" s="3" t="s">
        <v>69</v>
      </c>
      <c r="X352" s="3" t="s">
        <v>70</v>
      </c>
      <c r="Y352" s="3" t="s">
        <v>67</v>
      </c>
      <c r="Z352" s="4" t="str">
        <f>IF(Tabela1[[#This Row],[R.A.E]]="SIM",VLOOKUP(Tabela1[[#This Row],[CLASSIFICAÇÃO]],Lista_Susp_!PRAZO,2,0)+Tabela1[[#This Row],[DATA]],"")</f>
        <v/>
      </c>
      <c r="AA352" s="11" t="b">
        <f ca="1">IF(Tabela1[[#This Row],[R.A.E]]="SIM",IF(AC352="ok","CONCLUÍDO",IF(Tabela1[[#This Row],[PRAZO ABERTURA R.A.E]]&lt;TODAY(),"ATRASADO","NO PRAZO")))</f>
        <v>0</v>
      </c>
      <c r="AB352" s="11" t="str">
        <f ca="1">IF(Tabela1[[#This Row],[PRAZO ABERTURA R.A.E]]&gt;=TODAY(),"",IF(Tabela1[[#This Row],[STATUS]]="ATRASADO",TODAY()-Tabela1[[#This Row],[PRAZO ABERTURA R.A.E]],""))</f>
        <v/>
      </c>
      <c r="AE352" s="3"/>
      <c r="AF352" t="s">
        <v>73</v>
      </c>
    </row>
    <row r="353" spans="1:32" x14ac:dyDescent="0.25">
      <c r="A353" s="6">
        <v>352</v>
      </c>
      <c r="B353" s="2" t="s">
        <v>25</v>
      </c>
      <c r="C353" s="46">
        <v>45378</v>
      </c>
      <c r="D353" s="48" t="s">
        <v>115</v>
      </c>
      <c r="E353" s="9">
        <v>0.59027777777777779</v>
      </c>
      <c r="F353" s="41" t="s">
        <v>2163</v>
      </c>
      <c r="G353" s="2" t="s">
        <v>33</v>
      </c>
      <c r="H353" s="61"/>
      <c r="I353" s="61"/>
      <c r="J353" s="3"/>
      <c r="K353" s="5" t="s">
        <v>2209</v>
      </c>
      <c r="L353" s="3" t="s">
        <v>31</v>
      </c>
      <c r="M353" s="3" t="s">
        <v>121</v>
      </c>
      <c r="N353" s="2" t="s">
        <v>1195</v>
      </c>
      <c r="O353" s="2" t="s">
        <v>2164</v>
      </c>
      <c r="P353" s="3" t="s">
        <v>1025</v>
      </c>
      <c r="Q353" s="31"/>
      <c r="R353" s="31"/>
      <c r="S353" s="31"/>
      <c r="T353" t="s">
        <v>2128</v>
      </c>
      <c r="U353" s="3" t="s">
        <v>2165</v>
      </c>
      <c r="V353" s="3" t="s">
        <v>239</v>
      </c>
      <c r="W353" s="3" t="s">
        <v>69</v>
      </c>
      <c r="X353" s="3" t="s">
        <v>70</v>
      </c>
      <c r="Y353" s="3" t="s">
        <v>67</v>
      </c>
      <c r="Z353" s="4" t="str">
        <f>IF(Tabela1[[#This Row],[R.A.E]]="SIM",VLOOKUP(Tabela1[[#This Row],[CLASSIFICAÇÃO]],Lista_Susp_!PRAZO,2,0)+Tabela1[[#This Row],[DATA]],"")</f>
        <v/>
      </c>
      <c r="AA353" s="11" t="b">
        <f ca="1">IF(Tabela1[[#This Row],[R.A.E]]="SIM",IF(AC353="ok","CONCLUÍDO",IF(Tabela1[[#This Row],[PRAZO ABERTURA R.A.E]]&lt;TODAY(),"ATRASADO","NO PRAZO")))</f>
        <v>0</v>
      </c>
      <c r="AB353" s="11" t="str">
        <f ca="1">IF(Tabela1[[#This Row],[PRAZO ABERTURA R.A.E]]&gt;=TODAY(),"",IF(Tabela1[[#This Row],[STATUS]]="ATRASADO",TODAY()-Tabela1[[#This Row],[PRAZO ABERTURA R.A.E]],""))</f>
        <v/>
      </c>
      <c r="AE353" s="3"/>
    </row>
    <row r="354" spans="1:32" x14ac:dyDescent="0.25">
      <c r="A354" s="6">
        <v>353</v>
      </c>
      <c r="B354" s="2" t="s">
        <v>25</v>
      </c>
      <c r="C354" s="46">
        <v>45378</v>
      </c>
      <c r="D354" s="48" t="s">
        <v>115</v>
      </c>
      <c r="E354" s="9">
        <v>0.4513888888888889</v>
      </c>
      <c r="F354" s="41" t="s">
        <v>2166</v>
      </c>
      <c r="G354" s="2" t="s">
        <v>26</v>
      </c>
      <c r="H354" s="61"/>
      <c r="I354" s="61"/>
      <c r="J354" s="3"/>
      <c r="K354" s="5" t="s">
        <v>2167</v>
      </c>
      <c r="L354" s="3" t="s">
        <v>126</v>
      </c>
      <c r="M354" s="3" t="s">
        <v>121</v>
      </c>
      <c r="N354" s="2" t="s">
        <v>2168</v>
      </c>
      <c r="O354" s="64" t="s">
        <v>2169</v>
      </c>
      <c r="P354" s="3" t="s">
        <v>2170</v>
      </c>
      <c r="Q354" s="31"/>
      <c r="R354" s="31"/>
      <c r="S354" s="31"/>
      <c r="T354" s="7" t="s">
        <v>2171</v>
      </c>
      <c r="U354" s="3" t="s">
        <v>2172</v>
      </c>
      <c r="V354" s="3" t="s">
        <v>68</v>
      </c>
      <c r="W354" s="3" t="s">
        <v>72</v>
      </c>
      <c r="X354" s="3" t="s">
        <v>70</v>
      </c>
      <c r="Y354" s="3" t="s">
        <v>73</v>
      </c>
      <c r="Z354" s="4">
        <v>45387</v>
      </c>
      <c r="AA354" s="11" t="str">
        <f ca="1">IF(Tabela1[[#This Row],[R.A.E]]="SIM",IF(AC354="ok","CONCLUÍDO",IF(Tabela1[[#This Row],[PRAZO ABERTURA R.A.E]]&lt;TODAY(),"ATRASADO","NO PRAZO")))</f>
        <v>CONCLUÍDO</v>
      </c>
      <c r="AB354" s="11" t="str">
        <f ca="1">IF(Tabela1[[#This Row],[PRAZO ABERTURA R.A.E]]&gt;=TODAY(),"",IF(Tabela1[[#This Row],[STATUS]]="ATRASADO",TODAY()-Tabela1[[#This Row],[PRAZO ABERTURA R.A.E]],""))</f>
        <v/>
      </c>
      <c r="AC354" s="3" t="s">
        <v>908</v>
      </c>
      <c r="AD354" s="4">
        <v>45387</v>
      </c>
      <c r="AE354" s="3" t="s">
        <v>73</v>
      </c>
    </row>
    <row r="355" spans="1:32" x14ac:dyDescent="0.25">
      <c r="A355" s="6">
        <v>354</v>
      </c>
      <c r="B355" s="2" t="s">
        <v>25</v>
      </c>
      <c r="C355" s="46">
        <v>45378</v>
      </c>
      <c r="D355" s="48" t="s">
        <v>115</v>
      </c>
      <c r="E355" s="9">
        <v>0.47916666666666669</v>
      </c>
      <c r="F355" s="41" t="s">
        <v>2173</v>
      </c>
      <c r="G355" s="2" t="s">
        <v>33</v>
      </c>
      <c r="H355" s="61"/>
      <c r="I355" s="61"/>
      <c r="J355" s="3"/>
      <c r="K355" s="5" t="s">
        <v>2174</v>
      </c>
      <c r="L355" s="3" t="s">
        <v>126</v>
      </c>
      <c r="M355" s="3" t="s">
        <v>123</v>
      </c>
      <c r="N355" s="2" t="s">
        <v>1509</v>
      </c>
      <c r="O355" s="64" t="s">
        <v>2175</v>
      </c>
      <c r="P355" s="3" t="s">
        <v>534</v>
      </c>
      <c r="Q355" s="31"/>
      <c r="R355" s="31"/>
      <c r="S355" s="31"/>
      <c r="T355" s="7" t="s">
        <v>2176</v>
      </c>
      <c r="U355" s="3" t="s">
        <v>1512</v>
      </c>
      <c r="V355" s="3" t="s">
        <v>1307</v>
      </c>
      <c r="W355" s="3" t="s">
        <v>69</v>
      </c>
      <c r="X355" s="3" t="s">
        <v>70</v>
      </c>
      <c r="Y355" s="3" t="s">
        <v>67</v>
      </c>
      <c r="Z355" s="4" t="str">
        <f>IF(Tabela1[[#This Row],[R.A.E]]="SIM",VLOOKUP(Tabela1[[#This Row],[CLASSIFICAÇÃO]],Lista_Susp_!PRAZO,2,0)+Tabela1[[#This Row],[DATA]],"")</f>
        <v/>
      </c>
      <c r="AA355" s="11" t="b">
        <f ca="1">IF(Tabela1[[#This Row],[R.A.E]]="SIM",IF(AC355="ok","CONCLUÍDO",IF(Tabela1[[#This Row],[PRAZO ABERTURA R.A.E]]&lt;TODAY(),"ATRASADO","NO PRAZO")))</f>
        <v>0</v>
      </c>
      <c r="AB355" s="11" t="str">
        <f ca="1">IF(Tabela1[[#This Row],[PRAZO ABERTURA R.A.E]]&gt;=TODAY(),"",IF(Tabela1[[#This Row],[STATUS]]="ATRASADO",TODAY()-Tabela1[[#This Row],[PRAZO ABERTURA R.A.E]],""))</f>
        <v/>
      </c>
      <c r="AE355" s="3"/>
    </row>
    <row r="356" spans="1:32" x14ac:dyDescent="0.25">
      <c r="A356" s="6">
        <v>355</v>
      </c>
      <c r="B356" s="2" t="s">
        <v>25</v>
      </c>
      <c r="C356" s="46">
        <v>45379</v>
      </c>
      <c r="D356" s="48" t="s">
        <v>115</v>
      </c>
      <c r="E356" s="9">
        <v>0.5625</v>
      </c>
      <c r="F356" s="41" t="s">
        <v>2178</v>
      </c>
      <c r="G356" s="2" t="s">
        <v>30</v>
      </c>
      <c r="H356" s="61"/>
      <c r="I356" s="61"/>
      <c r="J356" s="3"/>
      <c r="K356" s="5" t="s">
        <v>2179</v>
      </c>
      <c r="L356" s="3" t="s">
        <v>126</v>
      </c>
      <c r="M356" s="3" t="s">
        <v>44</v>
      </c>
      <c r="N356" s="2" t="s">
        <v>44</v>
      </c>
      <c r="O356" s="64" t="s">
        <v>2180</v>
      </c>
      <c r="P356" s="3" t="s">
        <v>477</v>
      </c>
      <c r="Q356" s="31"/>
      <c r="R356" s="31"/>
      <c r="S356" s="31"/>
      <c r="T356" s="7" t="s">
        <v>2181</v>
      </c>
      <c r="U356" s="3" t="s">
        <v>2182</v>
      </c>
      <c r="V356" s="3" t="s">
        <v>81</v>
      </c>
      <c r="W356" s="3" t="s">
        <v>69</v>
      </c>
      <c r="X356" s="3" t="s">
        <v>70</v>
      </c>
      <c r="Y356" s="3" t="s">
        <v>67</v>
      </c>
      <c r="Z356" s="4" t="str">
        <f>IF(Tabela1[[#This Row],[R.A.E]]="SIM",VLOOKUP(Tabela1[[#This Row],[CLASSIFICAÇÃO]],Lista_Susp_!PRAZO,2,0)+Tabela1[[#This Row],[DATA]],"")</f>
        <v/>
      </c>
      <c r="AA356" s="11" t="b">
        <f ca="1">IF(Tabela1[[#This Row],[R.A.E]]="SIM",IF(AC356="ok","CONCLUÍDO",IF(Tabela1[[#This Row],[PRAZO ABERTURA R.A.E]]&lt;TODAY(),"ATRASADO","NO PRAZO")))</f>
        <v>0</v>
      </c>
      <c r="AB356" s="11" t="str">
        <f ca="1">IF(Tabela1[[#This Row],[PRAZO ABERTURA R.A.E]]&gt;=TODAY(),"",IF(Tabela1[[#This Row],[STATUS]]="ATRASADO",TODAY()-Tabela1[[#This Row],[PRAZO ABERTURA R.A.E]],""))</f>
        <v/>
      </c>
      <c r="AE356" s="3"/>
    </row>
    <row r="357" spans="1:32" x14ac:dyDescent="0.25">
      <c r="A357" s="6">
        <v>356</v>
      </c>
      <c r="B357" s="2" t="s">
        <v>25</v>
      </c>
      <c r="C357" s="46">
        <v>45379</v>
      </c>
      <c r="D357" s="48" t="s">
        <v>115</v>
      </c>
      <c r="E357" s="9">
        <v>0.36805555555555558</v>
      </c>
      <c r="F357" s="41" t="s">
        <v>2183</v>
      </c>
      <c r="G357" s="2" t="s">
        <v>36</v>
      </c>
      <c r="H357" s="61"/>
      <c r="I357" s="61"/>
      <c r="J357" s="3"/>
      <c r="K357" s="5" t="s">
        <v>2208</v>
      </c>
      <c r="L357" s="3" t="s">
        <v>128</v>
      </c>
      <c r="M357" s="3" t="s">
        <v>121</v>
      </c>
      <c r="N357" s="2" t="s">
        <v>2184</v>
      </c>
      <c r="O357" s="2" t="s">
        <v>2185</v>
      </c>
      <c r="P357" s="3" t="s">
        <v>2186</v>
      </c>
      <c r="Q357" s="31"/>
      <c r="R357" s="31"/>
      <c r="S357" s="31"/>
      <c r="T357" s="7" t="s">
        <v>2187</v>
      </c>
      <c r="U357" s="22" t="s">
        <v>2188</v>
      </c>
      <c r="V357" s="3" t="s">
        <v>239</v>
      </c>
      <c r="W357" s="3" t="s">
        <v>69</v>
      </c>
      <c r="X357" s="3" t="s">
        <v>70</v>
      </c>
      <c r="Y357" s="3" t="s">
        <v>67</v>
      </c>
      <c r="Z357" s="4" t="str">
        <f>IF(Tabela1[[#This Row],[R.A.E]]="SIM",VLOOKUP(Tabela1[[#This Row],[CLASSIFICAÇÃO]],Lista_Susp_!PRAZO,2,0)+Tabela1[[#This Row],[DATA]],"")</f>
        <v/>
      </c>
      <c r="AA357" s="11" t="b">
        <f ca="1">IF(Tabela1[[#This Row],[R.A.E]]="SIM",IF(AC357="ok","CONCLUÍDO",IF(Tabela1[[#This Row],[PRAZO ABERTURA R.A.E]]&lt;TODAY(),"ATRASADO","NO PRAZO")))</f>
        <v>0</v>
      </c>
      <c r="AB357" s="11" t="str">
        <f ca="1">IF(Tabela1[[#This Row],[PRAZO ABERTURA R.A.E]]&gt;=TODAY(),"",IF(Tabela1[[#This Row],[STATUS]]="ATRASADO",TODAY()-Tabela1[[#This Row],[PRAZO ABERTURA R.A.E]],""))</f>
        <v/>
      </c>
      <c r="AE357" s="3"/>
    </row>
    <row r="358" spans="1:32" ht="45" x14ac:dyDescent="0.25">
      <c r="A358" s="6">
        <v>357</v>
      </c>
      <c r="B358" s="2" t="s">
        <v>28</v>
      </c>
      <c r="C358" s="46">
        <v>45379</v>
      </c>
      <c r="D358" s="48" t="s">
        <v>115</v>
      </c>
      <c r="E358" s="9">
        <v>0.54166666666666663</v>
      </c>
      <c r="F358" s="41" t="s">
        <v>1319</v>
      </c>
      <c r="G358" s="2" t="s">
        <v>27</v>
      </c>
      <c r="H358" s="61" t="s">
        <v>2308</v>
      </c>
      <c r="I358" s="61"/>
      <c r="J358" s="3"/>
      <c r="K358" s="5" t="s">
        <v>2189</v>
      </c>
      <c r="L358" s="3" t="s">
        <v>129</v>
      </c>
      <c r="M358" s="3" t="s">
        <v>209</v>
      </c>
      <c r="N358" s="2" t="s">
        <v>1499</v>
      </c>
      <c r="O358" s="64" t="s">
        <v>2808</v>
      </c>
      <c r="P358" s="3" t="s">
        <v>2190</v>
      </c>
      <c r="Q358" s="31"/>
      <c r="R358" s="31"/>
      <c r="S358" s="31"/>
      <c r="T358" s="7" t="s">
        <v>2191</v>
      </c>
      <c r="U358" s="3" t="s">
        <v>2192</v>
      </c>
      <c r="V358" s="3" t="s">
        <v>232</v>
      </c>
      <c r="W358" s="3" t="s">
        <v>69</v>
      </c>
      <c r="X358" s="3" t="s">
        <v>70</v>
      </c>
      <c r="Y358" s="3" t="s">
        <v>67</v>
      </c>
      <c r="Z358" s="4" t="str">
        <f>IF(Tabela1[[#This Row],[R.A.E]]="SIM",VLOOKUP(Tabela1[[#This Row],[CLASSIFICAÇÃO]],Lista_Susp_!PRAZO,2,0)+Tabela1[[#This Row],[DATA]],"")</f>
        <v/>
      </c>
      <c r="AA358" s="11" t="b">
        <f ca="1">IF(Tabela1[[#This Row],[R.A.E]]="SIM",IF(AC358="ok","CONCLUÍDO",IF(Tabela1[[#This Row],[PRAZO ABERTURA R.A.E]]&lt;TODAY(),"ATRASADO","NO PRAZO")))</f>
        <v>0</v>
      </c>
      <c r="AB358" s="11" t="str">
        <f ca="1">IF(Tabela1[[#This Row],[PRAZO ABERTURA R.A.E]]&gt;=TODAY(),"",IF(Tabela1[[#This Row],[STATUS]]="ATRASADO",TODAY()-Tabela1[[#This Row],[PRAZO ABERTURA R.A.E]],""))</f>
        <v/>
      </c>
      <c r="AE358" s="3"/>
      <c r="AF358" t="s">
        <v>73</v>
      </c>
    </row>
    <row r="359" spans="1:32" x14ac:dyDescent="0.25">
      <c r="A359" s="6">
        <v>358</v>
      </c>
      <c r="B359" s="2" t="s">
        <v>25</v>
      </c>
      <c r="C359" s="46">
        <v>45381</v>
      </c>
      <c r="D359" s="48" t="s">
        <v>115</v>
      </c>
      <c r="E359" s="9">
        <v>0.44444444444444442</v>
      </c>
      <c r="F359" s="41" t="s">
        <v>2193</v>
      </c>
      <c r="G359" s="2" t="s">
        <v>36</v>
      </c>
      <c r="H359" s="61"/>
      <c r="I359" s="61"/>
      <c r="J359" s="3"/>
      <c r="K359" s="5" t="s">
        <v>2207</v>
      </c>
      <c r="L359" s="3" t="s">
        <v>128</v>
      </c>
      <c r="M359" s="3" t="s">
        <v>121</v>
      </c>
      <c r="N359" s="2" t="s">
        <v>2184</v>
      </c>
      <c r="O359" s="2" t="s">
        <v>2185</v>
      </c>
      <c r="P359" s="3" t="s">
        <v>2186</v>
      </c>
      <c r="Q359" s="31"/>
      <c r="R359" s="31"/>
      <c r="S359" s="31"/>
      <c r="T359" s="7" t="s">
        <v>2194</v>
      </c>
      <c r="U359" s="3" t="s">
        <v>2188</v>
      </c>
      <c r="V359" s="3" t="s">
        <v>239</v>
      </c>
      <c r="W359" s="3" t="s">
        <v>76</v>
      </c>
      <c r="X359" s="3" t="s">
        <v>70</v>
      </c>
      <c r="Y359" s="3" t="s">
        <v>73</v>
      </c>
      <c r="Z359" s="4">
        <f>IF(Tabela1[[#This Row],[R.A.E]]="SIM",VLOOKUP(Tabela1[[#This Row],[CLASSIFICAÇÃO]],Lista_Susp_!PRAZO,2,0)+Tabela1[[#This Row],[DATA]],"")</f>
        <v>45388</v>
      </c>
      <c r="AA359" s="11" t="str">
        <f ca="1">IF(Tabela1[[#This Row],[R.A.E]]="SIM",IF(AC359="ok","CONCLUÍDO",IF(Tabela1[[#This Row],[PRAZO ABERTURA R.A.E]]&lt;TODAY(),"ATRASADO","NO PRAZO")))</f>
        <v>CONCLUÍDO</v>
      </c>
      <c r="AB359" s="11" t="str">
        <f ca="1">IF(Tabela1[[#This Row],[PRAZO ABERTURA R.A.E]]&gt;=TODAY(),"",IF(Tabela1[[#This Row],[STATUS]]="ATRASADO",TODAY()-Tabela1[[#This Row],[PRAZO ABERTURA R.A.E]],""))</f>
        <v/>
      </c>
      <c r="AC359" s="3" t="s">
        <v>908</v>
      </c>
      <c r="AD359" s="4">
        <v>45388</v>
      </c>
      <c r="AE359" s="3" t="s">
        <v>73</v>
      </c>
    </row>
    <row r="360" spans="1:32" ht="30" x14ac:dyDescent="0.25">
      <c r="A360" s="6">
        <v>359</v>
      </c>
      <c r="B360" s="2" t="s">
        <v>25</v>
      </c>
      <c r="C360" s="46">
        <v>45378</v>
      </c>
      <c r="D360" s="48" t="s">
        <v>115</v>
      </c>
      <c r="E360" s="9">
        <v>0.5</v>
      </c>
      <c r="F360" s="41" t="s">
        <v>2195</v>
      </c>
      <c r="G360" s="2" t="s">
        <v>33</v>
      </c>
      <c r="H360" s="61"/>
      <c r="I360" s="61"/>
      <c r="J360" s="3"/>
      <c r="K360" s="5" t="s">
        <v>2206</v>
      </c>
      <c r="L360" s="3" t="s">
        <v>126</v>
      </c>
      <c r="M360" s="3" t="s">
        <v>123</v>
      </c>
      <c r="N360" s="2" t="s">
        <v>2196</v>
      </c>
      <c r="O360" s="64" t="s">
        <v>2197</v>
      </c>
      <c r="P360" s="3" t="s">
        <v>2198</v>
      </c>
      <c r="Q360" s="31"/>
      <c r="R360" s="31"/>
      <c r="S360" s="31"/>
      <c r="T360" s="7" t="s">
        <v>2199</v>
      </c>
      <c r="U360" s="3" t="s">
        <v>2200</v>
      </c>
      <c r="V360" s="3" t="s">
        <v>88</v>
      </c>
      <c r="W360" s="3" t="s">
        <v>69</v>
      </c>
      <c r="X360" s="3" t="s">
        <v>70</v>
      </c>
      <c r="Y360" s="3" t="s">
        <v>67</v>
      </c>
      <c r="Z360" s="4" t="str">
        <f>IF(Tabela1[[#This Row],[R.A.E]]="SIM",VLOOKUP(Tabela1[[#This Row],[CLASSIFICAÇÃO]],Lista_Susp_!PRAZO,2,0)+Tabela1[[#This Row],[DATA]],"")</f>
        <v/>
      </c>
      <c r="AA360" s="11" t="b">
        <f ca="1">IF(Tabela1[[#This Row],[R.A.E]]="SIM",IF(AC360="ok","CONCLUÍDO",IF(Tabela1[[#This Row],[PRAZO ABERTURA R.A.E]]&lt;TODAY(),"ATRASADO","NO PRAZO")))</f>
        <v>0</v>
      </c>
      <c r="AB360" s="11" t="str">
        <f ca="1">IF(Tabela1[[#This Row],[PRAZO ABERTURA R.A.E]]&gt;=TODAY(),"",IF(Tabela1[[#This Row],[STATUS]]="ATRASADO",TODAY()-Tabela1[[#This Row],[PRAZO ABERTURA R.A.E]],""))</f>
        <v/>
      </c>
      <c r="AE360" s="3"/>
    </row>
    <row r="361" spans="1:32" x14ac:dyDescent="0.25">
      <c r="A361" s="6">
        <v>360</v>
      </c>
      <c r="B361" s="2" t="s">
        <v>25</v>
      </c>
      <c r="C361" s="46">
        <v>45383</v>
      </c>
      <c r="D361" s="48" t="s">
        <v>116</v>
      </c>
      <c r="E361" s="9">
        <v>0.3888888888888889</v>
      </c>
      <c r="F361" s="41" t="s">
        <v>2106</v>
      </c>
      <c r="G361" s="2" t="s">
        <v>27</v>
      </c>
      <c r="H361" s="61" t="s">
        <v>2309</v>
      </c>
      <c r="I361" s="61"/>
      <c r="J361" s="3"/>
      <c r="K361" s="5" t="s">
        <v>2205</v>
      </c>
      <c r="L361" s="3" t="s">
        <v>126</v>
      </c>
      <c r="M361" s="3" t="s">
        <v>246</v>
      </c>
      <c r="N361" s="2" t="s">
        <v>246</v>
      </c>
      <c r="O361" s="64" t="s">
        <v>2201</v>
      </c>
      <c r="P361" s="3" t="s">
        <v>2202</v>
      </c>
      <c r="Q361" s="31"/>
      <c r="R361" s="31"/>
      <c r="S361" s="31"/>
      <c r="T361" t="s">
        <v>2203</v>
      </c>
      <c r="U361" s="1" t="s">
        <v>2204</v>
      </c>
      <c r="V361" s="3" t="s">
        <v>1288</v>
      </c>
      <c r="W361" s="3" t="s">
        <v>69</v>
      </c>
      <c r="X361" s="3" t="s">
        <v>70</v>
      </c>
      <c r="Y361" s="3" t="s">
        <v>67</v>
      </c>
      <c r="Z361" s="4" t="str">
        <f>IF(Tabela1[[#This Row],[R.A.E]]="SIM",VLOOKUP(Tabela1[[#This Row],[CLASSIFICAÇÃO]],Lista_Susp_!PRAZO,2,0)+Tabela1[[#This Row],[DATA]],"")</f>
        <v/>
      </c>
      <c r="AA361" s="11" t="b">
        <f ca="1">IF(Tabela1[[#This Row],[R.A.E]]="SIM",IF(AC361="ok","CONCLUÍDO",IF(Tabela1[[#This Row],[PRAZO ABERTURA R.A.E]]&lt;TODAY(),"ATRASADO","NO PRAZO")))</f>
        <v>0</v>
      </c>
      <c r="AB361" s="11" t="str">
        <f ca="1">IF(Tabela1[[#This Row],[PRAZO ABERTURA R.A.E]]&gt;=TODAY(),"",IF(Tabela1[[#This Row],[STATUS]]="ATRASADO",TODAY()-Tabela1[[#This Row],[PRAZO ABERTURA R.A.E]],""))</f>
        <v/>
      </c>
      <c r="AE361" s="3"/>
      <c r="AF361" t="s">
        <v>73</v>
      </c>
    </row>
    <row r="362" spans="1:32" ht="173.25" customHeight="1" x14ac:dyDescent="0.25">
      <c r="A362" s="6">
        <v>361</v>
      </c>
      <c r="B362" s="2" t="s">
        <v>25</v>
      </c>
      <c r="C362" s="46">
        <v>45382</v>
      </c>
      <c r="D362" s="48" t="s">
        <v>115</v>
      </c>
      <c r="E362" s="9">
        <v>0.80555555555555547</v>
      </c>
      <c r="F362" s="41" t="s">
        <v>2212</v>
      </c>
      <c r="G362" s="2" t="s">
        <v>27</v>
      </c>
      <c r="H362" s="61" t="s">
        <v>2310</v>
      </c>
      <c r="I362" s="61"/>
      <c r="J362" s="3"/>
      <c r="K362" s="5" t="s">
        <v>2279</v>
      </c>
      <c r="L362" s="3" t="s">
        <v>181</v>
      </c>
      <c r="M362" s="3" t="s">
        <v>122</v>
      </c>
      <c r="N362" s="2" t="s">
        <v>2138</v>
      </c>
      <c r="O362" s="2" t="s">
        <v>2213</v>
      </c>
      <c r="P362" s="3" t="s">
        <v>1675</v>
      </c>
      <c r="Q362" s="31"/>
      <c r="R362" s="31"/>
      <c r="S362" s="31"/>
      <c r="T362" s="7" t="s">
        <v>2280</v>
      </c>
      <c r="U362" s="3" t="s">
        <v>1677</v>
      </c>
      <c r="V362" s="3" t="s">
        <v>64</v>
      </c>
      <c r="W362" s="3" t="s">
        <v>76</v>
      </c>
      <c r="X362" s="3" t="s">
        <v>70</v>
      </c>
      <c r="Y362" s="3" t="s">
        <v>73</v>
      </c>
      <c r="Z362" s="4">
        <f>IF(Tabela1[[#This Row],[R.A.E]]="SIM",VLOOKUP(Tabela1[[#This Row],[CLASSIFICAÇÃO]],Lista_Susp_!PRAZO,2,0)+Tabela1[[#This Row],[DATA]],"")</f>
        <v>45389</v>
      </c>
      <c r="AA362" s="11" t="str">
        <f ca="1">IF(Tabela1[[#This Row],[R.A.E]]="SIM",IF(AC362="ok","CONCLUÍDO",IF(Tabela1[[#This Row],[PRAZO ABERTURA R.A.E]]&lt;TODAY(),"ATRASADO","NO PRAZO")))</f>
        <v>CONCLUÍDO</v>
      </c>
      <c r="AB362" s="11" t="str">
        <f ca="1">IF(Tabela1[[#This Row],[PRAZO ABERTURA R.A.E]]&gt;=TODAY(),"",IF(Tabela1[[#This Row],[STATUS]]="ATRASADO",TODAY()-Tabela1[[#This Row],[PRAZO ABERTURA R.A.E]],""))</f>
        <v/>
      </c>
      <c r="AC362" s="3" t="s">
        <v>908</v>
      </c>
      <c r="AD362" s="4">
        <v>45385</v>
      </c>
      <c r="AE362" s="3" t="s">
        <v>73</v>
      </c>
      <c r="AF362" t="s">
        <v>73</v>
      </c>
    </row>
    <row r="363" spans="1:32" ht="45" x14ac:dyDescent="0.25">
      <c r="A363" s="6">
        <v>362</v>
      </c>
      <c r="B363" s="2" t="s">
        <v>25</v>
      </c>
      <c r="C363" s="46">
        <v>45382</v>
      </c>
      <c r="D363" s="48" t="s">
        <v>115</v>
      </c>
      <c r="E363" s="9">
        <v>0.90625</v>
      </c>
      <c r="F363" s="41" t="s">
        <v>2219</v>
      </c>
      <c r="G363" s="2" t="s">
        <v>27</v>
      </c>
      <c r="H363" s="61" t="s">
        <v>2310</v>
      </c>
      <c r="I363" s="61"/>
      <c r="J363" s="3"/>
      <c r="K363" s="5" t="s">
        <v>2278</v>
      </c>
      <c r="L363" s="3" t="s">
        <v>126</v>
      </c>
      <c r="M363" s="3" t="s">
        <v>120</v>
      </c>
      <c r="N363" s="2" t="s">
        <v>2196</v>
      </c>
      <c r="O363" s="64" t="s">
        <v>2779</v>
      </c>
      <c r="P363" s="3" t="s">
        <v>2220</v>
      </c>
      <c r="Q363" s="31"/>
      <c r="R363" s="31"/>
      <c r="S363" s="31"/>
      <c r="T363" s="7" t="s">
        <v>2221</v>
      </c>
      <c r="U363" s="3" t="s">
        <v>2222</v>
      </c>
      <c r="V363" s="3" t="s">
        <v>82</v>
      </c>
      <c r="W363" s="3" t="s">
        <v>69</v>
      </c>
      <c r="X363" s="3" t="s">
        <v>70</v>
      </c>
      <c r="Y363" s="3" t="s">
        <v>67</v>
      </c>
      <c r="Z363" s="4" t="str">
        <f>IF(Tabela1[[#This Row],[R.A.E]]="SIM",VLOOKUP(Tabela1[[#This Row],[CLASSIFICAÇÃO]],Lista_Susp_!PRAZO,2,0)+Tabela1[[#This Row],[DATA]],"")</f>
        <v/>
      </c>
      <c r="AA363" s="11" t="b">
        <f ca="1">IF(Tabela1[[#This Row],[R.A.E]]="SIM",IF(AC363="ok","CONCLUÍDO",IF(Tabela1[[#This Row],[PRAZO ABERTURA R.A.E]]&lt;TODAY(),"ATRASADO","NO PRAZO")))</f>
        <v>0</v>
      </c>
      <c r="AB363" s="11" t="str">
        <f ca="1">IF(Tabela1[[#This Row],[PRAZO ABERTURA R.A.E]]&gt;=TODAY(),"",IF(Tabela1[[#This Row],[STATUS]]="ATRASADO",TODAY()-Tabela1[[#This Row],[PRAZO ABERTURA R.A.E]],""))</f>
        <v/>
      </c>
      <c r="AE363" s="3"/>
    </row>
    <row r="364" spans="1:32" x14ac:dyDescent="0.25">
      <c r="A364" s="6">
        <v>363</v>
      </c>
      <c r="B364" s="2" t="s">
        <v>25</v>
      </c>
      <c r="C364" s="46">
        <v>45383</v>
      </c>
      <c r="D364" s="48" t="s">
        <v>116</v>
      </c>
      <c r="E364" s="9">
        <v>0.5625</v>
      </c>
      <c r="F364" s="41" t="s">
        <v>2214</v>
      </c>
      <c r="G364" s="2" t="s">
        <v>27</v>
      </c>
      <c r="H364" s="61" t="s">
        <v>2309</v>
      </c>
      <c r="I364" s="61"/>
      <c r="J364" s="3"/>
      <c r="K364" s="5" t="s">
        <v>2277</v>
      </c>
      <c r="L364" s="3" t="s">
        <v>126</v>
      </c>
      <c r="M364" s="3" t="s">
        <v>231</v>
      </c>
      <c r="N364" s="2" t="s">
        <v>2215</v>
      </c>
      <c r="O364" s="64" t="s">
        <v>2216</v>
      </c>
      <c r="P364" s="3" t="s">
        <v>484</v>
      </c>
      <c r="Q364" s="31"/>
      <c r="R364" s="31"/>
      <c r="S364" s="31"/>
      <c r="T364" t="s">
        <v>2217</v>
      </c>
      <c r="U364" s="3" t="s">
        <v>2218</v>
      </c>
      <c r="V364" s="3" t="s">
        <v>1274</v>
      </c>
      <c r="W364" s="3" t="s">
        <v>69</v>
      </c>
      <c r="X364" s="3" t="s">
        <v>70</v>
      </c>
      <c r="Y364" s="3" t="s">
        <v>67</v>
      </c>
      <c r="Z364" s="4" t="str">
        <f>IF(Tabela1[[#This Row],[R.A.E]]="SIM",VLOOKUP(Tabela1[[#This Row],[CLASSIFICAÇÃO]],Lista_Susp_!PRAZO,2,0)+Tabela1[[#This Row],[DATA]],"")</f>
        <v/>
      </c>
      <c r="AA364" s="11" t="b">
        <f ca="1">IF(Tabela1[[#This Row],[R.A.E]]="SIM",IF(AC364="ok","CONCLUÍDO",IF(Tabela1[[#This Row],[PRAZO ABERTURA R.A.E]]&lt;TODAY(),"ATRASADO","NO PRAZO")))</f>
        <v>0</v>
      </c>
      <c r="AB364" s="11" t="str">
        <f ca="1">IF(Tabela1[[#This Row],[PRAZO ABERTURA R.A.E]]&gt;=TODAY(),"",IF(Tabela1[[#This Row],[STATUS]]="ATRASADO",TODAY()-Tabela1[[#This Row],[PRAZO ABERTURA R.A.E]],""))</f>
        <v/>
      </c>
      <c r="AE364" s="3"/>
    </row>
    <row r="365" spans="1:32" ht="45" x14ac:dyDescent="0.25">
      <c r="A365" s="6">
        <v>364</v>
      </c>
      <c r="B365" s="2" t="s">
        <v>25</v>
      </c>
      <c r="C365" s="46">
        <v>45381</v>
      </c>
      <c r="D365" s="48" t="s">
        <v>115</v>
      </c>
      <c r="E365" s="9">
        <v>0.35416666666666669</v>
      </c>
      <c r="F365" s="41" t="s">
        <v>2223</v>
      </c>
      <c r="G365" s="2" t="s">
        <v>30</v>
      </c>
      <c r="H365" s="61"/>
      <c r="I365" s="61"/>
      <c r="J365" s="3"/>
      <c r="K365" s="5" t="s">
        <v>2276</v>
      </c>
      <c r="L365" s="3" t="s">
        <v>126</v>
      </c>
      <c r="M365" s="3" t="s">
        <v>121</v>
      </c>
      <c r="N365" s="2" t="s">
        <v>1482</v>
      </c>
      <c r="O365" s="64" t="s">
        <v>2224</v>
      </c>
      <c r="P365" s="3" t="s">
        <v>343</v>
      </c>
      <c r="Q365" s="31"/>
      <c r="R365" s="31"/>
      <c r="S365" s="31"/>
      <c r="T365" s="7" t="s">
        <v>2225</v>
      </c>
      <c r="U365" s="3" t="s">
        <v>2224</v>
      </c>
      <c r="V365" s="3" t="s">
        <v>68</v>
      </c>
      <c r="W365" s="3" t="s">
        <v>69</v>
      </c>
      <c r="X365" s="3" t="s">
        <v>70</v>
      </c>
      <c r="Y365" s="3" t="s">
        <v>67</v>
      </c>
      <c r="Z365" s="4" t="str">
        <f>IF(Tabela1[[#This Row],[R.A.E]]="SIM",VLOOKUP(Tabela1[[#This Row],[CLASSIFICAÇÃO]],Lista_Susp_!PRAZO,2,0)+Tabela1[[#This Row],[DATA]],"")</f>
        <v/>
      </c>
      <c r="AA365" s="11" t="b">
        <f ca="1">IF(Tabela1[[#This Row],[R.A.E]]="SIM",IF(AC365="ok","CONCLUÍDO",IF(Tabela1[[#This Row],[PRAZO ABERTURA R.A.E]]&lt;TODAY(),"ATRASADO","NO PRAZO")))</f>
        <v>0</v>
      </c>
      <c r="AB365" s="11" t="str">
        <f ca="1">IF(Tabela1[[#This Row],[PRAZO ABERTURA R.A.E]]&gt;=TODAY(),"",IF(Tabela1[[#This Row],[STATUS]]="ATRASADO",TODAY()-Tabela1[[#This Row],[PRAZO ABERTURA R.A.E]],""))</f>
        <v/>
      </c>
      <c r="AE365" s="3"/>
    </row>
    <row r="366" spans="1:32" ht="30" x14ac:dyDescent="0.25">
      <c r="A366" s="6">
        <v>365</v>
      </c>
      <c r="B366" s="2" t="s">
        <v>25</v>
      </c>
      <c r="C366" s="46">
        <v>45383</v>
      </c>
      <c r="D366" s="48" t="s">
        <v>116</v>
      </c>
      <c r="E366" s="9">
        <v>0.39583333333333331</v>
      </c>
      <c r="F366" s="41" t="s">
        <v>2274</v>
      </c>
      <c r="G366" s="2" t="s">
        <v>36</v>
      </c>
      <c r="H366" s="61"/>
      <c r="I366" s="61"/>
      <c r="J366" s="3"/>
      <c r="K366" s="5" t="s">
        <v>2414</v>
      </c>
      <c r="L366" s="3" t="s">
        <v>126</v>
      </c>
      <c r="M366" s="3" t="s">
        <v>123</v>
      </c>
      <c r="N366" s="2" t="s">
        <v>2226</v>
      </c>
      <c r="O366" s="64" t="s">
        <v>2773</v>
      </c>
      <c r="P366" s="3" t="s">
        <v>2227</v>
      </c>
      <c r="Q366" s="31"/>
      <c r="R366" s="31"/>
      <c r="S366" s="31"/>
      <c r="T366" s="7" t="s">
        <v>2228</v>
      </c>
      <c r="U366" s="3" t="s">
        <v>2229</v>
      </c>
      <c r="V366" s="3" t="s">
        <v>356</v>
      </c>
      <c r="W366" s="3" t="s">
        <v>76</v>
      </c>
      <c r="X366" s="3" t="s">
        <v>79</v>
      </c>
      <c r="Y366" s="3" t="s">
        <v>73</v>
      </c>
      <c r="Z366" s="4">
        <f>IF(Tabela1[[#This Row],[R.A.E]]="SIM",VLOOKUP(Tabela1[[#This Row],[CLASSIFICAÇÃO]],Lista_Susp_!PRAZO,2,0)+Tabela1[[#This Row],[DATA]],"")</f>
        <v>45390</v>
      </c>
      <c r="AA366" s="11" t="str">
        <f ca="1">IF(Tabela1[[#This Row],[R.A.E]]="SIM",IF(AC366="ok","CONCLUÍDO",IF(Tabela1[[#This Row],[PRAZO ABERTURA R.A.E]]&lt;TODAY(),"ATRASADO","NO PRAZO")))</f>
        <v>CONCLUÍDO</v>
      </c>
      <c r="AB366" s="11" t="str">
        <f ca="1">IF(Tabela1[[#This Row],[PRAZO ABERTURA R.A.E]]&gt;=TODAY(),"",IF(Tabela1[[#This Row],[STATUS]]="ATRASADO",TODAY()-Tabela1[[#This Row],[PRAZO ABERTURA R.A.E]],""))</f>
        <v/>
      </c>
      <c r="AC366" s="4" t="s">
        <v>908</v>
      </c>
      <c r="AD366" s="4">
        <v>45397</v>
      </c>
      <c r="AE366" s="3" t="s">
        <v>73</v>
      </c>
    </row>
    <row r="367" spans="1:32" ht="30" x14ac:dyDescent="0.25">
      <c r="A367" s="6">
        <v>366</v>
      </c>
      <c r="B367" s="2" t="s">
        <v>25</v>
      </c>
      <c r="C367" s="46">
        <v>45382</v>
      </c>
      <c r="D367" s="48" t="s">
        <v>115</v>
      </c>
      <c r="E367" s="9">
        <v>0.72916666666666663</v>
      </c>
      <c r="F367" s="41" t="s">
        <v>2230</v>
      </c>
      <c r="G367" s="2" t="s">
        <v>27</v>
      </c>
      <c r="H367" s="61" t="s">
        <v>2441</v>
      </c>
      <c r="I367" s="61"/>
      <c r="J367" s="3"/>
      <c r="K367" s="5" t="s">
        <v>2231</v>
      </c>
      <c r="L367" s="3" t="s">
        <v>192</v>
      </c>
      <c r="M367" s="3" t="s">
        <v>123</v>
      </c>
      <c r="N367" s="2" t="s">
        <v>2232</v>
      </c>
      <c r="O367" s="2" t="s">
        <v>2233</v>
      </c>
      <c r="P367" s="3" t="s">
        <v>1613</v>
      </c>
      <c r="Q367" s="31"/>
      <c r="R367" s="31"/>
      <c r="S367" s="31"/>
      <c r="T367" s="7" t="s">
        <v>2234</v>
      </c>
      <c r="U367" s="3" t="s">
        <v>2235</v>
      </c>
      <c r="V367" s="3" t="s">
        <v>83</v>
      </c>
      <c r="W367" s="3" t="s">
        <v>69</v>
      </c>
      <c r="X367" s="3" t="s">
        <v>70</v>
      </c>
      <c r="Y367" s="3" t="s">
        <v>67</v>
      </c>
      <c r="Z367" s="4" t="str">
        <f>IF(Tabela1[[#This Row],[R.A.E]]="SIM",VLOOKUP(Tabela1[[#This Row],[CLASSIFICAÇÃO]],Lista_Susp_!PRAZO,2,0)+Tabela1[[#This Row],[DATA]],"")</f>
        <v/>
      </c>
      <c r="AA367" s="11" t="b">
        <f ca="1">IF(Tabela1[[#This Row],[R.A.E]]="SIM",IF(AC367="ok","CONCLUÍDO",IF(Tabela1[[#This Row],[PRAZO ABERTURA R.A.E]]&lt;TODAY(),"ATRASADO","NO PRAZO")))</f>
        <v>0</v>
      </c>
      <c r="AB367" s="11" t="str">
        <f ca="1">IF(Tabela1[[#This Row],[PRAZO ABERTURA R.A.E]]&gt;=TODAY(),"",IF(Tabela1[[#This Row],[STATUS]]="ATRASADO",TODAY()-Tabela1[[#This Row],[PRAZO ABERTURA R.A.E]],""))</f>
        <v/>
      </c>
      <c r="AE367" s="3"/>
    </row>
    <row r="368" spans="1:32" x14ac:dyDescent="0.25">
      <c r="A368" s="6">
        <v>367</v>
      </c>
      <c r="B368" s="2" t="s">
        <v>28</v>
      </c>
      <c r="C368" s="46">
        <v>45383</v>
      </c>
      <c r="D368" s="48" t="s">
        <v>116</v>
      </c>
      <c r="E368" s="9">
        <v>0.38541666666666669</v>
      </c>
      <c r="F368" s="41" t="s">
        <v>1439</v>
      </c>
      <c r="G368" s="2" t="s">
        <v>27</v>
      </c>
      <c r="H368" s="61" t="s">
        <v>2441</v>
      </c>
      <c r="I368" s="61"/>
      <c r="J368" s="3"/>
      <c r="K368" s="5" t="s">
        <v>2236</v>
      </c>
      <c r="L368" s="3" t="s">
        <v>197</v>
      </c>
      <c r="M368" s="3" t="s">
        <v>121</v>
      </c>
      <c r="N368" s="2" t="s">
        <v>1308</v>
      </c>
      <c r="O368" s="2" t="s">
        <v>2237</v>
      </c>
      <c r="P368" s="3" t="s">
        <v>1613</v>
      </c>
      <c r="Q368" s="31"/>
      <c r="R368" s="31"/>
      <c r="S368" s="31"/>
      <c r="T368" s="7" t="s">
        <v>1559</v>
      </c>
      <c r="U368" s="3" t="s">
        <v>2238</v>
      </c>
      <c r="V368" s="3" t="s">
        <v>83</v>
      </c>
      <c r="W368" s="3" t="s">
        <v>69</v>
      </c>
      <c r="X368" s="3" t="s">
        <v>70</v>
      </c>
      <c r="Y368" s="3" t="s">
        <v>67</v>
      </c>
      <c r="Z368" s="4" t="str">
        <f>IF(Tabela1[[#This Row],[R.A.E]]="SIM",VLOOKUP(Tabela1[[#This Row],[CLASSIFICAÇÃO]],Lista_Susp_!PRAZO,2,0)+Tabela1[[#This Row],[DATA]],"")</f>
        <v/>
      </c>
      <c r="AA368" s="11" t="b">
        <f ca="1">IF(Tabela1[[#This Row],[R.A.E]]="SIM",IF(AC368="ok","CONCLUÍDO",IF(Tabela1[[#This Row],[PRAZO ABERTURA R.A.E]]&lt;TODAY(),"ATRASADO","NO PRAZO")))</f>
        <v>0</v>
      </c>
      <c r="AB368" s="11" t="str">
        <f ca="1">IF(Tabela1[[#This Row],[PRAZO ABERTURA R.A.E]]&gt;=TODAY(),"",IF(Tabela1[[#This Row],[STATUS]]="ATRASADO",TODAY()-Tabela1[[#This Row],[PRAZO ABERTURA R.A.E]],""))</f>
        <v/>
      </c>
      <c r="AE368" s="3"/>
      <c r="AF368" t="s">
        <v>73</v>
      </c>
    </row>
    <row r="369" spans="1:32" x14ac:dyDescent="0.25">
      <c r="A369" s="6">
        <v>368</v>
      </c>
      <c r="B369" s="2" t="s">
        <v>28</v>
      </c>
      <c r="C369" s="46">
        <v>45384</v>
      </c>
      <c r="D369" s="48" t="s">
        <v>116</v>
      </c>
      <c r="E369" s="9">
        <v>0.34027777777777773</v>
      </c>
      <c r="F369" s="41" t="s">
        <v>2239</v>
      </c>
      <c r="G369" s="2" t="s">
        <v>27</v>
      </c>
      <c r="H369" s="61" t="s">
        <v>2309</v>
      </c>
      <c r="I369" s="61"/>
      <c r="J369" s="3"/>
      <c r="K369" s="5" t="s">
        <v>2240</v>
      </c>
      <c r="L369" s="3" t="s">
        <v>180</v>
      </c>
      <c r="M369" s="3" t="s">
        <v>121</v>
      </c>
      <c r="N369" s="2"/>
      <c r="O369" s="2" t="s">
        <v>2241</v>
      </c>
      <c r="P369" s="3" t="s">
        <v>1613</v>
      </c>
      <c r="Q369" s="31"/>
      <c r="R369" s="31"/>
      <c r="S369" s="31"/>
      <c r="T369" s="7" t="s">
        <v>2242</v>
      </c>
      <c r="U369" s="3" t="s">
        <v>2243</v>
      </c>
      <c r="V369" s="3" t="s">
        <v>86</v>
      </c>
      <c r="W369" s="3" t="s">
        <v>69</v>
      </c>
      <c r="X369" s="3" t="s">
        <v>70</v>
      </c>
      <c r="Y369" s="3" t="s">
        <v>67</v>
      </c>
      <c r="Z369" s="4" t="str">
        <f>IF(Tabela1[[#This Row],[R.A.E]]="SIM",VLOOKUP(Tabela1[[#This Row],[CLASSIFICAÇÃO]],Lista_Susp_!PRAZO,2,0)+Tabela1[[#This Row],[DATA]],"")</f>
        <v/>
      </c>
      <c r="AA369" s="11" t="b">
        <f ca="1">IF(Tabela1[[#This Row],[R.A.E]]="SIM",IF(AC369="ok","CONCLUÍDO",IF(Tabela1[[#This Row],[PRAZO ABERTURA R.A.E]]&lt;TODAY(),"ATRASADO","NO PRAZO")))</f>
        <v>0</v>
      </c>
      <c r="AB369" s="11" t="str">
        <f ca="1">IF(Tabela1[[#This Row],[PRAZO ABERTURA R.A.E]]&gt;=TODAY(),"",IF(Tabela1[[#This Row],[STATUS]]="ATRASADO",TODAY()-Tabela1[[#This Row],[PRAZO ABERTURA R.A.E]],""))</f>
        <v/>
      </c>
      <c r="AE369" s="3"/>
      <c r="AF369" t="s">
        <v>73</v>
      </c>
    </row>
    <row r="370" spans="1:32" ht="30" x14ac:dyDescent="0.25">
      <c r="A370" s="6">
        <v>369</v>
      </c>
      <c r="B370" s="2" t="s">
        <v>25</v>
      </c>
      <c r="C370" s="46">
        <v>45383</v>
      </c>
      <c r="D370" s="48" t="s">
        <v>116</v>
      </c>
      <c r="E370" s="9">
        <v>0.18055555555555555</v>
      </c>
      <c r="F370" s="41" t="s">
        <v>2244</v>
      </c>
      <c r="G370" s="2" t="s">
        <v>27</v>
      </c>
      <c r="H370" s="61" t="s">
        <v>2310</v>
      </c>
      <c r="I370" s="61"/>
      <c r="J370" s="3"/>
      <c r="K370" s="5" t="s">
        <v>2273</v>
      </c>
      <c r="L370" s="3" t="s">
        <v>126</v>
      </c>
      <c r="M370" s="3" t="s">
        <v>122</v>
      </c>
      <c r="N370" s="2" t="s">
        <v>2138</v>
      </c>
      <c r="O370" s="64" t="s">
        <v>2245</v>
      </c>
      <c r="P370" s="3" t="s">
        <v>1906</v>
      </c>
      <c r="Q370" s="31"/>
      <c r="R370" s="31"/>
      <c r="S370" s="31"/>
      <c r="T370" t="s">
        <v>2246</v>
      </c>
      <c r="U370" s="3" t="s">
        <v>1770</v>
      </c>
      <c r="V370" s="3" t="s">
        <v>105</v>
      </c>
      <c r="W370" s="3" t="s">
        <v>76</v>
      </c>
      <c r="X370" s="3" t="s">
        <v>70</v>
      </c>
      <c r="Y370" s="3" t="s">
        <v>73</v>
      </c>
      <c r="Z370" s="4">
        <f>IF(Tabela1[[#This Row],[R.A.E]]="SIM",VLOOKUP(Tabela1[[#This Row],[CLASSIFICAÇÃO]],Lista_Susp_!PRAZO,2,0)+Tabela1[[#This Row],[DATA]],"")</f>
        <v>45390</v>
      </c>
      <c r="AA370" s="11" t="str">
        <f ca="1">IF(Tabela1[[#This Row],[R.A.E]]="SIM",IF(AC370="ok","CONCLUÍDO",IF(Tabela1[[#This Row],[PRAZO ABERTURA R.A.E]]&lt;TODAY(),"ATRASADO","NO PRAZO")))</f>
        <v>CONCLUÍDO</v>
      </c>
      <c r="AB370" s="11" t="str">
        <f ca="1">IF(Tabela1[[#This Row],[PRAZO ABERTURA R.A.E]]&gt;=TODAY(),"",IF(Tabela1[[#This Row],[STATUS]]="ATRASADO",TODAY()-Tabela1[[#This Row],[PRAZO ABERTURA R.A.E]],""))</f>
        <v/>
      </c>
      <c r="AC370" s="3" t="s">
        <v>224</v>
      </c>
      <c r="AE370" s="3" t="s">
        <v>73</v>
      </c>
    </row>
    <row r="371" spans="1:32" ht="60" x14ac:dyDescent="0.25">
      <c r="A371" s="6">
        <v>370</v>
      </c>
      <c r="B371" s="2" t="s">
        <v>25</v>
      </c>
      <c r="C371" s="46">
        <v>45384</v>
      </c>
      <c r="D371" s="48" t="s">
        <v>116</v>
      </c>
      <c r="E371" s="9">
        <v>0.70833333333333337</v>
      </c>
      <c r="F371" s="41" t="s">
        <v>2247</v>
      </c>
      <c r="G371" s="2" t="s">
        <v>27</v>
      </c>
      <c r="H371" s="61" t="s">
        <v>2310</v>
      </c>
      <c r="I371" s="61"/>
      <c r="J371" s="3"/>
      <c r="K371" s="5" t="s">
        <v>2272</v>
      </c>
      <c r="L371" s="3" t="s">
        <v>126</v>
      </c>
      <c r="M371" s="3" t="s">
        <v>122</v>
      </c>
      <c r="N371" s="2" t="s">
        <v>2138</v>
      </c>
      <c r="O371" s="2" t="s">
        <v>2248</v>
      </c>
      <c r="P371" s="3" t="s">
        <v>374</v>
      </c>
      <c r="Q371" s="31"/>
      <c r="R371" s="31"/>
      <c r="S371" s="31"/>
      <c r="T371" s="7" t="s">
        <v>2249</v>
      </c>
      <c r="U371" s="3" t="s">
        <v>377</v>
      </c>
      <c r="V371" s="3" t="s">
        <v>105</v>
      </c>
      <c r="W371" s="3" t="s">
        <v>69</v>
      </c>
      <c r="X371" s="3" t="s">
        <v>70</v>
      </c>
      <c r="Y371" s="3" t="s">
        <v>67</v>
      </c>
      <c r="Z371" s="4" t="str">
        <f>IF(Tabela1[[#This Row],[R.A.E]]="SIM",VLOOKUP(Tabela1[[#This Row],[CLASSIFICAÇÃO]],Lista_Susp_!PRAZO,2,0)+Tabela1[[#This Row],[DATA]],"")</f>
        <v/>
      </c>
      <c r="AA371" s="11" t="b">
        <f ca="1">IF(Tabela1[[#This Row],[R.A.E]]="SIM",IF(AC371="ok","CONCLUÍDO",IF(Tabela1[[#This Row],[PRAZO ABERTURA R.A.E]]&lt;TODAY(),"ATRASADO","NO PRAZO")))</f>
        <v>0</v>
      </c>
      <c r="AB371" s="11" t="str">
        <f ca="1">IF(Tabela1[[#This Row],[PRAZO ABERTURA R.A.E]]&gt;=TODAY(),"",IF(Tabela1[[#This Row],[STATUS]]="ATRASADO",TODAY()-Tabela1[[#This Row],[PRAZO ABERTURA R.A.E]],""))</f>
        <v/>
      </c>
      <c r="AE371" s="3"/>
    </row>
    <row r="372" spans="1:32" x14ac:dyDescent="0.25">
      <c r="A372" s="6">
        <v>371</v>
      </c>
      <c r="B372" s="2" t="s">
        <v>25</v>
      </c>
      <c r="C372" s="46">
        <v>45384</v>
      </c>
      <c r="D372" s="48" t="s">
        <v>116</v>
      </c>
      <c r="E372" s="9">
        <v>0.61458333333333337</v>
      </c>
      <c r="F372" s="41" t="s">
        <v>2250</v>
      </c>
      <c r="G372" s="2" t="s">
        <v>27</v>
      </c>
      <c r="H372" s="61" t="s">
        <v>2308</v>
      </c>
      <c r="I372" s="61"/>
      <c r="J372" s="3"/>
      <c r="K372" s="5" t="s">
        <v>2271</v>
      </c>
      <c r="L372" s="3" t="s">
        <v>126</v>
      </c>
      <c r="M372" s="3" t="s">
        <v>231</v>
      </c>
      <c r="N372" s="2" t="s">
        <v>1482</v>
      </c>
      <c r="O372" s="64" t="s">
        <v>2774</v>
      </c>
      <c r="P372" s="3" t="s">
        <v>2252</v>
      </c>
      <c r="Q372" s="31"/>
      <c r="R372" s="31"/>
      <c r="S372" s="31"/>
      <c r="T372" s="7" t="s">
        <v>2253</v>
      </c>
      <c r="U372" s="3" t="s">
        <v>2251</v>
      </c>
      <c r="V372" s="3" t="s">
        <v>68</v>
      </c>
      <c r="W372" s="3" t="s">
        <v>69</v>
      </c>
      <c r="X372" s="3" t="s">
        <v>70</v>
      </c>
      <c r="Y372" s="3" t="s">
        <v>67</v>
      </c>
      <c r="Z372" s="4" t="str">
        <f>IF(Tabela1[[#This Row],[R.A.E]]="SIM",VLOOKUP(Tabela1[[#This Row],[CLASSIFICAÇÃO]],Lista_Susp_!PRAZO,2,0)+Tabela1[[#This Row],[DATA]],"")</f>
        <v/>
      </c>
      <c r="AA372" s="11" t="b">
        <f ca="1">IF(Tabela1[[#This Row],[R.A.E]]="SIM",IF(AC372="ok","CONCLUÍDO",IF(Tabela1[[#This Row],[PRAZO ABERTURA R.A.E]]&lt;TODAY(),"ATRASADO","NO PRAZO")))</f>
        <v>0</v>
      </c>
      <c r="AB372" s="11" t="str">
        <f ca="1">IF(Tabela1[[#This Row],[PRAZO ABERTURA R.A.E]]&gt;=TODAY(),"",IF(Tabela1[[#This Row],[STATUS]]="ATRASADO",TODAY()-Tabela1[[#This Row],[PRAZO ABERTURA R.A.E]],""))</f>
        <v/>
      </c>
      <c r="AE372" s="3"/>
    </row>
    <row r="373" spans="1:32" x14ac:dyDescent="0.25">
      <c r="A373" s="6">
        <v>372</v>
      </c>
      <c r="B373" s="2" t="s">
        <v>25</v>
      </c>
      <c r="C373" s="46">
        <v>45384</v>
      </c>
      <c r="D373" s="48" t="s">
        <v>116</v>
      </c>
      <c r="E373" s="9">
        <v>0.47916666666666669</v>
      </c>
      <c r="F373" s="41" t="s">
        <v>2254</v>
      </c>
      <c r="G373" s="2" t="s">
        <v>36</v>
      </c>
      <c r="H373" s="61"/>
      <c r="I373" s="61"/>
      <c r="J373" s="3"/>
      <c r="K373" s="5" t="s">
        <v>2270</v>
      </c>
      <c r="L373" s="3" t="s">
        <v>126</v>
      </c>
      <c r="M373" s="3" t="s">
        <v>121</v>
      </c>
      <c r="N373" s="2" t="s">
        <v>121</v>
      </c>
      <c r="O373" s="2" t="s">
        <v>2255</v>
      </c>
      <c r="P373" s="16" t="s">
        <v>2256</v>
      </c>
      <c r="Q373" s="31"/>
      <c r="R373" s="31"/>
      <c r="S373" s="31"/>
      <c r="T373" t="s">
        <v>2257</v>
      </c>
      <c r="U373" s="3" t="s">
        <v>626</v>
      </c>
      <c r="V373" s="3" t="s">
        <v>239</v>
      </c>
      <c r="W373" s="3" t="s">
        <v>69</v>
      </c>
      <c r="X373" s="3" t="s">
        <v>70</v>
      </c>
      <c r="Y373" s="3" t="s">
        <v>67</v>
      </c>
      <c r="Z373" s="4" t="str">
        <f>IF(Tabela1[[#This Row],[R.A.E]]="SIM",VLOOKUP(Tabela1[[#This Row],[CLASSIFICAÇÃO]],Lista_Susp_!PRAZO,2,0)+Tabela1[[#This Row],[DATA]],"")</f>
        <v/>
      </c>
      <c r="AA373" s="11" t="b">
        <f ca="1">IF(Tabela1[[#This Row],[R.A.E]]="SIM",IF(AC373="ok","CONCLUÍDO",IF(Tabela1[[#This Row],[PRAZO ABERTURA R.A.E]]&lt;TODAY(),"ATRASADO","NO PRAZO")))</f>
        <v>0</v>
      </c>
      <c r="AB373" s="11" t="str">
        <f ca="1">IF(Tabela1[[#This Row],[PRAZO ABERTURA R.A.E]]&gt;=TODAY(),"",IF(Tabela1[[#This Row],[STATUS]]="ATRASADO",TODAY()-Tabela1[[#This Row],[PRAZO ABERTURA R.A.E]],""))</f>
        <v/>
      </c>
      <c r="AE373" s="3"/>
    </row>
    <row r="374" spans="1:32" ht="30" x14ac:dyDescent="0.25">
      <c r="A374" s="6">
        <v>373</v>
      </c>
      <c r="B374" s="2" t="s">
        <v>25</v>
      </c>
      <c r="C374" s="46">
        <v>45383</v>
      </c>
      <c r="D374" s="48" t="s">
        <v>116</v>
      </c>
      <c r="E374" s="9">
        <v>0.16666666666666666</v>
      </c>
      <c r="F374" s="41" t="s">
        <v>2275</v>
      </c>
      <c r="G374" s="2" t="s">
        <v>30</v>
      </c>
      <c r="H374" s="61"/>
      <c r="I374" s="61"/>
      <c r="J374" s="3"/>
      <c r="K374" s="5" t="s">
        <v>2258</v>
      </c>
      <c r="L374" s="3" t="s">
        <v>126</v>
      </c>
      <c r="M374" s="3" t="s">
        <v>123</v>
      </c>
      <c r="N374" s="2" t="s">
        <v>1734</v>
      </c>
      <c r="O374" s="64" t="s">
        <v>2775</v>
      </c>
      <c r="P374" s="3" t="s">
        <v>2227</v>
      </c>
      <c r="Q374" s="31"/>
      <c r="R374" s="31"/>
      <c r="S374" s="31"/>
      <c r="T374" s="7" t="s">
        <v>2259</v>
      </c>
      <c r="U374" s="3" t="s">
        <v>2260</v>
      </c>
      <c r="V374" s="3" t="s">
        <v>77</v>
      </c>
      <c r="W374" s="3" t="s">
        <v>69</v>
      </c>
      <c r="X374" s="3" t="s">
        <v>70</v>
      </c>
      <c r="Y374" s="3" t="s">
        <v>67</v>
      </c>
      <c r="Z374" s="4" t="str">
        <f>IF(Tabela1[[#This Row],[R.A.E]]="SIM",VLOOKUP(Tabela1[[#This Row],[CLASSIFICAÇÃO]],Lista_Susp_!PRAZO,2,0)+Tabela1[[#This Row],[DATA]],"")</f>
        <v/>
      </c>
      <c r="AA374" s="11" t="b">
        <f ca="1">IF(Tabela1[[#This Row],[R.A.E]]="SIM",IF(AC374="ok","CONCLUÍDO",IF(Tabela1[[#This Row],[PRAZO ABERTURA R.A.E]]&lt;TODAY(),"ATRASADO","NO PRAZO")))</f>
        <v>0</v>
      </c>
      <c r="AB374" s="11" t="str">
        <f ca="1">IF(Tabela1[[#This Row],[PRAZO ABERTURA R.A.E]]&gt;=TODAY(),"",IF(Tabela1[[#This Row],[STATUS]]="ATRASADO",TODAY()-Tabela1[[#This Row],[PRAZO ABERTURA R.A.E]],""))</f>
        <v/>
      </c>
      <c r="AE374" s="3"/>
    </row>
    <row r="375" spans="1:32" ht="30" x14ac:dyDescent="0.25">
      <c r="A375" s="6">
        <v>374</v>
      </c>
      <c r="B375" s="2" t="s">
        <v>25</v>
      </c>
      <c r="C375" s="46">
        <v>45385</v>
      </c>
      <c r="D375" s="48" t="s">
        <v>116</v>
      </c>
      <c r="E375" s="9">
        <v>0.31944444444444448</v>
      </c>
      <c r="F375" s="41" t="s">
        <v>2261</v>
      </c>
      <c r="G375" s="2" t="s">
        <v>33</v>
      </c>
      <c r="H375" s="61"/>
      <c r="I375" s="61"/>
      <c r="J375" s="3"/>
      <c r="K375" s="5" t="s">
        <v>2269</v>
      </c>
      <c r="L375" s="3" t="s">
        <v>126</v>
      </c>
      <c r="M375" s="3" t="s">
        <v>122</v>
      </c>
      <c r="N375" s="2" t="s">
        <v>2138</v>
      </c>
      <c r="O375" s="64" t="s">
        <v>2776</v>
      </c>
      <c r="P375" s="3" t="s">
        <v>2262</v>
      </c>
      <c r="Q375" s="31"/>
      <c r="R375" s="31"/>
      <c r="S375" s="31"/>
      <c r="T375" s="7" t="s">
        <v>2263</v>
      </c>
      <c r="U375" s="3" t="s">
        <v>2264</v>
      </c>
      <c r="V375" s="3" t="s">
        <v>1288</v>
      </c>
      <c r="W375" s="3" t="s">
        <v>69</v>
      </c>
      <c r="X375" s="3" t="s">
        <v>70</v>
      </c>
      <c r="Y375" s="3" t="s">
        <v>67</v>
      </c>
      <c r="Z375" s="4" t="str">
        <f>IF(Tabela1[[#This Row],[R.A.E]]="SIM",VLOOKUP(Tabela1[[#This Row],[CLASSIFICAÇÃO]],Lista_Susp_!PRAZO,2,0)+Tabela1[[#This Row],[DATA]],"")</f>
        <v/>
      </c>
      <c r="AA375" s="11" t="b">
        <f ca="1">IF(Tabela1[[#This Row],[R.A.E]]="SIM",IF(AC375="ok","CONCLUÍDO",IF(Tabela1[[#This Row],[PRAZO ABERTURA R.A.E]]&lt;TODAY(),"ATRASADO","NO PRAZO")))</f>
        <v>0</v>
      </c>
      <c r="AB375" s="11" t="str">
        <f ca="1">IF(Tabela1[[#This Row],[PRAZO ABERTURA R.A.E]]&gt;=TODAY(),"",IF(Tabela1[[#This Row],[STATUS]]="ATRASADO",TODAY()-Tabela1[[#This Row],[PRAZO ABERTURA R.A.E]],""))</f>
        <v/>
      </c>
      <c r="AE375" s="3"/>
      <c r="AF375" t="s">
        <v>73</v>
      </c>
    </row>
    <row r="376" spans="1:32" x14ac:dyDescent="0.25">
      <c r="A376" s="6">
        <v>375</v>
      </c>
      <c r="B376" s="2" t="s">
        <v>28</v>
      </c>
      <c r="C376" s="46">
        <v>45384</v>
      </c>
      <c r="D376" s="48" t="s">
        <v>116</v>
      </c>
      <c r="E376" s="9">
        <v>0.31597222222222221</v>
      </c>
      <c r="F376" s="41" t="s">
        <v>1560</v>
      </c>
      <c r="G376" s="2" t="s">
        <v>36</v>
      </c>
      <c r="H376" s="61"/>
      <c r="I376" s="61"/>
      <c r="J376" s="3"/>
      <c r="K376" s="5" t="s">
        <v>2265</v>
      </c>
      <c r="L376" s="3" t="s">
        <v>196</v>
      </c>
      <c r="M376" s="3" t="s">
        <v>121</v>
      </c>
      <c r="N376" s="2" t="s">
        <v>2266</v>
      </c>
      <c r="O376" s="2" t="s">
        <v>2267</v>
      </c>
      <c r="P376" s="3" t="s">
        <v>420</v>
      </c>
      <c r="Q376" s="31"/>
      <c r="R376" s="31"/>
      <c r="S376" s="31"/>
      <c r="T376" s="7" t="s">
        <v>2021</v>
      </c>
      <c r="U376" s="3" t="s">
        <v>2268</v>
      </c>
      <c r="V376" s="3" t="s">
        <v>78</v>
      </c>
      <c r="W376" s="3" t="s">
        <v>69</v>
      </c>
      <c r="X376" s="3" t="s">
        <v>70</v>
      </c>
      <c r="Y376" s="3" t="s">
        <v>67</v>
      </c>
      <c r="Z376" s="4" t="str">
        <f>IF(Tabela1[[#This Row],[R.A.E]]="SIM",VLOOKUP(Tabela1[[#This Row],[CLASSIFICAÇÃO]],Lista_Susp_!PRAZO,2,0)+Tabela1[[#This Row],[DATA]],"")</f>
        <v/>
      </c>
      <c r="AA376" s="11" t="b">
        <f ca="1">IF(Tabela1[[#This Row],[R.A.E]]="SIM",IF(AC376="ok","CONCLUÍDO",IF(Tabela1[[#This Row],[PRAZO ABERTURA R.A.E]]&lt;TODAY(),"ATRASADO","NO PRAZO")))</f>
        <v>0</v>
      </c>
      <c r="AB376" s="11" t="str">
        <f ca="1">IF(Tabela1[[#This Row],[PRAZO ABERTURA R.A.E]]&gt;=TODAY(),"",IF(Tabela1[[#This Row],[STATUS]]="ATRASADO",TODAY()-Tabela1[[#This Row],[PRAZO ABERTURA R.A.E]],""))</f>
        <v/>
      </c>
      <c r="AE376" s="3"/>
      <c r="AF376" t="s">
        <v>73</v>
      </c>
    </row>
    <row r="377" spans="1:32" ht="30" x14ac:dyDescent="0.25">
      <c r="A377" s="6">
        <v>376</v>
      </c>
      <c r="B377" s="2" t="s">
        <v>25</v>
      </c>
      <c r="C377" s="46">
        <v>45385</v>
      </c>
      <c r="D377" s="48" t="s">
        <v>116</v>
      </c>
      <c r="E377" s="9">
        <v>0.65277777777777779</v>
      </c>
      <c r="F377" s="41" t="s">
        <v>2281</v>
      </c>
      <c r="G377" s="2" t="s">
        <v>27</v>
      </c>
      <c r="H377" s="61" t="s">
        <v>2309</v>
      </c>
      <c r="I377" s="61"/>
      <c r="J377" s="3" t="s">
        <v>73</v>
      </c>
      <c r="K377" s="5" t="s">
        <v>2304</v>
      </c>
      <c r="L377" s="3" t="s">
        <v>137</v>
      </c>
      <c r="M377" s="3" t="s">
        <v>781</v>
      </c>
      <c r="N377" s="2" t="s">
        <v>2282</v>
      </c>
      <c r="O377" s="2" t="s">
        <v>2283</v>
      </c>
      <c r="P377" s="3" t="s">
        <v>1889</v>
      </c>
      <c r="Q377" s="31"/>
      <c r="R377" s="31"/>
      <c r="S377" s="31"/>
      <c r="T377" s="7" t="s">
        <v>2284</v>
      </c>
      <c r="U377" s="3" t="s">
        <v>2285</v>
      </c>
      <c r="V377" s="3" t="s">
        <v>84</v>
      </c>
      <c r="W377" s="3" t="s">
        <v>69</v>
      </c>
      <c r="X377" s="3" t="s">
        <v>79</v>
      </c>
      <c r="Y377" s="3" t="s">
        <v>73</v>
      </c>
      <c r="Z377" s="4">
        <f>IF(Tabela1[[#This Row],[R.A.E]]="SIM",VLOOKUP(Tabela1[[#This Row],[CLASSIFICAÇÃO]],Lista_Susp_!PRAZO,2,0)+Tabela1[[#This Row],[DATA]],"")</f>
        <v>45392</v>
      </c>
      <c r="AA377" s="11" t="str">
        <f ca="1">IF(Tabela1[[#This Row],[R.A.E]]="SIM",IF(AC377="ok","CONCLUÍDO",IF(Tabela1[[#This Row],[PRAZO ABERTURA R.A.E]]&lt;TODAY(),"ATRASADO","NO PRAZO")))</f>
        <v>CONCLUÍDO</v>
      </c>
      <c r="AB377" s="11" t="str">
        <f ca="1">IF(Tabela1[[#This Row],[PRAZO ABERTURA R.A.E]]&gt;=TODAY(),"",IF(Tabela1[[#This Row],[STATUS]]="ATRASADO",TODAY()-Tabela1[[#This Row],[PRAZO ABERTURA R.A.E]],""))</f>
        <v/>
      </c>
      <c r="AC377" s="3" t="s">
        <v>224</v>
      </c>
      <c r="AE377" s="3"/>
    </row>
    <row r="378" spans="1:32" x14ac:dyDescent="0.25">
      <c r="A378" s="6">
        <v>377</v>
      </c>
      <c r="B378" s="2" t="s">
        <v>25</v>
      </c>
      <c r="C378" s="46">
        <v>45385</v>
      </c>
      <c r="D378" s="48" t="s">
        <v>116</v>
      </c>
      <c r="E378" s="9">
        <v>0.68055555555555547</v>
      </c>
      <c r="F378" s="41" t="s">
        <v>2303</v>
      </c>
      <c r="G378" s="2" t="s">
        <v>36</v>
      </c>
      <c r="H378" s="61"/>
      <c r="I378" s="61"/>
      <c r="J378" s="3"/>
      <c r="K378" s="5" t="s">
        <v>2305</v>
      </c>
      <c r="L378" s="3" t="s">
        <v>31</v>
      </c>
      <c r="M378" s="3" t="s">
        <v>121</v>
      </c>
      <c r="N378" s="2" t="s">
        <v>2286</v>
      </c>
      <c r="O378" s="2" t="s">
        <v>2287</v>
      </c>
      <c r="P378" s="3" t="s">
        <v>2288</v>
      </c>
      <c r="Q378" s="31"/>
      <c r="R378" s="31"/>
      <c r="S378" s="31"/>
      <c r="T378" s="7" t="s">
        <v>2289</v>
      </c>
      <c r="U378" s="3" t="s">
        <v>2290</v>
      </c>
      <c r="V378" s="3" t="s">
        <v>239</v>
      </c>
      <c r="W378" s="3" t="s">
        <v>69</v>
      </c>
      <c r="X378" s="3" t="s">
        <v>70</v>
      </c>
      <c r="Y378" s="3" t="s">
        <v>67</v>
      </c>
      <c r="Z378" s="4" t="str">
        <f>IF(Tabela1[[#This Row],[R.A.E]]="SIM",VLOOKUP(Tabela1[[#This Row],[CLASSIFICAÇÃO]],Lista_Susp_!PRAZO,2,0)+Tabela1[[#This Row],[DATA]],"")</f>
        <v/>
      </c>
      <c r="AA378" s="11" t="b">
        <f ca="1">IF(Tabela1[[#This Row],[R.A.E]]="SIM",IF(AC378="ok","CONCLUÍDO",IF(Tabela1[[#This Row],[PRAZO ABERTURA R.A.E]]&lt;TODAY(),"ATRASADO","NO PRAZO")))</f>
        <v>0</v>
      </c>
      <c r="AB378" s="11" t="str">
        <f ca="1">IF(Tabela1[[#This Row],[PRAZO ABERTURA R.A.E]]&gt;=TODAY(),"",IF(Tabela1[[#This Row],[STATUS]]="ATRASADO",TODAY()-Tabela1[[#This Row],[PRAZO ABERTURA R.A.E]],""))</f>
        <v/>
      </c>
      <c r="AE378" s="3"/>
    </row>
    <row r="379" spans="1:32" x14ac:dyDescent="0.25">
      <c r="A379" s="6">
        <v>378</v>
      </c>
      <c r="B379" s="2" t="s">
        <v>25</v>
      </c>
      <c r="C379" s="46">
        <v>45386</v>
      </c>
      <c r="D379" s="48" t="s">
        <v>116</v>
      </c>
      <c r="E379" s="9">
        <v>0.31944444444444448</v>
      </c>
      <c r="F379" s="41" t="s">
        <v>2297</v>
      </c>
      <c r="G379" s="2" t="s">
        <v>36</v>
      </c>
      <c r="H379" s="61"/>
      <c r="I379" s="61"/>
      <c r="J379" s="3"/>
      <c r="K379" s="5" t="s">
        <v>2291</v>
      </c>
      <c r="L379" s="3" t="s">
        <v>192</v>
      </c>
      <c r="M379" s="3" t="s">
        <v>123</v>
      </c>
      <c r="N379" s="2" t="s">
        <v>2292</v>
      </c>
      <c r="O379" s="2" t="s">
        <v>2293</v>
      </c>
      <c r="P379" s="3" t="s">
        <v>2294</v>
      </c>
      <c r="Q379" s="31"/>
      <c r="R379" s="31"/>
      <c r="S379" s="31"/>
      <c r="T379" s="7" t="s">
        <v>2295</v>
      </c>
      <c r="U379" s="3" t="s">
        <v>2296</v>
      </c>
      <c r="V379" s="3" t="s">
        <v>356</v>
      </c>
      <c r="W379" s="3" t="s">
        <v>69</v>
      </c>
      <c r="X379" s="3" t="s">
        <v>70</v>
      </c>
      <c r="Y379" s="3" t="s">
        <v>67</v>
      </c>
      <c r="Z379" s="4" t="str">
        <f>IF(Tabela1[[#This Row],[R.A.E]]="SIM",VLOOKUP(Tabela1[[#This Row],[CLASSIFICAÇÃO]],Lista_Susp_!PRAZO,2,0)+Tabela1[[#This Row],[DATA]],"")</f>
        <v/>
      </c>
      <c r="AA379" s="11" t="b">
        <f ca="1">IF(Tabela1[[#This Row],[R.A.E]]="SIM",IF(AC379="ok","CONCLUÍDO",IF(Tabela1[[#This Row],[PRAZO ABERTURA R.A.E]]&lt;TODAY(),"ATRASADO","NO PRAZO")))</f>
        <v>0</v>
      </c>
      <c r="AB379" s="11" t="str">
        <f ca="1">IF(Tabela1[[#This Row],[PRAZO ABERTURA R.A.E]]&gt;=TODAY(),"",IF(Tabela1[[#This Row],[STATUS]]="ATRASADO",TODAY()-Tabela1[[#This Row],[PRAZO ABERTURA R.A.E]],""))</f>
        <v/>
      </c>
      <c r="AE379" s="3"/>
    </row>
    <row r="380" spans="1:32" x14ac:dyDescent="0.25">
      <c r="A380" s="6">
        <v>379</v>
      </c>
      <c r="B380" s="2" t="s">
        <v>25</v>
      </c>
      <c r="C380" s="46">
        <v>45386</v>
      </c>
      <c r="D380" s="48" t="s">
        <v>116</v>
      </c>
      <c r="E380" s="9">
        <v>0.39583333333333331</v>
      </c>
      <c r="F380" s="41" t="s">
        <v>2301</v>
      </c>
      <c r="G380" s="2" t="s">
        <v>30</v>
      </c>
      <c r="H380" s="61"/>
      <c r="I380" s="61"/>
      <c r="J380" s="3"/>
      <c r="K380" s="5" t="s">
        <v>2401</v>
      </c>
      <c r="L380" s="3" t="s">
        <v>185</v>
      </c>
      <c r="M380" s="3" t="s">
        <v>121</v>
      </c>
      <c r="N380" s="2" t="s">
        <v>2302</v>
      </c>
      <c r="O380" s="2" t="s">
        <v>2298</v>
      </c>
      <c r="P380" s="3" t="s">
        <v>381</v>
      </c>
      <c r="Q380" s="31"/>
      <c r="R380" s="31"/>
      <c r="S380" s="31"/>
      <c r="T380" s="7" t="s">
        <v>2299</v>
      </c>
      <c r="U380" s="3" t="s">
        <v>2300</v>
      </c>
      <c r="V380" s="3" t="s">
        <v>75</v>
      </c>
      <c r="W380" s="3" t="s">
        <v>69</v>
      </c>
      <c r="X380" s="3" t="s">
        <v>70</v>
      </c>
      <c r="Y380" s="3" t="s">
        <v>67</v>
      </c>
      <c r="Z380" s="4" t="str">
        <f>IF(Tabela1[[#This Row],[R.A.E]]="SIM",VLOOKUP(Tabela1[[#This Row],[CLASSIFICAÇÃO]],Lista_Susp_!PRAZO,2,0)+Tabela1[[#This Row],[DATA]],"")</f>
        <v/>
      </c>
      <c r="AA380" s="11" t="b">
        <f ca="1">IF(Tabela1[[#This Row],[R.A.E]]="SIM",IF(AC380="ok","CONCLUÍDO",IF(Tabela1[[#This Row],[PRAZO ABERTURA R.A.E]]&lt;TODAY(),"ATRASADO","NO PRAZO")))</f>
        <v>0</v>
      </c>
      <c r="AB380" s="11" t="str">
        <f ca="1">IF(Tabela1[[#This Row],[PRAZO ABERTURA R.A.E]]&gt;=TODAY(),"",IF(Tabela1[[#This Row],[STATUS]]="ATRASADO",TODAY()-Tabela1[[#This Row],[PRAZO ABERTURA R.A.E]],""))</f>
        <v/>
      </c>
      <c r="AE380" s="3"/>
    </row>
    <row r="381" spans="1:32" ht="30" x14ac:dyDescent="0.25">
      <c r="A381" s="6">
        <v>380</v>
      </c>
      <c r="B381" s="2" t="s">
        <v>25</v>
      </c>
      <c r="C381" s="46">
        <v>45386</v>
      </c>
      <c r="D381" s="48" t="s">
        <v>116</v>
      </c>
      <c r="E381" s="9">
        <v>0.52083333333333337</v>
      </c>
      <c r="F381" s="41" t="s">
        <v>2311</v>
      </c>
      <c r="G381" s="2" t="s">
        <v>27</v>
      </c>
      <c r="H381" s="61" t="s">
        <v>2308</v>
      </c>
      <c r="I381" s="61"/>
      <c r="J381" s="3"/>
      <c r="K381" s="5" t="s">
        <v>2400</v>
      </c>
      <c r="L381" s="3" t="s">
        <v>126</v>
      </c>
      <c r="M381" s="3" t="s">
        <v>231</v>
      </c>
      <c r="N381" s="2" t="s">
        <v>2313</v>
      </c>
      <c r="O381" s="64" t="s">
        <v>2312</v>
      </c>
      <c r="P381" s="3" t="s">
        <v>2314</v>
      </c>
      <c r="Q381" s="31"/>
      <c r="R381" s="31"/>
      <c r="S381" s="31"/>
      <c r="T381" s="7" t="s">
        <v>2217</v>
      </c>
      <c r="U381" s="3" t="s">
        <v>2315</v>
      </c>
      <c r="V381" s="3" t="s">
        <v>1274</v>
      </c>
      <c r="W381" s="3" t="s">
        <v>69</v>
      </c>
      <c r="X381" s="3" t="s">
        <v>70</v>
      </c>
      <c r="Y381" s="3" t="s">
        <v>67</v>
      </c>
      <c r="Z381" s="4" t="str">
        <f>IF(Tabela1[[#This Row],[R.A.E]]="SIM",VLOOKUP(Tabela1[[#This Row],[CLASSIFICAÇÃO]],Lista_Susp_!PRAZO,2,0)+Tabela1[[#This Row],[DATA]],"")</f>
        <v/>
      </c>
      <c r="AA381" s="11" t="b">
        <f ca="1">IF(Tabela1[[#This Row],[R.A.E]]="SIM",IF(AC381="ok","CONCLUÍDO",IF(Tabela1[[#This Row],[PRAZO ABERTURA R.A.E]]&lt;TODAY(),"ATRASADO","NO PRAZO")))</f>
        <v>0</v>
      </c>
      <c r="AB381" s="11" t="str">
        <f ca="1">IF(Tabela1[[#This Row],[PRAZO ABERTURA R.A.E]]&gt;=TODAY(),"",IF(Tabela1[[#This Row],[STATUS]]="ATRASADO",TODAY()-Tabela1[[#This Row],[PRAZO ABERTURA R.A.E]],""))</f>
        <v/>
      </c>
      <c r="AE381" s="3"/>
    </row>
    <row r="382" spans="1:32" x14ac:dyDescent="0.25">
      <c r="A382" s="6">
        <v>381</v>
      </c>
      <c r="B382" s="2" t="s">
        <v>25</v>
      </c>
      <c r="C382" s="46">
        <v>45387</v>
      </c>
      <c r="D382" s="48" t="s">
        <v>116</v>
      </c>
      <c r="E382" s="9">
        <v>0.96527777777777779</v>
      </c>
      <c r="F382" s="41" t="s">
        <v>2316</v>
      </c>
      <c r="G382" s="2" t="s">
        <v>30</v>
      </c>
      <c r="H382" s="61"/>
      <c r="I382" s="61"/>
      <c r="J382" s="3"/>
      <c r="K382" s="5" t="s">
        <v>2399</v>
      </c>
      <c r="L382" s="6" t="s">
        <v>2334</v>
      </c>
      <c r="M382" s="3" t="s">
        <v>123</v>
      </c>
      <c r="N382" s="2" t="s">
        <v>1509</v>
      </c>
      <c r="O382" s="2" t="s">
        <v>2317</v>
      </c>
      <c r="P382" s="3" t="s">
        <v>2318</v>
      </c>
      <c r="Q382" s="31"/>
      <c r="R382" s="31"/>
      <c r="S382" s="31"/>
      <c r="T382" s="7" t="s">
        <v>2319</v>
      </c>
      <c r="U382" s="3" t="s">
        <v>1306</v>
      </c>
      <c r="V382" s="3" t="s">
        <v>1307</v>
      </c>
      <c r="W382" s="3" t="s">
        <v>69</v>
      </c>
      <c r="X382" s="3" t="s">
        <v>70</v>
      </c>
      <c r="Y382" s="3" t="s">
        <v>67</v>
      </c>
      <c r="Z382" s="4" t="str">
        <f>IF(Tabela1[[#This Row],[R.A.E]]="SIM",VLOOKUP(Tabela1[[#This Row],[CLASSIFICAÇÃO]],Lista_Susp_!PRAZO,2,0)+Tabela1[[#This Row],[DATA]],"")</f>
        <v/>
      </c>
      <c r="AA382" s="11" t="b">
        <f ca="1">IF(Tabela1[[#This Row],[R.A.E]]="SIM",IF(AC382="ok","CONCLUÍDO",IF(Tabela1[[#This Row],[PRAZO ABERTURA R.A.E]]&lt;TODAY(),"ATRASADO","NO PRAZO")))</f>
        <v>0</v>
      </c>
      <c r="AB382" s="11" t="str">
        <f ca="1">IF(Tabela1[[#This Row],[PRAZO ABERTURA R.A.E]]&gt;=TODAY(),"",IF(Tabela1[[#This Row],[STATUS]]="ATRASADO",TODAY()-Tabela1[[#This Row],[PRAZO ABERTURA R.A.E]],""))</f>
        <v/>
      </c>
      <c r="AE382" s="3"/>
    </row>
    <row r="383" spans="1:32" ht="30" x14ac:dyDescent="0.25">
      <c r="A383" s="6">
        <v>382</v>
      </c>
      <c r="B383" s="2" t="s">
        <v>25</v>
      </c>
      <c r="C383" s="46">
        <v>45389</v>
      </c>
      <c r="D383" s="48" t="s">
        <v>116</v>
      </c>
      <c r="E383" s="9">
        <v>0.48402777777777778</v>
      </c>
      <c r="F383" s="41" t="s">
        <v>2397</v>
      </c>
      <c r="G383" s="2" t="s">
        <v>27</v>
      </c>
      <c r="H383" s="61" t="s">
        <v>2309</v>
      </c>
      <c r="I383" s="61"/>
      <c r="J383" s="3"/>
      <c r="K383" s="5" t="s">
        <v>2398</v>
      </c>
      <c r="L383" s="6" t="s">
        <v>242</v>
      </c>
      <c r="M383" s="3" t="s">
        <v>122</v>
      </c>
      <c r="N383" s="2" t="s">
        <v>2138</v>
      </c>
      <c r="O383" s="2" t="s">
        <v>2320</v>
      </c>
      <c r="P383" s="3" t="s">
        <v>374</v>
      </c>
      <c r="Q383" s="31"/>
      <c r="R383" s="31"/>
      <c r="S383" s="31"/>
      <c r="T383" s="7" t="s">
        <v>2321</v>
      </c>
      <c r="U383" s="3" t="s">
        <v>2322</v>
      </c>
      <c r="V383" s="3" t="s">
        <v>64</v>
      </c>
      <c r="W383" s="3" t="s">
        <v>69</v>
      </c>
      <c r="X383" s="3" t="s">
        <v>70</v>
      </c>
      <c r="Y383" s="3" t="s">
        <v>67</v>
      </c>
      <c r="Z383" s="4" t="str">
        <f>IF(Tabela1[[#This Row],[R.A.E]]="SIM",VLOOKUP(Tabela1[[#This Row],[CLASSIFICAÇÃO]],Lista_Susp_!PRAZO,2,0)+Tabela1[[#This Row],[DATA]],"")</f>
        <v/>
      </c>
      <c r="AA383" s="11" t="b">
        <f ca="1">IF(Tabela1[[#This Row],[R.A.E]]="SIM",IF(AC383="ok","CONCLUÍDO",IF(Tabela1[[#This Row],[PRAZO ABERTURA R.A.E]]&lt;TODAY(),"ATRASADO","NO PRAZO")))</f>
        <v>0</v>
      </c>
      <c r="AB383" s="11" t="str">
        <f ca="1">IF(Tabela1[[#This Row],[PRAZO ABERTURA R.A.E]]&gt;=TODAY(),"",IF(Tabela1[[#This Row],[STATUS]]="ATRASADO",TODAY()-Tabela1[[#This Row],[PRAZO ABERTURA R.A.E]],""))</f>
        <v/>
      </c>
      <c r="AE383" s="3"/>
      <c r="AF383" t="s">
        <v>73</v>
      </c>
    </row>
    <row r="384" spans="1:32" ht="30" x14ac:dyDescent="0.25">
      <c r="A384" s="6">
        <v>383</v>
      </c>
      <c r="B384" s="2" t="s">
        <v>25</v>
      </c>
      <c r="C384" s="46">
        <v>45386</v>
      </c>
      <c r="D384" s="48" t="s">
        <v>116</v>
      </c>
      <c r="E384" s="9">
        <v>0.39583333333333331</v>
      </c>
      <c r="F384" s="41" t="s">
        <v>2323</v>
      </c>
      <c r="G384" s="2" t="s">
        <v>33</v>
      </c>
      <c r="H384" s="61"/>
      <c r="I384" s="61"/>
      <c r="J384" s="3"/>
      <c r="K384" s="5" t="s">
        <v>2396</v>
      </c>
      <c r="L384" s="6" t="s">
        <v>166</v>
      </c>
      <c r="M384" s="3" t="s">
        <v>123</v>
      </c>
      <c r="N384" s="2" t="s">
        <v>1789</v>
      </c>
      <c r="O384" s="41" t="s">
        <v>2324</v>
      </c>
      <c r="P384" s="3" t="s">
        <v>1725</v>
      </c>
      <c r="Q384" s="31"/>
      <c r="R384" s="31"/>
      <c r="S384" s="31"/>
      <c r="T384" s="7" t="s">
        <v>2325</v>
      </c>
      <c r="U384" s="3" t="s">
        <v>2326</v>
      </c>
      <c r="V384" s="3" t="s">
        <v>77</v>
      </c>
      <c r="W384" s="3" t="s">
        <v>69</v>
      </c>
      <c r="X384" s="3" t="s">
        <v>70</v>
      </c>
      <c r="Y384" s="3" t="s">
        <v>67</v>
      </c>
      <c r="Z384" s="4" t="str">
        <f>IF(Tabela1[[#This Row],[R.A.E]]="SIM",VLOOKUP(Tabela1[[#This Row],[CLASSIFICAÇÃO]],Lista_Susp_!PRAZO,2,0)+Tabela1[[#This Row],[DATA]],"")</f>
        <v/>
      </c>
      <c r="AA384" s="11" t="b">
        <f ca="1">IF(Tabela1[[#This Row],[R.A.E]]="SIM",IF(AC384="ok","CONCLUÍDO",IF(Tabela1[[#This Row],[PRAZO ABERTURA R.A.E]]&lt;TODAY(),"ATRASADO","NO PRAZO")))</f>
        <v>0</v>
      </c>
      <c r="AB384" s="11" t="str">
        <f ca="1">IF(Tabela1[[#This Row],[PRAZO ABERTURA R.A.E]]&gt;=TODAY(),"",IF(Tabela1[[#This Row],[STATUS]]="ATRASADO",TODAY()-Tabela1[[#This Row],[PRAZO ABERTURA R.A.E]],""))</f>
        <v/>
      </c>
      <c r="AE384" s="3"/>
    </row>
    <row r="385" spans="1:32" ht="91.5" customHeight="1" x14ac:dyDescent="0.25">
      <c r="A385" s="6">
        <v>384</v>
      </c>
      <c r="B385" s="2" t="s">
        <v>25</v>
      </c>
      <c r="C385" s="46">
        <v>45386</v>
      </c>
      <c r="D385" s="48" t="s">
        <v>116</v>
      </c>
      <c r="E385" s="9">
        <v>0.5</v>
      </c>
      <c r="F385" s="41" t="s">
        <v>2327</v>
      </c>
      <c r="G385" s="2" t="s">
        <v>33</v>
      </c>
      <c r="H385" s="61"/>
      <c r="I385" s="61"/>
      <c r="J385" s="3"/>
      <c r="K385" s="5" t="s">
        <v>2328</v>
      </c>
      <c r="L385" s="6" t="s">
        <v>2329</v>
      </c>
      <c r="M385" s="3" t="s">
        <v>209</v>
      </c>
      <c r="N385" s="2" t="s">
        <v>1868</v>
      </c>
      <c r="O385" s="41" t="s">
        <v>2331</v>
      </c>
      <c r="P385" s="1" t="s">
        <v>2330</v>
      </c>
      <c r="Q385" s="31"/>
      <c r="R385" s="31"/>
      <c r="S385" s="31"/>
      <c r="T385" s="7" t="s">
        <v>2332</v>
      </c>
      <c r="U385" s="3" t="s">
        <v>2333</v>
      </c>
      <c r="V385" s="3" t="s">
        <v>81</v>
      </c>
      <c r="W385" s="3" t="s">
        <v>69</v>
      </c>
      <c r="X385" s="3" t="s">
        <v>70</v>
      </c>
      <c r="Y385" s="3" t="s">
        <v>67</v>
      </c>
      <c r="Z385" s="4" t="str">
        <f>IF(Tabela1[[#This Row],[R.A.E]]="SIM",VLOOKUP(Tabela1[[#This Row],[CLASSIFICAÇÃO]],Lista_Susp_!PRAZO,2,0)+Tabela1[[#This Row],[DATA]],"")</f>
        <v/>
      </c>
      <c r="AA385" s="11" t="b">
        <f ca="1">IF(Tabela1[[#This Row],[R.A.E]]="SIM",IF(AC385="ok","CONCLUÍDO",IF(Tabela1[[#This Row],[PRAZO ABERTURA R.A.E]]&lt;TODAY(),"ATRASADO","NO PRAZO")))</f>
        <v>0</v>
      </c>
      <c r="AB385" s="11" t="str">
        <f ca="1">IF(Tabela1[[#This Row],[PRAZO ABERTURA R.A.E]]&gt;=TODAY(),"",IF(Tabela1[[#This Row],[STATUS]]="ATRASADO",TODAY()-Tabela1[[#This Row],[PRAZO ABERTURA R.A.E]],""))</f>
        <v/>
      </c>
      <c r="AE385" s="3"/>
    </row>
    <row r="386" spans="1:32" ht="72" customHeight="1" x14ac:dyDescent="0.25">
      <c r="A386" s="6">
        <v>385</v>
      </c>
      <c r="B386" s="2" t="s">
        <v>25</v>
      </c>
      <c r="C386" s="46">
        <v>45387</v>
      </c>
      <c r="D386" s="48" t="s">
        <v>116</v>
      </c>
      <c r="E386" s="9">
        <v>0.69444444444444453</v>
      </c>
      <c r="F386" s="41" t="s">
        <v>474</v>
      </c>
      <c r="G386" s="2" t="s">
        <v>30</v>
      </c>
      <c r="H386" s="61"/>
      <c r="I386" s="61"/>
      <c r="J386" s="3"/>
      <c r="K386" s="5" t="s">
        <v>2335</v>
      </c>
      <c r="L386" s="3" t="s">
        <v>126</v>
      </c>
      <c r="M386" s="3" t="s">
        <v>44</v>
      </c>
      <c r="N386" s="2" t="s">
        <v>1359</v>
      </c>
      <c r="O386" s="64" t="s">
        <v>2777</v>
      </c>
      <c r="P386" s="3" t="s">
        <v>477</v>
      </c>
      <c r="Q386" s="31"/>
      <c r="R386" s="31"/>
      <c r="S386" s="31"/>
      <c r="T386" s="7" t="s">
        <v>2336</v>
      </c>
      <c r="U386" s="3" t="s">
        <v>1858</v>
      </c>
      <c r="V386" s="3" t="s">
        <v>81</v>
      </c>
      <c r="W386" s="3" t="s">
        <v>69</v>
      </c>
      <c r="X386" s="3" t="s">
        <v>70</v>
      </c>
      <c r="Y386" s="3" t="s">
        <v>67</v>
      </c>
      <c r="Z386" s="4" t="str">
        <f>IF(Tabela1[[#This Row],[R.A.E]]="SIM",VLOOKUP(Tabela1[[#This Row],[CLASSIFICAÇÃO]],Lista_Susp_!PRAZO,2,0)+Tabela1[[#This Row],[DATA]],"")</f>
        <v/>
      </c>
      <c r="AA386" s="11" t="b">
        <f ca="1">IF(Tabela1[[#This Row],[R.A.E]]="SIM",IF(AC386="ok","CONCLUÍDO",IF(Tabela1[[#This Row],[PRAZO ABERTURA R.A.E]]&lt;TODAY(),"ATRASADO","NO PRAZO")))</f>
        <v>0</v>
      </c>
      <c r="AB386" s="11" t="str">
        <f ca="1">IF(Tabela1[[#This Row],[PRAZO ABERTURA R.A.E]]&gt;=TODAY(),"",IF(Tabela1[[#This Row],[STATUS]]="ATRASADO",TODAY()-Tabela1[[#This Row],[PRAZO ABERTURA R.A.E]],""))</f>
        <v/>
      </c>
      <c r="AE386" s="3"/>
    </row>
    <row r="387" spans="1:32" ht="88.5" customHeight="1" x14ac:dyDescent="0.25">
      <c r="A387" s="6">
        <v>386</v>
      </c>
      <c r="B387" s="2" t="s">
        <v>25</v>
      </c>
      <c r="C387" s="46">
        <v>45387</v>
      </c>
      <c r="D387" s="48" t="s">
        <v>116</v>
      </c>
      <c r="E387" s="9">
        <v>0.67708333333333337</v>
      </c>
      <c r="F387" s="41" t="s">
        <v>2340</v>
      </c>
      <c r="G387" s="2" t="s">
        <v>27</v>
      </c>
      <c r="H387" s="61" t="s">
        <v>2309</v>
      </c>
      <c r="I387" s="61"/>
      <c r="J387" s="3"/>
      <c r="K387" s="5" t="s">
        <v>2337</v>
      </c>
      <c r="L387" s="3" t="s">
        <v>2338</v>
      </c>
      <c r="M387" s="3" t="s">
        <v>781</v>
      </c>
      <c r="N387" s="2" t="s">
        <v>2339</v>
      </c>
      <c r="O387" s="2" t="s">
        <v>2433</v>
      </c>
      <c r="P387" s="3" t="s">
        <v>484</v>
      </c>
      <c r="Q387" s="31"/>
      <c r="R387" s="31"/>
      <c r="S387" s="31"/>
      <c r="T387" s="7" t="s">
        <v>2341</v>
      </c>
      <c r="U387" s="3" t="s">
        <v>2342</v>
      </c>
      <c r="V387" s="3" t="s">
        <v>1307</v>
      </c>
      <c r="W387" s="3" t="s">
        <v>69</v>
      </c>
      <c r="X387" s="3" t="s">
        <v>79</v>
      </c>
      <c r="Y387" s="3" t="s">
        <v>73</v>
      </c>
      <c r="Z387" s="4">
        <f>IF(Tabela1[[#This Row],[R.A.E]]="SIM",VLOOKUP(Tabela1[[#This Row],[CLASSIFICAÇÃO]],Lista_Susp_!PRAZO,2,0)+Tabela1[[#This Row],[DATA]],"")</f>
        <v>45394</v>
      </c>
      <c r="AA387" s="11" t="str">
        <f ca="1">IF(Tabela1[[#This Row],[R.A.E]]="SIM",IF(AC387="ok","CONCLUÍDO",IF(Tabela1[[#This Row],[PRAZO ABERTURA R.A.E]]&lt;TODAY(),"ATRASADO","NO PRAZO")))</f>
        <v>CONCLUÍDO</v>
      </c>
      <c r="AB387" s="11" t="str">
        <f ca="1">IF(Tabela1[[#This Row],[PRAZO ABERTURA R.A.E]]&gt;=TODAY(),"",IF(Tabela1[[#This Row],[STATUS]]="ATRASADO",TODAY()-Tabela1[[#This Row],[PRAZO ABERTURA R.A.E]],""))</f>
        <v/>
      </c>
      <c r="AC387" s="3" t="s">
        <v>224</v>
      </c>
      <c r="AD387" s="4">
        <v>45394</v>
      </c>
      <c r="AE387" s="3" t="s">
        <v>73</v>
      </c>
    </row>
    <row r="388" spans="1:32" ht="45" x14ac:dyDescent="0.25">
      <c r="A388" s="6">
        <v>387</v>
      </c>
      <c r="B388" s="2" t="s">
        <v>25</v>
      </c>
      <c r="C388" s="46">
        <v>45387</v>
      </c>
      <c r="D388" s="48" t="s">
        <v>116</v>
      </c>
      <c r="E388" s="9">
        <v>0.83333333333333337</v>
      </c>
      <c r="F388" s="41" t="s">
        <v>2343</v>
      </c>
      <c r="G388" s="2" t="s">
        <v>36</v>
      </c>
      <c r="H388" s="61" t="s">
        <v>2309</v>
      </c>
      <c r="I388" s="61"/>
      <c r="J388" s="3" t="s">
        <v>73</v>
      </c>
      <c r="K388" s="5" t="s">
        <v>2395</v>
      </c>
      <c r="L388" s="3" t="s">
        <v>126</v>
      </c>
      <c r="M388" s="3" t="s">
        <v>123</v>
      </c>
      <c r="N388" s="2" t="s">
        <v>1789</v>
      </c>
      <c r="O388" s="64" t="s">
        <v>2344</v>
      </c>
      <c r="P388" s="3" t="s">
        <v>2345</v>
      </c>
      <c r="Q388" s="31"/>
      <c r="R388" s="31"/>
      <c r="S388" s="31"/>
      <c r="T388" s="7" t="s">
        <v>2346</v>
      </c>
      <c r="U388" s="3" t="s">
        <v>2347</v>
      </c>
      <c r="V388" s="3" t="s">
        <v>77</v>
      </c>
      <c r="W388" s="3" t="s">
        <v>72</v>
      </c>
      <c r="X388" s="3" t="s">
        <v>79</v>
      </c>
      <c r="Y388" s="3" t="s">
        <v>73</v>
      </c>
      <c r="Z388" s="4">
        <f>IF(Tabela1[[#This Row],[R.A.E]]="SIM",VLOOKUP(Tabela1[[#This Row],[CLASSIFICAÇÃO]],Lista_Susp_!PRAZO,2,0)+Tabela1[[#This Row],[DATA]],"")</f>
        <v>45394</v>
      </c>
      <c r="AA388" s="11" t="str">
        <f ca="1">IF(Tabela1[[#This Row],[R.A.E]]="SIM",IF(AC388="ok","CONCLUÍDO",IF(Tabela1[[#This Row],[PRAZO ABERTURA R.A.E]]&lt;TODAY(),"ATRASADO","NO PRAZO")))</f>
        <v>CONCLUÍDO</v>
      </c>
      <c r="AB388" s="11" t="str">
        <f ca="1">IF(Tabela1[[#This Row],[PRAZO ABERTURA R.A.E]]&gt;=TODAY(),"",IF(Tabela1[[#This Row],[STATUS]]="ATRASADO",TODAY()-Tabela1[[#This Row],[PRAZO ABERTURA R.A.E]],""))</f>
        <v/>
      </c>
      <c r="AC388" s="3" t="s">
        <v>908</v>
      </c>
      <c r="AD388" s="4">
        <v>45393</v>
      </c>
      <c r="AE388" s="3" t="s">
        <v>73</v>
      </c>
    </row>
    <row r="389" spans="1:32" x14ac:dyDescent="0.25">
      <c r="A389" s="6">
        <v>388</v>
      </c>
      <c r="B389" s="2" t="s">
        <v>25</v>
      </c>
      <c r="C389" s="46">
        <v>45389</v>
      </c>
      <c r="D389" s="48" t="s">
        <v>116</v>
      </c>
      <c r="E389" s="9">
        <v>0.75</v>
      </c>
      <c r="F389" s="41" t="s">
        <v>2394</v>
      </c>
      <c r="G389" s="2" t="s">
        <v>33</v>
      </c>
      <c r="H389" s="61"/>
      <c r="I389" s="61"/>
      <c r="J389" s="3"/>
      <c r="K389" s="5" t="s">
        <v>2393</v>
      </c>
      <c r="L389" s="3" t="s">
        <v>126</v>
      </c>
      <c r="M389" s="3" t="s">
        <v>123</v>
      </c>
      <c r="N389" s="2" t="s">
        <v>2348</v>
      </c>
      <c r="O389" s="64" t="s">
        <v>2349</v>
      </c>
      <c r="P389" s="3" t="s">
        <v>2227</v>
      </c>
      <c r="Q389" s="31"/>
      <c r="R389" s="31"/>
      <c r="S389" s="31"/>
      <c r="T389" s="7" t="s">
        <v>2350</v>
      </c>
      <c r="U389" s="3" t="s">
        <v>2260</v>
      </c>
      <c r="V389" s="3" t="s">
        <v>77</v>
      </c>
      <c r="W389" s="3" t="s">
        <v>69</v>
      </c>
      <c r="X389" s="3" t="s">
        <v>70</v>
      </c>
      <c r="Y389" s="3" t="s">
        <v>67</v>
      </c>
      <c r="Z389" s="4" t="str">
        <f>IF(Tabela1[[#This Row],[R.A.E]]="SIM",VLOOKUP(Tabela1[[#This Row],[CLASSIFICAÇÃO]],Lista_Susp_!PRAZO,2,0)+Tabela1[[#This Row],[DATA]],"")</f>
        <v/>
      </c>
      <c r="AA389" s="11" t="b">
        <f ca="1">IF(Tabela1[[#This Row],[R.A.E]]="SIM",IF(AC389="ok","CONCLUÍDO",IF(Tabela1[[#This Row],[PRAZO ABERTURA R.A.E]]&lt;TODAY(),"ATRASADO","NO PRAZO")))</f>
        <v>0</v>
      </c>
      <c r="AB389" s="11" t="str">
        <f ca="1">IF(Tabela1[[#This Row],[PRAZO ABERTURA R.A.E]]&gt;=TODAY(),"",IF(Tabela1[[#This Row],[STATUS]]="ATRASADO",TODAY()-Tabela1[[#This Row],[PRAZO ABERTURA R.A.E]],""))</f>
        <v/>
      </c>
      <c r="AE389" s="3"/>
    </row>
    <row r="390" spans="1:32" ht="30" x14ac:dyDescent="0.25">
      <c r="A390" s="6">
        <v>389</v>
      </c>
      <c r="B390" s="2" t="s">
        <v>28</v>
      </c>
      <c r="C390" s="46">
        <v>45387</v>
      </c>
      <c r="D390" s="48" t="s">
        <v>116</v>
      </c>
      <c r="E390" s="9">
        <v>0.45833333333333331</v>
      </c>
      <c r="F390" s="41" t="s">
        <v>2351</v>
      </c>
      <c r="G390" s="2" t="s">
        <v>36</v>
      </c>
      <c r="H390" s="61"/>
      <c r="I390" s="61"/>
      <c r="J390" s="3"/>
      <c r="K390" s="5" t="s">
        <v>2392</v>
      </c>
      <c r="L390" s="3" t="s">
        <v>129</v>
      </c>
      <c r="M390" s="3" t="s">
        <v>121</v>
      </c>
      <c r="N390" s="2" t="s">
        <v>2352</v>
      </c>
      <c r="O390" s="64" t="s">
        <v>2353</v>
      </c>
      <c r="P390" s="3" t="s">
        <v>2025</v>
      </c>
      <c r="Q390" s="31"/>
      <c r="R390" s="31"/>
      <c r="S390" s="31"/>
      <c r="T390" s="7" t="s">
        <v>399</v>
      </c>
      <c r="U390" s="3" t="s">
        <v>1973</v>
      </c>
      <c r="V390" s="3" t="s">
        <v>78</v>
      </c>
      <c r="W390" s="3" t="s">
        <v>69</v>
      </c>
      <c r="X390" s="3" t="s">
        <v>70</v>
      </c>
      <c r="Y390" s="3" t="s">
        <v>67</v>
      </c>
      <c r="Z390" s="4" t="str">
        <f>IF(Tabela1[[#This Row],[R.A.E]]="SIM",VLOOKUP(Tabela1[[#This Row],[CLASSIFICAÇÃO]],Lista_Susp_!PRAZO,2,0)+Tabela1[[#This Row],[DATA]],"")</f>
        <v/>
      </c>
      <c r="AA390" s="11" t="b">
        <f ca="1">IF(Tabela1[[#This Row],[R.A.E]]="SIM",IF(AC390="ok","CONCLUÍDO",IF(Tabela1[[#This Row],[PRAZO ABERTURA R.A.E]]&lt;TODAY(),"ATRASADO","NO PRAZO")))</f>
        <v>0</v>
      </c>
      <c r="AB390" s="11" t="str">
        <f ca="1">IF(Tabela1[[#This Row],[PRAZO ABERTURA R.A.E]]&gt;=TODAY(),"",IF(Tabela1[[#This Row],[STATUS]]="ATRASADO",TODAY()-Tabela1[[#This Row],[PRAZO ABERTURA R.A.E]],""))</f>
        <v/>
      </c>
      <c r="AE390" s="3"/>
      <c r="AF390" t="s">
        <v>73</v>
      </c>
    </row>
    <row r="391" spans="1:32" ht="81" customHeight="1" x14ac:dyDescent="0.25">
      <c r="A391" s="6">
        <v>390</v>
      </c>
      <c r="B391" s="2" t="s">
        <v>28</v>
      </c>
      <c r="C391" s="46">
        <v>45385</v>
      </c>
      <c r="D391" s="48" t="s">
        <v>116</v>
      </c>
      <c r="E391" s="9">
        <v>0.8125</v>
      </c>
      <c r="F391" s="41" t="s">
        <v>2354</v>
      </c>
      <c r="G391" s="2" t="s">
        <v>30</v>
      </c>
      <c r="H391" s="61"/>
      <c r="I391" s="61"/>
      <c r="J391" s="3"/>
      <c r="K391" s="5" t="s">
        <v>2391</v>
      </c>
      <c r="L391" s="3" t="s">
        <v>197</v>
      </c>
      <c r="M391" s="3" t="s">
        <v>121</v>
      </c>
      <c r="N391" s="2" t="s">
        <v>1037</v>
      </c>
      <c r="O391" s="2" t="s">
        <v>2237</v>
      </c>
      <c r="P391" s="3" t="s">
        <v>484</v>
      </c>
      <c r="Q391" s="31"/>
      <c r="R391" s="31"/>
      <c r="S391" s="31"/>
      <c r="T391" s="7" t="s">
        <v>1559</v>
      </c>
      <c r="U391" s="3" t="s">
        <v>814</v>
      </c>
      <c r="V391" s="3" t="s">
        <v>83</v>
      </c>
      <c r="W391" s="3" t="s">
        <v>69</v>
      </c>
      <c r="X391" s="3" t="s">
        <v>70</v>
      </c>
      <c r="Y391" s="3" t="s">
        <v>67</v>
      </c>
      <c r="Z391" s="4" t="str">
        <f>IF(Tabela1[[#This Row],[R.A.E]]="SIM",VLOOKUP(Tabela1[[#This Row],[CLASSIFICAÇÃO]],Lista_Susp_!PRAZO,2,0)+Tabela1[[#This Row],[DATA]],"")</f>
        <v/>
      </c>
      <c r="AA391" s="11" t="b">
        <f ca="1">IF(Tabela1[[#This Row],[R.A.E]]="SIM",IF(AC391="ok","CONCLUÍDO",IF(Tabela1[[#This Row],[PRAZO ABERTURA R.A.E]]&lt;TODAY(),"ATRASADO","NO PRAZO")))</f>
        <v>0</v>
      </c>
      <c r="AB391" s="11" t="str">
        <f ca="1">IF(Tabela1[[#This Row],[PRAZO ABERTURA R.A.E]]&gt;=TODAY(),"",IF(Tabela1[[#This Row],[STATUS]]="ATRASADO",TODAY()-Tabela1[[#This Row],[PRAZO ABERTURA R.A.E]],""))</f>
        <v/>
      </c>
      <c r="AE391" s="3"/>
      <c r="AF391" t="s">
        <v>73</v>
      </c>
    </row>
    <row r="392" spans="1:32" ht="45" x14ac:dyDescent="0.25">
      <c r="A392" s="6">
        <v>391</v>
      </c>
      <c r="B392" s="2" t="s">
        <v>28</v>
      </c>
      <c r="C392" s="46">
        <v>45387</v>
      </c>
      <c r="D392" s="48" t="s">
        <v>116</v>
      </c>
      <c r="E392" s="9">
        <v>0.54513888888888895</v>
      </c>
      <c r="F392" s="41" t="s">
        <v>2389</v>
      </c>
      <c r="G392" s="2" t="s">
        <v>27</v>
      </c>
      <c r="H392" s="61" t="s">
        <v>2308</v>
      </c>
      <c r="I392" s="61"/>
      <c r="J392" s="3"/>
      <c r="K392" s="5" t="s">
        <v>2390</v>
      </c>
      <c r="L392" s="3" t="s">
        <v>129</v>
      </c>
      <c r="M392" s="3" t="s">
        <v>44</v>
      </c>
      <c r="N392" s="2" t="s">
        <v>1348</v>
      </c>
      <c r="O392" s="2" t="s">
        <v>2355</v>
      </c>
      <c r="P392" s="3" t="s">
        <v>2356</v>
      </c>
      <c r="Q392" s="31"/>
      <c r="R392" s="31"/>
      <c r="S392" s="31"/>
      <c r="T392" s="7" t="s">
        <v>784</v>
      </c>
      <c r="U392" s="3" t="s">
        <v>2357</v>
      </c>
      <c r="V392" s="3" t="s">
        <v>555</v>
      </c>
      <c r="W392" s="3" t="s">
        <v>69</v>
      </c>
      <c r="X392" s="3" t="s">
        <v>70</v>
      </c>
      <c r="Y392" s="3" t="s">
        <v>67</v>
      </c>
      <c r="Z392" s="4" t="str">
        <f>IF(Tabela1[[#This Row],[R.A.E]]="SIM",VLOOKUP(Tabela1[[#This Row],[CLASSIFICAÇÃO]],Lista_Susp_!PRAZO,2,0)+Tabela1[[#This Row],[DATA]],"")</f>
        <v/>
      </c>
      <c r="AA392" s="11" t="b">
        <f ca="1">IF(Tabela1[[#This Row],[R.A.E]]="SIM",IF(AC392="ok","CONCLUÍDO",IF(Tabela1[[#This Row],[PRAZO ABERTURA R.A.E]]&lt;TODAY(),"ATRASADO","NO PRAZO")))</f>
        <v>0</v>
      </c>
      <c r="AB392" s="11" t="str">
        <f ca="1">IF(Tabela1[[#This Row],[PRAZO ABERTURA R.A.E]]&gt;=TODAY(),"",IF(Tabela1[[#This Row],[STATUS]]="ATRASADO",TODAY()-Tabela1[[#This Row],[PRAZO ABERTURA R.A.E]],""))</f>
        <v/>
      </c>
      <c r="AE392" s="3"/>
      <c r="AF392" t="s">
        <v>73</v>
      </c>
    </row>
    <row r="393" spans="1:32" ht="30" x14ac:dyDescent="0.25">
      <c r="A393" s="6">
        <v>392</v>
      </c>
      <c r="B393" s="19" t="s">
        <v>28</v>
      </c>
      <c r="C393" s="46">
        <v>45387</v>
      </c>
      <c r="D393" s="48" t="s">
        <v>116</v>
      </c>
      <c r="E393" s="9">
        <v>0.45833333333333331</v>
      </c>
      <c r="F393" s="41" t="s">
        <v>2358</v>
      </c>
      <c r="G393" s="2" t="s">
        <v>36</v>
      </c>
      <c r="H393" s="61"/>
      <c r="I393" s="61"/>
      <c r="J393" s="3"/>
      <c r="K393" s="5" t="s">
        <v>2359</v>
      </c>
      <c r="L393" s="3" t="s">
        <v>129</v>
      </c>
      <c r="M393" s="3" t="s">
        <v>121</v>
      </c>
      <c r="N393" s="2" t="s">
        <v>2360</v>
      </c>
      <c r="O393" s="64" t="s">
        <v>2361</v>
      </c>
      <c r="P393" s="3" t="s">
        <v>2362</v>
      </c>
      <c r="Q393" s="31"/>
      <c r="R393" s="31"/>
      <c r="S393" s="31"/>
      <c r="T393" s="7" t="s">
        <v>784</v>
      </c>
      <c r="U393" s="3" t="s">
        <v>509</v>
      </c>
      <c r="V393" s="3" t="s">
        <v>83</v>
      </c>
      <c r="W393" s="3" t="s">
        <v>69</v>
      </c>
      <c r="X393" s="3" t="s">
        <v>70</v>
      </c>
      <c r="Y393" s="3" t="s">
        <v>67</v>
      </c>
      <c r="Z393" s="4" t="str">
        <f>IF(Tabela1[[#This Row],[R.A.E]]="SIM",VLOOKUP(Tabela1[[#This Row],[CLASSIFICAÇÃO]],Lista_Susp_!PRAZO,2,0)+Tabela1[[#This Row],[DATA]],"")</f>
        <v/>
      </c>
      <c r="AA393" s="11" t="b">
        <f ca="1">IF(Tabela1[[#This Row],[R.A.E]]="SIM",IF(AC393="ok","CONCLUÍDO",IF(Tabela1[[#This Row],[PRAZO ABERTURA R.A.E]]&lt;TODAY(),"ATRASADO","NO PRAZO")))</f>
        <v>0</v>
      </c>
      <c r="AB393" s="11" t="str">
        <f ca="1">IF(Tabela1[[#This Row],[PRAZO ABERTURA R.A.E]]&gt;=TODAY(),"",IF(Tabela1[[#This Row],[STATUS]]="ATRASADO",TODAY()-Tabela1[[#This Row],[PRAZO ABERTURA R.A.E]],""))</f>
        <v/>
      </c>
      <c r="AE393" s="3"/>
      <c r="AF393" t="s">
        <v>73</v>
      </c>
    </row>
    <row r="394" spans="1:32" x14ac:dyDescent="0.25">
      <c r="A394" s="6">
        <v>393</v>
      </c>
      <c r="B394" s="2" t="s">
        <v>28</v>
      </c>
      <c r="C394" s="46">
        <v>45388</v>
      </c>
      <c r="D394" s="48" t="s">
        <v>116</v>
      </c>
      <c r="E394" s="9">
        <v>0.41666666666666669</v>
      </c>
      <c r="F394" s="41" t="s">
        <v>2363</v>
      </c>
      <c r="G394" s="2" t="s">
        <v>30</v>
      </c>
      <c r="H394" s="61"/>
      <c r="I394" s="61"/>
      <c r="J394" s="3"/>
      <c r="K394" s="5" t="s">
        <v>2364</v>
      </c>
      <c r="L394" s="3" t="s">
        <v>129</v>
      </c>
      <c r="M394" s="3" t="s">
        <v>44</v>
      </c>
      <c r="N394" s="2" t="s">
        <v>1348</v>
      </c>
      <c r="O394" s="64" t="s">
        <v>2809</v>
      </c>
      <c r="P394" s="3" t="s">
        <v>477</v>
      </c>
      <c r="Q394" s="31"/>
      <c r="R394" s="31"/>
      <c r="S394" s="31"/>
      <c r="T394" s="7" t="s">
        <v>2365</v>
      </c>
      <c r="U394" s="3" t="s">
        <v>793</v>
      </c>
      <c r="V394" s="3" t="s">
        <v>555</v>
      </c>
      <c r="W394" s="3" t="s">
        <v>69</v>
      </c>
      <c r="X394" s="3" t="s">
        <v>70</v>
      </c>
      <c r="Y394" s="3" t="s">
        <v>67</v>
      </c>
      <c r="Z394" s="4" t="str">
        <f>IF(Tabela1[[#This Row],[R.A.E]]="SIM",VLOOKUP(Tabela1[[#This Row],[CLASSIFICAÇÃO]],Lista_Susp_!PRAZO,2,0)+Tabela1[[#This Row],[DATA]],"")</f>
        <v/>
      </c>
      <c r="AA394" s="11" t="b">
        <f ca="1">IF(Tabela1[[#This Row],[R.A.E]]="SIM",IF(AC394="ok","CONCLUÍDO",IF(Tabela1[[#This Row],[PRAZO ABERTURA R.A.E]]&lt;TODAY(),"ATRASADO","NO PRAZO")))</f>
        <v>0</v>
      </c>
      <c r="AB394" s="11" t="str">
        <f ca="1">IF(Tabela1[[#This Row],[PRAZO ABERTURA R.A.E]]&gt;=TODAY(),"",IF(Tabela1[[#This Row],[STATUS]]="ATRASADO",TODAY()-Tabela1[[#This Row],[PRAZO ABERTURA R.A.E]],""))</f>
        <v/>
      </c>
      <c r="AE394" s="3"/>
      <c r="AF394" t="s">
        <v>73</v>
      </c>
    </row>
    <row r="395" spans="1:32" ht="30" x14ac:dyDescent="0.25">
      <c r="A395" s="6">
        <v>394</v>
      </c>
      <c r="B395" s="2" t="s">
        <v>28</v>
      </c>
      <c r="C395" s="46">
        <v>45385</v>
      </c>
      <c r="D395" s="48" t="s">
        <v>116</v>
      </c>
      <c r="E395" s="9">
        <v>0.3611111111111111</v>
      </c>
      <c r="F395" s="41" t="s">
        <v>1171</v>
      </c>
      <c r="G395" s="2" t="s">
        <v>32</v>
      </c>
      <c r="H395" s="61"/>
      <c r="I395" s="61" t="s">
        <v>5168</v>
      </c>
      <c r="J395" s="3" t="s">
        <v>73</v>
      </c>
      <c r="K395" s="5" t="s">
        <v>2413</v>
      </c>
      <c r="L395" s="3" t="s">
        <v>152</v>
      </c>
      <c r="M395" s="3" t="s">
        <v>121</v>
      </c>
      <c r="N395" s="2" t="s">
        <v>2366</v>
      </c>
      <c r="O395" s="2" t="s">
        <v>2367</v>
      </c>
      <c r="P395" s="3" t="s">
        <v>2368</v>
      </c>
      <c r="Q395" s="31"/>
      <c r="R395" s="31"/>
      <c r="S395" s="31"/>
      <c r="T395" s="7" t="s">
        <v>2369</v>
      </c>
      <c r="U395" s="3" t="s">
        <v>2370</v>
      </c>
      <c r="V395" s="3" t="s">
        <v>86</v>
      </c>
      <c r="W395" s="3" t="s">
        <v>76</v>
      </c>
      <c r="X395" s="3" t="s">
        <v>79</v>
      </c>
      <c r="Y395" s="3" t="s">
        <v>73</v>
      </c>
      <c r="Z395" s="4">
        <f>IF(Tabela1[[#This Row],[R.A.E]]="SIM",VLOOKUP(Tabela1[[#This Row],[CLASSIFICAÇÃO]],Lista_Susp_!PRAZO,2,0)+Tabela1[[#This Row],[DATA]],"")</f>
        <v>45392</v>
      </c>
      <c r="AA395" s="11" t="str">
        <f ca="1">IF(Tabela1[[#This Row],[R.A.E]]="SIM",IF(AC395="ok","CONCLUÍDO",IF(Tabela1[[#This Row],[PRAZO ABERTURA R.A.E]]&lt;TODAY(),"ATRASADO","NO PRAZO")))</f>
        <v>ATRASADO</v>
      </c>
      <c r="AB395" s="11">
        <f ca="1">IF(Tabela1[[#This Row],[PRAZO ABERTURA R.A.E]]&gt;=TODAY(),"",IF(Tabela1[[#This Row],[STATUS]]="ATRASADO",TODAY()-Tabela1[[#This Row],[PRAZO ABERTURA R.A.E]],""))</f>
        <v>265</v>
      </c>
      <c r="AE395" s="3"/>
      <c r="AF395" t="s">
        <v>73</v>
      </c>
    </row>
    <row r="396" spans="1:32" ht="45" x14ac:dyDescent="0.25">
      <c r="A396" s="6">
        <v>395</v>
      </c>
      <c r="B396" s="2" t="s">
        <v>28</v>
      </c>
      <c r="C396" s="46">
        <v>45387</v>
      </c>
      <c r="D396" s="48" t="s">
        <v>116</v>
      </c>
      <c r="E396" s="9">
        <v>0.51736111111111105</v>
      </c>
      <c r="F396" s="41" t="s">
        <v>2387</v>
      </c>
      <c r="G396" s="2" t="s">
        <v>36</v>
      </c>
      <c r="H396" s="61" t="s">
        <v>2309</v>
      </c>
      <c r="I396" s="61"/>
      <c r="J396" s="3"/>
      <c r="K396" s="5" t="s">
        <v>2388</v>
      </c>
      <c r="L396" s="3" t="s">
        <v>184</v>
      </c>
      <c r="M396" s="3" t="s">
        <v>121</v>
      </c>
      <c r="N396" s="2" t="s">
        <v>2371</v>
      </c>
      <c r="O396" s="2" t="s">
        <v>2372</v>
      </c>
      <c r="P396" s="3" t="s">
        <v>420</v>
      </c>
      <c r="Q396" s="31"/>
      <c r="R396" s="31"/>
      <c r="S396" s="31"/>
      <c r="T396" s="7" t="s">
        <v>2373</v>
      </c>
      <c r="U396" s="3" t="s">
        <v>2374</v>
      </c>
      <c r="V396" s="3" t="s">
        <v>83</v>
      </c>
      <c r="W396" s="3" t="s">
        <v>102</v>
      </c>
      <c r="X396" s="3" t="s">
        <v>79</v>
      </c>
      <c r="Y396" s="3" t="s">
        <v>73</v>
      </c>
      <c r="Z396" s="4">
        <f>IF(Tabela1[[#This Row],[R.A.E]]="SIM",VLOOKUP(Tabela1[[#This Row],[CLASSIFICAÇÃO]],Lista_Susp_!PRAZO,2,0)+Tabela1[[#This Row],[DATA]],"")</f>
        <v>45394</v>
      </c>
      <c r="AA396" s="11" t="str">
        <f ca="1">IF(Tabela1[[#This Row],[R.A.E]]="SIM",IF(AC396="ok","CONCLUÍDO",IF(Tabela1[[#This Row],[PRAZO ABERTURA R.A.E]]&lt;TODAY(),"ATRASADO","NO PRAZO")))</f>
        <v>ATRASADO</v>
      </c>
      <c r="AB396" s="11">
        <f ca="1">IF(Tabela1[[#This Row],[PRAZO ABERTURA R.A.E]]&gt;=TODAY(),"",IF(Tabela1[[#This Row],[STATUS]]="ATRASADO",TODAY()-Tabela1[[#This Row],[PRAZO ABERTURA R.A.E]],""))</f>
        <v>263</v>
      </c>
      <c r="AE396" s="3"/>
      <c r="AF396" t="s">
        <v>73</v>
      </c>
    </row>
    <row r="397" spans="1:32" ht="45" x14ac:dyDescent="0.25">
      <c r="A397" s="6">
        <v>396</v>
      </c>
      <c r="B397" s="2" t="s">
        <v>25</v>
      </c>
      <c r="C397" s="46">
        <v>45390</v>
      </c>
      <c r="D397" s="48" t="s">
        <v>116</v>
      </c>
      <c r="E397" s="9">
        <v>0.25</v>
      </c>
      <c r="F397" s="41" t="s">
        <v>2375</v>
      </c>
      <c r="G397" s="2" t="s">
        <v>27</v>
      </c>
      <c r="H397" s="61" t="s">
        <v>2309</v>
      </c>
      <c r="I397" s="61"/>
      <c r="J397" s="3"/>
      <c r="K397" s="5" t="s">
        <v>2386</v>
      </c>
      <c r="L397" s="3" t="s">
        <v>190</v>
      </c>
      <c r="M397" s="3" t="s">
        <v>122</v>
      </c>
      <c r="N397" s="2"/>
      <c r="O397" s="2" t="s">
        <v>2376</v>
      </c>
      <c r="P397" s="3" t="s">
        <v>904</v>
      </c>
      <c r="Q397" s="31"/>
      <c r="R397" s="31"/>
      <c r="S397" s="31"/>
      <c r="T397" s="7" t="s">
        <v>2377</v>
      </c>
      <c r="U397" s="3" t="s">
        <v>987</v>
      </c>
      <c r="V397" s="3" t="s">
        <v>64</v>
      </c>
      <c r="W397" s="3" t="s">
        <v>76</v>
      </c>
      <c r="X397" s="3" t="s">
        <v>79</v>
      </c>
      <c r="Y397" s="3" t="s">
        <v>73</v>
      </c>
      <c r="Z397" s="4">
        <f>IF(Tabela1[[#This Row],[R.A.E]]="SIM",VLOOKUP(Tabela1[[#This Row],[CLASSIFICAÇÃO]],Lista_Susp_!PRAZO,2,0)+Tabela1[[#This Row],[DATA]],"")</f>
        <v>45397</v>
      </c>
      <c r="AA397" s="11" t="str">
        <f ca="1">IF(Tabela1[[#This Row],[R.A.E]]="SIM",IF(AC397="ok","CONCLUÍDO",IF(Tabela1[[#This Row],[PRAZO ABERTURA R.A.E]]&lt;TODAY(),"ATRASADO","NO PRAZO")))</f>
        <v>CONCLUÍDO</v>
      </c>
      <c r="AB397" s="11" t="str">
        <f ca="1">IF(Tabela1[[#This Row],[PRAZO ABERTURA R.A.E]]&gt;=TODAY(),"",IF(Tabela1[[#This Row],[STATUS]]="ATRASADO",TODAY()-Tabela1[[#This Row],[PRAZO ABERTURA R.A.E]],""))</f>
        <v/>
      </c>
      <c r="AC397" s="3" t="s">
        <v>224</v>
      </c>
      <c r="AD397" s="4">
        <v>45391</v>
      </c>
      <c r="AE397" s="3" t="s">
        <v>73</v>
      </c>
      <c r="AF397" t="s">
        <v>73</v>
      </c>
    </row>
    <row r="398" spans="1:32" x14ac:dyDescent="0.25">
      <c r="A398" s="6">
        <v>397</v>
      </c>
      <c r="B398" s="2" t="s">
        <v>28</v>
      </c>
      <c r="C398" s="46">
        <v>45387</v>
      </c>
      <c r="D398" s="48" t="s">
        <v>116</v>
      </c>
      <c r="E398" s="9">
        <v>0.5625</v>
      </c>
      <c r="F398" s="41" t="s">
        <v>1753</v>
      </c>
      <c r="G398" s="2" t="s">
        <v>30</v>
      </c>
      <c r="H398" s="61"/>
      <c r="I398" s="61"/>
      <c r="J398" s="3"/>
      <c r="K398" s="5" t="s">
        <v>2438</v>
      </c>
      <c r="L398" s="3" t="s">
        <v>163</v>
      </c>
      <c r="M398" s="3" t="s">
        <v>121</v>
      </c>
      <c r="N398" s="2" t="s">
        <v>1557</v>
      </c>
      <c r="O398" s="2" t="s">
        <v>2378</v>
      </c>
      <c r="P398" s="3" t="s">
        <v>381</v>
      </c>
      <c r="Q398" s="31"/>
      <c r="R398" s="31"/>
      <c r="S398" s="31"/>
      <c r="T398" s="7" t="s">
        <v>2379</v>
      </c>
      <c r="U398" s="3" t="s">
        <v>2380</v>
      </c>
      <c r="V398" s="3" t="s">
        <v>232</v>
      </c>
      <c r="W398" s="3" t="s">
        <v>69</v>
      </c>
      <c r="X398" s="3" t="s">
        <v>70</v>
      </c>
      <c r="Y398" s="3" t="s">
        <v>67</v>
      </c>
      <c r="Z398" s="4" t="str">
        <f>IF(Tabela1[[#This Row],[R.A.E]]="SIM",VLOOKUP(Tabela1[[#This Row],[CLASSIFICAÇÃO]],Lista_Susp_!PRAZO,2,0)+Tabela1[[#This Row],[DATA]],"")</f>
        <v/>
      </c>
      <c r="AA398" s="11" t="b">
        <f ca="1">IF(Tabela1[[#This Row],[R.A.E]]="SIM",IF(AC398="ok","CONCLUÍDO",IF(Tabela1[[#This Row],[PRAZO ABERTURA R.A.E]]&lt;TODAY(),"ATRASADO","NO PRAZO")))</f>
        <v>0</v>
      </c>
      <c r="AB398" s="11" t="str">
        <f ca="1">IF(Tabela1[[#This Row],[PRAZO ABERTURA R.A.E]]&gt;=TODAY(),"",IF(Tabela1[[#This Row],[STATUS]]="ATRASADO",TODAY()-Tabela1[[#This Row],[PRAZO ABERTURA R.A.E]],""))</f>
        <v/>
      </c>
      <c r="AE398" s="3"/>
      <c r="AF398" t="s">
        <v>73</v>
      </c>
    </row>
    <row r="399" spans="1:32" x14ac:dyDescent="0.25">
      <c r="A399" s="6">
        <v>398</v>
      </c>
      <c r="B399" s="2" t="s">
        <v>25</v>
      </c>
      <c r="C399" s="46">
        <v>45390</v>
      </c>
      <c r="D399" s="48" t="s">
        <v>116</v>
      </c>
      <c r="E399" s="9">
        <v>0.375</v>
      </c>
      <c r="F399" s="41" t="s">
        <v>2381</v>
      </c>
      <c r="G399" s="2" t="s">
        <v>36</v>
      </c>
      <c r="H399" s="61" t="s">
        <v>2309</v>
      </c>
      <c r="I399" s="61"/>
      <c r="J399" s="3"/>
      <c r="K399" s="5" t="s">
        <v>2385</v>
      </c>
      <c r="L399" s="3" t="s">
        <v>40</v>
      </c>
      <c r="M399" s="3" t="s">
        <v>121</v>
      </c>
      <c r="N399" s="2" t="s">
        <v>1454</v>
      </c>
      <c r="O399" s="2" t="s">
        <v>2383</v>
      </c>
      <c r="P399" s="3" t="s">
        <v>2288</v>
      </c>
      <c r="Q399" s="31"/>
      <c r="R399" s="31"/>
      <c r="S399" s="31"/>
      <c r="T399" s="7" t="s">
        <v>2384</v>
      </c>
      <c r="U399" s="3" t="s">
        <v>2382</v>
      </c>
      <c r="V399" s="3" t="s">
        <v>88</v>
      </c>
      <c r="W399" s="3" t="s">
        <v>69</v>
      </c>
      <c r="X399" s="3" t="s">
        <v>70</v>
      </c>
      <c r="Y399" s="3" t="s">
        <v>67</v>
      </c>
      <c r="Z399" s="4" t="str">
        <f>IF(Tabela1[[#This Row],[R.A.E]]="SIM",VLOOKUP(Tabela1[[#This Row],[CLASSIFICAÇÃO]],Lista_Susp_!PRAZO,2,0)+Tabela1[[#This Row],[DATA]],"")</f>
        <v/>
      </c>
      <c r="AA399" s="11" t="b">
        <f ca="1">IF(Tabela1[[#This Row],[R.A.E]]="SIM",IF(AC399="ok","CONCLUÍDO",IF(Tabela1[[#This Row],[PRAZO ABERTURA R.A.E]]&lt;TODAY(),"ATRASADO","NO PRAZO")))</f>
        <v>0</v>
      </c>
      <c r="AB399" s="11" t="str">
        <f ca="1">IF(Tabela1[[#This Row],[PRAZO ABERTURA R.A.E]]&gt;=TODAY(),"",IF(Tabela1[[#This Row],[STATUS]]="ATRASADO",TODAY()-Tabela1[[#This Row],[PRAZO ABERTURA R.A.E]],""))</f>
        <v/>
      </c>
      <c r="AE399" s="3"/>
    </row>
    <row r="400" spans="1:32" ht="45" x14ac:dyDescent="0.25">
      <c r="A400" s="6">
        <v>399</v>
      </c>
      <c r="B400" s="2" t="s">
        <v>25</v>
      </c>
      <c r="C400" s="46">
        <v>45388</v>
      </c>
      <c r="D400" s="48" t="s">
        <v>116</v>
      </c>
      <c r="E400" s="9">
        <v>0.92013888888888884</v>
      </c>
      <c r="F400" s="41" t="s">
        <v>2403</v>
      </c>
      <c r="G400" s="2" t="s">
        <v>47</v>
      </c>
      <c r="H400" s="61"/>
      <c r="I400" s="61"/>
      <c r="J400" s="3"/>
      <c r="K400" s="5" t="s">
        <v>2402</v>
      </c>
      <c r="L400" s="3" t="s">
        <v>126</v>
      </c>
      <c r="M400" s="3" t="s">
        <v>231</v>
      </c>
      <c r="N400" s="2" t="s">
        <v>2404</v>
      </c>
      <c r="O400" s="64" t="s">
        <v>2778</v>
      </c>
      <c r="P400" s="3" t="s">
        <v>2405</v>
      </c>
      <c r="Q400" s="31"/>
      <c r="R400" s="31"/>
      <c r="S400" s="31"/>
      <c r="T400" s="7" t="s">
        <v>2406</v>
      </c>
      <c r="U400" s="3" t="s">
        <v>2407</v>
      </c>
      <c r="V400" s="3" t="s">
        <v>248</v>
      </c>
      <c r="W400" s="3" t="s">
        <v>69</v>
      </c>
      <c r="X400" s="3" t="s">
        <v>66</v>
      </c>
      <c r="Y400" s="3" t="s">
        <v>67</v>
      </c>
      <c r="Z400" s="4" t="str">
        <f>IF(Tabela1[[#This Row],[R.A.E]]="SIM",VLOOKUP(Tabela1[[#This Row],[CLASSIFICAÇÃO]],Lista_Susp_!PRAZO,2,0)+Tabela1[[#This Row],[DATA]],"")</f>
        <v/>
      </c>
      <c r="AA400" s="11" t="b">
        <f ca="1">IF(Tabela1[[#This Row],[R.A.E]]="SIM",IF(AC400="ok","CONCLUÍDO",IF(Tabela1[[#This Row],[PRAZO ABERTURA R.A.E]]&lt;TODAY(),"ATRASADO","NO PRAZO")))</f>
        <v>0</v>
      </c>
      <c r="AB400" s="11" t="str">
        <f ca="1">IF(Tabela1[[#This Row],[PRAZO ABERTURA R.A.E]]&gt;=TODAY(),"",IF(Tabela1[[#This Row],[STATUS]]="ATRASADO",TODAY()-Tabela1[[#This Row],[PRAZO ABERTURA R.A.E]],""))</f>
        <v/>
      </c>
      <c r="AE400" s="3"/>
    </row>
    <row r="401" spans="1:32" ht="60" x14ac:dyDescent="0.25">
      <c r="A401" s="6">
        <v>400</v>
      </c>
      <c r="B401" s="2" t="s">
        <v>25</v>
      </c>
      <c r="C401" s="46">
        <v>45390</v>
      </c>
      <c r="D401" s="48" t="s">
        <v>116</v>
      </c>
      <c r="E401" s="9">
        <v>0.74305555555555547</v>
      </c>
      <c r="F401" s="41" t="s">
        <v>2409</v>
      </c>
      <c r="G401" s="2" t="s">
        <v>27</v>
      </c>
      <c r="H401" s="61" t="s">
        <v>2308</v>
      </c>
      <c r="I401" s="61"/>
      <c r="J401" s="3"/>
      <c r="K401" s="5" t="s">
        <v>2408</v>
      </c>
      <c r="L401" s="3" t="s">
        <v>131</v>
      </c>
      <c r="M401" s="3" t="s">
        <v>120</v>
      </c>
      <c r="N401" s="2" t="s">
        <v>43</v>
      </c>
      <c r="O401" s="2" t="s">
        <v>2410</v>
      </c>
      <c r="P401" s="3" t="s">
        <v>1136</v>
      </c>
      <c r="Q401" s="31"/>
      <c r="R401" s="31"/>
      <c r="S401" s="31"/>
      <c r="T401" s="7" t="s">
        <v>2411</v>
      </c>
      <c r="U401" s="3" t="s">
        <v>2412</v>
      </c>
      <c r="V401" s="3" t="s">
        <v>82</v>
      </c>
      <c r="W401" s="3" t="s">
        <v>69</v>
      </c>
      <c r="X401" s="3" t="s">
        <v>70</v>
      </c>
      <c r="Y401" s="3" t="s">
        <v>67</v>
      </c>
      <c r="Z401" s="4" t="str">
        <f>IF(Tabela1[[#This Row],[R.A.E]]="SIM",VLOOKUP(Tabela1[[#This Row],[CLASSIFICAÇÃO]],Lista_Susp_!PRAZO,2,0)+Tabela1[[#This Row],[DATA]],"")</f>
        <v/>
      </c>
      <c r="AA401" s="11" t="b">
        <f ca="1">IF(Tabela1[[#This Row],[R.A.E]]="SIM",IF(AC401="ok","CONCLUÍDO",IF(Tabela1[[#This Row],[PRAZO ABERTURA R.A.E]]&lt;TODAY(),"ATRASADO","NO PRAZO")))</f>
        <v>0</v>
      </c>
      <c r="AB401" s="11" t="str">
        <f ca="1">IF(Tabela1[[#This Row],[PRAZO ABERTURA R.A.E]]&gt;=TODAY(),"",IF(Tabela1[[#This Row],[STATUS]]="ATRASADO",TODAY()-Tabela1[[#This Row],[PRAZO ABERTURA R.A.E]],""))</f>
        <v/>
      </c>
      <c r="AE401" s="3"/>
    </row>
    <row r="402" spans="1:32" ht="30" x14ac:dyDescent="0.25">
      <c r="A402" s="6">
        <v>401</v>
      </c>
      <c r="B402" s="2" t="s">
        <v>28</v>
      </c>
      <c r="C402" s="46">
        <v>45391</v>
      </c>
      <c r="D402" s="48" t="s">
        <v>116</v>
      </c>
      <c r="E402" s="9">
        <v>0.375</v>
      </c>
      <c r="F402" s="41" t="s">
        <v>1753</v>
      </c>
      <c r="G402" s="2" t="s">
        <v>33</v>
      </c>
      <c r="H402" s="61"/>
      <c r="I402" s="61"/>
      <c r="J402" s="3"/>
      <c r="K402" s="5" t="s">
        <v>2418</v>
      </c>
      <c r="L402" s="3" t="s">
        <v>196</v>
      </c>
      <c r="M402" s="3" t="s">
        <v>121</v>
      </c>
      <c r="N402" s="2" t="s">
        <v>969</v>
      </c>
      <c r="O402" s="2" t="s">
        <v>2419</v>
      </c>
      <c r="P402" s="3" t="s">
        <v>2420</v>
      </c>
      <c r="Q402" s="31"/>
      <c r="R402" s="31"/>
      <c r="S402" s="31"/>
      <c r="T402" s="7" t="s">
        <v>2421</v>
      </c>
      <c r="U402" s="3" t="s">
        <v>2422</v>
      </c>
      <c r="V402" s="3" t="s">
        <v>232</v>
      </c>
      <c r="W402" s="3" t="s">
        <v>69</v>
      </c>
      <c r="X402" s="3" t="s">
        <v>70</v>
      </c>
      <c r="Y402" s="3" t="s">
        <v>67</v>
      </c>
      <c r="Z402" s="4" t="str">
        <f>IF(Tabela1[[#This Row],[R.A.E]]="SIM",VLOOKUP(Tabela1[[#This Row],[CLASSIFICAÇÃO]],Lista_Susp_!PRAZO,2,0)+Tabela1[[#This Row],[DATA]],"")</f>
        <v/>
      </c>
      <c r="AA402" s="11" t="b">
        <f ca="1">IF(Tabela1[[#This Row],[R.A.E]]="SIM",IF(AC402="ok","CONCLUÍDO",IF(Tabela1[[#This Row],[PRAZO ABERTURA R.A.E]]&lt;TODAY(),"ATRASADO","NO PRAZO")))</f>
        <v>0</v>
      </c>
      <c r="AB402" s="11" t="str">
        <f ca="1">IF(Tabela1[[#This Row],[PRAZO ABERTURA R.A.E]]&gt;=TODAY(),"",IF(Tabela1[[#This Row],[STATUS]]="ATRASADO",TODAY()-Tabela1[[#This Row],[PRAZO ABERTURA R.A.E]],""))</f>
        <v/>
      </c>
      <c r="AE402" s="3"/>
      <c r="AF402" t="s">
        <v>73</v>
      </c>
    </row>
    <row r="403" spans="1:32" x14ac:dyDescent="0.25">
      <c r="A403" s="6">
        <v>402</v>
      </c>
      <c r="B403" s="2" t="s">
        <v>28</v>
      </c>
      <c r="C403" s="46">
        <v>45391</v>
      </c>
      <c r="D403" s="48" t="s">
        <v>116</v>
      </c>
      <c r="E403" s="9">
        <v>0.61111111111111105</v>
      </c>
      <c r="F403" s="41" t="s">
        <v>2423</v>
      </c>
      <c r="G403" s="2" t="s">
        <v>30</v>
      </c>
      <c r="H403" s="61"/>
      <c r="I403" s="61"/>
      <c r="J403" s="3"/>
      <c r="K403" s="5" t="s">
        <v>2424</v>
      </c>
      <c r="L403" s="3" t="s">
        <v>129</v>
      </c>
      <c r="M403" s="3" t="s">
        <v>44</v>
      </c>
      <c r="N403" s="2" t="s">
        <v>1348</v>
      </c>
      <c r="O403" s="64" t="s">
        <v>2810</v>
      </c>
      <c r="P403" s="3" t="s">
        <v>477</v>
      </c>
      <c r="Q403" s="31"/>
      <c r="R403" s="31"/>
      <c r="S403" s="31"/>
      <c r="T403" s="7" t="s">
        <v>2425</v>
      </c>
      <c r="U403" s="3" t="s">
        <v>2426</v>
      </c>
      <c r="V403" s="3" t="s">
        <v>555</v>
      </c>
      <c r="W403" s="3" t="s">
        <v>69</v>
      </c>
      <c r="X403" s="3" t="s">
        <v>70</v>
      </c>
      <c r="Y403" s="3" t="s">
        <v>67</v>
      </c>
      <c r="Z403" s="4" t="str">
        <f>IF(Tabela1[[#This Row],[R.A.E]]="SIM",VLOOKUP(Tabela1[[#This Row],[CLASSIFICAÇÃO]],Lista_Susp_!PRAZO,2,0)+Tabela1[[#This Row],[DATA]],"")</f>
        <v/>
      </c>
      <c r="AA403" s="11" t="b">
        <f ca="1">IF(Tabela1[[#This Row],[R.A.E]]="SIM",IF(AC403="ok","CONCLUÍDO",IF(Tabela1[[#This Row],[PRAZO ABERTURA R.A.E]]&lt;TODAY(),"ATRASADO","NO PRAZO")))</f>
        <v>0</v>
      </c>
      <c r="AB403" s="11" t="str">
        <f ca="1">IF(Tabela1[[#This Row],[PRAZO ABERTURA R.A.E]]&gt;=TODAY(),"",IF(Tabela1[[#This Row],[STATUS]]="ATRASADO",TODAY()-Tabela1[[#This Row],[PRAZO ABERTURA R.A.E]],""))</f>
        <v/>
      </c>
      <c r="AE403" s="3"/>
      <c r="AF403" t="s">
        <v>73</v>
      </c>
    </row>
    <row r="404" spans="1:32" ht="45" x14ac:dyDescent="0.25">
      <c r="A404" s="6">
        <v>403</v>
      </c>
      <c r="B404" s="2" t="s">
        <v>25</v>
      </c>
      <c r="C404" s="46">
        <v>45391</v>
      </c>
      <c r="D404" s="48" t="s">
        <v>116</v>
      </c>
      <c r="E404" s="9">
        <v>0.3125</v>
      </c>
      <c r="F404" s="41" t="s">
        <v>475</v>
      </c>
      <c r="G404" s="2" t="s">
        <v>32</v>
      </c>
      <c r="H404" s="61"/>
      <c r="I404" s="61" t="s">
        <v>5169</v>
      </c>
      <c r="J404" s="3"/>
      <c r="K404" s="5" t="s">
        <v>2427</v>
      </c>
      <c r="L404" s="3" t="s">
        <v>126</v>
      </c>
      <c r="M404" s="3" t="s">
        <v>44</v>
      </c>
      <c r="N404" s="2" t="s">
        <v>1359</v>
      </c>
      <c r="O404" s="64" t="s">
        <v>2428</v>
      </c>
      <c r="P404" s="3" t="s">
        <v>477</v>
      </c>
      <c r="Q404" s="31"/>
      <c r="R404" s="31"/>
      <c r="S404" s="31"/>
      <c r="T404" s="7" t="s">
        <v>2429</v>
      </c>
      <c r="U404" s="3" t="s">
        <v>1858</v>
      </c>
      <c r="V404" s="3" t="s">
        <v>81</v>
      </c>
      <c r="W404" s="3" t="s">
        <v>69</v>
      </c>
      <c r="X404" s="3" t="s">
        <v>70</v>
      </c>
      <c r="Y404" s="3" t="s">
        <v>73</v>
      </c>
      <c r="Z404" s="4">
        <f>IF(Tabela1[[#This Row],[R.A.E]]="SIM",VLOOKUP(Tabela1[[#This Row],[CLASSIFICAÇÃO]],Lista_Susp_!PRAZO,2,0)+Tabela1[[#This Row],[DATA]],"")</f>
        <v>45398</v>
      </c>
      <c r="AA404" s="11" t="str">
        <f ca="1">IF(Tabela1[[#This Row],[R.A.E]]="SIM",IF(AC404="ok","CONCLUÍDO",IF(Tabela1[[#This Row],[PRAZO ABERTURA R.A.E]]&lt;TODAY(),"ATRASADO","NO PRAZO")))</f>
        <v>CONCLUÍDO</v>
      </c>
      <c r="AB404" s="11" t="str">
        <f ca="1">IF(Tabela1[[#This Row],[PRAZO ABERTURA R.A.E]]&gt;=TODAY(),"",IF(Tabela1[[#This Row],[STATUS]]="ATRASADO",TODAY()-Tabela1[[#This Row],[PRAZO ABERTURA R.A.E]],""))</f>
        <v/>
      </c>
      <c r="AC404" s="3" t="s">
        <v>908</v>
      </c>
      <c r="AE404" s="3" t="s">
        <v>73</v>
      </c>
    </row>
    <row r="405" spans="1:32" ht="30" x14ac:dyDescent="0.25">
      <c r="A405" s="6">
        <v>404</v>
      </c>
      <c r="B405" s="2" t="s">
        <v>25</v>
      </c>
      <c r="C405" s="46">
        <v>45391</v>
      </c>
      <c r="D405" s="48" t="s">
        <v>116</v>
      </c>
      <c r="E405" s="9">
        <v>0.625</v>
      </c>
      <c r="F405" s="41" t="s">
        <v>2440</v>
      </c>
      <c r="G405" s="2" t="s">
        <v>36</v>
      </c>
      <c r="H405" s="61" t="s">
        <v>2309</v>
      </c>
      <c r="I405" s="61"/>
      <c r="J405" s="3"/>
      <c r="K405" s="5" t="s">
        <v>2439</v>
      </c>
      <c r="L405" s="3" t="s">
        <v>126</v>
      </c>
      <c r="M405" s="3" t="s">
        <v>123</v>
      </c>
      <c r="N405" s="43" t="s">
        <v>55</v>
      </c>
      <c r="O405" s="64" t="s">
        <v>2780</v>
      </c>
      <c r="P405" s="3" t="s">
        <v>2430</v>
      </c>
      <c r="Q405" s="31"/>
      <c r="R405" s="31"/>
      <c r="S405" s="31"/>
      <c r="T405" s="7" t="s">
        <v>2431</v>
      </c>
      <c r="U405" s="3" t="s">
        <v>2432</v>
      </c>
      <c r="V405" s="3" t="s">
        <v>356</v>
      </c>
      <c r="W405" s="3" t="s">
        <v>69</v>
      </c>
      <c r="X405" s="3" t="s">
        <v>70</v>
      </c>
      <c r="Y405" s="3" t="s">
        <v>67</v>
      </c>
      <c r="Z405" s="4" t="str">
        <f>IF(Tabela1[[#This Row],[R.A.E]]="SIM",VLOOKUP(Tabela1[[#This Row],[CLASSIFICAÇÃO]],Lista_Susp_!PRAZO,2,0)+Tabela1[[#This Row],[DATA]],"")</f>
        <v/>
      </c>
      <c r="AA405" s="11" t="b">
        <f ca="1">IF(Tabela1[[#This Row],[R.A.E]]="SIM",IF(AC405="ok","CONCLUÍDO",IF(Tabela1[[#This Row],[PRAZO ABERTURA R.A.E]]&lt;TODAY(),"ATRASADO","NO PRAZO")))</f>
        <v>0</v>
      </c>
      <c r="AB405" s="11" t="str">
        <f ca="1">IF(Tabela1[[#This Row],[PRAZO ABERTURA R.A.E]]&gt;=TODAY(),"",IF(Tabela1[[#This Row],[STATUS]]="ATRASADO",TODAY()-Tabela1[[#This Row],[PRAZO ABERTURA R.A.E]],""))</f>
        <v/>
      </c>
      <c r="AE405" s="3"/>
    </row>
    <row r="406" spans="1:32" ht="45" x14ac:dyDescent="0.25">
      <c r="A406" s="6">
        <v>405</v>
      </c>
      <c r="B406" s="2" t="s">
        <v>25</v>
      </c>
      <c r="C406" s="46">
        <v>45391</v>
      </c>
      <c r="D406" s="48" t="s">
        <v>116</v>
      </c>
      <c r="E406" s="9">
        <v>0.69791666666666663</v>
      </c>
      <c r="F406" s="41" t="s">
        <v>2434</v>
      </c>
      <c r="G406" s="2" t="s">
        <v>27</v>
      </c>
      <c r="H406" s="20" t="s">
        <v>2441</v>
      </c>
      <c r="I406" s="61"/>
      <c r="J406" s="3"/>
      <c r="K406" s="5" t="s">
        <v>2516</v>
      </c>
      <c r="L406" s="3" t="s">
        <v>192</v>
      </c>
      <c r="M406" s="3" t="s">
        <v>123</v>
      </c>
      <c r="N406" s="2" t="s">
        <v>53</v>
      </c>
      <c r="O406" s="2" t="s">
        <v>2435</v>
      </c>
      <c r="P406" s="3" t="s">
        <v>293</v>
      </c>
      <c r="Q406" s="31"/>
      <c r="R406" s="31"/>
      <c r="S406" s="31"/>
      <c r="T406" s="7" t="s">
        <v>2436</v>
      </c>
      <c r="U406" s="3" t="s">
        <v>2437</v>
      </c>
      <c r="V406" s="3" t="s">
        <v>77</v>
      </c>
      <c r="W406" s="3" t="s">
        <v>69</v>
      </c>
      <c r="X406" s="3" t="s">
        <v>70</v>
      </c>
      <c r="Y406" s="3" t="s">
        <v>67</v>
      </c>
      <c r="Z406" s="4" t="str">
        <f>IF(Tabela1[[#This Row],[R.A.E]]="SIM",VLOOKUP(Tabela1[[#This Row],[CLASSIFICAÇÃO]],Lista_Susp_!PRAZO,2,0)+Tabela1[[#This Row],[DATA]],"")</f>
        <v/>
      </c>
      <c r="AA406" s="11" t="b">
        <f ca="1">IF(Tabela1[[#This Row],[R.A.E]]="SIM",IF(AC406="ok","CONCLUÍDO",IF(Tabela1[[#This Row],[PRAZO ABERTURA R.A.E]]&lt;TODAY(),"ATRASADO","NO PRAZO")))</f>
        <v>0</v>
      </c>
      <c r="AB406" s="11" t="str">
        <f ca="1">IF(Tabela1[[#This Row],[PRAZO ABERTURA R.A.E]]&gt;=TODAY(),"",IF(Tabela1[[#This Row],[STATUS]]="ATRASADO",TODAY()-Tabela1[[#This Row],[PRAZO ABERTURA R.A.E]],""))</f>
        <v/>
      </c>
      <c r="AE406" s="3"/>
    </row>
    <row r="407" spans="1:32" ht="30" x14ac:dyDescent="0.25">
      <c r="A407" s="6">
        <v>406</v>
      </c>
      <c r="B407" s="2" t="s">
        <v>25</v>
      </c>
      <c r="C407" s="46">
        <v>45391</v>
      </c>
      <c r="D407" s="48" t="s">
        <v>116</v>
      </c>
      <c r="E407" s="9">
        <v>0.60416666666666663</v>
      </c>
      <c r="F407" s="41" t="s">
        <v>2442</v>
      </c>
      <c r="G407" s="2" t="s">
        <v>27</v>
      </c>
      <c r="H407" s="20" t="s">
        <v>2310</v>
      </c>
      <c r="I407" s="61"/>
      <c r="J407" s="3"/>
      <c r="K407" s="5" t="s">
        <v>2515</v>
      </c>
      <c r="L407" s="3" t="s">
        <v>126</v>
      </c>
      <c r="M407" s="3" t="s">
        <v>246</v>
      </c>
      <c r="N407" s="2" t="s">
        <v>2443</v>
      </c>
      <c r="O407" s="64" t="s">
        <v>2444</v>
      </c>
      <c r="P407" s="3" t="s">
        <v>2445</v>
      </c>
      <c r="Q407" s="31"/>
      <c r="R407" s="31"/>
      <c r="S407" s="31"/>
      <c r="T407" s="7" t="s">
        <v>2446</v>
      </c>
      <c r="U407" s="3" t="s">
        <v>2447</v>
      </c>
      <c r="V407" s="3" t="s">
        <v>1288</v>
      </c>
      <c r="W407" s="3" t="s">
        <v>69</v>
      </c>
      <c r="X407" s="3" t="s">
        <v>70</v>
      </c>
      <c r="Y407" s="3" t="s">
        <v>67</v>
      </c>
      <c r="Z407" s="4" t="str">
        <f>IF(Tabela1[[#This Row],[R.A.E]]="SIM",VLOOKUP(Tabela1[[#This Row],[CLASSIFICAÇÃO]],Lista_Susp_!PRAZO,2,0)+Tabela1[[#This Row],[DATA]],"")</f>
        <v/>
      </c>
      <c r="AA407" s="11" t="b">
        <f ca="1">IF(Tabela1[[#This Row],[R.A.E]]="SIM",IF(AC407="ok","CONCLUÍDO",IF(Tabela1[[#This Row],[PRAZO ABERTURA R.A.E]]&lt;TODAY(),"ATRASADO","NO PRAZO")))</f>
        <v>0</v>
      </c>
      <c r="AB407" s="11" t="str">
        <f ca="1">IF(Tabela1[[#This Row],[PRAZO ABERTURA R.A.E]]&gt;=TODAY(),"",IF(Tabela1[[#This Row],[STATUS]]="ATRASADO",TODAY()-Tabela1[[#This Row],[PRAZO ABERTURA R.A.E]],""))</f>
        <v/>
      </c>
      <c r="AE407" s="3"/>
      <c r="AF407" t="s">
        <v>73</v>
      </c>
    </row>
    <row r="408" spans="1:32" x14ac:dyDescent="0.25">
      <c r="A408" s="6">
        <v>407</v>
      </c>
      <c r="B408" s="2" t="s">
        <v>25</v>
      </c>
      <c r="C408" s="46">
        <v>45390</v>
      </c>
      <c r="D408" s="48" t="s">
        <v>116</v>
      </c>
      <c r="E408" s="9">
        <v>0.40069444444444446</v>
      </c>
      <c r="F408" s="41" t="s">
        <v>2448</v>
      </c>
      <c r="G408" s="2" t="s">
        <v>27</v>
      </c>
      <c r="H408" s="20" t="s">
        <v>2308</v>
      </c>
      <c r="I408" s="61"/>
      <c r="J408" s="3"/>
      <c r="K408" s="5" t="s">
        <v>2514</v>
      </c>
      <c r="L408" s="3" t="s">
        <v>126</v>
      </c>
      <c r="M408" s="3" t="s">
        <v>121</v>
      </c>
      <c r="N408" s="2" t="s">
        <v>2449</v>
      </c>
      <c r="O408" s="64" t="s">
        <v>2450</v>
      </c>
      <c r="P408" s="3" t="s">
        <v>2451</v>
      </c>
      <c r="Q408" s="31"/>
      <c r="R408" s="31"/>
      <c r="S408" s="31"/>
      <c r="T408" s="7" t="s">
        <v>2452</v>
      </c>
      <c r="U408" s="3" t="s">
        <v>2450</v>
      </c>
      <c r="V408" s="3" t="s">
        <v>84</v>
      </c>
      <c r="W408" s="3" t="s">
        <v>69</v>
      </c>
      <c r="X408" s="3" t="s">
        <v>70</v>
      </c>
      <c r="Y408" s="3" t="s">
        <v>67</v>
      </c>
      <c r="Z408" s="4" t="str">
        <f>IF(Tabela1[[#This Row],[R.A.E]]="SIM",VLOOKUP(Tabela1[[#This Row],[CLASSIFICAÇÃO]],Lista_Susp_!PRAZO,2,0)+Tabela1[[#This Row],[DATA]],"")</f>
        <v/>
      </c>
      <c r="AA408" s="11" t="b">
        <f ca="1">IF(Tabela1[[#This Row],[R.A.E]]="SIM",IF(AC408="ok","CONCLUÍDO",IF(Tabela1[[#This Row],[PRAZO ABERTURA R.A.E]]&lt;TODAY(),"ATRASADO","NO PRAZO")))</f>
        <v>0</v>
      </c>
      <c r="AB408" s="11" t="str">
        <f ca="1">IF(Tabela1[[#This Row],[PRAZO ABERTURA R.A.E]]&gt;=TODAY(),"",IF(Tabela1[[#This Row],[STATUS]]="ATRASADO",TODAY()-Tabela1[[#This Row],[PRAZO ABERTURA R.A.E]],""))</f>
        <v/>
      </c>
      <c r="AE408" s="3"/>
    </row>
    <row r="409" spans="1:32" ht="30" x14ac:dyDescent="0.25">
      <c r="A409" s="6">
        <v>408</v>
      </c>
      <c r="B409" s="2" t="s">
        <v>25</v>
      </c>
      <c r="C409" s="46">
        <v>45392</v>
      </c>
      <c r="D409" s="48" t="s">
        <v>116</v>
      </c>
      <c r="E409" s="9">
        <v>0.54861111111111105</v>
      </c>
      <c r="F409" s="41" t="s">
        <v>2453</v>
      </c>
      <c r="G409" s="19" t="s">
        <v>26</v>
      </c>
      <c r="H409" s="20" t="s">
        <v>2310</v>
      </c>
      <c r="I409" s="61"/>
      <c r="J409" s="3"/>
      <c r="K409" s="5" t="s">
        <v>2454</v>
      </c>
      <c r="L409" s="3" t="s">
        <v>125</v>
      </c>
      <c r="M409" s="3" t="s">
        <v>122</v>
      </c>
      <c r="N409" s="2" t="s">
        <v>882</v>
      </c>
      <c r="O409" s="2" t="s">
        <v>2455</v>
      </c>
      <c r="P409" s="3" t="s">
        <v>484</v>
      </c>
      <c r="Q409" s="31"/>
      <c r="R409" s="31"/>
      <c r="S409" s="31"/>
      <c r="T409" s="7" t="s">
        <v>2456</v>
      </c>
      <c r="U409" s="3" t="s">
        <v>2457</v>
      </c>
      <c r="V409" s="3" t="s">
        <v>64</v>
      </c>
      <c r="W409" s="3" t="s">
        <v>76</v>
      </c>
      <c r="X409" s="3" t="s">
        <v>70</v>
      </c>
      <c r="Y409" s="3" t="s">
        <v>73</v>
      </c>
      <c r="Z409" s="4">
        <f>IF(Tabela1[[#This Row],[R.A.E]]="SIM",VLOOKUP(Tabela1[[#This Row],[CLASSIFICAÇÃO]],Lista_Susp_!PRAZO,2,0)+Tabela1[[#This Row],[DATA]],"")</f>
        <v>45399</v>
      </c>
      <c r="AA409" s="11" t="str">
        <f ca="1">IF(Tabela1[[#This Row],[R.A.E]]="SIM",IF(AC409="ok","CONCLUÍDO",IF(Tabela1[[#This Row],[PRAZO ABERTURA R.A.E]]&lt;TODAY(),"ATRASADO","NO PRAZO")))</f>
        <v>CONCLUÍDO</v>
      </c>
      <c r="AB409" s="11" t="str">
        <f ca="1">IF(Tabela1[[#This Row],[PRAZO ABERTURA R.A.E]]&gt;=TODAY(),"",IF(Tabela1[[#This Row],[STATUS]]="ATRASADO",TODAY()-Tabela1[[#This Row],[PRAZO ABERTURA R.A.E]],""))</f>
        <v/>
      </c>
      <c r="AC409" s="3" t="s">
        <v>224</v>
      </c>
      <c r="AD409" s="4">
        <v>45397</v>
      </c>
      <c r="AE409" s="3" t="s">
        <v>73</v>
      </c>
      <c r="AF409" t="s">
        <v>73</v>
      </c>
    </row>
    <row r="410" spans="1:32" ht="30" x14ac:dyDescent="0.25">
      <c r="A410" s="6">
        <v>409</v>
      </c>
      <c r="B410" s="2" t="s">
        <v>28</v>
      </c>
      <c r="C410" s="46">
        <v>45392</v>
      </c>
      <c r="D410" s="48" t="s">
        <v>116</v>
      </c>
      <c r="E410" s="9">
        <v>0.30763888888888891</v>
      </c>
      <c r="F410" s="41" t="s">
        <v>2458</v>
      </c>
      <c r="G410" s="2" t="s">
        <v>27</v>
      </c>
      <c r="H410" s="20" t="s">
        <v>2308</v>
      </c>
      <c r="I410" s="61"/>
      <c r="J410" s="3"/>
      <c r="K410" s="5" t="s">
        <v>2513</v>
      </c>
      <c r="L410" s="3" t="s">
        <v>129</v>
      </c>
      <c r="M410" s="31" t="s">
        <v>121</v>
      </c>
      <c r="N410" s="2" t="s">
        <v>2138</v>
      </c>
      <c r="O410" s="64" t="s">
        <v>2459</v>
      </c>
      <c r="P410" s="3" t="s">
        <v>2460</v>
      </c>
      <c r="Q410" s="31"/>
      <c r="R410" s="31"/>
      <c r="S410" s="31"/>
      <c r="T410" s="7" t="s">
        <v>784</v>
      </c>
      <c r="U410" s="3" t="s">
        <v>2461</v>
      </c>
      <c r="V410" s="3" t="s">
        <v>86</v>
      </c>
      <c r="W410" s="3" t="s">
        <v>69</v>
      </c>
      <c r="X410" s="3" t="s">
        <v>70</v>
      </c>
      <c r="Y410" s="3" t="s">
        <v>67</v>
      </c>
      <c r="Z410" s="4" t="str">
        <f>IF(Tabela1[[#This Row],[R.A.E]]="SIM",VLOOKUP(Tabela1[[#This Row],[CLASSIFICAÇÃO]],Lista_Susp_!PRAZO,2,0)+Tabela1[[#This Row],[DATA]],"")</f>
        <v/>
      </c>
      <c r="AA410" s="11" t="b">
        <f ca="1">IF(Tabela1[[#This Row],[R.A.E]]="SIM",IF(AC410="ok","CONCLUÍDO",IF(Tabela1[[#This Row],[PRAZO ABERTURA R.A.E]]&lt;TODAY(),"ATRASADO","NO PRAZO")))</f>
        <v>0</v>
      </c>
      <c r="AB410" s="11" t="str">
        <f ca="1">IF(Tabela1[[#This Row],[PRAZO ABERTURA R.A.E]]&gt;=TODAY(),"",IF(Tabela1[[#This Row],[STATUS]]="ATRASADO",TODAY()-Tabela1[[#This Row],[PRAZO ABERTURA R.A.E]],""))</f>
        <v/>
      </c>
      <c r="AE410" s="3"/>
      <c r="AF410" t="s">
        <v>73</v>
      </c>
    </row>
    <row r="411" spans="1:32" ht="30" x14ac:dyDescent="0.25">
      <c r="A411" s="6">
        <v>410</v>
      </c>
      <c r="B411" s="2" t="s">
        <v>25</v>
      </c>
      <c r="C411" s="46">
        <v>45392</v>
      </c>
      <c r="D411" s="48" t="s">
        <v>116</v>
      </c>
      <c r="E411" s="9">
        <v>0.70833333333333337</v>
      </c>
      <c r="F411" s="41" t="s">
        <v>2230</v>
      </c>
      <c r="G411" s="2" t="s">
        <v>27</v>
      </c>
      <c r="H411" s="20" t="s">
        <v>2441</v>
      </c>
      <c r="I411" s="61"/>
      <c r="J411" s="3"/>
      <c r="K411" s="5" t="s">
        <v>2464</v>
      </c>
      <c r="L411" s="3" t="s">
        <v>192</v>
      </c>
      <c r="M411" s="3" t="s">
        <v>123</v>
      </c>
      <c r="N411" s="2" t="s">
        <v>2232</v>
      </c>
      <c r="O411" s="2" t="s">
        <v>2462</v>
      </c>
      <c r="P411" s="3" t="s">
        <v>484</v>
      </c>
      <c r="Q411" s="31"/>
      <c r="R411" s="31"/>
      <c r="S411" s="31"/>
      <c r="T411" s="7" t="s">
        <v>2463</v>
      </c>
      <c r="U411" s="3" t="s">
        <v>2465</v>
      </c>
      <c r="V411" s="3" t="s">
        <v>86</v>
      </c>
      <c r="W411" s="3" t="s">
        <v>69</v>
      </c>
      <c r="X411" s="3" t="s">
        <v>70</v>
      </c>
      <c r="Y411" s="3" t="s">
        <v>67</v>
      </c>
      <c r="Z411" s="4" t="str">
        <f>IF(Tabela1[[#This Row],[R.A.E]]="SIM",VLOOKUP(Tabela1[[#This Row],[CLASSIFICAÇÃO]],Lista_Susp_!PRAZO,2,0)+Tabela1[[#This Row],[DATA]],"")</f>
        <v/>
      </c>
      <c r="AA411" s="11" t="b">
        <f ca="1">IF(Tabela1[[#This Row],[R.A.E]]="SIM",IF(AC411="ok","CONCLUÍDO",IF(Tabela1[[#This Row],[PRAZO ABERTURA R.A.E]]&lt;TODAY(),"ATRASADO","NO PRAZO")))</f>
        <v>0</v>
      </c>
      <c r="AB411" s="11" t="str">
        <f ca="1">IF(Tabela1[[#This Row],[PRAZO ABERTURA R.A.E]]&gt;=TODAY(),"",IF(Tabela1[[#This Row],[STATUS]]="ATRASADO",TODAY()-Tabela1[[#This Row],[PRAZO ABERTURA R.A.E]],""))</f>
        <v/>
      </c>
      <c r="AE411" s="3"/>
    </row>
    <row r="412" spans="1:32" x14ac:dyDescent="0.25">
      <c r="A412" s="6">
        <v>411</v>
      </c>
      <c r="B412" s="2" t="s">
        <v>28</v>
      </c>
      <c r="C412" s="46">
        <v>45393</v>
      </c>
      <c r="D412" s="48" t="s">
        <v>116</v>
      </c>
      <c r="E412" s="9">
        <v>0.36458333333333331</v>
      </c>
      <c r="F412" s="41" t="s">
        <v>1000</v>
      </c>
      <c r="G412" s="2" t="s">
        <v>30</v>
      </c>
      <c r="H412" s="20"/>
      <c r="I412" s="61"/>
      <c r="J412" s="3"/>
      <c r="K412" s="5" t="s">
        <v>2466</v>
      </c>
      <c r="L412" s="3" t="s">
        <v>129</v>
      </c>
      <c r="M412" s="3" t="s">
        <v>44</v>
      </c>
      <c r="N412" s="2" t="s">
        <v>1348</v>
      </c>
      <c r="O412" s="64" t="s">
        <v>2811</v>
      </c>
      <c r="P412" s="3" t="s">
        <v>477</v>
      </c>
      <c r="Q412" s="31"/>
      <c r="R412" s="31"/>
      <c r="S412" s="31"/>
      <c r="T412" s="7" t="s">
        <v>424</v>
      </c>
      <c r="U412" s="3" t="s">
        <v>1588</v>
      </c>
      <c r="V412" s="3" t="s">
        <v>555</v>
      </c>
      <c r="W412" s="3" t="s">
        <v>69</v>
      </c>
      <c r="X412" s="3" t="s">
        <v>70</v>
      </c>
      <c r="Y412" s="3" t="s">
        <v>67</v>
      </c>
      <c r="Z412" s="4" t="str">
        <f>IF(Tabela1[[#This Row],[R.A.E]]="SIM",VLOOKUP(Tabela1[[#This Row],[CLASSIFICAÇÃO]],Lista_Susp_!PRAZO,2,0)+Tabela1[[#This Row],[DATA]],"")</f>
        <v/>
      </c>
      <c r="AA412" s="11" t="b">
        <f ca="1">IF(Tabela1[[#This Row],[R.A.E]]="SIM",IF(AC412="ok","CONCLUÍDO",IF(Tabela1[[#This Row],[PRAZO ABERTURA R.A.E]]&lt;TODAY(),"ATRASADO","NO PRAZO")))</f>
        <v>0</v>
      </c>
      <c r="AB412" s="11" t="str">
        <f ca="1">IF(Tabela1[[#This Row],[PRAZO ABERTURA R.A.E]]&gt;=TODAY(),"",IF(Tabela1[[#This Row],[STATUS]]="ATRASADO",TODAY()-Tabela1[[#This Row],[PRAZO ABERTURA R.A.E]],""))</f>
        <v/>
      </c>
      <c r="AE412" s="3"/>
      <c r="AF412" t="s">
        <v>73</v>
      </c>
    </row>
    <row r="413" spans="1:32" ht="60" x14ac:dyDescent="0.25">
      <c r="A413" s="68">
        <v>412</v>
      </c>
      <c r="B413" s="2" t="s">
        <v>25</v>
      </c>
      <c r="C413" s="46">
        <v>45393</v>
      </c>
      <c r="D413" s="48" t="s">
        <v>116</v>
      </c>
      <c r="E413" s="9">
        <v>0.85416666666666663</v>
      </c>
      <c r="F413" s="41" t="s">
        <v>2467</v>
      </c>
      <c r="G413" s="2" t="s">
        <v>27</v>
      </c>
      <c r="H413" s="20" t="s">
        <v>2310</v>
      </c>
      <c r="I413" s="61"/>
      <c r="J413" s="3"/>
      <c r="K413" s="5" t="s">
        <v>2512</v>
      </c>
      <c r="L413" s="3" t="s">
        <v>190</v>
      </c>
      <c r="M413" s="3" t="s">
        <v>122</v>
      </c>
      <c r="N413" s="2" t="s">
        <v>2138</v>
      </c>
      <c r="O413" s="2" t="s">
        <v>2483</v>
      </c>
      <c r="P413" s="3" t="s">
        <v>904</v>
      </c>
      <c r="Q413" s="31"/>
      <c r="R413" s="31"/>
      <c r="S413" s="31"/>
      <c r="T413" s="7" t="s">
        <v>2468</v>
      </c>
      <c r="U413" s="3" t="s">
        <v>987</v>
      </c>
      <c r="V413" s="3" t="s">
        <v>64</v>
      </c>
      <c r="W413" s="3" t="s">
        <v>76</v>
      </c>
      <c r="X413" s="3" t="s">
        <v>70</v>
      </c>
      <c r="Y413" s="3" t="s">
        <v>73</v>
      </c>
      <c r="Z413" s="4">
        <f>IF(Tabela1[[#This Row],[R.A.E]]="SIM",VLOOKUP(Tabela1[[#This Row],[CLASSIFICAÇÃO]],Lista_Susp_!PRAZO,2,0)+Tabela1[[#This Row],[DATA]],"")</f>
        <v>45400</v>
      </c>
      <c r="AA413" s="11" t="str">
        <f ca="1">IF(Tabela1[[#This Row],[R.A.E]]="SIM",IF(AC413="ok","CONCLUÍDO",IF(Tabela1[[#This Row],[PRAZO ABERTURA R.A.E]]&lt;TODAY(),"ATRASADO","NO PRAZO")))</f>
        <v>CONCLUÍDO</v>
      </c>
      <c r="AB413" s="11" t="str">
        <f ca="1">IF(Tabela1[[#This Row],[PRAZO ABERTURA R.A.E]]&gt;=TODAY(),"",IF(Tabela1[[#This Row],[STATUS]]="ATRASADO",TODAY()-Tabela1[[#This Row],[PRAZO ABERTURA R.A.E]],""))</f>
        <v/>
      </c>
      <c r="AC413" s="3" t="s">
        <v>224</v>
      </c>
      <c r="AD413" s="4">
        <v>45400</v>
      </c>
      <c r="AE413" s="3" t="s">
        <v>73</v>
      </c>
      <c r="AF413" t="s">
        <v>73</v>
      </c>
    </row>
    <row r="414" spans="1:32" x14ac:dyDescent="0.25">
      <c r="A414" s="6">
        <v>413</v>
      </c>
      <c r="B414" s="2" t="s">
        <v>25</v>
      </c>
      <c r="C414" s="46">
        <v>45393</v>
      </c>
      <c r="D414" s="48" t="s">
        <v>116</v>
      </c>
      <c r="E414" s="9">
        <v>0.3611111111111111</v>
      </c>
      <c r="F414" s="41" t="s">
        <v>2469</v>
      </c>
      <c r="G414" s="2" t="s">
        <v>30</v>
      </c>
      <c r="H414" s="20" t="s">
        <v>2308</v>
      </c>
      <c r="I414" s="61"/>
      <c r="J414" s="3"/>
      <c r="K414" s="5" t="s">
        <v>2511</v>
      </c>
      <c r="L414" s="3" t="s">
        <v>126</v>
      </c>
      <c r="M414" s="3" t="s">
        <v>123</v>
      </c>
      <c r="N414" s="2" t="s">
        <v>1509</v>
      </c>
      <c r="O414" s="2" t="s">
        <v>2470</v>
      </c>
      <c r="P414" s="3" t="s">
        <v>879</v>
      </c>
      <c r="Q414" s="31"/>
      <c r="R414" s="31"/>
      <c r="S414" s="31"/>
      <c r="T414" s="7" t="s">
        <v>2471</v>
      </c>
      <c r="U414" s="3" t="s">
        <v>853</v>
      </c>
      <c r="V414" s="3" t="s">
        <v>1307</v>
      </c>
      <c r="W414" s="3" t="s">
        <v>69</v>
      </c>
      <c r="X414" s="3" t="s">
        <v>70</v>
      </c>
      <c r="Y414" s="62" t="s">
        <v>67</v>
      </c>
      <c r="Z414" s="4" t="str">
        <f>IF(Tabela1[[#This Row],[R.A.E]]="SIM",VLOOKUP(Tabela1[[#This Row],[CLASSIFICAÇÃO]],Lista_Susp_!PRAZO,2,0)+Tabela1[[#This Row],[DATA]],"")</f>
        <v/>
      </c>
      <c r="AA414" s="11" t="b">
        <f ca="1">IF(Tabela1[[#This Row],[R.A.E]]="SIM",IF(AC414="ok","CONCLUÍDO",IF(Tabela1[[#This Row],[PRAZO ABERTURA R.A.E]]&lt;TODAY(),"ATRASADO","NO PRAZO")))</f>
        <v>0</v>
      </c>
      <c r="AB414" s="11" t="str">
        <f ca="1">IF(Tabela1[[#This Row],[PRAZO ABERTURA R.A.E]]&gt;=TODAY(),"",IF(Tabela1[[#This Row],[STATUS]]="ATRASADO",TODAY()-Tabela1[[#This Row],[PRAZO ABERTURA R.A.E]],""))</f>
        <v/>
      </c>
      <c r="AE414" s="3"/>
    </row>
    <row r="415" spans="1:32" ht="30" x14ac:dyDescent="0.25">
      <c r="A415" s="6">
        <v>414</v>
      </c>
      <c r="B415" s="2" t="s">
        <v>28</v>
      </c>
      <c r="C415" s="46">
        <v>45392</v>
      </c>
      <c r="D415" s="48" t="s">
        <v>116</v>
      </c>
      <c r="E415" s="9">
        <v>0.38541666666666669</v>
      </c>
      <c r="F415" s="41" t="s">
        <v>2472</v>
      </c>
      <c r="G415" s="2" t="s">
        <v>27</v>
      </c>
      <c r="H415" s="20" t="s">
        <v>2308</v>
      </c>
      <c r="I415" s="61"/>
      <c r="J415" s="3"/>
      <c r="K415" s="5" t="s">
        <v>2510</v>
      </c>
      <c r="L415" s="3" t="s">
        <v>152</v>
      </c>
      <c r="M415" s="3" t="s">
        <v>121</v>
      </c>
      <c r="N415" s="2"/>
      <c r="O415" s="2" t="s">
        <v>2473</v>
      </c>
      <c r="P415" s="3" t="s">
        <v>2474</v>
      </c>
      <c r="Q415" s="31"/>
      <c r="R415" s="31"/>
      <c r="S415" s="31"/>
      <c r="T415" s="7" t="s">
        <v>2475</v>
      </c>
      <c r="U415" s="3" t="s">
        <v>2476</v>
      </c>
      <c r="V415" s="3" t="s">
        <v>86</v>
      </c>
      <c r="W415" s="3" t="s">
        <v>102</v>
      </c>
      <c r="X415" s="3" t="s">
        <v>79</v>
      </c>
      <c r="Y415" s="3" t="s">
        <v>73</v>
      </c>
      <c r="Z415" s="4">
        <f>IF(Tabela1[[#This Row],[R.A.E]]="SIM",VLOOKUP(Tabela1[[#This Row],[CLASSIFICAÇÃO]],Lista_Susp_!PRAZO,2,0)+Tabela1[[#This Row],[DATA]],"")</f>
        <v>45399</v>
      </c>
      <c r="AA415" s="11" t="str">
        <f ca="1">IF(Tabela1[[#This Row],[R.A.E]]="SIM",IF(AC415="ok","CONCLUÍDO",IF(Tabela1[[#This Row],[PRAZO ABERTURA R.A.E]]&lt;TODAY(),"ATRASADO","NO PRAZO")))</f>
        <v>ATRASADO</v>
      </c>
      <c r="AB415" s="11">
        <f ca="1">IF(Tabela1[[#This Row],[PRAZO ABERTURA R.A.E]]&gt;=TODAY(),"",IF(Tabela1[[#This Row],[STATUS]]="ATRASADO",TODAY()-Tabela1[[#This Row],[PRAZO ABERTURA R.A.E]],""))</f>
        <v>258</v>
      </c>
      <c r="AE415" s="3"/>
      <c r="AF415" t="s">
        <v>73</v>
      </c>
    </row>
    <row r="416" spans="1:32" ht="30" x14ac:dyDescent="0.25">
      <c r="A416" s="6">
        <v>415</v>
      </c>
      <c r="B416" s="2" t="s">
        <v>28</v>
      </c>
      <c r="C416" s="46">
        <v>45393</v>
      </c>
      <c r="D416" s="48" t="s">
        <v>116</v>
      </c>
      <c r="E416" s="9">
        <v>0.39583333333333331</v>
      </c>
      <c r="F416" s="41" t="s">
        <v>2477</v>
      </c>
      <c r="G416" s="2" t="s">
        <v>30</v>
      </c>
      <c r="H416" s="20"/>
      <c r="I416" s="61"/>
      <c r="J416" s="3"/>
      <c r="K416" s="5" t="s">
        <v>2478</v>
      </c>
      <c r="L416" s="3" t="s">
        <v>2120</v>
      </c>
      <c r="M416" s="3" t="s">
        <v>121</v>
      </c>
      <c r="N416" s="2" t="s">
        <v>2479</v>
      </c>
      <c r="O416" s="2" t="s">
        <v>2480</v>
      </c>
      <c r="P416" s="3" t="s">
        <v>2420</v>
      </c>
      <c r="Q416" s="31"/>
      <c r="R416" s="31"/>
      <c r="S416" s="31"/>
      <c r="T416" s="7" t="s">
        <v>2481</v>
      </c>
      <c r="U416" s="3" t="s">
        <v>2482</v>
      </c>
      <c r="V416" s="3" t="s">
        <v>78</v>
      </c>
      <c r="W416" s="3" t="s">
        <v>69</v>
      </c>
      <c r="X416" s="3" t="s">
        <v>70</v>
      </c>
      <c r="Y416" s="3" t="s">
        <v>67</v>
      </c>
      <c r="Z416" s="4" t="str">
        <f>IF(Tabela1[[#This Row],[R.A.E]]="SIM",VLOOKUP(Tabela1[[#This Row],[CLASSIFICAÇÃO]],Lista_Susp_!PRAZO,2,0)+Tabela1[[#This Row],[DATA]],"")</f>
        <v/>
      </c>
      <c r="AA416" s="11" t="b">
        <f ca="1">IF(Tabela1[[#This Row],[R.A.E]]="SIM",IF(AC416="ok","CONCLUÍDO",IF(Tabela1[[#This Row],[PRAZO ABERTURA R.A.E]]&lt;TODAY(),"ATRASADO","NO PRAZO")))</f>
        <v>0</v>
      </c>
      <c r="AB416" s="11" t="str">
        <f ca="1">IF(Tabela1[[#This Row],[PRAZO ABERTURA R.A.E]]&gt;=TODAY(),"",IF(Tabela1[[#This Row],[STATUS]]="ATRASADO",TODAY()-Tabela1[[#This Row],[PRAZO ABERTURA R.A.E]],""))</f>
        <v/>
      </c>
      <c r="AE416" s="3"/>
      <c r="AF416" t="s">
        <v>73</v>
      </c>
    </row>
    <row r="417" spans="1:32" ht="45" x14ac:dyDescent="0.25">
      <c r="A417" s="6">
        <v>416</v>
      </c>
      <c r="B417" s="2" t="s">
        <v>25</v>
      </c>
      <c r="C417" s="46">
        <v>45394</v>
      </c>
      <c r="D417" s="48" t="s">
        <v>116</v>
      </c>
      <c r="E417" s="9">
        <v>0.45833333333333331</v>
      </c>
      <c r="F417" s="41" t="s">
        <v>2467</v>
      </c>
      <c r="G417" s="2" t="s">
        <v>27</v>
      </c>
      <c r="H417" s="20" t="s">
        <v>2310</v>
      </c>
      <c r="I417" s="61"/>
      <c r="J417" s="3"/>
      <c r="K417" s="5" t="s">
        <v>2484</v>
      </c>
      <c r="L417" s="3" t="s">
        <v>190</v>
      </c>
      <c r="M417" s="3" t="s">
        <v>122</v>
      </c>
      <c r="N417" s="2" t="s">
        <v>2138</v>
      </c>
      <c r="O417" s="2" t="s">
        <v>2485</v>
      </c>
      <c r="P417" s="3" t="s">
        <v>904</v>
      </c>
      <c r="Q417" s="31"/>
      <c r="R417" s="31"/>
      <c r="S417" s="31"/>
      <c r="T417" s="7" t="s">
        <v>2486</v>
      </c>
      <c r="U417" s="3" t="s">
        <v>2487</v>
      </c>
      <c r="V417" s="3" t="s">
        <v>64</v>
      </c>
      <c r="W417" s="3" t="s">
        <v>76</v>
      </c>
      <c r="X417" s="3" t="s">
        <v>70</v>
      </c>
      <c r="Y417" s="3" t="s">
        <v>73</v>
      </c>
      <c r="Z417" s="4">
        <f>IF(Tabela1[[#This Row],[R.A.E]]="SIM",VLOOKUP(Tabela1[[#This Row],[CLASSIFICAÇÃO]],Lista_Susp_!PRAZO,2,0)+Tabela1[[#This Row],[DATA]],"")</f>
        <v>45401</v>
      </c>
      <c r="AA417" s="11" t="str">
        <f ca="1">IF(Tabela1[[#This Row],[R.A.E]]="SIM",IF(AC417="ok","CONCLUÍDO",IF(Tabela1[[#This Row],[PRAZO ABERTURA R.A.E]]&lt;TODAY(),"ATRASADO","NO PRAZO")))</f>
        <v>CONCLUÍDO</v>
      </c>
      <c r="AB417" s="11" t="str">
        <f ca="1">IF(Tabela1[[#This Row],[PRAZO ABERTURA R.A.E]]&gt;=TODAY(),"",IF(Tabela1[[#This Row],[STATUS]]="ATRASADO",TODAY()-Tabela1[[#This Row],[PRAZO ABERTURA R.A.E]],""))</f>
        <v/>
      </c>
      <c r="AC417" s="3" t="s">
        <v>224</v>
      </c>
      <c r="AD417" s="4">
        <v>45401</v>
      </c>
      <c r="AE417" s="3" t="s">
        <v>73</v>
      </c>
      <c r="AF417" t="s">
        <v>73</v>
      </c>
    </row>
    <row r="418" spans="1:32" x14ac:dyDescent="0.25">
      <c r="A418" s="6">
        <v>417</v>
      </c>
      <c r="B418" s="2" t="s">
        <v>25</v>
      </c>
      <c r="C418" s="46">
        <v>45393</v>
      </c>
      <c r="D418" s="48" t="s">
        <v>116</v>
      </c>
      <c r="E418" s="9">
        <v>0.53125</v>
      </c>
      <c r="F418" s="41" t="s">
        <v>973</v>
      </c>
      <c r="G418" s="2" t="s">
        <v>27</v>
      </c>
      <c r="H418" s="20" t="s">
        <v>2310</v>
      </c>
      <c r="I418" s="61"/>
      <c r="J418" s="3"/>
      <c r="K418" s="5" t="s">
        <v>2509</v>
      </c>
      <c r="L418" s="3" t="s">
        <v>126</v>
      </c>
      <c r="M418" s="3" t="s">
        <v>122</v>
      </c>
      <c r="N418" s="2" t="s">
        <v>2138</v>
      </c>
      <c r="O418" s="64" t="s">
        <v>2488</v>
      </c>
      <c r="P418" s="3" t="s">
        <v>484</v>
      </c>
      <c r="Q418" s="31"/>
      <c r="R418" s="31"/>
      <c r="S418" s="31"/>
      <c r="T418" s="7" t="s">
        <v>2489</v>
      </c>
      <c r="U418" s="3" t="s">
        <v>2490</v>
      </c>
      <c r="V418" s="3" t="s">
        <v>64</v>
      </c>
      <c r="W418" s="3" t="s">
        <v>69</v>
      </c>
      <c r="X418" s="3" t="s">
        <v>70</v>
      </c>
      <c r="Y418" s="3" t="s">
        <v>67</v>
      </c>
      <c r="Z418" s="4" t="str">
        <f>IF(Tabela1[[#This Row],[R.A.E]]="SIM",VLOOKUP(Tabela1[[#This Row],[CLASSIFICAÇÃO]],Lista_Susp_!PRAZO,2,0)+Tabela1[[#This Row],[DATA]],"")</f>
        <v/>
      </c>
      <c r="AA418" s="11" t="b">
        <f ca="1">IF(Tabela1[[#This Row],[R.A.E]]="SIM",IF(AC418="ok","CONCLUÍDO",IF(Tabela1[[#This Row],[PRAZO ABERTURA R.A.E]]&lt;TODAY(),"ATRASADO","NO PRAZO")))</f>
        <v>0</v>
      </c>
      <c r="AB418" s="11" t="str">
        <f ca="1">IF(Tabela1[[#This Row],[PRAZO ABERTURA R.A.E]]&gt;=TODAY(),"",IF(Tabela1[[#This Row],[STATUS]]="ATRASADO",TODAY()-Tabela1[[#This Row],[PRAZO ABERTURA R.A.E]],""))</f>
        <v/>
      </c>
      <c r="AE418" s="3"/>
      <c r="AF418" t="s">
        <v>73</v>
      </c>
    </row>
    <row r="419" spans="1:32" x14ac:dyDescent="0.25">
      <c r="A419" s="6">
        <v>418</v>
      </c>
      <c r="B419" s="2" t="s">
        <v>25</v>
      </c>
      <c r="C419" s="46">
        <v>45394</v>
      </c>
      <c r="D419" s="48" t="s">
        <v>116</v>
      </c>
      <c r="E419" s="9">
        <v>0.68055555555555547</v>
      </c>
      <c r="F419" s="41" t="s">
        <v>2492</v>
      </c>
      <c r="G419" s="2" t="s">
        <v>30</v>
      </c>
      <c r="H419" s="20"/>
      <c r="I419" s="61"/>
      <c r="J419" s="3"/>
      <c r="K419" s="5" t="s">
        <v>2491</v>
      </c>
      <c r="L419" s="3" t="s">
        <v>131</v>
      </c>
      <c r="M419" s="3" t="s">
        <v>123</v>
      </c>
      <c r="N419" s="2" t="s">
        <v>2196</v>
      </c>
      <c r="O419" s="2" t="s">
        <v>2493</v>
      </c>
      <c r="P419" s="3" t="s">
        <v>350</v>
      </c>
      <c r="Q419" s="31"/>
      <c r="R419" s="31"/>
      <c r="S419" s="31"/>
      <c r="T419" s="7" t="s">
        <v>2494</v>
      </c>
      <c r="U419" s="3" t="s">
        <v>2495</v>
      </c>
      <c r="V419" s="3" t="s">
        <v>88</v>
      </c>
      <c r="W419" s="3" t="s">
        <v>69</v>
      </c>
      <c r="X419" s="3" t="s">
        <v>70</v>
      </c>
      <c r="Y419" s="3" t="s">
        <v>67</v>
      </c>
      <c r="Z419" s="4" t="str">
        <f>IF(Tabela1[[#This Row],[R.A.E]]="SIM",VLOOKUP(Tabela1[[#This Row],[CLASSIFICAÇÃO]],Lista_Susp_!PRAZO,2,0)+Tabela1[[#This Row],[DATA]],"")</f>
        <v/>
      </c>
      <c r="AA419" s="11" t="b">
        <f ca="1">IF(Tabela1[[#This Row],[R.A.E]]="SIM",IF(AC419="ok","CONCLUÍDO",IF(Tabela1[[#This Row],[PRAZO ABERTURA R.A.E]]&lt;TODAY(),"ATRASADO","NO PRAZO")))</f>
        <v>0</v>
      </c>
      <c r="AB419" s="11" t="str">
        <f ca="1">IF(Tabela1[[#This Row],[PRAZO ABERTURA R.A.E]]&gt;=TODAY(),"",IF(Tabela1[[#This Row],[STATUS]]="ATRASADO",TODAY()-Tabela1[[#This Row],[PRAZO ABERTURA R.A.E]],""))</f>
        <v/>
      </c>
      <c r="AE419" s="3"/>
    </row>
    <row r="420" spans="1:32" x14ac:dyDescent="0.25">
      <c r="A420" s="6">
        <v>419</v>
      </c>
      <c r="B420" s="2" t="s">
        <v>25</v>
      </c>
      <c r="C420" s="46">
        <v>45396</v>
      </c>
      <c r="D420" s="48" t="s">
        <v>116</v>
      </c>
      <c r="E420" s="9">
        <v>0.29166666666666669</v>
      </c>
      <c r="F420" s="41" t="s">
        <v>1925</v>
      </c>
      <c r="G420" s="2" t="s">
        <v>30</v>
      </c>
      <c r="H420" s="20"/>
      <c r="I420" s="61"/>
      <c r="J420" s="3"/>
      <c r="K420" s="5" t="s">
        <v>2508</v>
      </c>
      <c r="L420" s="3" t="s">
        <v>126</v>
      </c>
      <c r="M420" s="3" t="s">
        <v>123</v>
      </c>
      <c r="N420" s="2" t="s">
        <v>1925</v>
      </c>
      <c r="O420" s="64" t="s">
        <v>2496</v>
      </c>
      <c r="P420" s="3" t="s">
        <v>2497</v>
      </c>
      <c r="Q420" s="31"/>
      <c r="R420" s="31"/>
      <c r="S420" s="31"/>
      <c r="T420" s="7" t="s">
        <v>2498</v>
      </c>
      <c r="U420" s="16" t="s">
        <v>2499</v>
      </c>
      <c r="V420" s="3" t="s">
        <v>356</v>
      </c>
      <c r="W420" s="3" t="s">
        <v>69</v>
      </c>
      <c r="X420" s="3" t="s">
        <v>70</v>
      </c>
      <c r="Y420" s="3" t="s">
        <v>67</v>
      </c>
      <c r="Z420" s="4" t="str">
        <f>IF(Tabela1[[#This Row],[R.A.E]]="SIM",VLOOKUP(Tabela1[[#This Row],[CLASSIFICAÇÃO]],Lista_Susp_!PRAZO,2,0)+Tabela1[[#This Row],[DATA]],"")</f>
        <v/>
      </c>
      <c r="AA420" s="11" t="b">
        <f ca="1">IF(Tabela1[[#This Row],[R.A.E]]="SIM",IF(AC420="ok","CONCLUÍDO",IF(Tabela1[[#This Row],[PRAZO ABERTURA R.A.E]]&lt;TODAY(),"ATRASADO","NO PRAZO")))</f>
        <v>0</v>
      </c>
      <c r="AB420" s="11" t="str">
        <f ca="1">IF(Tabela1[[#This Row],[PRAZO ABERTURA R.A.E]]&gt;=TODAY(),"",IF(Tabela1[[#This Row],[STATUS]]="ATRASADO",TODAY()-Tabela1[[#This Row],[PRAZO ABERTURA R.A.E]],""))</f>
        <v/>
      </c>
      <c r="AE420" s="3"/>
    </row>
    <row r="421" spans="1:32" x14ac:dyDescent="0.25">
      <c r="A421" s="6">
        <v>420</v>
      </c>
      <c r="B421" s="2" t="s">
        <v>25</v>
      </c>
      <c r="C421" s="46">
        <v>45396</v>
      </c>
      <c r="D421" s="48" t="s">
        <v>116</v>
      </c>
      <c r="E421" s="9">
        <v>0.29166666666666669</v>
      </c>
      <c r="F421" s="41" t="s">
        <v>1925</v>
      </c>
      <c r="G421" s="2" t="s">
        <v>26</v>
      </c>
      <c r="H421" s="20"/>
      <c r="I421" s="61"/>
      <c r="J421" s="3"/>
      <c r="K421" s="26" t="s">
        <v>2507</v>
      </c>
      <c r="L421" s="3" t="s">
        <v>126</v>
      </c>
      <c r="M421" s="3" t="s">
        <v>123</v>
      </c>
      <c r="N421" s="2" t="s">
        <v>1925</v>
      </c>
      <c r="O421" s="64" t="s">
        <v>2500</v>
      </c>
      <c r="P421" s="3" t="s">
        <v>2501</v>
      </c>
      <c r="Q421" s="31"/>
      <c r="R421" s="31"/>
      <c r="S421" s="31"/>
      <c r="T421" s="7" t="s">
        <v>2498</v>
      </c>
      <c r="U421" s="16" t="s">
        <v>2499</v>
      </c>
      <c r="V421" s="3" t="s">
        <v>356</v>
      </c>
      <c r="W421" s="3" t="s">
        <v>76</v>
      </c>
      <c r="X421" s="3" t="s">
        <v>70</v>
      </c>
      <c r="Y421" s="3" t="s">
        <v>73</v>
      </c>
      <c r="Z421" s="4">
        <f>IF(Tabela1[[#This Row],[R.A.E]]="SIM",VLOOKUP(Tabela1[[#This Row],[CLASSIFICAÇÃO]],Lista_Susp_!PRAZO,2,0)+Tabela1[[#This Row],[DATA]],"")</f>
        <v>45403</v>
      </c>
      <c r="AA421" s="11" t="str">
        <f ca="1">IF(Tabela1[[#This Row],[R.A.E]]="SIM",IF(AC421="ok","CONCLUÍDO",IF(Tabela1[[#This Row],[PRAZO ABERTURA R.A.E]]&lt;TODAY(),"ATRASADO","NO PRAZO")))</f>
        <v>CONCLUÍDO</v>
      </c>
      <c r="AB421" s="11" t="str">
        <f ca="1">IF(Tabela1[[#This Row],[PRAZO ABERTURA R.A.E]]&gt;=TODAY(),"",IF(Tabela1[[#This Row],[STATUS]]="ATRASADO",TODAY()-Tabela1[[#This Row],[PRAZO ABERTURA R.A.E]],""))</f>
        <v/>
      </c>
      <c r="AC421" s="4" t="s">
        <v>908</v>
      </c>
      <c r="AD421" s="4">
        <v>45399</v>
      </c>
      <c r="AE421" s="3" t="s">
        <v>73</v>
      </c>
      <c r="AF421" t="s">
        <v>73</v>
      </c>
    </row>
    <row r="422" spans="1:32" ht="30" x14ac:dyDescent="0.25">
      <c r="A422" s="6">
        <v>421</v>
      </c>
      <c r="B422" s="2" t="s">
        <v>25</v>
      </c>
      <c r="C422" s="46">
        <v>45397</v>
      </c>
      <c r="D422" s="48" t="s">
        <v>116</v>
      </c>
      <c r="E422" s="9">
        <v>0.3979166666666667</v>
      </c>
      <c r="F422" s="41" t="s">
        <v>1617</v>
      </c>
      <c r="G422" s="2" t="s">
        <v>30</v>
      </c>
      <c r="H422" s="20"/>
      <c r="I422" s="61"/>
      <c r="J422" s="3"/>
      <c r="K422" s="5" t="s">
        <v>2506</v>
      </c>
      <c r="L422" s="3" t="s">
        <v>126</v>
      </c>
      <c r="M422" s="3" t="s">
        <v>121</v>
      </c>
      <c r="N422" s="2" t="s">
        <v>2502</v>
      </c>
      <c r="O422" s="64" t="s">
        <v>2781</v>
      </c>
      <c r="P422" s="3" t="s">
        <v>2503</v>
      </c>
      <c r="Q422" s="31"/>
      <c r="R422" s="31"/>
      <c r="S422" s="31"/>
      <c r="T422" s="7" t="s">
        <v>2504</v>
      </c>
      <c r="U422" s="16" t="s">
        <v>2505</v>
      </c>
      <c r="V422" s="3" t="s">
        <v>68</v>
      </c>
      <c r="W422" s="3" t="s">
        <v>69</v>
      </c>
      <c r="X422" s="3" t="s">
        <v>70</v>
      </c>
      <c r="Y422" s="3" t="s">
        <v>67</v>
      </c>
      <c r="Z422" s="4" t="str">
        <f>IF(Tabela1[[#This Row],[R.A.E]]="SIM",VLOOKUP(Tabela1[[#This Row],[CLASSIFICAÇÃO]],Lista_Susp_!PRAZO,2,0)+Tabela1[[#This Row],[DATA]],"")</f>
        <v/>
      </c>
      <c r="AA422" s="11" t="b">
        <f ca="1">IF(Tabela1[[#This Row],[R.A.E]]="SIM",IF(AC422="ok","CONCLUÍDO",IF(Tabela1[[#This Row],[PRAZO ABERTURA R.A.E]]&lt;TODAY(),"ATRASADO","NO PRAZO")))</f>
        <v>0</v>
      </c>
      <c r="AB422" s="11" t="str">
        <f ca="1">IF(Tabela1[[#This Row],[PRAZO ABERTURA R.A.E]]&gt;=TODAY(),"",IF(Tabela1[[#This Row],[STATUS]]="ATRASADO",TODAY()-Tabela1[[#This Row],[PRAZO ABERTURA R.A.E]],""))</f>
        <v/>
      </c>
      <c r="AE422" s="3"/>
    </row>
    <row r="423" spans="1:32" ht="30" x14ac:dyDescent="0.25">
      <c r="A423" s="6">
        <v>422</v>
      </c>
      <c r="B423" s="2" t="s">
        <v>25</v>
      </c>
      <c r="C423" s="46">
        <v>45397</v>
      </c>
      <c r="D423" s="48" t="s">
        <v>116</v>
      </c>
      <c r="E423" s="9">
        <v>0.4861111111111111</v>
      </c>
      <c r="F423" s="41" t="s">
        <v>2518</v>
      </c>
      <c r="G423" s="2" t="s">
        <v>36</v>
      </c>
      <c r="H423" s="20"/>
      <c r="I423" s="61"/>
      <c r="J423" s="3"/>
      <c r="K423" s="5" t="s">
        <v>2517</v>
      </c>
      <c r="L423" s="3" t="s">
        <v>126</v>
      </c>
      <c r="M423" s="3" t="s">
        <v>123</v>
      </c>
      <c r="N423" s="2" t="s">
        <v>1156</v>
      </c>
      <c r="O423" s="64" t="s">
        <v>2782</v>
      </c>
      <c r="P423" s="3" t="s">
        <v>1922</v>
      </c>
      <c r="Q423" s="31"/>
      <c r="R423" s="31"/>
      <c r="S423" s="31"/>
      <c r="T423" s="7" t="s">
        <v>2519</v>
      </c>
      <c r="U423" s="3" t="s">
        <v>2520</v>
      </c>
      <c r="V423" s="3" t="s">
        <v>88</v>
      </c>
      <c r="W423" s="3" t="s">
        <v>69</v>
      </c>
      <c r="X423" s="3" t="s">
        <v>70</v>
      </c>
      <c r="Y423" s="3" t="s">
        <v>73</v>
      </c>
      <c r="Z423" s="4">
        <f>IF(Tabela1[[#This Row],[R.A.E]]="SIM",VLOOKUP(Tabela1[[#This Row],[CLASSIFICAÇÃO]],Lista_Susp_!PRAZO,2,0)+Tabela1[[#This Row],[DATA]],"")</f>
        <v>45404</v>
      </c>
      <c r="AA423" s="11" t="str">
        <f ca="1">IF(Tabela1[[#This Row],[R.A.E]]="SIM",IF(AC423="ok","CONCLUÍDO",IF(Tabela1[[#This Row],[PRAZO ABERTURA R.A.E]]&lt;TODAY(),"ATRASADO","NO PRAZO")))</f>
        <v>CONCLUÍDO</v>
      </c>
      <c r="AB423" s="11" t="str">
        <f ca="1">IF(Tabela1[[#This Row],[PRAZO ABERTURA R.A.E]]&gt;=TODAY(),"",IF(Tabela1[[#This Row],[STATUS]]="ATRASADO",TODAY()-Tabela1[[#This Row],[PRAZO ABERTURA R.A.E]],""))</f>
        <v/>
      </c>
      <c r="AC423" s="3" t="s">
        <v>908</v>
      </c>
      <c r="AD423" s="4">
        <v>45398</v>
      </c>
      <c r="AE423" s="3" t="s">
        <v>73</v>
      </c>
    </row>
    <row r="424" spans="1:32" x14ac:dyDescent="0.25">
      <c r="A424" s="6">
        <v>423</v>
      </c>
      <c r="B424" s="2" t="s">
        <v>25</v>
      </c>
      <c r="C424" s="46">
        <v>45397</v>
      </c>
      <c r="D424" s="48" t="s">
        <v>116</v>
      </c>
      <c r="E424" s="9">
        <v>0.42708333333333331</v>
      </c>
      <c r="F424" s="41" t="s">
        <v>2521</v>
      </c>
      <c r="G424" s="43" t="s">
        <v>36</v>
      </c>
      <c r="H424" s="20"/>
      <c r="I424" s="61"/>
      <c r="J424" s="3"/>
      <c r="K424" s="5" t="s">
        <v>2522</v>
      </c>
      <c r="L424" s="3" t="s">
        <v>126</v>
      </c>
      <c r="M424" s="3" t="s">
        <v>121</v>
      </c>
      <c r="N424" s="2" t="s">
        <v>891</v>
      </c>
      <c r="O424" s="64" t="s">
        <v>2523</v>
      </c>
      <c r="P424" s="3" t="s">
        <v>2524</v>
      </c>
      <c r="Q424" s="31"/>
      <c r="R424" s="31"/>
      <c r="S424" s="31"/>
      <c r="T424" s="7" t="s">
        <v>2525</v>
      </c>
      <c r="U424" s="3" t="s">
        <v>2526</v>
      </c>
      <c r="V424" s="3" t="s">
        <v>239</v>
      </c>
      <c r="W424" s="3" t="s">
        <v>69</v>
      </c>
      <c r="X424" s="3" t="s">
        <v>70</v>
      </c>
      <c r="Y424" s="3" t="s">
        <v>67</v>
      </c>
      <c r="Z424" s="4" t="str">
        <f>IF(Tabela1[[#This Row],[R.A.E]]="SIM",VLOOKUP(Tabela1[[#This Row],[CLASSIFICAÇÃO]],Lista_Susp_!PRAZO,2,0)+Tabela1[[#This Row],[DATA]],"")</f>
        <v/>
      </c>
      <c r="AA424" s="11" t="b">
        <f ca="1">IF(Tabela1[[#This Row],[R.A.E]]="SIM",IF(AC424="ok","CONCLUÍDO",IF(Tabela1[[#This Row],[PRAZO ABERTURA R.A.E]]&lt;TODAY(),"ATRASADO","NO PRAZO")))</f>
        <v>0</v>
      </c>
      <c r="AB424" s="11" t="str">
        <f ca="1">IF(Tabela1[[#This Row],[PRAZO ABERTURA R.A.E]]&gt;=TODAY(),"",IF(Tabela1[[#This Row],[STATUS]]="ATRASADO",TODAY()-Tabela1[[#This Row],[PRAZO ABERTURA R.A.E]],""))</f>
        <v/>
      </c>
      <c r="AE424" s="3"/>
    </row>
    <row r="425" spans="1:32" ht="60" x14ac:dyDescent="0.25">
      <c r="A425" s="6">
        <v>424</v>
      </c>
      <c r="B425" s="2" t="s">
        <v>25</v>
      </c>
      <c r="C425" s="46">
        <v>45397</v>
      </c>
      <c r="D425" s="48" t="s">
        <v>116</v>
      </c>
      <c r="E425" s="9">
        <v>0.83333333333333337</v>
      </c>
      <c r="F425" s="41" t="s">
        <v>2527</v>
      </c>
      <c r="G425" s="2" t="s">
        <v>27</v>
      </c>
      <c r="H425" s="20" t="s">
        <v>2310</v>
      </c>
      <c r="I425" s="61"/>
      <c r="J425" s="3" t="s">
        <v>73</v>
      </c>
      <c r="K425" s="5" t="s">
        <v>2531</v>
      </c>
      <c r="L425" s="3" t="s">
        <v>126</v>
      </c>
      <c r="M425" s="3" t="s">
        <v>122</v>
      </c>
      <c r="N425" s="2" t="s">
        <v>246</v>
      </c>
      <c r="O425" s="64" t="s">
        <v>2528</v>
      </c>
      <c r="P425" s="3" t="s">
        <v>2529</v>
      </c>
      <c r="Q425" s="31"/>
      <c r="R425" s="31"/>
      <c r="S425" s="31"/>
      <c r="T425" s="7" t="s">
        <v>2530</v>
      </c>
      <c r="U425" s="1" t="s">
        <v>1046</v>
      </c>
      <c r="V425" s="3" t="s">
        <v>95</v>
      </c>
      <c r="W425" s="3" t="s">
        <v>69</v>
      </c>
      <c r="X425" s="3" t="s">
        <v>79</v>
      </c>
      <c r="Y425" s="3" t="s">
        <v>73</v>
      </c>
      <c r="Z425" s="4">
        <f>IF(Tabela1[[#This Row],[R.A.E]]="SIM",VLOOKUP(Tabela1[[#This Row],[CLASSIFICAÇÃO]],Lista_Susp_!PRAZO,2,0)+Tabela1[[#This Row],[DATA]],"")</f>
        <v>45404</v>
      </c>
      <c r="AA425" s="11" t="str">
        <f ca="1">IF(Tabela1[[#This Row],[R.A.E]]="SIM",IF(AC425="ok","CONCLUÍDO",IF(Tabela1[[#This Row],[PRAZO ABERTURA R.A.E]]&lt;TODAY(),"ATRASADO","NO PRAZO")))</f>
        <v>CONCLUÍDO</v>
      </c>
      <c r="AB425" s="11" t="str">
        <f ca="1">IF(Tabela1[[#This Row],[PRAZO ABERTURA R.A.E]]&gt;=TODAY(),"",IF(Tabela1[[#This Row],[STATUS]]="ATRASADO",TODAY()-Tabela1[[#This Row],[PRAZO ABERTURA R.A.E]],""))</f>
        <v/>
      </c>
      <c r="AC425" s="3" t="s">
        <v>224</v>
      </c>
      <c r="AE425" s="3" t="s">
        <v>73</v>
      </c>
      <c r="AF425" t="s">
        <v>73</v>
      </c>
    </row>
    <row r="426" spans="1:32" ht="30" x14ac:dyDescent="0.25">
      <c r="A426" s="6">
        <v>425</v>
      </c>
      <c r="B426" s="2" t="s">
        <v>28</v>
      </c>
      <c r="C426" s="46">
        <v>45394</v>
      </c>
      <c r="D426" s="48" t="s">
        <v>116</v>
      </c>
      <c r="E426" s="9">
        <v>0.375</v>
      </c>
      <c r="F426" s="41" t="s">
        <v>1753</v>
      </c>
      <c r="G426" s="2" t="s">
        <v>30</v>
      </c>
      <c r="H426" s="20"/>
      <c r="I426" s="61"/>
      <c r="J426" s="3"/>
      <c r="K426" s="5" t="s">
        <v>2552</v>
      </c>
      <c r="L426" s="3" t="s">
        <v>163</v>
      </c>
      <c r="M426" s="3" t="s">
        <v>121</v>
      </c>
      <c r="N426" s="2" t="s">
        <v>1557</v>
      </c>
      <c r="O426" s="2" t="s">
        <v>2532</v>
      </c>
      <c r="P426" s="3" t="s">
        <v>2533</v>
      </c>
      <c r="Q426" s="31"/>
      <c r="R426" s="31"/>
      <c r="S426" s="31"/>
      <c r="T426" s="7" t="s">
        <v>2534</v>
      </c>
      <c r="U426" s="3" t="s">
        <v>2380</v>
      </c>
      <c r="V426" s="3" t="s">
        <v>232</v>
      </c>
      <c r="W426" s="3" t="s">
        <v>69</v>
      </c>
      <c r="X426" s="3" t="s">
        <v>70</v>
      </c>
      <c r="Y426" s="3" t="s">
        <v>67</v>
      </c>
      <c r="Z426" s="4" t="str">
        <f>IF(Tabela1[[#This Row],[R.A.E]]="SIM",VLOOKUP(Tabela1[[#This Row],[CLASSIFICAÇÃO]],Lista_Susp_!PRAZO,2,0)+Tabela1[[#This Row],[DATA]],"")</f>
        <v/>
      </c>
      <c r="AA426" s="11" t="b">
        <f ca="1">IF(Tabela1[[#This Row],[R.A.E]]="SIM",IF(AC426="ok","CONCLUÍDO",IF(Tabela1[[#This Row],[PRAZO ABERTURA R.A.E]]&lt;TODAY(),"ATRASADO","NO PRAZO")))</f>
        <v>0</v>
      </c>
      <c r="AB426" s="11" t="str">
        <f ca="1">IF(Tabela1[[#This Row],[PRAZO ABERTURA R.A.E]]&gt;=TODAY(),"",IF(Tabela1[[#This Row],[STATUS]]="ATRASADO",TODAY()-Tabela1[[#This Row],[PRAZO ABERTURA R.A.E]],""))</f>
        <v/>
      </c>
      <c r="AE426" s="3"/>
      <c r="AF426" t="s">
        <v>73</v>
      </c>
    </row>
    <row r="427" spans="1:32" x14ac:dyDescent="0.25">
      <c r="A427" s="6">
        <v>426</v>
      </c>
      <c r="B427" s="2" t="s">
        <v>28</v>
      </c>
      <c r="C427" s="46">
        <v>45394</v>
      </c>
      <c r="D427" s="48" t="s">
        <v>116</v>
      </c>
      <c r="E427" s="9">
        <v>0.8125</v>
      </c>
      <c r="F427" s="41" t="s">
        <v>2535</v>
      </c>
      <c r="G427" s="2" t="s">
        <v>27</v>
      </c>
      <c r="H427" s="20" t="s">
        <v>2309</v>
      </c>
      <c r="I427" s="61"/>
      <c r="J427" s="3"/>
      <c r="K427" s="5" t="s">
        <v>2553</v>
      </c>
      <c r="L427" s="3" t="s">
        <v>129</v>
      </c>
      <c r="M427" s="3" t="s">
        <v>121</v>
      </c>
      <c r="N427" s="2" t="s">
        <v>2536</v>
      </c>
      <c r="O427" s="64" t="s">
        <v>2537</v>
      </c>
      <c r="P427" s="3" t="s">
        <v>343</v>
      </c>
      <c r="Q427" s="31"/>
      <c r="R427" s="31"/>
      <c r="S427" s="31"/>
      <c r="T427" s="7" t="s">
        <v>2538</v>
      </c>
      <c r="U427" s="3" t="s">
        <v>2539</v>
      </c>
      <c r="V427" s="3" t="s">
        <v>86</v>
      </c>
      <c r="W427" s="3" t="s">
        <v>69</v>
      </c>
      <c r="X427" s="3" t="s">
        <v>70</v>
      </c>
      <c r="Y427" s="3" t="s">
        <v>67</v>
      </c>
      <c r="Z427" s="4" t="str">
        <f>IF(Tabela1[[#This Row],[R.A.E]]="SIM",VLOOKUP(Tabela1[[#This Row],[CLASSIFICAÇÃO]],Lista_Susp_!PRAZO,2,0)+Tabela1[[#This Row],[DATA]],"")</f>
        <v/>
      </c>
      <c r="AA427" s="11" t="b">
        <f ca="1">IF(Tabela1[[#This Row],[R.A.E]]="SIM",IF(AC427="ok","CONCLUÍDO",IF(Tabela1[[#This Row],[PRAZO ABERTURA R.A.E]]&lt;TODAY(),"ATRASADO","NO PRAZO")))</f>
        <v>0</v>
      </c>
      <c r="AB427" s="11" t="str">
        <f ca="1">IF(Tabela1[[#This Row],[PRAZO ABERTURA R.A.E]]&gt;=TODAY(),"",IF(Tabela1[[#This Row],[STATUS]]="ATRASADO",TODAY()-Tabela1[[#This Row],[PRAZO ABERTURA R.A.E]],""))</f>
        <v/>
      </c>
      <c r="AE427" s="3"/>
      <c r="AF427" t="s">
        <v>73</v>
      </c>
    </row>
    <row r="428" spans="1:32" ht="30" x14ac:dyDescent="0.25">
      <c r="A428" s="6">
        <v>427</v>
      </c>
      <c r="B428" s="2" t="s">
        <v>25</v>
      </c>
      <c r="C428" s="46">
        <v>45396</v>
      </c>
      <c r="D428" s="48" t="s">
        <v>116</v>
      </c>
      <c r="E428" s="9">
        <v>0.66527777777777775</v>
      </c>
      <c r="F428" s="41" t="s">
        <v>2230</v>
      </c>
      <c r="G428" s="2" t="s">
        <v>27</v>
      </c>
      <c r="H428" s="20" t="s">
        <v>2441</v>
      </c>
      <c r="I428" s="61"/>
      <c r="J428" s="3"/>
      <c r="K428" s="5" t="s">
        <v>2554</v>
      </c>
      <c r="L428" s="3" t="s">
        <v>192</v>
      </c>
      <c r="M428" s="3" t="s">
        <v>123</v>
      </c>
      <c r="N428" s="2" t="s">
        <v>2540</v>
      </c>
      <c r="O428" s="2" t="s">
        <v>2541</v>
      </c>
      <c r="P428" s="3" t="s">
        <v>671</v>
      </c>
      <c r="Q428" s="31"/>
      <c r="R428" s="31"/>
      <c r="S428" s="31"/>
      <c r="T428" s="7" t="s">
        <v>2542</v>
      </c>
      <c r="U428" s="3" t="s">
        <v>2543</v>
      </c>
      <c r="V428" s="3" t="s">
        <v>86</v>
      </c>
      <c r="W428" s="3" t="s">
        <v>69</v>
      </c>
      <c r="X428" s="3" t="s">
        <v>70</v>
      </c>
      <c r="Y428" s="3" t="s">
        <v>67</v>
      </c>
      <c r="Z428" s="4" t="str">
        <f>IF(Tabela1[[#This Row],[R.A.E]]="SIM",VLOOKUP(Tabela1[[#This Row],[CLASSIFICAÇÃO]],Lista_Susp_!PRAZO,2,0)+Tabela1[[#This Row],[DATA]],"")</f>
        <v/>
      </c>
      <c r="AA428" s="11" t="b">
        <f ca="1">IF(Tabela1[[#This Row],[R.A.E]]="SIM",IF(AC428="ok","CONCLUÍDO",IF(Tabela1[[#This Row],[PRAZO ABERTURA R.A.E]]&lt;TODAY(),"ATRASADO","NO PRAZO")))</f>
        <v>0</v>
      </c>
      <c r="AB428" s="11" t="str">
        <f ca="1">IF(Tabela1[[#This Row],[PRAZO ABERTURA R.A.E]]&gt;=TODAY(),"",IF(Tabela1[[#This Row],[STATUS]]="ATRASADO",TODAY()-Tabela1[[#This Row],[PRAZO ABERTURA R.A.E]],""))</f>
        <v/>
      </c>
      <c r="AE428" s="3"/>
    </row>
    <row r="429" spans="1:32" ht="30" x14ac:dyDescent="0.25">
      <c r="A429" s="6">
        <v>428</v>
      </c>
      <c r="B429" s="2" t="s">
        <v>28</v>
      </c>
      <c r="C429" s="46">
        <v>45395</v>
      </c>
      <c r="D429" s="48" t="s">
        <v>116</v>
      </c>
      <c r="E429" s="9">
        <v>0.5</v>
      </c>
      <c r="F429" s="41" t="s">
        <v>2540</v>
      </c>
      <c r="G429" s="2" t="s">
        <v>30</v>
      </c>
      <c r="H429" s="20"/>
      <c r="I429" s="61"/>
      <c r="J429" s="3"/>
      <c r="K429" s="5" t="s">
        <v>2555</v>
      </c>
      <c r="L429" s="3" t="s">
        <v>129</v>
      </c>
      <c r="M429" s="3" t="s">
        <v>121</v>
      </c>
      <c r="N429" s="2" t="s">
        <v>2544</v>
      </c>
      <c r="O429" s="64" t="s">
        <v>2812</v>
      </c>
      <c r="P429" s="3" t="s">
        <v>2362</v>
      </c>
      <c r="Q429" s="31"/>
      <c r="R429" s="31"/>
      <c r="S429" s="31"/>
      <c r="T429" s="7" t="s">
        <v>2545</v>
      </c>
      <c r="U429" s="3" t="s">
        <v>2546</v>
      </c>
      <c r="V429" s="3" t="s">
        <v>83</v>
      </c>
      <c r="W429" s="3" t="s">
        <v>76</v>
      </c>
      <c r="X429" s="3" t="s">
        <v>70</v>
      </c>
      <c r="Y429" s="3" t="s">
        <v>73</v>
      </c>
      <c r="Z429" s="4">
        <f>IF(Tabela1[[#This Row],[R.A.E]]="SIM",VLOOKUP(Tabela1[[#This Row],[CLASSIFICAÇÃO]],Lista_Susp_!PRAZO,2,0)+Tabela1[[#This Row],[DATA]],"")</f>
        <v>45402</v>
      </c>
      <c r="AA429" s="11" t="str">
        <f ca="1">IF(Tabela1[[#This Row],[R.A.E]]="SIM",IF(AC429="ok","CONCLUÍDO",IF(Tabela1[[#This Row],[PRAZO ABERTURA R.A.E]]&lt;TODAY(),"ATRASADO","NO PRAZO")))</f>
        <v>ATRASADO</v>
      </c>
      <c r="AB429" s="11">
        <f ca="1">IF(Tabela1[[#This Row],[PRAZO ABERTURA R.A.E]]&gt;=TODAY(),"",IF(Tabela1[[#This Row],[STATUS]]="ATRASADO",TODAY()-Tabela1[[#This Row],[PRAZO ABERTURA R.A.E]],""))</f>
        <v>255</v>
      </c>
      <c r="AE429" s="3"/>
      <c r="AF429" t="s">
        <v>73</v>
      </c>
    </row>
    <row r="430" spans="1:32" ht="45" x14ac:dyDescent="0.25">
      <c r="A430" s="6">
        <v>429</v>
      </c>
      <c r="B430" s="2" t="s">
        <v>25</v>
      </c>
      <c r="C430" s="46">
        <v>45397</v>
      </c>
      <c r="D430" s="48" t="s">
        <v>116</v>
      </c>
      <c r="E430" s="9">
        <v>0.88194444444444453</v>
      </c>
      <c r="F430" s="41" t="s">
        <v>2547</v>
      </c>
      <c r="G430" s="2" t="s">
        <v>27</v>
      </c>
      <c r="H430" s="20" t="s">
        <v>2310</v>
      </c>
      <c r="I430" s="61"/>
      <c r="J430" s="3" t="s">
        <v>73</v>
      </c>
      <c r="K430" s="5" t="s">
        <v>2556</v>
      </c>
      <c r="L430" s="3" t="s">
        <v>126</v>
      </c>
      <c r="M430" s="3" t="s">
        <v>122</v>
      </c>
      <c r="N430" s="2" t="s">
        <v>2548</v>
      </c>
      <c r="O430" s="64" t="s">
        <v>2549</v>
      </c>
      <c r="P430" s="3" t="s">
        <v>1239</v>
      </c>
      <c r="Q430" s="31"/>
      <c r="R430" s="31"/>
      <c r="S430" s="31"/>
      <c r="T430" s="7" t="s">
        <v>2550</v>
      </c>
      <c r="U430" s="3" t="s">
        <v>2551</v>
      </c>
      <c r="V430" s="3" t="s">
        <v>105</v>
      </c>
      <c r="W430" s="3" t="s">
        <v>72</v>
      </c>
      <c r="X430" s="3" t="s">
        <v>70</v>
      </c>
      <c r="Y430" s="3" t="s">
        <v>73</v>
      </c>
      <c r="Z430" s="4">
        <f>IF(Tabela1[[#This Row],[R.A.E]]="SIM",VLOOKUP(Tabela1[[#This Row],[CLASSIFICAÇÃO]],Lista_Susp_!PRAZO,2,0)+Tabela1[[#This Row],[DATA]],"")</f>
        <v>45404</v>
      </c>
      <c r="AA430" s="11" t="str">
        <f ca="1">IF(Tabela1[[#This Row],[R.A.E]]="SIM",IF(AC430="ok","CONCLUÍDO",IF(Tabela1[[#This Row],[PRAZO ABERTURA R.A.E]]&lt;TODAY(),"ATRASADO","NO PRAZO")))</f>
        <v>CONCLUÍDO</v>
      </c>
      <c r="AB430" s="11" t="str">
        <f ca="1">IF(Tabela1[[#This Row],[PRAZO ABERTURA R.A.E]]&gt;=TODAY(),"",IF(Tabela1[[#This Row],[STATUS]]="ATRASADO",TODAY()-Tabela1[[#This Row],[PRAZO ABERTURA R.A.E]],""))</f>
        <v/>
      </c>
      <c r="AC430" s="3" t="s">
        <v>224</v>
      </c>
      <c r="AD430" s="4">
        <v>45400</v>
      </c>
      <c r="AE430" s="3" t="s">
        <v>73</v>
      </c>
      <c r="AF430" t="s">
        <v>73</v>
      </c>
    </row>
    <row r="431" spans="1:32" ht="30" x14ac:dyDescent="0.25">
      <c r="A431" s="6">
        <v>430</v>
      </c>
      <c r="B431" s="2" t="s">
        <v>25</v>
      </c>
      <c r="C431" s="46">
        <v>45397</v>
      </c>
      <c r="D431" s="48" t="s">
        <v>116</v>
      </c>
      <c r="E431" s="9">
        <v>0.70833333333333337</v>
      </c>
      <c r="F431" s="41" t="s">
        <v>2571</v>
      </c>
      <c r="G431" s="2" t="s">
        <v>36</v>
      </c>
      <c r="H431" s="20"/>
      <c r="I431" s="61"/>
      <c r="J431" s="3"/>
      <c r="K431" s="5" t="s">
        <v>2618</v>
      </c>
      <c r="L431" s="3" t="s">
        <v>166</v>
      </c>
      <c r="M431" s="3" t="s">
        <v>123</v>
      </c>
      <c r="N431" s="2" t="s">
        <v>1489</v>
      </c>
      <c r="O431" s="2" t="s">
        <v>2557</v>
      </c>
      <c r="P431" s="3" t="s">
        <v>1725</v>
      </c>
      <c r="Q431" s="31"/>
      <c r="R431" s="31"/>
      <c r="S431" s="31"/>
      <c r="T431" s="7" t="s">
        <v>2558</v>
      </c>
      <c r="U431" s="22" t="s">
        <v>2326</v>
      </c>
      <c r="V431" s="3" t="s">
        <v>77</v>
      </c>
      <c r="W431" s="3" t="s">
        <v>69</v>
      </c>
      <c r="X431" s="3" t="s">
        <v>70</v>
      </c>
      <c r="Y431" s="3" t="s">
        <v>67</v>
      </c>
      <c r="Z431" s="4" t="str">
        <f>IF(Tabela1[[#This Row],[R.A.E]]="SIM",VLOOKUP(Tabela1[[#This Row],[CLASSIFICAÇÃO]],Lista_Susp_!PRAZO,2,0)+Tabela1[[#This Row],[DATA]],"")</f>
        <v/>
      </c>
      <c r="AA431" s="11" t="b">
        <f ca="1">IF(Tabela1[[#This Row],[R.A.E]]="SIM",IF(AC431="ok","CONCLUÍDO",IF(Tabela1[[#This Row],[PRAZO ABERTURA R.A.E]]&lt;TODAY(),"ATRASADO","NO PRAZO")))</f>
        <v>0</v>
      </c>
      <c r="AB431" s="11" t="str">
        <f ca="1">IF(Tabela1[[#This Row],[PRAZO ABERTURA R.A.E]]&gt;=TODAY(),"",IF(Tabela1[[#This Row],[STATUS]]="ATRASADO",TODAY()-Tabela1[[#This Row],[PRAZO ABERTURA R.A.E]],""))</f>
        <v/>
      </c>
      <c r="AE431" s="3"/>
    </row>
    <row r="432" spans="1:32" x14ac:dyDescent="0.25">
      <c r="A432" s="6">
        <v>431</v>
      </c>
      <c r="B432" s="2" t="s">
        <v>25</v>
      </c>
      <c r="C432" s="46">
        <v>45397</v>
      </c>
      <c r="D432" s="48" t="s">
        <v>116</v>
      </c>
      <c r="E432" s="9">
        <v>0.625</v>
      </c>
      <c r="F432" s="41" t="s">
        <v>2559</v>
      </c>
      <c r="G432" s="2" t="s">
        <v>36</v>
      </c>
      <c r="H432" s="20"/>
      <c r="I432" s="61"/>
      <c r="J432" s="3"/>
      <c r="K432" s="5" t="s">
        <v>2560</v>
      </c>
      <c r="L432" s="3" t="s">
        <v>31</v>
      </c>
      <c r="M432" s="3" t="s">
        <v>121</v>
      </c>
      <c r="N432" s="2" t="s">
        <v>2561</v>
      </c>
      <c r="O432" s="2" t="s">
        <v>2562</v>
      </c>
      <c r="P432" s="3" t="s">
        <v>410</v>
      </c>
      <c r="Q432" s="31"/>
      <c r="R432" s="31"/>
      <c r="S432" s="31"/>
      <c r="T432" s="7" t="s">
        <v>2384</v>
      </c>
      <c r="U432" s="3" t="s">
        <v>2563</v>
      </c>
      <c r="V432" s="3" t="s">
        <v>75</v>
      </c>
      <c r="W432" s="3" t="s">
        <v>69</v>
      </c>
      <c r="X432" s="3" t="s">
        <v>70</v>
      </c>
      <c r="Y432" s="3" t="s">
        <v>67</v>
      </c>
      <c r="Z432" s="4" t="str">
        <f>IF(Tabela1[[#This Row],[R.A.E]]="SIM",VLOOKUP(Tabela1[[#This Row],[CLASSIFICAÇÃO]],Lista_Susp_!PRAZO,2,0)+Tabela1[[#This Row],[DATA]],"")</f>
        <v/>
      </c>
      <c r="AA432" s="11" t="b">
        <f ca="1">IF(Tabela1[[#This Row],[R.A.E]]="SIM",IF(AC432="ok","CONCLUÍDO",IF(Tabela1[[#This Row],[PRAZO ABERTURA R.A.E]]&lt;TODAY(),"ATRASADO","NO PRAZO")))</f>
        <v>0</v>
      </c>
      <c r="AB432" s="11" t="str">
        <f ca="1">IF(Tabela1[[#This Row],[PRAZO ABERTURA R.A.E]]&gt;=TODAY(),"",IF(Tabela1[[#This Row],[STATUS]]="ATRASADO",TODAY()-Tabela1[[#This Row],[PRAZO ABERTURA R.A.E]],""))</f>
        <v/>
      </c>
      <c r="AE432" s="3"/>
    </row>
    <row r="433" spans="1:32" x14ac:dyDescent="0.25">
      <c r="A433" s="6">
        <v>432</v>
      </c>
      <c r="B433" s="2" t="s">
        <v>25</v>
      </c>
      <c r="C433" s="46">
        <v>45398</v>
      </c>
      <c r="D433" s="48" t="s">
        <v>116</v>
      </c>
      <c r="E433" s="9">
        <v>0.79166666666666663</v>
      </c>
      <c r="F433" s="41" t="s">
        <v>2570</v>
      </c>
      <c r="G433" s="2" t="s">
        <v>30</v>
      </c>
      <c r="H433" s="20"/>
      <c r="I433" s="61"/>
      <c r="J433" s="3"/>
      <c r="K433" s="5" t="s">
        <v>2617</v>
      </c>
      <c r="L433" s="3" t="s">
        <v>126</v>
      </c>
      <c r="M433" s="3" t="s">
        <v>123</v>
      </c>
      <c r="N433" s="2" t="s">
        <v>1509</v>
      </c>
      <c r="O433" s="64" t="s">
        <v>2564</v>
      </c>
      <c r="P433" s="16" t="s">
        <v>2565</v>
      </c>
      <c r="Q433" s="31"/>
      <c r="R433" s="31"/>
      <c r="S433" s="31"/>
      <c r="T433" s="7" t="s">
        <v>2566</v>
      </c>
      <c r="U433" s="22" t="s">
        <v>1512</v>
      </c>
      <c r="V433" s="3" t="s">
        <v>1307</v>
      </c>
      <c r="W433" s="3" t="s">
        <v>69</v>
      </c>
      <c r="X433" s="3" t="s">
        <v>70</v>
      </c>
      <c r="Y433" s="3" t="s">
        <v>67</v>
      </c>
      <c r="Z433" s="4" t="str">
        <f>IF(Tabela1[[#This Row],[R.A.E]]="SIM",VLOOKUP(Tabela1[[#This Row],[CLASSIFICAÇÃO]],Lista_Susp_!PRAZO,2,0)+Tabela1[[#This Row],[DATA]],"")</f>
        <v/>
      </c>
      <c r="AA433" s="11" t="b">
        <f ca="1">IF(Tabela1[[#This Row],[R.A.E]]="SIM",IF(AC433="ok","CONCLUÍDO",IF(Tabela1[[#This Row],[PRAZO ABERTURA R.A.E]]&lt;TODAY(),"ATRASADO","NO PRAZO")))</f>
        <v>0</v>
      </c>
      <c r="AB433" s="11" t="str">
        <f ca="1">IF(Tabela1[[#This Row],[PRAZO ABERTURA R.A.E]]&gt;=TODAY(),"",IF(Tabela1[[#This Row],[STATUS]]="ATRASADO",TODAY()-Tabela1[[#This Row],[PRAZO ABERTURA R.A.E]],""))</f>
        <v/>
      </c>
      <c r="AE433" s="3"/>
    </row>
    <row r="434" spans="1:32" ht="30" x14ac:dyDescent="0.25">
      <c r="A434" s="6">
        <v>433</v>
      </c>
      <c r="B434" s="2" t="s">
        <v>25</v>
      </c>
      <c r="C434" s="46">
        <v>45398</v>
      </c>
      <c r="D434" s="48" t="s">
        <v>116</v>
      </c>
      <c r="E434" s="9">
        <v>0.47916666666666669</v>
      </c>
      <c r="F434" s="41" t="s">
        <v>2569</v>
      </c>
      <c r="G434" s="2" t="s">
        <v>30</v>
      </c>
      <c r="H434" s="20" t="s">
        <v>2309</v>
      </c>
      <c r="I434" s="61"/>
      <c r="J434" s="3"/>
      <c r="K434" s="5" t="s">
        <v>2567</v>
      </c>
      <c r="L434" s="3" t="s">
        <v>126</v>
      </c>
      <c r="M434" s="3" t="s">
        <v>123</v>
      </c>
      <c r="N434" s="2" t="s">
        <v>2568</v>
      </c>
      <c r="O434" s="64" t="s">
        <v>2572</v>
      </c>
      <c r="P434" s="3" t="s">
        <v>2573</v>
      </c>
      <c r="Q434" s="31"/>
      <c r="R434" s="31"/>
      <c r="S434" s="31"/>
      <c r="T434" s="7" t="s">
        <v>2574</v>
      </c>
      <c r="U434" s="3" t="s">
        <v>2575</v>
      </c>
      <c r="V434" s="3" t="s">
        <v>83</v>
      </c>
      <c r="W434" s="3" t="s">
        <v>69</v>
      </c>
      <c r="X434" s="3" t="s">
        <v>79</v>
      </c>
      <c r="Y434" s="3" t="s">
        <v>73</v>
      </c>
      <c r="Z434" s="4">
        <f>IF(Tabela1[[#This Row],[R.A.E]]="SIM",VLOOKUP(Tabela1[[#This Row],[CLASSIFICAÇÃO]],Lista_Susp_!PRAZO,2,0)+Tabela1[[#This Row],[DATA]],"")</f>
        <v>45405</v>
      </c>
      <c r="AA434" s="11" t="str">
        <f ca="1">IF(Tabela1[[#This Row],[R.A.E]]="SIM",IF(AC434="ok","CONCLUÍDO",IF(Tabela1[[#This Row],[PRAZO ABERTURA R.A.E]]&lt;TODAY(),"ATRASADO","NO PRAZO")))</f>
        <v>CONCLUÍDO</v>
      </c>
      <c r="AB434" s="4">
        <v>45404</v>
      </c>
      <c r="AC434" s="3" t="s">
        <v>908</v>
      </c>
      <c r="AE434" s="3"/>
    </row>
    <row r="435" spans="1:32" ht="30" x14ac:dyDescent="0.25">
      <c r="A435" s="6">
        <v>434</v>
      </c>
      <c r="B435" s="2" t="s">
        <v>28</v>
      </c>
      <c r="C435" s="46">
        <v>45397</v>
      </c>
      <c r="D435" s="48" t="s">
        <v>116</v>
      </c>
      <c r="E435" s="9">
        <v>0.58333333333333337</v>
      </c>
      <c r="F435" s="41" t="s">
        <v>2576</v>
      </c>
      <c r="G435" s="2" t="s">
        <v>27</v>
      </c>
      <c r="H435" s="20" t="s">
        <v>2309</v>
      </c>
      <c r="I435" s="61"/>
      <c r="J435" s="3"/>
      <c r="K435" s="5" t="s">
        <v>2577</v>
      </c>
      <c r="L435" s="3" t="s">
        <v>2578</v>
      </c>
      <c r="M435" s="3" t="s">
        <v>121</v>
      </c>
      <c r="N435" s="19" t="s">
        <v>1482</v>
      </c>
      <c r="O435" s="2" t="s">
        <v>2579</v>
      </c>
      <c r="P435" s="3" t="s">
        <v>2580</v>
      </c>
      <c r="Q435" s="31"/>
      <c r="R435" s="31"/>
      <c r="S435" s="31"/>
      <c r="T435" s="7" t="s">
        <v>2581</v>
      </c>
      <c r="U435" s="3" t="s">
        <v>2582</v>
      </c>
      <c r="V435" s="3" t="s">
        <v>86</v>
      </c>
      <c r="W435" s="3" t="s">
        <v>69</v>
      </c>
      <c r="X435" s="3" t="s">
        <v>70</v>
      </c>
      <c r="Y435" s="3" t="s">
        <v>67</v>
      </c>
      <c r="Z435" s="4" t="str">
        <f>IF(Tabela1[[#This Row],[R.A.E]]="SIM",VLOOKUP(Tabela1[[#This Row],[CLASSIFICAÇÃO]],Lista_Susp_!PRAZO,2,0)+Tabela1[[#This Row],[DATA]],"")</f>
        <v/>
      </c>
      <c r="AA435" s="11" t="b">
        <f ca="1">IF(Tabela1[[#This Row],[R.A.E]]="SIM",IF(AC435="ok","CONCLUÍDO",IF(Tabela1[[#This Row],[PRAZO ABERTURA R.A.E]]&lt;TODAY(),"ATRASADO","NO PRAZO")))</f>
        <v>0</v>
      </c>
      <c r="AB435" s="11" t="str">
        <f ca="1">IF(Tabela1[[#This Row],[PRAZO ABERTURA R.A.E]]&gt;=TODAY(),"",IF(Tabela1[[#This Row],[STATUS]]="ATRASADO",TODAY()-Tabela1[[#This Row],[PRAZO ABERTURA R.A.E]],""))</f>
        <v/>
      </c>
      <c r="AE435" s="3"/>
      <c r="AF435" t="s">
        <v>73</v>
      </c>
    </row>
    <row r="436" spans="1:32" x14ac:dyDescent="0.25">
      <c r="A436" s="6">
        <v>435</v>
      </c>
      <c r="B436" s="2" t="s">
        <v>28</v>
      </c>
      <c r="C436" s="46">
        <v>45398</v>
      </c>
      <c r="D436" s="48" t="s">
        <v>116</v>
      </c>
      <c r="E436" s="9">
        <v>0.6875</v>
      </c>
      <c r="F436" s="41" t="s">
        <v>1560</v>
      </c>
      <c r="G436" s="2" t="s">
        <v>27</v>
      </c>
      <c r="H436" s="20" t="s">
        <v>2308</v>
      </c>
      <c r="I436" s="61"/>
      <c r="J436" s="3"/>
      <c r="K436" s="5" t="s">
        <v>2616</v>
      </c>
      <c r="L436" s="3" t="s">
        <v>152</v>
      </c>
      <c r="M436" s="3" t="s">
        <v>121</v>
      </c>
      <c r="N436" s="2" t="s">
        <v>2583</v>
      </c>
      <c r="O436" s="2" t="s">
        <v>2584</v>
      </c>
      <c r="P436" s="3" t="s">
        <v>454</v>
      </c>
      <c r="Q436" s="31"/>
      <c r="R436" s="31"/>
      <c r="S436" s="31"/>
      <c r="T436" s="7" t="s">
        <v>2585</v>
      </c>
      <c r="U436" s="3" t="s">
        <v>2586</v>
      </c>
      <c r="V436" s="3" t="s">
        <v>78</v>
      </c>
      <c r="W436" s="3" t="s">
        <v>69</v>
      </c>
      <c r="X436" s="3" t="s">
        <v>70</v>
      </c>
      <c r="Y436" s="3" t="s">
        <v>67</v>
      </c>
      <c r="Z436" s="4" t="str">
        <f>IF(Tabela1[[#This Row],[R.A.E]]="SIM",VLOOKUP(Tabela1[[#This Row],[CLASSIFICAÇÃO]],Lista_Susp_!PRAZO,2,0)+Tabela1[[#This Row],[DATA]],"")</f>
        <v/>
      </c>
      <c r="AA436" s="11" t="b">
        <f ca="1">IF(Tabela1[[#This Row],[R.A.E]]="SIM",IF(AC436="ok","CONCLUÍDO",IF(Tabela1[[#This Row],[PRAZO ABERTURA R.A.E]]&lt;TODAY(),"ATRASADO","NO PRAZO")))</f>
        <v>0</v>
      </c>
      <c r="AB436" s="11" t="str">
        <f ca="1">IF(Tabela1[[#This Row],[PRAZO ABERTURA R.A.E]]&gt;=TODAY(),"",IF(Tabela1[[#This Row],[STATUS]]="ATRASADO",TODAY()-Tabela1[[#This Row],[PRAZO ABERTURA R.A.E]],""))</f>
        <v/>
      </c>
      <c r="AE436" s="3"/>
      <c r="AF436" t="s">
        <v>73</v>
      </c>
    </row>
    <row r="437" spans="1:32" ht="30" x14ac:dyDescent="0.25">
      <c r="A437" s="6">
        <v>436</v>
      </c>
      <c r="B437" s="2" t="s">
        <v>28</v>
      </c>
      <c r="C437" s="46">
        <v>45398</v>
      </c>
      <c r="D437" s="48" t="s">
        <v>116</v>
      </c>
      <c r="E437" s="9">
        <v>0.41666666666666669</v>
      </c>
      <c r="F437" s="41" t="s">
        <v>2587</v>
      </c>
      <c r="G437" s="2" t="s">
        <v>33</v>
      </c>
      <c r="H437" s="20"/>
      <c r="I437" s="61"/>
      <c r="J437" s="3"/>
      <c r="K437" s="5" t="s">
        <v>2588</v>
      </c>
      <c r="L437" s="3" t="s">
        <v>129</v>
      </c>
      <c r="M437" s="3" t="s">
        <v>121</v>
      </c>
      <c r="N437" s="2" t="s">
        <v>1525</v>
      </c>
      <c r="O437" s="64" t="s">
        <v>2813</v>
      </c>
      <c r="P437" s="3" t="s">
        <v>2589</v>
      </c>
      <c r="Q437" s="31"/>
      <c r="R437" s="31"/>
      <c r="S437" s="31"/>
      <c r="T437" s="7" t="s">
        <v>2590</v>
      </c>
      <c r="U437" s="3" t="s">
        <v>2591</v>
      </c>
      <c r="V437" s="3" t="s">
        <v>232</v>
      </c>
      <c r="W437" s="3" t="s">
        <v>69</v>
      </c>
      <c r="X437" s="3" t="s">
        <v>70</v>
      </c>
      <c r="Y437" s="3" t="s">
        <v>67</v>
      </c>
      <c r="Z437" s="4" t="str">
        <f>IF(Tabela1[[#This Row],[R.A.E]]="SIM",VLOOKUP(Tabela1[[#This Row],[CLASSIFICAÇÃO]],Lista_Susp_!PRAZO,2,0)+Tabela1[[#This Row],[DATA]],"")</f>
        <v/>
      </c>
      <c r="AA437" s="11" t="b">
        <f ca="1">IF(Tabela1[[#This Row],[R.A.E]]="SIM",IF(AC437="ok","CONCLUÍDO",IF(Tabela1[[#This Row],[PRAZO ABERTURA R.A.E]]&lt;TODAY(),"ATRASADO","NO PRAZO")))</f>
        <v>0</v>
      </c>
      <c r="AB437" s="11" t="str">
        <f ca="1">IF(Tabela1[[#This Row],[PRAZO ABERTURA R.A.E]]&gt;=TODAY(),"",IF(Tabela1[[#This Row],[STATUS]]="ATRASADO",TODAY()-Tabela1[[#This Row],[PRAZO ABERTURA R.A.E]],""))</f>
        <v/>
      </c>
      <c r="AE437" s="3"/>
      <c r="AF437" t="s">
        <v>73</v>
      </c>
    </row>
    <row r="438" spans="1:32" ht="30" x14ac:dyDescent="0.25">
      <c r="A438" s="6">
        <v>437</v>
      </c>
      <c r="B438" s="2" t="s">
        <v>25</v>
      </c>
      <c r="C438" s="46">
        <v>45399</v>
      </c>
      <c r="D438" s="48" t="s">
        <v>116</v>
      </c>
      <c r="E438" s="9">
        <v>0.27083333333333331</v>
      </c>
      <c r="F438" s="41" t="s">
        <v>2592</v>
      </c>
      <c r="G438" s="2" t="s">
        <v>27</v>
      </c>
      <c r="H438" s="20" t="s">
        <v>2310</v>
      </c>
      <c r="I438" s="61"/>
      <c r="J438" s="3"/>
      <c r="K438" s="5" t="s">
        <v>2615</v>
      </c>
      <c r="L438" s="3" t="s">
        <v>242</v>
      </c>
      <c r="M438" s="3" t="s">
        <v>122</v>
      </c>
      <c r="N438" s="2" t="s">
        <v>2138</v>
      </c>
      <c r="O438" s="2" t="s">
        <v>2593</v>
      </c>
      <c r="P438" s="3" t="s">
        <v>2594</v>
      </c>
      <c r="Q438" s="31"/>
      <c r="R438" s="31"/>
      <c r="S438" s="31"/>
      <c r="T438" s="7" t="s">
        <v>2595</v>
      </c>
      <c r="U438" s="3" t="s">
        <v>2596</v>
      </c>
      <c r="V438" s="3" t="s">
        <v>64</v>
      </c>
      <c r="W438" s="3" t="s">
        <v>69</v>
      </c>
      <c r="X438" s="3" t="s">
        <v>70</v>
      </c>
      <c r="Y438" s="3" t="s">
        <v>67</v>
      </c>
      <c r="Z438" s="4" t="str">
        <f>IF(Tabela1[[#This Row],[R.A.E]]="SIM",VLOOKUP(Tabela1[[#This Row],[CLASSIFICAÇÃO]],Lista_Susp_!PRAZO,2,0)+Tabela1[[#This Row],[DATA]],"")</f>
        <v/>
      </c>
      <c r="AA438" s="11" t="b">
        <f ca="1">IF(Tabela1[[#This Row],[R.A.E]]="SIM",IF(AC438="ok","CONCLUÍDO",IF(Tabela1[[#This Row],[PRAZO ABERTURA R.A.E]]&lt;TODAY(),"ATRASADO","NO PRAZO")))</f>
        <v>0</v>
      </c>
      <c r="AB438" s="11" t="str">
        <f ca="1">IF(Tabela1[[#This Row],[PRAZO ABERTURA R.A.E]]&gt;=TODAY(),"",IF(Tabela1[[#This Row],[STATUS]]="ATRASADO",TODAY()-Tabela1[[#This Row],[PRAZO ABERTURA R.A.E]],""))</f>
        <v/>
      </c>
      <c r="AE438" s="3"/>
      <c r="AF438" t="s">
        <v>73</v>
      </c>
    </row>
    <row r="439" spans="1:32" ht="30" x14ac:dyDescent="0.25">
      <c r="A439" s="6">
        <v>438</v>
      </c>
      <c r="B439" s="2" t="s">
        <v>28</v>
      </c>
      <c r="C439" s="46">
        <v>45397</v>
      </c>
      <c r="D439" s="48" t="s">
        <v>116</v>
      </c>
      <c r="E439" s="9">
        <v>0.11944444444444445</v>
      </c>
      <c r="F439" s="41" t="s">
        <v>2614</v>
      </c>
      <c r="G439" s="2" t="s">
        <v>30</v>
      </c>
      <c r="H439" s="20"/>
      <c r="I439" s="61"/>
      <c r="J439" s="3"/>
      <c r="K439" s="5" t="s">
        <v>2689</v>
      </c>
      <c r="L439" s="3" t="s">
        <v>2597</v>
      </c>
      <c r="M439" s="3" t="s">
        <v>121</v>
      </c>
      <c r="N439" s="2" t="s">
        <v>2598</v>
      </c>
      <c r="O439" s="2" t="s">
        <v>2599</v>
      </c>
      <c r="P439" s="3" t="s">
        <v>350</v>
      </c>
      <c r="Q439" s="31"/>
      <c r="R439" s="31"/>
      <c r="S439" s="31"/>
      <c r="T439" s="7" t="s">
        <v>2600</v>
      </c>
      <c r="U439" s="3" t="s">
        <v>2601</v>
      </c>
      <c r="V439" s="3" t="s">
        <v>78</v>
      </c>
      <c r="W439" s="3" t="s">
        <v>69</v>
      </c>
      <c r="X439" s="3" t="s">
        <v>79</v>
      </c>
      <c r="Y439" s="3" t="s">
        <v>73</v>
      </c>
      <c r="Z439" s="4">
        <f>IF(Tabela1[[#This Row],[R.A.E]]="SIM",VLOOKUP(Tabela1[[#This Row],[CLASSIFICAÇÃO]],Lista_Susp_!PRAZO,2,0)+Tabela1[[#This Row],[DATA]],"")</f>
        <v>45404</v>
      </c>
      <c r="AA439" s="11" t="str">
        <f ca="1">IF(Tabela1[[#This Row],[R.A.E]]="SIM",IF(AC439="ok","CONCLUÍDO",IF(Tabela1[[#This Row],[PRAZO ABERTURA R.A.E]]&lt;TODAY(),"ATRASADO","NO PRAZO")))</f>
        <v>ATRASADO</v>
      </c>
      <c r="AB439" s="11">
        <f ca="1">IF(Tabela1[[#This Row],[PRAZO ABERTURA R.A.E]]&gt;=TODAY(),"",IF(Tabela1[[#This Row],[STATUS]]="ATRASADO",TODAY()-Tabela1[[#This Row],[PRAZO ABERTURA R.A.E]],""))</f>
        <v>253</v>
      </c>
      <c r="AE439" s="3"/>
      <c r="AF439" t="s">
        <v>73</v>
      </c>
    </row>
    <row r="440" spans="1:32" ht="30" x14ac:dyDescent="0.25">
      <c r="A440" s="6">
        <v>439</v>
      </c>
      <c r="B440" s="2" t="s">
        <v>28</v>
      </c>
      <c r="C440" s="46">
        <v>45399</v>
      </c>
      <c r="D440" s="48" t="s">
        <v>116</v>
      </c>
      <c r="E440" s="9">
        <v>0.58680555555555558</v>
      </c>
      <c r="F440" s="41" t="s">
        <v>2112</v>
      </c>
      <c r="G440" s="2" t="s">
        <v>30</v>
      </c>
      <c r="H440" s="20"/>
      <c r="I440" s="61"/>
      <c r="J440" s="3"/>
      <c r="K440" s="5" t="s">
        <v>2613</v>
      </c>
      <c r="L440" s="3" t="s">
        <v>129</v>
      </c>
      <c r="M440" s="3" t="s">
        <v>44</v>
      </c>
      <c r="N440" s="2" t="s">
        <v>1348</v>
      </c>
      <c r="O440" s="64" t="s">
        <v>2602</v>
      </c>
      <c r="P440" s="3" t="s">
        <v>547</v>
      </c>
      <c r="Q440" s="31"/>
      <c r="R440" s="31"/>
      <c r="S440" s="31"/>
      <c r="T440" s="7" t="s">
        <v>1817</v>
      </c>
      <c r="U440" s="3" t="s">
        <v>2087</v>
      </c>
      <c r="V440" s="3" t="s">
        <v>555</v>
      </c>
      <c r="W440" s="3" t="s">
        <v>69</v>
      </c>
      <c r="X440" s="3" t="s">
        <v>70</v>
      </c>
      <c r="Y440" s="3" t="s">
        <v>67</v>
      </c>
      <c r="Z440" s="4" t="str">
        <f>IF(Tabela1[[#This Row],[R.A.E]]="SIM",VLOOKUP(Tabela1[[#This Row],[CLASSIFICAÇÃO]],Lista_Susp_!PRAZO,2,0)+Tabela1[[#This Row],[DATA]],"")</f>
        <v/>
      </c>
      <c r="AA440" s="11" t="b">
        <f ca="1">IF(Tabela1[[#This Row],[R.A.E]]="SIM",IF(AC440="ok","CONCLUÍDO",IF(Tabela1[[#This Row],[PRAZO ABERTURA R.A.E]]&lt;TODAY(),"ATRASADO","NO PRAZO")))</f>
        <v>0</v>
      </c>
      <c r="AB440" s="11" t="str">
        <f ca="1">IF(Tabela1[[#This Row],[PRAZO ABERTURA R.A.E]]&gt;=TODAY(),"",IF(Tabela1[[#This Row],[STATUS]]="ATRASADO",TODAY()-Tabela1[[#This Row],[PRAZO ABERTURA R.A.E]],""))</f>
        <v/>
      </c>
      <c r="AE440" s="3"/>
      <c r="AF440" t="s">
        <v>73</v>
      </c>
    </row>
    <row r="441" spans="1:32" ht="119.25" customHeight="1" x14ac:dyDescent="0.25">
      <c r="A441" s="6">
        <v>440</v>
      </c>
      <c r="B441" s="2" t="s">
        <v>25</v>
      </c>
      <c r="C441" s="46">
        <v>45399</v>
      </c>
      <c r="D441" s="48" t="s">
        <v>116</v>
      </c>
      <c r="E441" s="9">
        <v>0.66666666666666663</v>
      </c>
      <c r="F441" s="41" t="s">
        <v>1998</v>
      </c>
      <c r="G441" s="2" t="s">
        <v>27</v>
      </c>
      <c r="H441" s="20" t="s">
        <v>2308</v>
      </c>
      <c r="I441" s="61"/>
      <c r="J441" s="3"/>
      <c r="K441" s="5" t="s">
        <v>2603</v>
      </c>
      <c r="L441" s="3" t="s">
        <v>126</v>
      </c>
      <c r="M441" s="3" t="s">
        <v>121</v>
      </c>
      <c r="N441" s="2" t="s">
        <v>2604</v>
      </c>
      <c r="O441" s="64" t="s">
        <v>2783</v>
      </c>
      <c r="P441" s="1" t="s">
        <v>2605</v>
      </c>
      <c r="Q441" s="31"/>
      <c r="R441" s="31"/>
      <c r="S441" s="31"/>
      <c r="T441" s="49" t="s">
        <v>2606</v>
      </c>
      <c r="U441" s="3" t="s">
        <v>2607</v>
      </c>
      <c r="V441" s="3" t="s">
        <v>68</v>
      </c>
      <c r="W441" s="3" t="s">
        <v>69</v>
      </c>
      <c r="X441" s="3" t="s">
        <v>70</v>
      </c>
      <c r="Y441" s="3" t="s">
        <v>67</v>
      </c>
      <c r="Z441" s="4" t="str">
        <f>IF(Tabela1[[#This Row],[R.A.E]]="SIM",VLOOKUP(Tabela1[[#This Row],[CLASSIFICAÇÃO]],Lista_Susp_!PRAZO,2,0)+Tabela1[[#This Row],[DATA]],"")</f>
        <v/>
      </c>
      <c r="AA441" s="11" t="b">
        <f ca="1">IF(Tabela1[[#This Row],[R.A.E]]="SIM",IF(AC441="ok","CONCLUÍDO",IF(Tabela1[[#This Row],[PRAZO ABERTURA R.A.E]]&lt;TODAY(),"ATRASADO","NO PRAZO")))</f>
        <v>0</v>
      </c>
      <c r="AB441" s="11" t="str">
        <f ca="1">IF(Tabela1[[#This Row],[PRAZO ABERTURA R.A.E]]&gt;=TODAY(),"",IF(Tabela1[[#This Row],[STATUS]]="ATRASADO",TODAY()-Tabela1[[#This Row],[PRAZO ABERTURA R.A.E]],""))</f>
        <v/>
      </c>
      <c r="AE441" s="3"/>
    </row>
    <row r="442" spans="1:32" ht="60" x14ac:dyDescent="0.25">
      <c r="A442" s="6">
        <v>441</v>
      </c>
      <c r="B442" s="2" t="s">
        <v>25</v>
      </c>
      <c r="C442" s="46">
        <v>45399</v>
      </c>
      <c r="D442" s="48" t="s">
        <v>116</v>
      </c>
      <c r="E442" s="9">
        <v>0.83333333333333337</v>
      </c>
      <c r="F442" s="41" t="s">
        <v>2608</v>
      </c>
      <c r="G442" s="2" t="s">
        <v>27</v>
      </c>
      <c r="H442" s="20" t="s">
        <v>2310</v>
      </c>
      <c r="I442" s="61"/>
      <c r="J442" s="3"/>
      <c r="K442" s="5" t="s">
        <v>2609</v>
      </c>
      <c r="L442" s="3" t="s">
        <v>125</v>
      </c>
      <c r="M442" s="3" t="s">
        <v>122</v>
      </c>
      <c r="N442" s="2"/>
      <c r="O442" s="2" t="s">
        <v>2610</v>
      </c>
      <c r="P442" s="3" t="s">
        <v>484</v>
      </c>
      <c r="Q442" s="31"/>
      <c r="R442" s="31"/>
      <c r="S442" s="31"/>
      <c r="T442" s="7" t="s">
        <v>2611</v>
      </c>
      <c r="U442" s="3" t="s">
        <v>2612</v>
      </c>
      <c r="V442" s="3" t="s">
        <v>64</v>
      </c>
      <c r="W442" s="3" t="s">
        <v>69</v>
      </c>
      <c r="X442" s="3" t="s">
        <v>70</v>
      </c>
      <c r="Y442" s="3" t="s">
        <v>73</v>
      </c>
      <c r="Z442" s="4">
        <f>IF(Tabela1[[#This Row],[R.A.E]]="SIM",VLOOKUP(Tabela1[[#This Row],[CLASSIFICAÇÃO]],Lista_Susp_!PRAZO,2,0)+Tabela1[[#This Row],[DATA]],"")</f>
        <v>45406</v>
      </c>
      <c r="AA442" s="11" t="str">
        <f ca="1">IF(Tabela1[[#This Row],[R.A.E]]="SIM",IF(AC442="ok","CONCLUÍDO",IF(Tabela1[[#This Row],[PRAZO ABERTURA R.A.E]]&lt;TODAY(),"ATRASADO","NO PRAZO")))</f>
        <v>CONCLUÍDO</v>
      </c>
      <c r="AB442" s="11" t="str">
        <f ca="1">IF(Tabela1[[#This Row],[PRAZO ABERTURA R.A.E]]&gt;=TODAY(),"",IF(Tabela1[[#This Row],[STATUS]]="ATRASADO",TODAY()-Tabela1[[#This Row],[PRAZO ABERTURA R.A.E]],""))</f>
        <v/>
      </c>
      <c r="AC442" s="3" t="s">
        <v>224</v>
      </c>
      <c r="AD442" s="4">
        <v>45404</v>
      </c>
      <c r="AE442" s="3" t="s">
        <v>73</v>
      </c>
      <c r="AF442" t="s">
        <v>73</v>
      </c>
    </row>
    <row r="443" spans="1:32" x14ac:dyDescent="0.25">
      <c r="A443" s="6">
        <v>442</v>
      </c>
      <c r="B443" s="2" t="s">
        <v>25</v>
      </c>
      <c r="C443" s="46">
        <v>45400</v>
      </c>
      <c r="D443" s="48" t="s">
        <v>116</v>
      </c>
      <c r="E443" s="9">
        <v>0.16319444444444445</v>
      </c>
      <c r="F443" s="41" t="s">
        <v>2619</v>
      </c>
      <c r="G443" s="19" t="s">
        <v>32</v>
      </c>
      <c r="H443" s="20" t="s">
        <v>2310</v>
      </c>
      <c r="I443" s="61" t="s">
        <v>5168</v>
      </c>
      <c r="J443" s="3"/>
      <c r="K443" s="5" t="s">
        <v>2694</v>
      </c>
      <c r="L443" s="3" t="s">
        <v>126</v>
      </c>
      <c r="M443" s="3" t="s">
        <v>122</v>
      </c>
      <c r="N443" s="2" t="s">
        <v>2620</v>
      </c>
      <c r="O443" s="64" t="s">
        <v>2621</v>
      </c>
      <c r="P443" s="3" t="s">
        <v>1675</v>
      </c>
      <c r="Q443" s="31"/>
      <c r="R443" s="31"/>
      <c r="S443" s="31"/>
      <c r="T443" s="7" t="s">
        <v>2622</v>
      </c>
      <c r="U443" s="3" t="s">
        <v>2623</v>
      </c>
      <c r="V443" s="3" t="s">
        <v>105</v>
      </c>
      <c r="W443" s="6" t="s">
        <v>76</v>
      </c>
      <c r="X443" s="6" t="s">
        <v>70</v>
      </c>
      <c r="Y443" s="6" t="s">
        <v>73</v>
      </c>
      <c r="Z443" s="4">
        <f>IF(Tabela1[[#This Row],[R.A.E]]="SIM",VLOOKUP(Tabela1[[#This Row],[CLASSIFICAÇÃO]],Lista_Susp_!PRAZO,2,0)+Tabela1[[#This Row],[DATA]],"")</f>
        <v>45407</v>
      </c>
      <c r="AA443" s="11" t="str">
        <f ca="1">IF(Tabela1[[#This Row],[R.A.E]]="SIM",IF(AC443="ok","CONCLUÍDO",IF(Tabela1[[#This Row],[PRAZO ABERTURA R.A.E]]&lt;TODAY(),"ATRASADO","NO PRAZO")))</f>
        <v>CONCLUÍDO</v>
      </c>
      <c r="AB443" s="11" t="str">
        <f ca="1">IF(Tabela1[[#This Row],[PRAZO ABERTURA R.A.E]]&gt;=TODAY(),"",IF(Tabela1[[#This Row],[STATUS]]="ATRASADO",TODAY()-Tabela1[[#This Row],[PRAZO ABERTURA R.A.E]],""))</f>
        <v/>
      </c>
      <c r="AC443" s="3" t="s">
        <v>224</v>
      </c>
      <c r="AD443" s="4">
        <v>45405</v>
      </c>
      <c r="AE443" s="3" t="s">
        <v>73</v>
      </c>
      <c r="AF443" t="s">
        <v>73</v>
      </c>
    </row>
    <row r="444" spans="1:32" x14ac:dyDescent="0.25">
      <c r="A444" s="6">
        <v>443</v>
      </c>
      <c r="B444" s="2" t="s">
        <v>25</v>
      </c>
      <c r="C444" s="46">
        <v>45401</v>
      </c>
      <c r="D444" s="48" t="s">
        <v>116</v>
      </c>
      <c r="E444" s="9">
        <v>0.47083333333333338</v>
      </c>
      <c r="F444" s="41" t="s">
        <v>2625</v>
      </c>
      <c r="G444" s="2" t="s">
        <v>27</v>
      </c>
      <c r="H444" s="20" t="s">
        <v>2308</v>
      </c>
      <c r="I444" s="61"/>
      <c r="J444" s="3"/>
      <c r="K444" s="5" t="s">
        <v>2626</v>
      </c>
      <c r="L444" s="3" t="s">
        <v>126</v>
      </c>
      <c r="M444" s="3" t="s">
        <v>121</v>
      </c>
      <c r="N444" s="2" t="s">
        <v>2184</v>
      </c>
      <c r="O444" s="2" t="s">
        <v>2627</v>
      </c>
      <c r="P444" s="3" t="s">
        <v>581</v>
      </c>
      <c r="Q444" s="31"/>
      <c r="R444" s="31"/>
      <c r="S444" s="31"/>
      <c r="T444" s="7" t="s">
        <v>2628</v>
      </c>
      <c r="U444" s="3" t="s">
        <v>2629</v>
      </c>
      <c r="V444" s="3" t="s">
        <v>75</v>
      </c>
      <c r="W444" s="3" t="s">
        <v>69</v>
      </c>
      <c r="X444" s="3" t="s">
        <v>70</v>
      </c>
      <c r="Y444" s="3" t="s">
        <v>67</v>
      </c>
      <c r="Z444" s="4" t="str">
        <f>IF(Tabela1[[#This Row],[R.A.E]]="SIM",VLOOKUP(Tabela1[[#This Row],[CLASSIFICAÇÃO]],Lista_Susp_!PRAZO,2,0)+Tabela1[[#This Row],[DATA]],"")</f>
        <v/>
      </c>
      <c r="AA444" s="11" t="b">
        <f ca="1">IF(Tabela1[[#This Row],[R.A.E]]="SIM",IF(AC444="ok","CONCLUÍDO",IF(Tabela1[[#This Row],[PRAZO ABERTURA R.A.E]]&lt;TODAY(),"ATRASADO","NO PRAZO")))</f>
        <v>0</v>
      </c>
      <c r="AB444" s="11" t="str">
        <f ca="1">IF(Tabela1[[#This Row],[PRAZO ABERTURA R.A.E]]&gt;=TODAY(),"",IF(Tabela1[[#This Row],[STATUS]]="ATRASADO",TODAY()-Tabela1[[#This Row],[PRAZO ABERTURA R.A.E]],""))</f>
        <v/>
      </c>
      <c r="AE444" s="3"/>
      <c r="AF444" s="3" t="s">
        <v>2630</v>
      </c>
    </row>
    <row r="445" spans="1:32" ht="30" x14ac:dyDescent="0.25">
      <c r="A445" s="6">
        <v>444</v>
      </c>
      <c r="B445" s="2" t="s">
        <v>25</v>
      </c>
      <c r="C445" s="46">
        <v>45401</v>
      </c>
      <c r="D445" s="48" t="s">
        <v>116</v>
      </c>
      <c r="E445" s="9">
        <v>0.3611111111111111</v>
      </c>
      <c r="F445" s="41" t="s">
        <v>2631</v>
      </c>
      <c r="G445" s="2" t="s">
        <v>30</v>
      </c>
      <c r="H445" s="20"/>
      <c r="I445" s="61"/>
      <c r="J445" s="3"/>
      <c r="K445" s="5" t="s">
        <v>2632</v>
      </c>
      <c r="L445" s="3" t="s">
        <v>126</v>
      </c>
      <c r="M445" s="3" t="s">
        <v>44</v>
      </c>
      <c r="N445" s="2" t="s">
        <v>2633</v>
      </c>
      <c r="O445" s="64" t="s">
        <v>2784</v>
      </c>
      <c r="P445" s="3" t="s">
        <v>1215</v>
      </c>
      <c r="Q445" s="31"/>
      <c r="R445" s="31"/>
      <c r="S445" s="31"/>
      <c r="T445" s="7" t="s">
        <v>2634</v>
      </c>
      <c r="U445" s="3" t="s">
        <v>2635</v>
      </c>
      <c r="V445" s="3" t="s">
        <v>81</v>
      </c>
      <c r="W445" s="3" t="s">
        <v>69</v>
      </c>
      <c r="X445" s="3" t="s">
        <v>70</v>
      </c>
      <c r="Y445" s="3" t="s">
        <v>67</v>
      </c>
      <c r="Z445" s="4" t="str">
        <f>IF(Tabela1[[#This Row],[R.A.E]]="SIM",VLOOKUP(Tabela1[[#This Row],[CLASSIFICAÇÃO]],Lista_Susp_!PRAZO,2,0)+Tabela1[[#This Row],[DATA]],"")</f>
        <v/>
      </c>
      <c r="AA445" s="11" t="b">
        <f ca="1">IF(Tabela1[[#This Row],[R.A.E]]="SIM",IF(AC445="ok","CONCLUÍDO",IF(Tabela1[[#This Row],[PRAZO ABERTURA R.A.E]]&lt;TODAY(),"ATRASADO","NO PRAZO")))</f>
        <v>0</v>
      </c>
      <c r="AB445" s="11" t="str">
        <f ca="1">IF(Tabela1[[#This Row],[PRAZO ABERTURA R.A.E]]&gt;=TODAY(),"",IF(Tabela1[[#This Row],[STATUS]]="ATRASADO",TODAY()-Tabela1[[#This Row],[PRAZO ABERTURA R.A.E]],""))</f>
        <v/>
      </c>
      <c r="AE445" s="3"/>
      <c r="AF445" s="3" t="s">
        <v>2630</v>
      </c>
    </row>
    <row r="446" spans="1:32" x14ac:dyDescent="0.25">
      <c r="A446" s="6">
        <v>445</v>
      </c>
      <c r="B446" s="2" t="s">
        <v>25</v>
      </c>
      <c r="C446" s="46">
        <v>45396</v>
      </c>
      <c r="D446" s="48" t="s">
        <v>116</v>
      </c>
      <c r="E446" s="9">
        <v>0.81180555555555556</v>
      </c>
      <c r="F446" s="41" t="s">
        <v>2636</v>
      </c>
      <c r="G446" s="2" t="s">
        <v>36</v>
      </c>
      <c r="H446" s="20" t="s">
        <v>2309</v>
      </c>
      <c r="I446" s="61"/>
      <c r="J446" s="3"/>
      <c r="K446" s="5" t="s">
        <v>2693</v>
      </c>
      <c r="L446" s="3" t="s">
        <v>126</v>
      </c>
      <c r="M446" s="3" t="s">
        <v>123</v>
      </c>
      <c r="N446" s="2" t="s">
        <v>2196</v>
      </c>
      <c r="O446" s="64" t="s">
        <v>2785</v>
      </c>
      <c r="P446" s="3" t="s">
        <v>2637</v>
      </c>
      <c r="Q446" s="31"/>
      <c r="R446" s="31"/>
      <c r="S446" s="31"/>
      <c r="T446" s="7" t="s">
        <v>2638</v>
      </c>
      <c r="U446" s="3" t="s">
        <v>2200</v>
      </c>
      <c r="V446" s="3" t="s">
        <v>88</v>
      </c>
      <c r="W446" s="3" t="s">
        <v>69</v>
      </c>
      <c r="X446" s="3" t="s">
        <v>70</v>
      </c>
      <c r="Y446" s="3" t="s">
        <v>67</v>
      </c>
      <c r="Z446" s="4" t="str">
        <f>IF(Tabela1[[#This Row],[R.A.E]]="SIM",VLOOKUP(Tabela1[[#This Row],[CLASSIFICAÇÃO]],Lista_Susp_!PRAZO,2,0)+Tabela1[[#This Row],[DATA]],"")</f>
        <v/>
      </c>
      <c r="AA446" s="11" t="b">
        <f ca="1">IF(Tabela1[[#This Row],[R.A.E]]="SIM",IF(AC446="ok","CONCLUÍDO",IF(Tabela1[[#This Row],[PRAZO ABERTURA R.A.E]]&lt;TODAY(),"ATRASADO","NO PRAZO")))</f>
        <v>0</v>
      </c>
      <c r="AB446" s="11" t="str">
        <f ca="1">IF(Tabela1[[#This Row],[PRAZO ABERTURA R.A.E]]&gt;=TODAY(),"",IF(Tabela1[[#This Row],[STATUS]]="ATRASADO",TODAY()-Tabela1[[#This Row],[PRAZO ABERTURA R.A.E]],""))</f>
        <v/>
      </c>
      <c r="AE446" s="3"/>
      <c r="AF446" s="3" t="s">
        <v>2630</v>
      </c>
    </row>
    <row r="447" spans="1:32" ht="45" x14ac:dyDescent="0.25">
      <c r="A447" s="6">
        <v>446</v>
      </c>
      <c r="B447" s="2" t="s">
        <v>25</v>
      </c>
      <c r="C447" s="46">
        <v>45401</v>
      </c>
      <c r="D447" s="48" t="s">
        <v>116</v>
      </c>
      <c r="E447" s="9">
        <v>0.78472222222222221</v>
      </c>
      <c r="F447" s="41" t="s">
        <v>2639</v>
      </c>
      <c r="G447" s="2" t="s">
        <v>27</v>
      </c>
      <c r="H447" s="20" t="s">
        <v>2308</v>
      </c>
      <c r="I447" s="61"/>
      <c r="J447" s="3"/>
      <c r="K447" s="5" t="s">
        <v>2692</v>
      </c>
      <c r="L447" s="3" t="s">
        <v>126</v>
      </c>
      <c r="M447" s="3" t="s">
        <v>120</v>
      </c>
      <c r="N447" s="2" t="s">
        <v>2196</v>
      </c>
      <c r="O447" s="64" t="s">
        <v>2640</v>
      </c>
      <c r="P447" s="3" t="s">
        <v>652</v>
      </c>
      <c r="Q447" s="31"/>
      <c r="R447" s="31"/>
      <c r="S447" s="31"/>
      <c r="T447" s="7" t="s">
        <v>2641</v>
      </c>
      <c r="U447" s="3" t="s">
        <v>2642</v>
      </c>
      <c r="V447" s="3" t="s">
        <v>82</v>
      </c>
      <c r="W447" s="3" t="s">
        <v>69</v>
      </c>
      <c r="X447" s="3" t="s">
        <v>70</v>
      </c>
      <c r="Y447" s="3" t="s">
        <v>67</v>
      </c>
      <c r="Z447" s="4" t="str">
        <f>IF(Tabela1[[#This Row],[R.A.E]]="SIM",VLOOKUP(Tabela1[[#This Row],[CLASSIFICAÇÃO]],Lista_Susp_!PRAZO,2,0)+Tabela1[[#This Row],[DATA]],"")</f>
        <v/>
      </c>
      <c r="AA447" s="11" t="b">
        <f ca="1">IF(Tabela1[[#This Row],[R.A.E]]="SIM",IF(AC447="ok","CONCLUÍDO",IF(Tabela1[[#This Row],[PRAZO ABERTURA R.A.E]]&lt;TODAY(),"ATRASADO","NO PRAZO")))</f>
        <v>0</v>
      </c>
      <c r="AB447" s="11" t="str">
        <f ca="1">IF(Tabela1[[#This Row],[PRAZO ABERTURA R.A.E]]&gt;=TODAY(),"",IF(Tabela1[[#This Row],[STATUS]]="ATRASADO",TODAY()-Tabela1[[#This Row],[PRAZO ABERTURA R.A.E]],""))</f>
        <v/>
      </c>
      <c r="AE447" s="3"/>
      <c r="AF447" s="3" t="s">
        <v>2630</v>
      </c>
    </row>
    <row r="448" spans="1:32" ht="45" x14ac:dyDescent="0.25">
      <c r="A448" s="6">
        <v>447</v>
      </c>
      <c r="B448" s="2" t="s">
        <v>25</v>
      </c>
      <c r="C448" s="46">
        <v>45402</v>
      </c>
      <c r="D448" s="48" t="s">
        <v>116</v>
      </c>
      <c r="E448" s="9">
        <v>0.35416666666666669</v>
      </c>
      <c r="F448" s="41" t="s">
        <v>2644</v>
      </c>
      <c r="G448" s="2" t="s">
        <v>27</v>
      </c>
      <c r="H448" s="20" t="s">
        <v>2309</v>
      </c>
      <c r="I448" s="61"/>
      <c r="J448" s="3"/>
      <c r="K448" s="5" t="s">
        <v>2643</v>
      </c>
      <c r="L448" s="3" t="s">
        <v>126</v>
      </c>
      <c r="M448" s="3" t="s">
        <v>231</v>
      </c>
      <c r="N448" s="2" t="s">
        <v>1734</v>
      </c>
      <c r="O448" s="64" t="s">
        <v>2645</v>
      </c>
      <c r="P448" s="3" t="s">
        <v>2646</v>
      </c>
      <c r="Q448" s="31"/>
      <c r="R448" s="31"/>
      <c r="S448" s="31"/>
      <c r="T448" s="7" t="s">
        <v>2641</v>
      </c>
      <c r="U448" s="3" t="s">
        <v>2647</v>
      </c>
      <c r="V448" s="3" t="s">
        <v>248</v>
      </c>
      <c r="W448" s="3" t="s">
        <v>69</v>
      </c>
      <c r="X448" s="3" t="s">
        <v>70</v>
      </c>
      <c r="Y448" s="3" t="s">
        <v>67</v>
      </c>
      <c r="Z448" s="4" t="str">
        <f>IF(Tabela1[[#This Row],[R.A.E]]="SIM",VLOOKUP(Tabela1[[#This Row],[CLASSIFICAÇÃO]],Lista_Susp_!PRAZO,2,0)+Tabela1[[#This Row],[DATA]],"")</f>
        <v/>
      </c>
      <c r="AA448" s="11" t="b">
        <f ca="1">IF(Tabela1[[#This Row],[R.A.E]]="SIM",IF(AC448="ok","CONCLUÍDO",IF(Tabela1[[#This Row],[PRAZO ABERTURA R.A.E]]&lt;TODAY(),"ATRASADO","NO PRAZO")))</f>
        <v>0</v>
      </c>
      <c r="AB448" s="11" t="str">
        <f ca="1">IF(Tabela1[[#This Row],[PRAZO ABERTURA R.A.E]]&gt;=TODAY(),"",IF(Tabela1[[#This Row],[STATUS]]="ATRASADO",TODAY()-Tabela1[[#This Row],[PRAZO ABERTURA R.A.E]],""))</f>
        <v/>
      </c>
      <c r="AE448" s="3"/>
      <c r="AF448" s="3" t="s">
        <v>2630</v>
      </c>
    </row>
    <row r="449" spans="1:32" x14ac:dyDescent="0.25">
      <c r="A449" s="6">
        <v>448</v>
      </c>
      <c r="B449" s="2" t="s">
        <v>25</v>
      </c>
      <c r="C449" s="46">
        <v>45399</v>
      </c>
      <c r="D449" s="48" t="s">
        <v>116</v>
      </c>
      <c r="E449" s="9">
        <v>0.42708333333333331</v>
      </c>
      <c r="F449" s="41" t="s">
        <v>2648</v>
      </c>
      <c r="G449" s="2" t="s">
        <v>33</v>
      </c>
      <c r="H449" s="20"/>
      <c r="I449" s="61"/>
      <c r="J449" s="3"/>
      <c r="K449" s="5" t="s">
        <v>2691</v>
      </c>
      <c r="L449" s="3" t="s">
        <v>127</v>
      </c>
      <c r="M449" s="3" t="s">
        <v>41</v>
      </c>
      <c r="N449" s="2" t="s">
        <v>2649</v>
      </c>
      <c r="O449" s="2" t="s">
        <v>2650</v>
      </c>
      <c r="P449" s="3" t="s">
        <v>2651</v>
      </c>
      <c r="Q449" s="31"/>
      <c r="R449" s="31"/>
      <c r="S449" s="31"/>
      <c r="T449" s="7" t="s">
        <v>2652</v>
      </c>
      <c r="U449" s="3" t="s">
        <v>607</v>
      </c>
      <c r="V449" s="3" t="s">
        <v>81</v>
      </c>
      <c r="W449" s="3" t="s">
        <v>69</v>
      </c>
      <c r="X449" s="3" t="s">
        <v>79</v>
      </c>
      <c r="Y449" s="3" t="s">
        <v>67</v>
      </c>
      <c r="Z449" s="4" t="str">
        <f>IF(Tabela1[[#This Row],[R.A.E]]="SIM",VLOOKUP(Tabela1[[#This Row],[CLASSIFICAÇÃO]],Lista_Susp_!PRAZO,2,0)+Tabela1[[#This Row],[DATA]],"")</f>
        <v/>
      </c>
      <c r="AA449" s="11" t="b">
        <f ca="1">IF(Tabela1[[#This Row],[R.A.E]]="SIM",IF(AC449="ok","CONCLUÍDO",IF(Tabela1[[#This Row],[PRAZO ABERTURA R.A.E]]&lt;TODAY(),"ATRASADO","NO PRAZO")))</f>
        <v>0</v>
      </c>
      <c r="AB449" s="11" t="str">
        <f ca="1">IF(Tabela1[[#This Row],[PRAZO ABERTURA R.A.E]]&gt;=TODAY(),"",IF(Tabela1[[#This Row],[STATUS]]="ATRASADO",TODAY()-Tabela1[[#This Row],[PRAZO ABERTURA R.A.E]],""))</f>
        <v/>
      </c>
      <c r="AE449" s="3"/>
      <c r="AF449" s="3" t="s">
        <v>2630</v>
      </c>
    </row>
    <row r="450" spans="1:32" ht="30" x14ac:dyDescent="0.25">
      <c r="A450" s="6">
        <v>449</v>
      </c>
      <c r="B450" s="2" t="s">
        <v>25</v>
      </c>
      <c r="C450" s="46">
        <v>45402</v>
      </c>
      <c r="D450" s="48" t="s">
        <v>116</v>
      </c>
      <c r="E450" s="9">
        <v>0.54166666666666663</v>
      </c>
      <c r="F450" s="41" t="s">
        <v>2570</v>
      </c>
      <c r="G450" s="2" t="s">
        <v>33</v>
      </c>
      <c r="H450" s="20"/>
      <c r="I450" s="61"/>
      <c r="J450" s="3"/>
      <c r="K450" s="5" t="s">
        <v>2690</v>
      </c>
      <c r="L450" s="3" t="s">
        <v>126</v>
      </c>
      <c r="M450" s="3" t="s">
        <v>123</v>
      </c>
      <c r="N450" s="2" t="s">
        <v>1509</v>
      </c>
      <c r="O450" s="64" t="s">
        <v>2655</v>
      </c>
      <c r="P450" s="3" t="s">
        <v>2656</v>
      </c>
      <c r="Q450" s="31"/>
      <c r="R450" s="31"/>
      <c r="S450" s="31"/>
      <c r="T450" s="7" t="s">
        <v>2653</v>
      </c>
      <c r="U450" s="3" t="s">
        <v>1512</v>
      </c>
      <c r="V450" s="3" t="s">
        <v>1307</v>
      </c>
      <c r="W450" s="3" t="s">
        <v>69</v>
      </c>
      <c r="X450" s="3" t="s">
        <v>70</v>
      </c>
      <c r="Y450" s="3" t="s">
        <v>67</v>
      </c>
      <c r="Z450" s="4" t="str">
        <f>IF(Tabela1[[#This Row],[R.A.E]]="SIM",VLOOKUP(Tabela1[[#This Row],[CLASSIFICAÇÃO]],Lista_Susp_!PRAZO,2,0)+Tabela1[[#This Row],[DATA]],"")</f>
        <v/>
      </c>
      <c r="AA450" s="11" t="b">
        <f ca="1">IF(Tabela1[[#This Row],[R.A.E]]="SIM",IF(AC450="ok","CONCLUÍDO",IF(Tabela1[[#This Row],[PRAZO ABERTURA R.A.E]]&lt;TODAY(),"ATRASADO","NO PRAZO")))</f>
        <v>0</v>
      </c>
      <c r="AB450" s="11" t="str">
        <f ca="1">IF(Tabela1[[#This Row],[PRAZO ABERTURA R.A.E]]&gt;=TODAY(),"",IF(Tabela1[[#This Row],[STATUS]]="ATRASADO",TODAY()-Tabela1[[#This Row],[PRAZO ABERTURA R.A.E]],""))</f>
        <v/>
      </c>
      <c r="AE450" s="3"/>
      <c r="AF450" s="3" t="s">
        <v>2630</v>
      </c>
    </row>
    <row r="451" spans="1:32" ht="30" x14ac:dyDescent="0.25">
      <c r="A451" s="6">
        <v>450</v>
      </c>
      <c r="B451" s="2" t="s">
        <v>25</v>
      </c>
      <c r="C451" s="46">
        <v>45402</v>
      </c>
      <c r="D451" s="48" t="s">
        <v>116</v>
      </c>
      <c r="E451" s="9">
        <v>0.57291666666666663</v>
      </c>
      <c r="F451" s="41" t="s">
        <v>2570</v>
      </c>
      <c r="G451" s="2" t="s">
        <v>33</v>
      </c>
      <c r="H451" s="20"/>
      <c r="I451" s="61"/>
      <c r="J451" s="3"/>
      <c r="K451" s="5" t="s">
        <v>2654</v>
      </c>
      <c r="L451" s="3" t="s">
        <v>126</v>
      </c>
      <c r="M451" s="3" t="s">
        <v>123</v>
      </c>
      <c r="N451" s="2" t="s">
        <v>1509</v>
      </c>
      <c r="O451" s="64" t="s">
        <v>2657</v>
      </c>
      <c r="P451" s="3" t="s">
        <v>2658</v>
      </c>
      <c r="Q451" s="31"/>
      <c r="R451" s="31"/>
      <c r="S451" s="31"/>
      <c r="T451" s="7" t="s">
        <v>2659</v>
      </c>
      <c r="U451" s="3" t="s">
        <v>853</v>
      </c>
      <c r="V451" s="3" t="s">
        <v>1307</v>
      </c>
      <c r="W451" s="3" t="s">
        <v>69</v>
      </c>
      <c r="X451" s="3" t="s">
        <v>70</v>
      </c>
      <c r="Y451" s="3" t="s">
        <v>67</v>
      </c>
      <c r="Z451" s="4" t="str">
        <f>IF(Tabela1[[#This Row],[R.A.E]]="SIM",VLOOKUP(Tabela1[[#This Row],[CLASSIFICAÇÃO]],Lista_Susp_!PRAZO,2,0)+Tabela1[[#This Row],[DATA]],"")</f>
        <v/>
      </c>
      <c r="AA451" s="11" t="b">
        <f ca="1">IF(Tabela1[[#This Row],[R.A.E]]="SIM",IF(AC451="ok","CONCLUÍDO",IF(Tabela1[[#This Row],[PRAZO ABERTURA R.A.E]]&lt;TODAY(),"ATRASADO","NO PRAZO")))</f>
        <v>0</v>
      </c>
      <c r="AB451" s="11" t="str">
        <f ca="1">IF(Tabela1[[#This Row],[PRAZO ABERTURA R.A.E]]&gt;=TODAY(),"",IF(Tabela1[[#This Row],[STATUS]]="ATRASADO",TODAY()-Tabela1[[#This Row],[PRAZO ABERTURA R.A.E]],""))</f>
        <v/>
      </c>
      <c r="AE451" s="3"/>
      <c r="AF451" s="3" t="s">
        <v>2630</v>
      </c>
    </row>
    <row r="452" spans="1:32" x14ac:dyDescent="0.25">
      <c r="A452" s="6">
        <v>451</v>
      </c>
      <c r="B452" s="2" t="s">
        <v>28</v>
      </c>
      <c r="C452" s="46">
        <v>45399</v>
      </c>
      <c r="D452" s="48" t="s">
        <v>116</v>
      </c>
      <c r="E452" s="9">
        <v>0.63888888888888895</v>
      </c>
      <c r="F452" s="41" t="s">
        <v>2660</v>
      </c>
      <c r="G452" s="2" t="s">
        <v>27</v>
      </c>
      <c r="H452" s="20" t="s">
        <v>2309</v>
      </c>
      <c r="I452" s="61"/>
      <c r="J452" s="3"/>
      <c r="K452" s="5" t="s">
        <v>2664</v>
      </c>
      <c r="L452" s="3" t="s">
        <v>2667</v>
      </c>
      <c r="M452" s="3" t="s">
        <v>121</v>
      </c>
      <c r="N452" s="2"/>
      <c r="O452" s="2" t="s">
        <v>2685</v>
      </c>
      <c r="P452" s="3" t="s">
        <v>1613</v>
      </c>
      <c r="Q452" s="31"/>
      <c r="R452" s="31"/>
      <c r="S452" s="31"/>
      <c r="T452" s="7" t="s">
        <v>2675</v>
      </c>
      <c r="U452" s="3" t="s">
        <v>2676</v>
      </c>
      <c r="V452" s="3" t="s">
        <v>83</v>
      </c>
      <c r="W452" s="3" t="s">
        <v>70</v>
      </c>
      <c r="X452" s="3" t="s">
        <v>69</v>
      </c>
      <c r="Y452" s="3" t="s">
        <v>67</v>
      </c>
      <c r="Z452" s="4" t="str">
        <f>IF(Tabela1[[#This Row],[R.A.E]]="SIM",VLOOKUP(Tabela1[[#This Row],[CLASSIFICAÇÃO]],Lista_Susp_!PRAZO,2,0)+Tabela1[[#This Row],[DATA]],"")</f>
        <v/>
      </c>
      <c r="AA452" s="11" t="b">
        <f ca="1">IF(Tabela1[[#This Row],[R.A.E]]="SIM",IF(AC452="ok","CONCLUÍDO",IF(Tabela1[[#This Row],[PRAZO ABERTURA R.A.E]]&lt;TODAY(),"ATRASADO","NO PRAZO")))</f>
        <v>0</v>
      </c>
      <c r="AB452" s="11" t="str">
        <f ca="1">IF(Tabela1[[#This Row],[PRAZO ABERTURA R.A.E]]&gt;=TODAY(),"",IF(Tabela1[[#This Row],[STATUS]]="ATRASADO",TODAY()-Tabela1[[#This Row],[PRAZO ABERTURA R.A.E]],""))</f>
        <v/>
      </c>
      <c r="AE452" s="3"/>
      <c r="AF452" t="s">
        <v>73</v>
      </c>
    </row>
    <row r="453" spans="1:32" ht="30" x14ac:dyDescent="0.25">
      <c r="A453" s="6">
        <v>452</v>
      </c>
      <c r="B453" s="2" t="s">
        <v>28</v>
      </c>
      <c r="C453" s="46">
        <v>45400</v>
      </c>
      <c r="D453" s="48" t="s">
        <v>116</v>
      </c>
      <c r="E453" s="9">
        <v>0.61111111111111105</v>
      </c>
      <c r="F453" s="41" t="s">
        <v>2661</v>
      </c>
      <c r="G453" s="2" t="s">
        <v>36</v>
      </c>
      <c r="H453" s="3"/>
      <c r="I453" s="61"/>
      <c r="J453" s="3"/>
      <c r="K453" s="5" t="s">
        <v>2665</v>
      </c>
      <c r="L453" s="3" t="s">
        <v>2668</v>
      </c>
      <c r="M453" s="3" t="s">
        <v>121</v>
      </c>
      <c r="N453" s="2"/>
      <c r="O453" s="2" t="s">
        <v>2669</v>
      </c>
      <c r="P453" s="3" t="s">
        <v>410</v>
      </c>
      <c r="Q453" s="31"/>
      <c r="R453" s="31"/>
      <c r="S453" s="31"/>
      <c r="T453" s="7" t="s">
        <v>2677</v>
      </c>
      <c r="U453" s="3" t="s">
        <v>2678</v>
      </c>
      <c r="V453" s="3" t="s">
        <v>78</v>
      </c>
      <c r="W453" s="3" t="s">
        <v>2674</v>
      </c>
      <c r="X453" s="3" t="s">
        <v>102</v>
      </c>
      <c r="Y453" s="4" t="s">
        <v>73</v>
      </c>
      <c r="Z453" s="4">
        <f>IF(Tabela1[[#This Row],[R.A.E]]="SIM",VLOOKUP(Tabela1[[#This Row],[CLASSIFICAÇÃO]],Lista_Susp_!PRAZO,2,0)+Tabela1[[#This Row],[DATA]],"")</f>
        <v>45407</v>
      </c>
      <c r="AA453" s="11" t="str">
        <f ca="1">IF(Tabela1[[#This Row],[R.A.E]]="SIM",IF(AC453="ok","CONCLUÍDO",IF(Tabela1[[#This Row],[PRAZO ABERTURA R.A.E]]&lt;TODAY(),"ATRASADO","NO PRAZO")))</f>
        <v>ATRASADO</v>
      </c>
      <c r="AB453" s="11">
        <f ca="1">IF(Tabela1[[#This Row],[PRAZO ABERTURA R.A.E]]&gt;=TODAY(),"",IF(Tabela1[[#This Row],[STATUS]]="ATRASADO",TODAY()-Tabela1[[#This Row],[PRAZO ABERTURA R.A.E]],""))</f>
        <v>250</v>
      </c>
      <c r="AE453" s="3"/>
      <c r="AF453" t="s">
        <v>73</v>
      </c>
    </row>
    <row r="454" spans="1:32" ht="30" x14ac:dyDescent="0.25">
      <c r="A454" s="6">
        <v>453</v>
      </c>
      <c r="B454" s="2" t="s">
        <v>28</v>
      </c>
      <c r="C454" s="46">
        <v>45400</v>
      </c>
      <c r="D454" s="48" t="s">
        <v>116</v>
      </c>
      <c r="E454" s="9">
        <v>0.61111111111111105</v>
      </c>
      <c r="F454" s="41" t="s">
        <v>1167</v>
      </c>
      <c r="G454" s="2" t="s">
        <v>30</v>
      </c>
      <c r="H454" s="3"/>
      <c r="I454" s="61"/>
      <c r="J454" s="3"/>
      <c r="K454" s="5" t="s">
        <v>2666</v>
      </c>
      <c r="L454" s="3" t="s">
        <v>129</v>
      </c>
      <c r="M454" s="3" t="s">
        <v>44</v>
      </c>
      <c r="N454" s="2" t="s">
        <v>1348</v>
      </c>
      <c r="O454" s="2" t="s">
        <v>2686</v>
      </c>
      <c r="P454" s="3" t="s">
        <v>2671</v>
      </c>
      <c r="Q454" s="31"/>
      <c r="R454" s="31"/>
      <c r="S454" s="31"/>
      <c r="T454" s="7" t="s">
        <v>2679</v>
      </c>
      <c r="U454" s="3" t="s">
        <v>2680</v>
      </c>
      <c r="V454" s="3" t="s">
        <v>555</v>
      </c>
      <c r="W454" s="3" t="s">
        <v>70</v>
      </c>
      <c r="X454" s="3" t="s">
        <v>69</v>
      </c>
      <c r="Y454" s="3" t="s">
        <v>67</v>
      </c>
      <c r="Z454" s="4" t="str">
        <f>IF(Tabela1[[#This Row],[R.A.E]]="SIM",VLOOKUP(Tabela1[[#This Row],[CLASSIFICAÇÃO]],Lista_Susp_!PRAZO,2,0)+Tabela1[[#This Row],[DATA]],"")</f>
        <v/>
      </c>
      <c r="AA454" s="11"/>
      <c r="AB454" s="11" t="str">
        <f ca="1">IF(Tabela1[[#This Row],[PRAZO ABERTURA R.A.E]]&gt;=TODAY(),"",IF(Tabela1[[#This Row],[STATUS]]="ATRASADO",TODAY()-Tabela1[[#This Row],[PRAZO ABERTURA R.A.E]],""))</f>
        <v/>
      </c>
      <c r="AE454" s="3"/>
      <c r="AF454" t="s">
        <v>73</v>
      </c>
    </row>
    <row r="455" spans="1:32" ht="30" x14ac:dyDescent="0.25">
      <c r="A455" s="6">
        <v>454</v>
      </c>
      <c r="B455" s="2" t="s">
        <v>28</v>
      </c>
      <c r="C455" s="46">
        <v>45399</v>
      </c>
      <c r="D455" s="48" t="s">
        <v>116</v>
      </c>
      <c r="E455" s="9">
        <v>0.74305555555555547</v>
      </c>
      <c r="F455" s="41" t="s">
        <v>2662</v>
      </c>
      <c r="G455" s="2" t="s">
        <v>27</v>
      </c>
      <c r="H455" s="20" t="s">
        <v>2308</v>
      </c>
      <c r="I455" s="61"/>
      <c r="J455" s="3"/>
      <c r="K455" s="5" t="s">
        <v>2887</v>
      </c>
      <c r="L455" s="3" t="s">
        <v>129</v>
      </c>
      <c r="M455" s="3" t="s">
        <v>121</v>
      </c>
      <c r="N455" s="2"/>
      <c r="O455" s="2" t="s">
        <v>2687</v>
      </c>
      <c r="P455" s="3" t="s">
        <v>2672</v>
      </c>
      <c r="Q455" s="31"/>
      <c r="R455" s="31"/>
      <c r="S455" s="31"/>
      <c r="T455" s="7" t="s">
        <v>2682</v>
      </c>
      <c r="U455" s="3" t="s">
        <v>2681</v>
      </c>
      <c r="V455" s="3" t="s">
        <v>78</v>
      </c>
      <c r="W455" s="3" t="s">
        <v>70</v>
      </c>
      <c r="X455" s="3" t="s">
        <v>69</v>
      </c>
      <c r="Y455" s="3" t="s">
        <v>67</v>
      </c>
      <c r="Z455" s="4" t="str">
        <f>IF(Tabela1[[#This Row],[R.A.E]]="SIM",VLOOKUP(Tabela1[[#This Row],[CLASSIFICAÇÃO]],Lista_Susp_!PRAZO,2,0)+Tabela1[[#This Row],[DATA]],"")</f>
        <v/>
      </c>
      <c r="AA455" s="11"/>
      <c r="AB455" s="11" t="str">
        <f ca="1">IF(Tabela1[[#This Row],[PRAZO ABERTURA R.A.E]]&gt;=TODAY(),"",IF(Tabela1[[#This Row],[STATUS]]="ATRASADO",TODAY()-Tabela1[[#This Row],[PRAZO ABERTURA R.A.E]],""))</f>
        <v/>
      </c>
      <c r="AE455" s="3"/>
      <c r="AF455" t="s">
        <v>73</v>
      </c>
    </row>
    <row r="456" spans="1:32" ht="30" x14ac:dyDescent="0.25">
      <c r="A456" s="6">
        <v>455</v>
      </c>
      <c r="B456" s="2" t="s">
        <v>28</v>
      </c>
      <c r="C456" s="46">
        <v>45399</v>
      </c>
      <c r="D456" s="48" t="s">
        <v>116</v>
      </c>
      <c r="E456" s="9">
        <v>0.72916666666666663</v>
      </c>
      <c r="F456" s="41" t="s">
        <v>2663</v>
      </c>
      <c r="G456" s="2" t="s">
        <v>30</v>
      </c>
      <c r="H456" s="20"/>
      <c r="I456" s="61"/>
      <c r="J456" s="3"/>
      <c r="K456" s="5" t="s">
        <v>2688</v>
      </c>
      <c r="L456" s="3" t="s">
        <v>129</v>
      </c>
      <c r="M456" s="3" t="s">
        <v>121</v>
      </c>
      <c r="N456" s="2"/>
      <c r="O456" s="2" t="s">
        <v>2670</v>
      </c>
      <c r="P456" s="3" t="s">
        <v>2673</v>
      </c>
      <c r="Q456" s="31"/>
      <c r="R456" s="31"/>
      <c r="S456" s="31"/>
      <c r="T456" s="7" t="s">
        <v>2684</v>
      </c>
      <c r="U456" s="3" t="s">
        <v>2683</v>
      </c>
      <c r="V456" s="3" t="s">
        <v>83</v>
      </c>
      <c r="W456" s="3" t="s">
        <v>70</v>
      </c>
      <c r="X456" s="3" t="s">
        <v>69</v>
      </c>
      <c r="Y456" s="3" t="s">
        <v>67</v>
      </c>
      <c r="Z456" s="4" t="str">
        <f>IF(Tabela1[[#This Row],[R.A.E]]="SIM",VLOOKUP(Tabela1[[#This Row],[CLASSIFICAÇÃO]],Lista_Susp_!PRAZO,2,0)+Tabela1[[#This Row],[DATA]],"")</f>
        <v/>
      </c>
      <c r="AA456" s="11"/>
      <c r="AB456" s="11" t="str">
        <f ca="1">IF(Tabela1[[#This Row],[PRAZO ABERTURA R.A.E]]&gt;=TODAY(),"",IF(Tabela1[[#This Row],[STATUS]]="ATRASADO",TODAY()-Tabela1[[#This Row],[PRAZO ABERTURA R.A.E]],""))</f>
        <v/>
      </c>
      <c r="AE456" s="3"/>
      <c r="AF456" t="s">
        <v>73</v>
      </c>
    </row>
    <row r="457" spans="1:32" ht="30" x14ac:dyDescent="0.25">
      <c r="A457" s="6">
        <v>456</v>
      </c>
      <c r="B457" s="2" t="s">
        <v>25</v>
      </c>
      <c r="C457" s="46">
        <v>45404</v>
      </c>
      <c r="D457" s="48" t="s">
        <v>116</v>
      </c>
      <c r="E457" s="9">
        <v>0.58680555555555558</v>
      </c>
      <c r="F457" s="41" t="s">
        <v>2695</v>
      </c>
      <c r="G457" s="2" t="s">
        <v>27</v>
      </c>
      <c r="H457" s="20" t="s">
        <v>2308</v>
      </c>
      <c r="I457" s="61"/>
      <c r="J457" s="3"/>
      <c r="K457" s="5" t="s">
        <v>2888</v>
      </c>
      <c r="L457" s="6" t="s">
        <v>161</v>
      </c>
      <c r="M457" s="3" t="s">
        <v>121</v>
      </c>
      <c r="N457" s="41" t="s">
        <v>2696</v>
      </c>
      <c r="O457" s="41" t="s">
        <v>2697</v>
      </c>
      <c r="P457" s="1" t="s">
        <v>2698</v>
      </c>
      <c r="Q457" s="31"/>
      <c r="R457" s="31"/>
      <c r="S457" s="31"/>
      <c r="T457" s="7" t="s">
        <v>2699</v>
      </c>
      <c r="U457" s="3" t="s">
        <v>2700</v>
      </c>
      <c r="V457" s="3" t="s">
        <v>239</v>
      </c>
      <c r="W457" s="3" t="s">
        <v>69</v>
      </c>
      <c r="X457" s="3" t="s">
        <v>70</v>
      </c>
      <c r="Y457" s="3" t="s">
        <v>67</v>
      </c>
      <c r="Z457" s="4" t="str">
        <f>IF(Tabela1[[#This Row],[R.A.E]]="SIM",VLOOKUP(Tabela1[[#This Row],[CLASSIFICAÇÃO]],Lista_Susp_!PRAZO,2,0)+Tabela1[[#This Row],[DATA]],"")</f>
        <v/>
      </c>
      <c r="AA457" s="11"/>
      <c r="AB457" s="11" t="str">
        <f ca="1">IF(Tabela1[[#This Row],[PRAZO ABERTURA R.A.E]]&gt;=TODAY(),"",IF(Tabela1[[#This Row],[STATUS]]="ATRASADO",TODAY()-Tabela1[[#This Row],[PRAZO ABERTURA R.A.E]],""))</f>
        <v/>
      </c>
      <c r="AE457" s="3"/>
      <c r="AF457" t="s">
        <v>73</v>
      </c>
    </row>
    <row r="458" spans="1:32" x14ac:dyDescent="0.25">
      <c r="A458" s="6">
        <v>457</v>
      </c>
      <c r="B458" s="2" t="s">
        <v>25</v>
      </c>
      <c r="C458" s="46">
        <v>45404</v>
      </c>
      <c r="D458" s="48" t="s">
        <v>116</v>
      </c>
      <c r="E458" s="9">
        <v>0.42708333333333331</v>
      </c>
      <c r="F458" s="41" t="s">
        <v>2702</v>
      </c>
      <c r="G458" s="2" t="s">
        <v>30</v>
      </c>
      <c r="H458" s="20"/>
      <c r="I458" s="61"/>
      <c r="J458" s="3"/>
      <c r="K458" s="5" t="s">
        <v>2701</v>
      </c>
      <c r="L458" s="3" t="s">
        <v>126</v>
      </c>
      <c r="M458" s="3" t="s">
        <v>44</v>
      </c>
      <c r="N458" s="2" t="s">
        <v>2703</v>
      </c>
      <c r="O458" s="64" t="s">
        <v>2704</v>
      </c>
      <c r="P458" s="3" t="s">
        <v>1215</v>
      </c>
      <c r="Q458" s="31"/>
      <c r="R458" s="31"/>
      <c r="S458" s="31"/>
      <c r="T458" s="7" t="s">
        <v>2705</v>
      </c>
      <c r="U458" s="3" t="s">
        <v>1858</v>
      </c>
      <c r="V458" s="3" t="s">
        <v>81</v>
      </c>
      <c r="W458" s="3" t="s">
        <v>69</v>
      </c>
      <c r="X458" s="3" t="s">
        <v>79</v>
      </c>
      <c r="Y458" s="3" t="s">
        <v>67</v>
      </c>
      <c r="Z458" s="4"/>
      <c r="AA458" s="11"/>
      <c r="AB458" s="11" t="str">
        <f ca="1">IF(Tabela1[[#This Row],[PRAZO ABERTURA R.A.E]]&gt;=TODAY(),"",IF(Tabela1[[#This Row],[STATUS]]="ATRASADO",TODAY()-Tabela1[[#This Row],[PRAZO ABERTURA R.A.E]],""))</f>
        <v/>
      </c>
      <c r="AE458" s="3"/>
      <c r="AF458" t="s">
        <v>73</v>
      </c>
    </row>
    <row r="459" spans="1:32" x14ac:dyDescent="0.25">
      <c r="A459" s="6">
        <v>458</v>
      </c>
      <c r="B459" s="2" t="s">
        <v>25</v>
      </c>
      <c r="C459" s="46">
        <v>45404</v>
      </c>
      <c r="D459" s="48" t="s">
        <v>116</v>
      </c>
      <c r="E459" s="9">
        <v>0.57986111111111105</v>
      </c>
      <c r="F459" s="41" t="s">
        <v>2706</v>
      </c>
      <c r="G459" s="2" t="s">
        <v>30</v>
      </c>
      <c r="H459" s="20"/>
      <c r="I459" s="61"/>
      <c r="J459" s="3"/>
      <c r="K459" s="5" t="s">
        <v>2889</v>
      </c>
      <c r="L459" s="3" t="s">
        <v>126</v>
      </c>
      <c r="M459" s="3" t="s">
        <v>121</v>
      </c>
      <c r="N459" s="2" t="s">
        <v>2707</v>
      </c>
      <c r="O459" s="2" t="s">
        <v>2708</v>
      </c>
      <c r="P459" s="3" t="s">
        <v>1025</v>
      </c>
      <c r="Q459" s="31"/>
      <c r="R459" s="31"/>
      <c r="S459" s="31"/>
      <c r="T459" s="7" t="s">
        <v>2709</v>
      </c>
      <c r="U459" s="3" t="s">
        <v>1238</v>
      </c>
      <c r="V459" s="3" t="s">
        <v>239</v>
      </c>
      <c r="W459" s="3" t="s">
        <v>69</v>
      </c>
      <c r="X459" s="3" t="s">
        <v>70</v>
      </c>
      <c r="Y459" s="3" t="s">
        <v>67</v>
      </c>
      <c r="Z459" s="4"/>
      <c r="AA459" s="11"/>
      <c r="AB459" s="11" t="str">
        <f ca="1">IF(Tabela1[[#This Row],[PRAZO ABERTURA R.A.E]]&gt;=TODAY(),"",IF(Tabela1[[#This Row],[STATUS]]="ATRASADO",TODAY()-Tabela1[[#This Row],[PRAZO ABERTURA R.A.E]],""))</f>
        <v/>
      </c>
      <c r="AE459" s="3"/>
      <c r="AF459" t="s">
        <v>73</v>
      </c>
    </row>
    <row r="460" spans="1:32" x14ac:dyDescent="0.25">
      <c r="A460" s="6">
        <v>459</v>
      </c>
      <c r="B460" s="2" t="s">
        <v>25</v>
      </c>
      <c r="C460" s="46">
        <v>45404</v>
      </c>
      <c r="D460" s="48" t="s">
        <v>116</v>
      </c>
      <c r="E460" s="9">
        <v>0.35416666666666669</v>
      </c>
      <c r="F460" s="41" t="s">
        <v>802</v>
      </c>
      <c r="G460" s="2" t="s">
        <v>27</v>
      </c>
      <c r="H460" s="20" t="s">
        <v>2308</v>
      </c>
      <c r="I460" s="61"/>
      <c r="J460" s="3"/>
      <c r="K460" s="5" t="s">
        <v>2890</v>
      </c>
      <c r="L460" s="3" t="s">
        <v>126</v>
      </c>
      <c r="M460" s="3" t="s">
        <v>121</v>
      </c>
      <c r="N460" s="2" t="s">
        <v>2710</v>
      </c>
      <c r="O460" s="64" t="s">
        <v>2786</v>
      </c>
      <c r="P460" s="3" t="s">
        <v>2711</v>
      </c>
      <c r="Q460" s="31"/>
      <c r="R460" s="31"/>
      <c r="S460" s="31"/>
      <c r="T460" s="7" t="s">
        <v>2712</v>
      </c>
      <c r="U460" s="3" t="s">
        <v>2713</v>
      </c>
      <c r="V460" s="3" t="s">
        <v>68</v>
      </c>
      <c r="W460" s="3" t="s">
        <v>69</v>
      </c>
      <c r="X460" s="3" t="s">
        <v>70</v>
      </c>
      <c r="Y460" s="3" t="s">
        <v>67</v>
      </c>
      <c r="Z460" s="4"/>
      <c r="AA460" s="11"/>
      <c r="AB460" s="11" t="str">
        <f ca="1">IF(Tabela1[[#This Row],[PRAZO ABERTURA R.A.E]]&gt;=TODAY(),"",IF(Tabela1[[#This Row],[STATUS]]="ATRASADO",TODAY()-Tabela1[[#This Row],[PRAZO ABERTURA R.A.E]],""))</f>
        <v/>
      </c>
      <c r="AE460" s="3"/>
      <c r="AF460" t="s">
        <v>73</v>
      </c>
    </row>
    <row r="461" spans="1:32" ht="30" x14ac:dyDescent="0.25">
      <c r="A461" s="6">
        <v>460</v>
      </c>
      <c r="B461" s="2" t="s">
        <v>25</v>
      </c>
      <c r="C461" s="46">
        <v>45404</v>
      </c>
      <c r="D461" s="48" t="s">
        <v>116</v>
      </c>
      <c r="E461" s="9">
        <v>0.31944444444444448</v>
      </c>
      <c r="F461" s="41" t="s">
        <v>2714</v>
      </c>
      <c r="G461" s="2" t="s">
        <v>30</v>
      </c>
      <c r="H461" s="20"/>
      <c r="I461" s="61"/>
      <c r="J461" s="3"/>
      <c r="K461" s="5" t="s">
        <v>2891</v>
      </c>
      <c r="L461" s="3" t="s">
        <v>126</v>
      </c>
      <c r="M461" s="3" t="s">
        <v>41</v>
      </c>
      <c r="N461" s="2" t="s">
        <v>1868</v>
      </c>
      <c r="O461" s="64" t="s">
        <v>2715</v>
      </c>
      <c r="P461" s="3" t="s">
        <v>2734</v>
      </c>
      <c r="Q461" s="31"/>
      <c r="R461" s="31"/>
      <c r="S461" s="31"/>
      <c r="T461" s="7" t="s">
        <v>2716</v>
      </c>
      <c r="U461" s="3" t="s">
        <v>2717</v>
      </c>
      <c r="V461" s="3" t="s">
        <v>81</v>
      </c>
      <c r="W461" s="3" t="s">
        <v>69</v>
      </c>
      <c r="X461" s="3" t="s">
        <v>70</v>
      </c>
      <c r="Y461" s="3" t="s">
        <v>67</v>
      </c>
      <c r="Z461" s="4"/>
      <c r="AA461" s="11"/>
      <c r="AB461" s="11" t="str">
        <f ca="1">IF(Tabela1[[#This Row],[PRAZO ABERTURA R.A.E]]&gt;=TODAY(),"",IF(Tabela1[[#This Row],[STATUS]]="ATRASADO",TODAY()-Tabela1[[#This Row],[PRAZO ABERTURA R.A.E]],""))</f>
        <v/>
      </c>
      <c r="AE461" s="3"/>
      <c r="AF461" t="s">
        <v>73</v>
      </c>
    </row>
    <row r="462" spans="1:32" x14ac:dyDescent="0.25">
      <c r="A462" s="6">
        <v>461</v>
      </c>
      <c r="B462" s="2" t="s">
        <v>25</v>
      </c>
      <c r="C462" s="46">
        <v>45402</v>
      </c>
      <c r="D462" s="48" t="s">
        <v>116</v>
      </c>
      <c r="E462" s="9">
        <v>0.59722222222222221</v>
      </c>
      <c r="F462" s="41" t="s">
        <v>2527</v>
      </c>
      <c r="G462" s="2" t="s">
        <v>27</v>
      </c>
      <c r="H462" s="20" t="s">
        <v>2310</v>
      </c>
      <c r="I462" s="61"/>
      <c r="J462" s="3"/>
      <c r="K462" s="5" t="s">
        <v>2894</v>
      </c>
      <c r="L462" s="3" t="s">
        <v>126</v>
      </c>
      <c r="M462" s="3" t="s">
        <v>122</v>
      </c>
      <c r="N462" s="2" t="s">
        <v>2138</v>
      </c>
      <c r="O462" s="64" t="s">
        <v>2718</v>
      </c>
      <c r="P462" s="3" t="s">
        <v>2719</v>
      </c>
      <c r="Q462" s="31"/>
      <c r="R462" s="31"/>
      <c r="S462" s="31"/>
      <c r="T462" s="7" t="s">
        <v>2720</v>
      </c>
      <c r="U462" s="3" t="s">
        <v>2721</v>
      </c>
      <c r="V462" s="3" t="s">
        <v>64</v>
      </c>
      <c r="W462" s="3" t="s">
        <v>69</v>
      </c>
      <c r="X462" s="3" t="s">
        <v>70</v>
      </c>
      <c r="Y462" s="3" t="s">
        <v>67</v>
      </c>
      <c r="Z462" s="4"/>
      <c r="AA462" s="11"/>
      <c r="AB462" s="11" t="str">
        <f ca="1">IF(Tabela1[[#This Row],[PRAZO ABERTURA R.A.E]]&gt;=TODAY(),"",IF(Tabela1[[#This Row],[STATUS]]="ATRASADO",TODAY()-Tabela1[[#This Row],[PRAZO ABERTURA R.A.E]],""))</f>
        <v/>
      </c>
      <c r="AE462" s="3"/>
      <c r="AF462" t="s">
        <v>73</v>
      </c>
    </row>
    <row r="463" spans="1:32" x14ac:dyDescent="0.25">
      <c r="A463" s="6">
        <v>462</v>
      </c>
      <c r="B463" s="2" t="s">
        <v>25</v>
      </c>
      <c r="C463" s="46">
        <v>45405</v>
      </c>
      <c r="D463" s="48" t="s">
        <v>116</v>
      </c>
      <c r="E463" s="9">
        <v>0.72222222222222221</v>
      </c>
      <c r="F463" s="41" t="s">
        <v>2722</v>
      </c>
      <c r="G463" s="2" t="s">
        <v>27</v>
      </c>
      <c r="H463" s="20" t="s">
        <v>2308</v>
      </c>
      <c r="I463" s="61"/>
      <c r="J463" s="3"/>
      <c r="K463" s="5" t="s">
        <v>2723</v>
      </c>
      <c r="L463" s="3" t="s">
        <v>126</v>
      </c>
      <c r="M463" s="3" t="s">
        <v>121</v>
      </c>
      <c r="N463" s="2" t="s">
        <v>2724</v>
      </c>
      <c r="O463" s="64" t="s">
        <v>2725</v>
      </c>
      <c r="P463" s="3" t="s">
        <v>2726</v>
      </c>
      <c r="Q463" s="31"/>
      <c r="R463" s="31"/>
      <c r="S463" s="31"/>
      <c r="T463" s="7" t="s">
        <v>2727</v>
      </c>
      <c r="U463" s="3" t="s">
        <v>2728</v>
      </c>
      <c r="V463" s="3" t="s">
        <v>68</v>
      </c>
      <c r="W463" s="3" t="s">
        <v>69</v>
      </c>
      <c r="X463" s="3" t="s">
        <v>70</v>
      </c>
      <c r="Y463" s="3" t="s">
        <v>67</v>
      </c>
      <c r="Z463" s="4"/>
      <c r="AA463" s="11"/>
      <c r="AB463" s="11" t="str">
        <f ca="1">IF(Tabela1[[#This Row],[PRAZO ABERTURA R.A.E]]&gt;=TODAY(),"",IF(Tabela1[[#This Row],[STATUS]]="ATRASADO",TODAY()-Tabela1[[#This Row],[PRAZO ABERTURA R.A.E]],""))</f>
        <v/>
      </c>
      <c r="AE463" s="3"/>
      <c r="AF463" t="s">
        <v>73</v>
      </c>
    </row>
    <row r="464" spans="1:32" x14ac:dyDescent="0.25">
      <c r="A464" s="6">
        <v>463</v>
      </c>
      <c r="B464" s="2" t="s">
        <v>25</v>
      </c>
      <c r="C464" s="46">
        <v>45405</v>
      </c>
      <c r="D464" s="48" t="s">
        <v>116</v>
      </c>
      <c r="E464" s="9">
        <v>0.52083333333333337</v>
      </c>
      <c r="F464" s="41" t="s">
        <v>2729</v>
      </c>
      <c r="G464" s="2" t="s">
        <v>36</v>
      </c>
      <c r="H464" s="20"/>
      <c r="I464" s="61"/>
      <c r="J464" s="3"/>
      <c r="K464" s="5" t="s">
        <v>2892</v>
      </c>
      <c r="L464" s="6" t="s">
        <v>161</v>
      </c>
      <c r="M464" s="3" t="s">
        <v>121</v>
      </c>
      <c r="N464" s="2" t="s">
        <v>2730</v>
      </c>
      <c r="O464" s="2" t="s">
        <v>2731</v>
      </c>
      <c r="P464" s="3" t="s">
        <v>410</v>
      </c>
      <c r="Q464" s="31"/>
      <c r="R464" s="31"/>
      <c r="S464" s="31"/>
      <c r="T464" s="7" t="s">
        <v>2732</v>
      </c>
      <c r="U464" s="3" t="s">
        <v>2733</v>
      </c>
      <c r="V464" s="3" t="s">
        <v>239</v>
      </c>
      <c r="W464" s="3" t="s">
        <v>69</v>
      </c>
      <c r="X464" s="3" t="s">
        <v>70</v>
      </c>
      <c r="Y464" s="3" t="s">
        <v>67</v>
      </c>
      <c r="Z464" s="4"/>
      <c r="AA464" s="11"/>
      <c r="AB464" s="11" t="str">
        <f ca="1">IF(Tabela1[[#This Row],[PRAZO ABERTURA R.A.E]]&gt;=TODAY(),"",IF(Tabela1[[#This Row],[STATUS]]="ATRASADO",TODAY()-Tabela1[[#This Row],[PRAZO ABERTURA R.A.E]],""))</f>
        <v/>
      </c>
      <c r="AE464" s="3"/>
      <c r="AF464" t="s">
        <v>73</v>
      </c>
    </row>
    <row r="465" spans="1:32" ht="30" x14ac:dyDescent="0.25">
      <c r="A465" s="6">
        <v>464</v>
      </c>
      <c r="B465" s="2" t="s">
        <v>25</v>
      </c>
      <c r="C465" s="46">
        <v>45406</v>
      </c>
      <c r="D465" s="48" t="s">
        <v>116</v>
      </c>
      <c r="E465" s="9">
        <v>0.36458333333333331</v>
      </c>
      <c r="F465" s="41" t="s">
        <v>2814</v>
      </c>
      <c r="G465" s="2" t="s">
        <v>27</v>
      </c>
      <c r="H465" s="20" t="s">
        <v>2310</v>
      </c>
      <c r="I465" s="61"/>
      <c r="J465" s="3"/>
      <c r="K465" s="5" t="s">
        <v>2893</v>
      </c>
      <c r="L465" s="3" t="s">
        <v>126</v>
      </c>
      <c r="M465" s="3" t="s">
        <v>122</v>
      </c>
      <c r="N465" s="2" t="s">
        <v>2815</v>
      </c>
      <c r="O465" s="2" t="s">
        <v>2816</v>
      </c>
      <c r="P465" s="3" t="s">
        <v>467</v>
      </c>
      <c r="Q465" s="31"/>
      <c r="R465" s="31"/>
      <c r="S465" s="31"/>
      <c r="T465" s="7" t="s">
        <v>2817</v>
      </c>
      <c r="U465" s="3" t="s">
        <v>2818</v>
      </c>
      <c r="V465" s="3" t="s">
        <v>64</v>
      </c>
      <c r="W465" s="3" t="s">
        <v>69</v>
      </c>
      <c r="X465" s="3" t="s">
        <v>70</v>
      </c>
      <c r="Y465" s="3" t="s">
        <v>67</v>
      </c>
      <c r="Z465" s="4"/>
      <c r="AA465" s="11"/>
      <c r="AB465" s="11" t="str">
        <f ca="1">IF(Tabela1[[#This Row],[PRAZO ABERTURA R.A.E]]&gt;=TODAY(),"",IF(Tabela1[[#This Row],[STATUS]]="ATRASADO",TODAY()-Tabela1[[#This Row],[PRAZO ABERTURA R.A.E]],""))</f>
        <v/>
      </c>
      <c r="AE465" s="3"/>
      <c r="AF465" t="s">
        <v>73</v>
      </c>
    </row>
    <row r="466" spans="1:32" ht="30" x14ac:dyDescent="0.25">
      <c r="A466" s="6">
        <v>465</v>
      </c>
      <c r="B466" s="2" t="s">
        <v>25</v>
      </c>
      <c r="C466" s="46">
        <v>45405</v>
      </c>
      <c r="D466" s="48" t="s">
        <v>116</v>
      </c>
      <c r="E466" s="9">
        <v>0.77083333333333337</v>
      </c>
      <c r="F466" s="41" t="s">
        <v>720</v>
      </c>
      <c r="G466" s="2" t="s">
        <v>27</v>
      </c>
      <c r="H466" s="20" t="s">
        <v>2310</v>
      </c>
      <c r="I466" s="61"/>
      <c r="J466" s="3"/>
      <c r="K466" s="5" t="s">
        <v>2895</v>
      </c>
      <c r="L466" s="3" t="s">
        <v>126</v>
      </c>
      <c r="M466" s="3" t="s">
        <v>122</v>
      </c>
      <c r="N466" s="2" t="s">
        <v>2819</v>
      </c>
      <c r="O466" s="2" t="s">
        <v>2820</v>
      </c>
      <c r="P466" s="3" t="s">
        <v>2719</v>
      </c>
      <c r="Q466" s="31"/>
      <c r="R466" s="31"/>
      <c r="S466" s="31"/>
      <c r="T466" s="7" t="s">
        <v>2821</v>
      </c>
      <c r="U466" s="3" t="s">
        <v>2721</v>
      </c>
      <c r="V466" s="3" t="s">
        <v>64</v>
      </c>
      <c r="W466" s="3" t="s">
        <v>69</v>
      </c>
      <c r="X466" s="3" t="s">
        <v>70</v>
      </c>
      <c r="Y466" s="3" t="s">
        <v>67</v>
      </c>
      <c r="Z466" s="4"/>
      <c r="AA466" s="11"/>
      <c r="AB466" s="11" t="str">
        <f ca="1">IF(Tabela1[[#This Row],[PRAZO ABERTURA R.A.E]]&gt;=TODAY(),"",IF(Tabela1[[#This Row],[STATUS]]="ATRASADO",TODAY()-Tabela1[[#This Row],[PRAZO ABERTURA R.A.E]],""))</f>
        <v/>
      </c>
      <c r="AE466" s="3"/>
      <c r="AF466" t="s">
        <v>73</v>
      </c>
    </row>
    <row r="467" spans="1:32" ht="30" x14ac:dyDescent="0.25">
      <c r="A467" s="6">
        <v>466</v>
      </c>
      <c r="B467" s="2" t="s">
        <v>25</v>
      </c>
      <c r="C467" s="46">
        <v>45406</v>
      </c>
      <c r="D467" s="48" t="s">
        <v>116</v>
      </c>
      <c r="E467" s="9">
        <v>0.87152777777777779</v>
      </c>
      <c r="F467" s="41" t="s">
        <v>2822</v>
      </c>
      <c r="G467" s="2" t="s">
        <v>33</v>
      </c>
      <c r="H467" s="20"/>
      <c r="I467" s="61"/>
      <c r="J467" s="3"/>
      <c r="K467" s="5" t="s">
        <v>2896</v>
      </c>
      <c r="L467" s="3" t="s">
        <v>126</v>
      </c>
      <c r="M467" s="3" t="s">
        <v>123</v>
      </c>
      <c r="N467" s="2" t="s">
        <v>1509</v>
      </c>
      <c r="O467" s="2" t="s">
        <v>2823</v>
      </c>
      <c r="P467" s="3" t="s">
        <v>2656</v>
      </c>
      <c r="Q467" s="31"/>
      <c r="R467" s="31"/>
      <c r="S467" s="31"/>
      <c r="T467" s="7" t="s">
        <v>2824</v>
      </c>
      <c r="U467" s="3" t="s">
        <v>1512</v>
      </c>
      <c r="V467" s="3" t="s">
        <v>1307</v>
      </c>
      <c r="W467" s="3" t="s">
        <v>69</v>
      </c>
      <c r="X467" s="3" t="s">
        <v>70</v>
      </c>
      <c r="Y467" s="3" t="s">
        <v>67</v>
      </c>
      <c r="Z467" s="4"/>
      <c r="AA467" s="11"/>
      <c r="AB467" s="11" t="str">
        <f ca="1">IF(Tabela1[[#This Row],[PRAZO ABERTURA R.A.E]]&gt;=TODAY(),"",IF(Tabela1[[#This Row],[STATUS]]="ATRASADO",TODAY()-Tabela1[[#This Row],[PRAZO ABERTURA R.A.E]],""))</f>
        <v/>
      </c>
      <c r="AE467" s="3"/>
      <c r="AF467" t="s">
        <v>73</v>
      </c>
    </row>
    <row r="468" spans="1:32" x14ac:dyDescent="0.25">
      <c r="A468" s="6">
        <v>467</v>
      </c>
      <c r="B468" s="2" t="s">
        <v>25</v>
      </c>
      <c r="C468" s="46">
        <v>45407</v>
      </c>
      <c r="D468" s="48" t="s">
        <v>116</v>
      </c>
      <c r="E468" s="9">
        <v>0.34375</v>
      </c>
      <c r="F468" s="41" t="s">
        <v>2825</v>
      </c>
      <c r="G468" s="2" t="s">
        <v>27</v>
      </c>
      <c r="H468" s="20" t="s">
        <v>2309</v>
      </c>
      <c r="I468" s="61"/>
      <c r="J468" s="3"/>
      <c r="K468" s="5" t="s">
        <v>2897</v>
      </c>
      <c r="L468" s="3" t="s">
        <v>40</v>
      </c>
      <c r="M468" s="3" t="s">
        <v>121</v>
      </c>
      <c r="N468" s="2" t="s">
        <v>891</v>
      </c>
      <c r="O468" s="2" t="s">
        <v>2826</v>
      </c>
      <c r="P468" s="3" t="s">
        <v>410</v>
      </c>
      <c r="Q468" s="31"/>
      <c r="R468" s="31"/>
      <c r="S468" s="31"/>
      <c r="T468" s="7" t="s">
        <v>2525</v>
      </c>
      <c r="U468" s="3" t="s">
        <v>2827</v>
      </c>
      <c r="V468" s="3" t="s">
        <v>239</v>
      </c>
      <c r="W468" s="3" t="s">
        <v>69</v>
      </c>
      <c r="X468" s="3" t="s">
        <v>70</v>
      </c>
      <c r="Y468" s="3" t="s">
        <v>67</v>
      </c>
      <c r="Z468" s="4"/>
      <c r="AA468" s="11"/>
      <c r="AB468" s="11" t="str">
        <f ca="1">IF(Tabela1[[#This Row],[PRAZO ABERTURA R.A.E]]&gt;=TODAY(),"",IF(Tabela1[[#This Row],[STATUS]]="ATRASADO",TODAY()-Tabela1[[#This Row],[PRAZO ABERTURA R.A.E]],""))</f>
        <v/>
      </c>
      <c r="AE468" s="3"/>
      <c r="AF468" t="s">
        <v>73</v>
      </c>
    </row>
    <row r="469" spans="1:32" x14ac:dyDescent="0.25">
      <c r="A469" s="6">
        <v>468</v>
      </c>
      <c r="B469" s="2" t="s">
        <v>25</v>
      </c>
      <c r="C469" s="46">
        <v>45407</v>
      </c>
      <c r="D469" s="48" t="s">
        <v>116</v>
      </c>
      <c r="E469" s="9">
        <v>0.35416666666666669</v>
      </c>
      <c r="F469" s="41" t="s">
        <v>2828</v>
      </c>
      <c r="G469" s="2" t="s">
        <v>33</v>
      </c>
      <c r="H469" s="20"/>
      <c r="I469" s="61"/>
      <c r="J469" s="3"/>
      <c r="K469" s="5" t="s">
        <v>2898</v>
      </c>
      <c r="L469" s="3" t="s">
        <v>126</v>
      </c>
      <c r="M469" s="3" t="s">
        <v>123</v>
      </c>
      <c r="N469" s="2" t="s">
        <v>1448</v>
      </c>
      <c r="O469" s="2" t="s">
        <v>2829</v>
      </c>
      <c r="P469" s="3" t="s">
        <v>2830</v>
      </c>
      <c r="Q469" s="31"/>
      <c r="R469" s="31"/>
      <c r="S469" s="31"/>
      <c r="T469" s="7" t="s">
        <v>2831</v>
      </c>
      <c r="U469" s="3" t="s">
        <v>2832</v>
      </c>
      <c r="V469" s="3" t="s">
        <v>88</v>
      </c>
      <c r="W469" s="3" t="s">
        <v>69</v>
      </c>
      <c r="X469" s="3" t="s">
        <v>70</v>
      </c>
      <c r="Y469" s="3" t="s">
        <v>67</v>
      </c>
      <c r="Z469" s="4"/>
      <c r="AA469" s="11"/>
      <c r="AB469" s="11" t="str">
        <f ca="1">IF(Tabela1[[#This Row],[PRAZO ABERTURA R.A.E]]&gt;=TODAY(),"",IF(Tabela1[[#This Row],[STATUS]]="ATRASADO",TODAY()-Tabela1[[#This Row],[PRAZO ABERTURA R.A.E]],""))</f>
        <v/>
      </c>
      <c r="AE469" s="3"/>
      <c r="AF469" t="s">
        <v>73</v>
      </c>
    </row>
    <row r="470" spans="1:32" x14ac:dyDescent="0.25">
      <c r="A470" s="6">
        <v>469</v>
      </c>
      <c r="B470" s="2" t="s">
        <v>25</v>
      </c>
      <c r="C470" s="46">
        <v>45401</v>
      </c>
      <c r="D470" s="48" t="s">
        <v>116</v>
      </c>
      <c r="E470" s="9">
        <v>0.25</v>
      </c>
      <c r="F470" s="41" t="s">
        <v>1611</v>
      </c>
      <c r="G470" s="2" t="s">
        <v>27</v>
      </c>
      <c r="H470" s="20" t="s">
        <v>2310</v>
      </c>
      <c r="I470" s="61"/>
      <c r="J470" s="3"/>
      <c r="K470" s="5" t="s">
        <v>2899</v>
      </c>
      <c r="L470" s="3" t="s">
        <v>126</v>
      </c>
      <c r="M470" s="3" t="s">
        <v>122</v>
      </c>
      <c r="N470" s="2" t="s">
        <v>2819</v>
      </c>
      <c r="O470" s="2" t="s">
        <v>2833</v>
      </c>
      <c r="P470" s="3" t="s">
        <v>2719</v>
      </c>
      <c r="Q470" s="31"/>
      <c r="R470" s="31"/>
      <c r="S470" s="31"/>
      <c r="T470" s="7" t="s">
        <v>2834</v>
      </c>
      <c r="U470" s="3" t="s">
        <v>2835</v>
      </c>
      <c r="V470" s="3" t="s">
        <v>64</v>
      </c>
      <c r="W470" s="3" t="s">
        <v>69</v>
      </c>
      <c r="X470" s="3" t="s">
        <v>70</v>
      </c>
      <c r="Y470" s="3" t="s">
        <v>67</v>
      </c>
      <c r="Z470" s="4"/>
      <c r="AA470" s="11"/>
      <c r="AB470" s="11" t="str">
        <f ca="1">IF(Tabela1[[#This Row],[PRAZO ABERTURA R.A.E]]&gt;=TODAY(),"",IF(Tabela1[[#This Row],[STATUS]]="ATRASADO",TODAY()-Tabela1[[#This Row],[PRAZO ABERTURA R.A.E]],""))</f>
        <v/>
      </c>
      <c r="AE470" s="3"/>
      <c r="AF470" t="s">
        <v>67</v>
      </c>
    </row>
    <row r="471" spans="1:32" x14ac:dyDescent="0.25">
      <c r="A471" s="6">
        <v>470</v>
      </c>
      <c r="B471" s="2" t="s">
        <v>25</v>
      </c>
      <c r="C471" s="46">
        <v>45406</v>
      </c>
      <c r="D471" s="48" t="s">
        <v>116</v>
      </c>
      <c r="E471" s="9">
        <v>0.56597222222222221</v>
      </c>
      <c r="F471" s="41" t="s">
        <v>2836</v>
      </c>
      <c r="G471" s="2" t="s">
        <v>27</v>
      </c>
      <c r="H471" s="20" t="s">
        <v>2308</v>
      </c>
      <c r="I471" s="61"/>
      <c r="J471" s="3"/>
      <c r="K471" s="5" t="s">
        <v>2900</v>
      </c>
      <c r="L471" s="3" t="s">
        <v>40</v>
      </c>
      <c r="M471" s="3" t="s">
        <v>121</v>
      </c>
      <c r="N471" s="2" t="s">
        <v>2837</v>
      </c>
      <c r="O471" s="2" t="s">
        <v>2838</v>
      </c>
      <c r="P471" s="3" t="s">
        <v>1034</v>
      </c>
      <c r="Q471" s="31"/>
      <c r="R471" s="31"/>
      <c r="S471" s="31"/>
      <c r="T471" s="7" t="s">
        <v>2839</v>
      </c>
      <c r="U471" s="31"/>
      <c r="V471" s="3" t="s">
        <v>75</v>
      </c>
      <c r="W471" s="3" t="s">
        <v>69</v>
      </c>
      <c r="X471" s="3" t="s">
        <v>70</v>
      </c>
      <c r="Y471" s="3" t="s">
        <v>67</v>
      </c>
      <c r="Z471" s="4"/>
      <c r="AA471" s="11"/>
      <c r="AB471" s="11" t="str">
        <f ca="1">IF(Tabela1[[#This Row],[PRAZO ABERTURA R.A.E]]&gt;=TODAY(),"",IF(Tabela1[[#This Row],[STATUS]]="ATRASADO",TODAY()-Tabela1[[#This Row],[PRAZO ABERTURA R.A.E]],""))</f>
        <v/>
      </c>
      <c r="AE471" s="3"/>
      <c r="AF471" t="s">
        <v>73</v>
      </c>
    </row>
    <row r="472" spans="1:32" ht="30" x14ac:dyDescent="0.25">
      <c r="A472" s="6">
        <v>471</v>
      </c>
      <c r="B472" s="2" t="s">
        <v>25</v>
      </c>
      <c r="C472" s="46">
        <v>45407</v>
      </c>
      <c r="D472" s="48" t="s">
        <v>116</v>
      </c>
      <c r="E472" s="9">
        <v>0.3888888888888889</v>
      </c>
      <c r="F472" s="41" t="s">
        <v>474</v>
      </c>
      <c r="G472" s="2" t="s">
        <v>30</v>
      </c>
      <c r="H472" s="20"/>
      <c r="I472" s="61"/>
      <c r="J472" s="3"/>
      <c r="K472" s="5" t="s">
        <v>2840</v>
      </c>
      <c r="L472" s="3" t="s">
        <v>126</v>
      </c>
      <c r="M472" s="3" t="s">
        <v>44</v>
      </c>
      <c r="N472" s="2" t="s">
        <v>2841</v>
      </c>
      <c r="O472" s="2" t="s">
        <v>2842</v>
      </c>
      <c r="P472" s="3" t="s">
        <v>477</v>
      </c>
      <c r="Q472" s="31"/>
      <c r="R472" s="31"/>
      <c r="S472" s="31"/>
      <c r="T472" s="7" t="s">
        <v>2843</v>
      </c>
      <c r="U472" s="3" t="s">
        <v>2844</v>
      </c>
      <c r="V472" s="3" t="s">
        <v>81</v>
      </c>
      <c r="W472" s="3" t="s">
        <v>69</v>
      </c>
      <c r="X472" s="3" t="s">
        <v>79</v>
      </c>
      <c r="Y472" s="3" t="s">
        <v>67</v>
      </c>
      <c r="Z472" s="4"/>
      <c r="AA472" s="11"/>
      <c r="AB472" s="11" t="str">
        <f ca="1">IF(Tabela1[[#This Row],[PRAZO ABERTURA R.A.E]]&gt;=TODAY(),"",IF(Tabela1[[#This Row],[STATUS]]="ATRASADO",TODAY()-Tabela1[[#This Row],[PRAZO ABERTURA R.A.E]],""))</f>
        <v/>
      </c>
      <c r="AE472" s="3"/>
    </row>
    <row r="473" spans="1:32" x14ac:dyDescent="0.25">
      <c r="A473" s="6">
        <v>472</v>
      </c>
      <c r="B473" s="2" t="s">
        <v>25</v>
      </c>
      <c r="C473" s="46">
        <v>45407</v>
      </c>
      <c r="D473" s="48" t="s">
        <v>116</v>
      </c>
      <c r="E473" s="9">
        <v>0.25</v>
      </c>
      <c r="F473" s="41" t="s">
        <v>2845</v>
      </c>
      <c r="G473" s="19" t="s">
        <v>32</v>
      </c>
      <c r="H473" s="20"/>
      <c r="I473" s="61" t="s">
        <v>5168</v>
      </c>
      <c r="J473" s="3"/>
      <c r="K473" s="5" t="s">
        <v>2846</v>
      </c>
      <c r="L473" s="3" t="s">
        <v>131</v>
      </c>
      <c r="M473" s="3" t="s">
        <v>123</v>
      </c>
      <c r="N473" s="2" t="s">
        <v>2847</v>
      </c>
      <c r="O473" s="2" t="s">
        <v>2848</v>
      </c>
      <c r="P473" s="3" t="s">
        <v>2849</v>
      </c>
      <c r="Q473" s="31"/>
      <c r="R473" s="31"/>
      <c r="S473" s="31"/>
      <c r="T473" s="7" t="s">
        <v>2850</v>
      </c>
      <c r="U473" s="3" t="s">
        <v>2851</v>
      </c>
      <c r="V473" s="3" t="s">
        <v>88</v>
      </c>
      <c r="W473" s="3" t="s">
        <v>69</v>
      </c>
      <c r="X473" s="3" t="s">
        <v>70</v>
      </c>
      <c r="Y473" s="4" t="s">
        <v>73</v>
      </c>
      <c r="Z473" s="4"/>
      <c r="AA473" s="11"/>
      <c r="AB473" s="11" t="str">
        <f ca="1">IF(Tabela1[[#This Row],[PRAZO ABERTURA R.A.E]]&gt;=TODAY(),"",IF(Tabela1[[#This Row],[STATUS]]="ATRASADO",TODAY()-Tabela1[[#This Row],[PRAZO ABERTURA R.A.E]],""))</f>
        <v/>
      </c>
      <c r="AE473" s="3"/>
      <c r="AF473" s="4"/>
    </row>
    <row r="474" spans="1:32" x14ac:dyDescent="0.25">
      <c r="A474" s="6">
        <v>473</v>
      </c>
      <c r="B474" s="2" t="s">
        <v>25</v>
      </c>
      <c r="C474" s="46">
        <v>45408</v>
      </c>
      <c r="D474" s="15" t="str">
        <f t="shared" ref="D474" si="3">TEXT(C474,"MMMM")</f>
        <v>abril</v>
      </c>
      <c r="E474" s="9">
        <v>0.35069444444444442</v>
      </c>
      <c r="F474" s="41" t="s">
        <v>2852</v>
      </c>
      <c r="G474" s="2" t="s">
        <v>33</v>
      </c>
      <c r="H474" s="20"/>
      <c r="I474" s="61"/>
      <c r="J474" s="3"/>
      <c r="K474" s="5" t="s">
        <v>2901</v>
      </c>
      <c r="L474" s="3" t="s">
        <v>126</v>
      </c>
      <c r="M474" s="3" t="s">
        <v>121</v>
      </c>
      <c r="N474" s="2" t="s">
        <v>2853</v>
      </c>
      <c r="O474" s="2" t="s">
        <v>2854</v>
      </c>
      <c r="P474" s="3" t="s">
        <v>2855</v>
      </c>
      <c r="Q474" s="31"/>
      <c r="R474" s="31"/>
      <c r="S474" s="31"/>
      <c r="T474" s="7" t="s">
        <v>2856</v>
      </c>
      <c r="U474" s="3" t="s">
        <v>2857</v>
      </c>
      <c r="V474" s="3" t="s">
        <v>75</v>
      </c>
      <c r="W474" s="3" t="s">
        <v>69</v>
      </c>
      <c r="X474" s="3" t="s">
        <v>70</v>
      </c>
      <c r="Y474" s="3" t="s">
        <v>67</v>
      </c>
      <c r="Z474" s="4"/>
      <c r="AA474" s="11"/>
      <c r="AB474" s="11" t="str">
        <f ca="1">IF(Tabela1[[#This Row],[PRAZO ABERTURA R.A.E]]&gt;=TODAY(),"",IF(Tabela1[[#This Row],[STATUS]]="ATRASADO",TODAY()-Tabela1[[#This Row],[PRAZO ABERTURA R.A.E]],""))</f>
        <v/>
      </c>
      <c r="AE474" s="3"/>
    </row>
    <row r="475" spans="1:32" ht="30" x14ac:dyDescent="0.25">
      <c r="A475" s="6">
        <v>474</v>
      </c>
      <c r="B475" s="2" t="s">
        <v>28</v>
      </c>
      <c r="C475" s="46">
        <v>45406</v>
      </c>
      <c r="D475" s="48" t="s">
        <v>116</v>
      </c>
      <c r="E475" s="9">
        <v>0.56944444444444442</v>
      </c>
      <c r="F475" s="41" t="s">
        <v>2858</v>
      </c>
      <c r="G475" s="2" t="s">
        <v>27</v>
      </c>
      <c r="H475" s="20" t="s">
        <v>2309</v>
      </c>
      <c r="I475" s="61"/>
      <c r="J475" s="3"/>
      <c r="K475" s="5" t="s">
        <v>2902</v>
      </c>
      <c r="L475" s="3" t="s">
        <v>129</v>
      </c>
      <c r="M475" s="3" t="s">
        <v>121</v>
      </c>
      <c r="N475" s="2" t="s">
        <v>2858</v>
      </c>
      <c r="O475" s="2" t="s">
        <v>2864</v>
      </c>
      <c r="P475" s="3" t="s">
        <v>1613</v>
      </c>
      <c r="Q475" s="31"/>
      <c r="R475" s="31"/>
      <c r="S475" s="31"/>
      <c r="T475" s="7"/>
      <c r="V475" s="3" t="s">
        <v>83</v>
      </c>
      <c r="W475" s="3" t="s">
        <v>69</v>
      </c>
      <c r="X475" s="3" t="s">
        <v>70</v>
      </c>
      <c r="Y475" s="3" t="s">
        <v>67</v>
      </c>
      <c r="Z475" s="4"/>
      <c r="AA475" s="11"/>
      <c r="AB475" s="11" t="str">
        <f ca="1">IF(Tabela1[[#This Row],[PRAZO ABERTURA R.A.E]]&gt;=TODAY(),"",IF(Tabela1[[#This Row],[STATUS]]="ATRASADO",TODAY()-Tabela1[[#This Row],[PRAZO ABERTURA R.A.E]],""))</f>
        <v/>
      </c>
      <c r="AE475" s="3"/>
      <c r="AF475" t="s">
        <v>2630</v>
      </c>
    </row>
    <row r="476" spans="1:32" x14ac:dyDescent="0.25">
      <c r="A476" s="6">
        <v>475</v>
      </c>
      <c r="B476" s="2" t="s">
        <v>28</v>
      </c>
      <c r="C476" s="46">
        <v>45406</v>
      </c>
      <c r="D476" s="48" t="s">
        <v>116</v>
      </c>
      <c r="E476" s="9">
        <v>0.66666666666666663</v>
      </c>
      <c r="F476" s="41" t="s">
        <v>2859</v>
      </c>
      <c r="G476" s="2" t="s">
        <v>27</v>
      </c>
      <c r="H476" s="20" t="s">
        <v>2308</v>
      </c>
      <c r="I476" s="61"/>
      <c r="J476" s="3"/>
      <c r="K476" s="5" t="s">
        <v>2903</v>
      </c>
      <c r="L476" s="3" t="s">
        <v>129</v>
      </c>
      <c r="M476" s="3" t="s">
        <v>121</v>
      </c>
      <c r="N476" s="2" t="s">
        <v>2859</v>
      </c>
      <c r="O476" s="2" t="s">
        <v>2865</v>
      </c>
      <c r="P476" s="3" t="s">
        <v>1613</v>
      </c>
      <c r="Q476" s="31"/>
      <c r="R476" s="31"/>
      <c r="S476" s="31"/>
      <c r="T476" s="7"/>
      <c r="V476" s="3" t="s">
        <v>78</v>
      </c>
      <c r="W476" s="3" t="s">
        <v>69</v>
      </c>
      <c r="X476" s="3" t="s">
        <v>70</v>
      </c>
      <c r="Y476" s="3" t="s">
        <v>67</v>
      </c>
      <c r="Z476" s="4"/>
      <c r="AA476" s="11"/>
      <c r="AB476" s="11" t="str">
        <f ca="1">IF(Tabela1[[#This Row],[PRAZO ABERTURA R.A.E]]&gt;=TODAY(),"",IF(Tabela1[[#This Row],[STATUS]]="ATRASADO",TODAY()-Tabela1[[#This Row],[PRAZO ABERTURA R.A.E]],""))</f>
        <v/>
      </c>
      <c r="AE476" s="3"/>
      <c r="AF476" t="s">
        <v>2630</v>
      </c>
    </row>
    <row r="477" spans="1:32" ht="30" x14ac:dyDescent="0.25">
      <c r="A477" s="6">
        <v>476</v>
      </c>
      <c r="B477" s="2" t="s">
        <v>28</v>
      </c>
      <c r="C477" s="46">
        <v>45406</v>
      </c>
      <c r="D477" s="48" t="s">
        <v>116</v>
      </c>
      <c r="E477" s="9">
        <v>0.61111111111111105</v>
      </c>
      <c r="F477" s="41" t="s">
        <v>2860</v>
      </c>
      <c r="G477" s="2" t="s">
        <v>27</v>
      </c>
      <c r="H477" s="20" t="s">
        <v>2308</v>
      </c>
      <c r="I477" s="61"/>
      <c r="J477" s="3"/>
      <c r="K477" s="5" t="s">
        <v>2904</v>
      </c>
      <c r="L477" s="3" t="s">
        <v>129</v>
      </c>
      <c r="M477" s="3" t="s">
        <v>121</v>
      </c>
      <c r="N477" s="2" t="s">
        <v>2860</v>
      </c>
      <c r="O477" s="2" t="s">
        <v>2866</v>
      </c>
      <c r="P477" s="3" t="s">
        <v>2870</v>
      </c>
      <c r="Q477" s="31"/>
      <c r="R477" s="31"/>
      <c r="S477" s="31"/>
      <c r="T477" s="7"/>
      <c r="V477" s="3" t="s">
        <v>83</v>
      </c>
      <c r="W477" s="3" t="s">
        <v>76</v>
      </c>
      <c r="X477" s="3" t="s">
        <v>2674</v>
      </c>
      <c r="Y477" s="3" t="s">
        <v>73</v>
      </c>
      <c r="Z477" s="4">
        <f>IF(Tabela1[[#This Row],[R.A.E]]="SIM",VLOOKUP(Tabela1[[#This Row],[CLASSIFICAÇÃO]],Lista_Susp_!PRAZO,2,0)+Tabela1[[#This Row],[DATA]],"")</f>
        <v>45413</v>
      </c>
      <c r="AA477" s="11" t="str">
        <f ca="1">IF(Tabela1[[#This Row],[R.A.E]]="SIM",IF(AC477="ok","CONCLUÍDO",IF(Tabela1[[#This Row],[PRAZO ABERTURA R.A.E]]&lt;TODAY(),"ATRASADO","NO PRAZO")))</f>
        <v>ATRASADO</v>
      </c>
      <c r="AB477" s="11">
        <f ca="1">IF(Tabela1[[#This Row],[PRAZO ABERTURA R.A.E]]&gt;=TODAY(),"",IF(Tabela1[[#This Row],[STATUS]]="ATRASADO",TODAY()-Tabela1[[#This Row],[PRAZO ABERTURA R.A.E]],""))</f>
        <v>244</v>
      </c>
      <c r="AE477" s="3"/>
      <c r="AF477" t="s">
        <v>2630</v>
      </c>
    </row>
    <row r="478" spans="1:32" x14ac:dyDescent="0.25">
      <c r="A478" s="6">
        <v>477</v>
      </c>
      <c r="B478" s="2" t="s">
        <v>28</v>
      </c>
      <c r="C478" s="46">
        <v>45406</v>
      </c>
      <c r="D478" s="48" t="s">
        <v>116</v>
      </c>
      <c r="E478" s="9">
        <v>0.67361111111111116</v>
      </c>
      <c r="F478" s="41" t="s">
        <v>2239</v>
      </c>
      <c r="G478" s="2" t="s">
        <v>36</v>
      </c>
      <c r="H478" s="3"/>
      <c r="I478" s="61"/>
      <c r="J478" s="3"/>
      <c r="K478" s="5" t="s">
        <v>2862</v>
      </c>
      <c r="L478" s="3" t="s">
        <v>129</v>
      </c>
      <c r="M478" s="3" t="s">
        <v>121</v>
      </c>
      <c r="N478" s="2" t="s">
        <v>2239</v>
      </c>
      <c r="O478" s="2" t="s">
        <v>2867</v>
      </c>
      <c r="P478" s="3" t="s">
        <v>2524</v>
      </c>
      <c r="Q478" s="31"/>
      <c r="R478" s="31"/>
      <c r="S478" s="31"/>
      <c r="T478" s="7"/>
      <c r="V478" s="3" t="s">
        <v>86</v>
      </c>
      <c r="W478" s="3" t="s">
        <v>69</v>
      </c>
      <c r="X478" s="3" t="s">
        <v>70</v>
      </c>
      <c r="Y478" s="3" t="s">
        <v>67</v>
      </c>
      <c r="Z478" s="4"/>
      <c r="AA478" s="11"/>
      <c r="AB478" s="11" t="str">
        <f ca="1">IF(Tabela1[[#This Row],[PRAZO ABERTURA R.A.E]]&gt;=TODAY(),"",IF(Tabela1[[#This Row],[STATUS]]="ATRASADO",TODAY()-Tabela1[[#This Row],[PRAZO ABERTURA R.A.E]],""))</f>
        <v/>
      </c>
      <c r="AE478" s="3"/>
      <c r="AF478" t="s">
        <v>2630</v>
      </c>
    </row>
    <row r="479" spans="1:32" x14ac:dyDescent="0.25">
      <c r="A479" s="6">
        <v>478</v>
      </c>
      <c r="B479" s="2" t="s">
        <v>28</v>
      </c>
      <c r="C479" s="46">
        <v>45407</v>
      </c>
      <c r="D479" s="48" t="s">
        <v>116</v>
      </c>
      <c r="E479" s="9">
        <v>0.33680555555555558</v>
      </c>
      <c r="F479" s="41" t="s">
        <v>2861</v>
      </c>
      <c r="G479" s="2" t="s">
        <v>36</v>
      </c>
      <c r="H479" s="3"/>
      <c r="I479" s="61"/>
      <c r="J479" s="3"/>
      <c r="K479" s="5" t="s">
        <v>2863</v>
      </c>
      <c r="L479" s="3" t="s">
        <v>129</v>
      </c>
      <c r="M479" s="3" t="s">
        <v>121</v>
      </c>
      <c r="N479" s="2" t="s">
        <v>2861</v>
      </c>
      <c r="O479" s="2" t="s">
        <v>2868</v>
      </c>
      <c r="P479" s="3" t="s">
        <v>2871</v>
      </c>
      <c r="Q479" s="31"/>
      <c r="R479" s="31"/>
      <c r="S479" s="31"/>
      <c r="T479" s="7"/>
      <c r="V479" s="3" t="s">
        <v>78</v>
      </c>
      <c r="W479" s="3" t="s">
        <v>69</v>
      </c>
      <c r="X479" s="3" t="s">
        <v>70</v>
      </c>
      <c r="Y479" s="3" t="s">
        <v>67</v>
      </c>
      <c r="Z479" s="4"/>
      <c r="AA479" s="11"/>
      <c r="AB479" s="11" t="str">
        <f ca="1">IF(Tabela1[[#This Row],[PRAZO ABERTURA R.A.E]]&gt;=TODAY(),"",IF(Tabela1[[#This Row],[STATUS]]="ATRASADO",TODAY()-Tabela1[[#This Row],[PRAZO ABERTURA R.A.E]],""))</f>
        <v/>
      </c>
      <c r="AE479" s="3"/>
      <c r="AF479" t="s">
        <v>2630</v>
      </c>
    </row>
    <row r="480" spans="1:32" x14ac:dyDescent="0.25">
      <c r="A480" s="6">
        <v>479</v>
      </c>
      <c r="B480" s="2" t="s">
        <v>28</v>
      </c>
      <c r="C480" s="46">
        <v>45408</v>
      </c>
      <c r="D480" s="48" t="s">
        <v>116</v>
      </c>
      <c r="E480" s="9">
        <v>0.6875</v>
      </c>
      <c r="F480" s="41" t="s">
        <v>2859</v>
      </c>
      <c r="G480" s="2" t="s">
        <v>27</v>
      </c>
      <c r="H480" s="20" t="s">
        <v>2309</v>
      </c>
      <c r="I480" s="61"/>
      <c r="J480" s="3"/>
      <c r="K480" s="5" t="s">
        <v>3057</v>
      </c>
      <c r="L480" s="3" t="s">
        <v>129</v>
      </c>
      <c r="M480" s="3" t="s">
        <v>121</v>
      </c>
      <c r="N480" s="2" t="s">
        <v>2859</v>
      </c>
      <c r="O480" s="2" t="s">
        <v>2869</v>
      </c>
      <c r="P480" s="3" t="s">
        <v>1613</v>
      </c>
      <c r="Q480" s="31"/>
      <c r="R480" s="31"/>
      <c r="S480" s="31"/>
      <c r="T480" s="7"/>
      <c r="V480" s="3" t="s">
        <v>78</v>
      </c>
      <c r="W480" s="3" t="s">
        <v>69</v>
      </c>
      <c r="X480" s="3" t="s">
        <v>70</v>
      </c>
      <c r="Y480" s="3" t="s">
        <v>73</v>
      </c>
      <c r="Z480" s="4">
        <f>IF(Tabela1[[#This Row],[R.A.E]]="SIM",VLOOKUP(Tabela1[[#This Row],[CLASSIFICAÇÃO]],Lista_Susp_!PRAZO,2,0)+Tabela1[[#This Row],[DATA]],"")</f>
        <v>45415</v>
      </c>
      <c r="AA480" s="11" t="str">
        <f ca="1">IF(Tabela1[[#This Row],[R.A.E]]="SIM",IF(AC480="ok","CONCLUÍDO",IF(Tabela1[[#This Row],[PRAZO ABERTURA R.A.E]]&lt;TODAY(),"ATRASADO","NO PRAZO")))</f>
        <v>ATRASADO</v>
      </c>
      <c r="AB480" s="11">
        <f ca="1">IF(Tabela1[[#This Row],[PRAZO ABERTURA R.A.E]]&gt;=TODAY(),"",IF(Tabela1[[#This Row],[STATUS]]="ATRASADO",TODAY()-Tabela1[[#This Row],[PRAZO ABERTURA R.A.E]],""))</f>
        <v>242</v>
      </c>
      <c r="AE480" s="3"/>
      <c r="AF480" t="s">
        <v>2630</v>
      </c>
    </row>
    <row r="481" spans="1:32" x14ac:dyDescent="0.25">
      <c r="A481" s="6">
        <v>480</v>
      </c>
      <c r="B481" s="2" t="s">
        <v>25</v>
      </c>
      <c r="C481" s="46">
        <v>45408</v>
      </c>
      <c r="D481" s="48" t="s">
        <v>116</v>
      </c>
      <c r="E481" s="9">
        <v>0.25</v>
      </c>
      <c r="F481" s="41" t="s">
        <v>1611</v>
      </c>
      <c r="G481" s="2" t="s">
        <v>27</v>
      </c>
      <c r="H481" s="20" t="s">
        <v>2309</v>
      </c>
      <c r="I481" s="61"/>
      <c r="J481" s="3"/>
      <c r="K481" s="5" t="s">
        <v>2905</v>
      </c>
      <c r="L481" s="3" t="s">
        <v>126</v>
      </c>
      <c r="M481" s="3" t="s">
        <v>122</v>
      </c>
      <c r="N481" s="2" t="s">
        <v>2872</v>
      </c>
      <c r="O481" s="2" t="s">
        <v>2873</v>
      </c>
      <c r="P481" s="3" t="s">
        <v>1613</v>
      </c>
      <c r="Q481" s="31"/>
      <c r="R481" s="31"/>
      <c r="S481" s="31"/>
      <c r="T481" s="7" t="s">
        <v>2935</v>
      </c>
      <c r="U481" s="3" t="s">
        <v>2835</v>
      </c>
      <c r="V481" s="3" t="s">
        <v>64</v>
      </c>
      <c r="W481" s="3" t="s">
        <v>69</v>
      </c>
      <c r="X481" s="3" t="s">
        <v>70</v>
      </c>
      <c r="Y481" s="3" t="s">
        <v>67</v>
      </c>
      <c r="Z481" s="4" t="str">
        <f>IF(Tabela1[[#This Row],[R.A.E]]="SIM",VLOOKUP(Tabela1[[#This Row],[CLASSIFICAÇÃO]],Lista_Susp_!PRAZO,2,0)+Tabela1[[#This Row],[DATA]],"")</f>
        <v/>
      </c>
      <c r="AA481" s="11" t="b">
        <f ca="1">IF(Tabela1[[#This Row],[R.A.E]]="SIM",IF(AC481="ok","CONCLUÍDO",IF(Tabela1[[#This Row],[PRAZO ABERTURA R.A.E]]&lt;TODAY(),"ATRASADO","NO PRAZO")))</f>
        <v>0</v>
      </c>
      <c r="AB481" s="11" t="str">
        <f ca="1">IF(Tabela1[[#This Row],[PRAZO ABERTURA R.A.E]]&gt;=TODAY(),"",IF(Tabela1[[#This Row],[STATUS]]="ATRASADO",TODAY()-Tabela1[[#This Row],[PRAZO ABERTURA R.A.E]],""))</f>
        <v/>
      </c>
      <c r="AE481" s="3"/>
      <c r="AF481" t="s">
        <v>73</v>
      </c>
    </row>
    <row r="482" spans="1:32" x14ac:dyDescent="0.25">
      <c r="A482" s="6">
        <v>481</v>
      </c>
      <c r="B482" s="2" t="s">
        <v>25</v>
      </c>
      <c r="C482" s="46">
        <v>45407</v>
      </c>
      <c r="D482" s="48" t="s">
        <v>116</v>
      </c>
      <c r="E482" s="9">
        <v>0.90555555555555556</v>
      </c>
      <c r="F482" s="41" t="s">
        <v>2874</v>
      </c>
      <c r="G482" s="2" t="s">
        <v>27</v>
      </c>
      <c r="H482" s="20" t="s">
        <v>2309</v>
      </c>
      <c r="I482" s="61"/>
      <c r="J482" s="3"/>
      <c r="K482" s="5" t="s">
        <v>2875</v>
      </c>
      <c r="L482" s="3" t="s">
        <v>126</v>
      </c>
      <c r="M482" s="3" t="s">
        <v>122</v>
      </c>
      <c r="N482" s="2" t="s">
        <v>2872</v>
      </c>
      <c r="O482" s="2" t="s">
        <v>2876</v>
      </c>
      <c r="P482" s="3" t="s">
        <v>1613</v>
      </c>
      <c r="Q482" s="31"/>
      <c r="R482" s="31"/>
      <c r="S482" s="31"/>
      <c r="T482" s="7" t="s">
        <v>2935</v>
      </c>
      <c r="U482" s="3" t="s">
        <v>2835</v>
      </c>
      <c r="V482" s="3" t="s">
        <v>64</v>
      </c>
      <c r="W482" s="3" t="s">
        <v>69</v>
      </c>
      <c r="X482" s="3" t="s">
        <v>70</v>
      </c>
      <c r="Y482" s="3" t="s">
        <v>67</v>
      </c>
      <c r="Z482" s="4" t="str">
        <f>IF(Tabela1[[#This Row],[R.A.E]]="SIM",VLOOKUP(Tabela1[[#This Row],[CLASSIFICAÇÃO]],Lista_Susp_!PRAZO,2,0)+Tabela1[[#This Row],[DATA]],"")</f>
        <v/>
      </c>
      <c r="AA482" s="11" t="b">
        <f ca="1">IF(Tabela1[[#This Row],[R.A.E]]="SIM",IF(AC482="ok","CONCLUÍDO",IF(Tabela1[[#This Row],[PRAZO ABERTURA R.A.E]]&lt;TODAY(),"ATRASADO","NO PRAZO")))</f>
        <v>0</v>
      </c>
      <c r="AB482" s="11" t="str">
        <f ca="1">IF(Tabela1[[#This Row],[PRAZO ABERTURA R.A.E]]&gt;=TODAY(),"",IF(Tabela1[[#This Row],[STATUS]]="ATRASADO",TODAY()-Tabela1[[#This Row],[PRAZO ABERTURA R.A.E]],""))</f>
        <v/>
      </c>
      <c r="AE482" s="3"/>
      <c r="AF482" t="s">
        <v>73</v>
      </c>
    </row>
    <row r="483" spans="1:32" ht="45" x14ac:dyDescent="0.25">
      <c r="A483" s="6">
        <v>482</v>
      </c>
      <c r="B483" s="2" t="s">
        <v>25</v>
      </c>
      <c r="C483" s="46">
        <v>45407</v>
      </c>
      <c r="D483" s="48" t="s">
        <v>116</v>
      </c>
      <c r="E483" s="9">
        <v>0.67361111111111116</v>
      </c>
      <c r="F483" s="41" t="s">
        <v>1084</v>
      </c>
      <c r="G483" s="2" t="s">
        <v>32</v>
      </c>
      <c r="H483" s="3"/>
      <c r="I483" s="61" t="s">
        <v>5169</v>
      </c>
      <c r="J483" s="3"/>
      <c r="K483" s="5" t="s">
        <v>2906</v>
      </c>
      <c r="L483" s="3" t="s">
        <v>126</v>
      </c>
      <c r="M483" s="3" t="s">
        <v>231</v>
      </c>
      <c r="N483" s="2" t="s">
        <v>2877</v>
      </c>
      <c r="O483" s="2" t="s">
        <v>2878</v>
      </c>
      <c r="P483" s="3" t="s">
        <v>1278</v>
      </c>
      <c r="Q483" s="31"/>
      <c r="R483" s="31"/>
      <c r="S483" s="31"/>
      <c r="T483" s="7" t="s">
        <v>2937</v>
      </c>
      <c r="U483" s="3" t="s">
        <v>2936</v>
      </c>
      <c r="V483" s="3" t="s">
        <v>248</v>
      </c>
      <c r="W483" s="3" t="s">
        <v>69</v>
      </c>
      <c r="X483" s="3" t="s">
        <v>70</v>
      </c>
      <c r="Y483" s="3" t="s">
        <v>73</v>
      </c>
      <c r="Z483" s="4">
        <f>IF(Tabela1[[#This Row],[R.A.E]]="SIM",VLOOKUP(Tabela1[[#This Row],[CLASSIFICAÇÃO]],Lista_Susp_!PRAZO,2,0)+Tabela1[[#This Row],[DATA]],"")</f>
        <v>45414</v>
      </c>
      <c r="AA483" s="11" t="str">
        <f ca="1">IF(Tabela1[[#This Row],[R.A.E]]="SIM",IF(AC483="ok","CONCLUÍDO",IF(Tabela1[[#This Row],[PRAZO ABERTURA R.A.E]]&lt;TODAY(),"ATRASADO","NO PRAZO")))</f>
        <v>CONCLUÍDO</v>
      </c>
      <c r="AB483" s="11" t="str">
        <f ca="1">IF(Tabela1[[#This Row],[PRAZO ABERTURA R.A.E]]&gt;=TODAY(),"",IF(Tabela1[[#This Row],[STATUS]]="ATRASADO",TODAY()-Tabela1[[#This Row],[PRAZO ABERTURA R.A.E]],""))</f>
        <v/>
      </c>
      <c r="AC483" s="3" t="s">
        <v>224</v>
      </c>
      <c r="AE483" s="3" t="s">
        <v>73</v>
      </c>
      <c r="AF483" t="s">
        <v>73</v>
      </c>
    </row>
    <row r="484" spans="1:32" x14ac:dyDescent="0.25">
      <c r="A484" s="6">
        <v>483</v>
      </c>
      <c r="B484" s="2" t="s">
        <v>25</v>
      </c>
      <c r="C484" s="46">
        <v>45409</v>
      </c>
      <c r="D484" s="15" t="s">
        <v>116</v>
      </c>
      <c r="E484" s="9">
        <v>0.48958333333333331</v>
      </c>
      <c r="F484" s="41" t="s">
        <v>600</v>
      </c>
      <c r="G484" s="2" t="s">
        <v>27</v>
      </c>
      <c r="H484" s="20" t="s">
        <v>2308</v>
      </c>
      <c r="I484" s="61"/>
      <c r="J484" s="3"/>
      <c r="K484" s="5" t="s">
        <v>2907</v>
      </c>
      <c r="L484" s="3" t="s">
        <v>131</v>
      </c>
      <c r="M484" s="3" t="s">
        <v>123</v>
      </c>
      <c r="N484" s="2" t="s">
        <v>1448</v>
      </c>
      <c r="O484" s="2" t="s">
        <v>2879</v>
      </c>
      <c r="P484" s="3" t="s">
        <v>2880</v>
      </c>
      <c r="Q484" s="31"/>
      <c r="R484" s="31"/>
      <c r="S484" s="31"/>
      <c r="T484" s="7" t="s">
        <v>2939</v>
      </c>
      <c r="U484" s="3" t="s">
        <v>2938</v>
      </c>
      <c r="V484" s="3" t="s">
        <v>88</v>
      </c>
      <c r="W484" s="3" t="s">
        <v>69</v>
      </c>
      <c r="X484" s="3" t="s">
        <v>70</v>
      </c>
      <c r="Y484" s="3" t="s">
        <v>67</v>
      </c>
      <c r="Z484" s="4" t="str">
        <f>IF(Tabela1[[#This Row],[R.A.E]]="SIM",VLOOKUP(Tabela1[[#This Row],[CLASSIFICAÇÃO]],Lista_Susp_!PRAZO,2,0)+Tabela1[[#This Row],[DATA]],"")</f>
        <v/>
      </c>
      <c r="AA484" s="11" t="b">
        <f ca="1">IF(Tabela1[[#This Row],[R.A.E]]="SIM",IF(AC484="ok","CONCLUÍDO",IF(Tabela1[[#This Row],[PRAZO ABERTURA R.A.E]]&lt;TODAY(),"ATRASADO","NO PRAZO")))</f>
        <v>0</v>
      </c>
      <c r="AB484" s="11" t="str">
        <f ca="1">IF(Tabela1[[#This Row],[PRAZO ABERTURA R.A.E]]&gt;=TODAY(),"",IF(Tabela1[[#This Row],[STATUS]]="ATRASADO",TODAY()-Tabela1[[#This Row],[PRAZO ABERTURA R.A.E]],""))</f>
        <v/>
      </c>
      <c r="AE484" s="3"/>
      <c r="AF484" t="s">
        <v>73</v>
      </c>
    </row>
    <row r="485" spans="1:32" ht="94.5" customHeight="1" x14ac:dyDescent="0.25">
      <c r="A485" s="6">
        <v>484</v>
      </c>
      <c r="B485" s="2" t="s">
        <v>25</v>
      </c>
      <c r="C485" s="46">
        <v>45409</v>
      </c>
      <c r="D485" s="15" t="s">
        <v>116</v>
      </c>
      <c r="E485" s="9">
        <v>0.71666666666666667</v>
      </c>
      <c r="F485" s="41" t="s">
        <v>2881</v>
      </c>
      <c r="G485" s="2" t="s">
        <v>27</v>
      </c>
      <c r="H485" s="20" t="s">
        <v>2308</v>
      </c>
      <c r="I485" s="61"/>
      <c r="J485" s="3"/>
      <c r="K485" s="5" t="s">
        <v>2908</v>
      </c>
      <c r="L485" s="3" t="s">
        <v>126</v>
      </c>
      <c r="M485" s="3" t="s">
        <v>44</v>
      </c>
      <c r="N485" s="2" t="s">
        <v>474</v>
      </c>
      <c r="O485" s="2"/>
      <c r="P485" s="3" t="s">
        <v>2882</v>
      </c>
      <c r="Q485" s="31"/>
      <c r="R485" s="31"/>
      <c r="S485" s="31"/>
      <c r="T485" s="7" t="s">
        <v>2940</v>
      </c>
      <c r="U485" s="3" t="s">
        <v>480</v>
      </c>
      <c r="V485" s="3" t="s">
        <v>81</v>
      </c>
      <c r="W485" s="3" t="s">
        <v>69</v>
      </c>
      <c r="X485" s="3" t="s">
        <v>70</v>
      </c>
      <c r="Y485" s="3" t="s">
        <v>67</v>
      </c>
      <c r="Z485" s="4" t="str">
        <f>IF(Tabela1[[#This Row],[R.A.E]]="SIM",VLOOKUP(Tabela1[[#This Row],[CLASSIFICAÇÃO]],Lista_Susp_!PRAZO,2,0)+Tabela1[[#This Row],[DATA]],"")</f>
        <v/>
      </c>
      <c r="AA485" s="11" t="b">
        <f ca="1">IF(Tabela1[[#This Row],[R.A.E]]="SIM",IF(AC485="ok","CONCLUÍDO",IF(Tabela1[[#This Row],[PRAZO ABERTURA R.A.E]]&lt;TODAY(),"ATRASADO","NO PRAZO")))</f>
        <v>0</v>
      </c>
      <c r="AB485" s="11" t="str">
        <f ca="1">IF(Tabela1[[#This Row],[PRAZO ABERTURA R.A.E]]&gt;=TODAY(),"",IF(Tabela1[[#This Row],[STATUS]]="ATRASADO",TODAY()-Tabela1[[#This Row],[PRAZO ABERTURA R.A.E]],""))</f>
        <v/>
      </c>
      <c r="AE485" s="3"/>
      <c r="AF485" t="s">
        <v>73</v>
      </c>
    </row>
    <row r="486" spans="1:32" x14ac:dyDescent="0.25">
      <c r="A486" s="6">
        <v>485</v>
      </c>
      <c r="B486" s="2" t="s">
        <v>25</v>
      </c>
      <c r="C486" s="46">
        <v>45410</v>
      </c>
      <c r="D486" s="15" t="s">
        <v>116</v>
      </c>
      <c r="E486" s="9">
        <v>0.49652777777777773</v>
      </c>
      <c r="F486" s="41" t="s">
        <v>2883</v>
      </c>
      <c r="G486" s="2" t="s">
        <v>33</v>
      </c>
      <c r="H486" s="20"/>
      <c r="I486" s="61"/>
      <c r="J486" s="3"/>
      <c r="K486" s="5" t="s">
        <v>2992</v>
      </c>
      <c r="L486" s="3" t="s">
        <v>126</v>
      </c>
      <c r="M486" s="3" t="s">
        <v>123</v>
      </c>
      <c r="N486" s="2" t="s">
        <v>1509</v>
      </c>
      <c r="O486" s="2" t="s">
        <v>2884</v>
      </c>
      <c r="P486" s="3" t="s">
        <v>2656</v>
      </c>
      <c r="Q486" s="31"/>
      <c r="R486" s="31"/>
      <c r="S486" s="31"/>
      <c r="T486" s="7" t="s">
        <v>1696</v>
      </c>
      <c r="U486" s="3" t="s">
        <v>2941</v>
      </c>
      <c r="V486" s="3" t="s">
        <v>234</v>
      </c>
      <c r="W486" s="3" t="s">
        <v>69</v>
      </c>
      <c r="X486" s="3" t="s">
        <v>70</v>
      </c>
      <c r="Y486" s="3" t="s">
        <v>67</v>
      </c>
      <c r="Z486" s="4" t="str">
        <f>IF(Tabela1[[#This Row],[R.A.E]]="SIM",VLOOKUP(Tabela1[[#This Row],[CLASSIFICAÇÃO]],Lista_Susp_!PRAZO,2,0)+Tabela1[[#This Row],[DATA]],"")</f>
        <v/>
      </c>
      <c r="AA486" s="11" t="b">
        <f ca="1">IF(Tabela1[[#This Row],[R.A.E]]="SIM",IF(AC486="ok","CONCLUÍDO",IF(Tabela1[[#This Row],[PRAZO ABERTURA R.A.E]]&lt;TODAY(),"ATRASADO","NO PRAZO")))</f>
        <v>0</v>
      </c>
      <c r="AB486" s="11" t="str">
        <f ca="1">IF(Tabela1[[#This Row],[PRAZO ABERTURA R.A.E]]&gt;=TODAY(),"",IF(Tabela1[[#This Row],[STATUS]]="ATRASADO",TODAY()-Tabela1[[#This Row],[PRAZO ABERTURA R.A.E]],""))</f>
        <v/>
      </c>
      <c r="AE486" s="3"/>
      <c r="AF486" t="s">
        <v>73</v>
      </c>
    </row>
    <row r="487" spans="1:32" x14ac:dyDescent="0.25">
      <c r="A487" s="6">
        <v>486</v>
      </c>
      <c r="B487" s="2" t="s">
        <v>25</v>
      </c>
      <c r="C487" s="46">
        <v>45407</v>
      </c>
      <c r="D487" s="15" t="s">
        <v>116</v>
      </c>
      <c r="E487" s="9">
        <v>0.83333333333333337</v>
      </c>
      <c r="F487" s="41" t="s">
        <v>2885</v>
      </c>
      <c r="G487" s="2" t="s">
        <v>36</v>
      </c>
      <c r="H487" s="20"/>
      <c r="I487" s="61"/>
      <c r="J487" s="3"/>
      <c r="K487" s="5" t="s">
        <v>2909</v>
      </c>
      <c r="L487" s="3" t="s">
        <v>126</v>
      </c>
      <c r="M487" s="3" t="s">
        <v>123</v>
      </c>
      <c r="N487" s="2" t="s">
        <v>1734</v>
      </c>
      <c r="O487" s="2" t="s">
        <v>2886</v>
      </c>
      <c r="P487" s="3" t="s">
        <v>2198</v>
      </c>
      <c r="Q487" s="31"/>
      <c r="R487" s="31"/>
      <c r="S487" s="31" t="s">
        <v>2942</v>
      </c>
      <c r="T487" s="7" t="s">
        <v>2943</v>
      </c>
      <c r="U487" s="3" t="s">
        <v>1737</v>
      </c>
      <c r="V487" s="3" t="s">
        <v>77</v>
      </c>
      <c r="W487" s="3" t="s">
        <v>69</v>
      </c>
      <c r="X487" s="3" t="s">
        <v>70</v>
      </c>
      <c r="Y487" s="3" t="s">
        <v>67</v>
      </c>
      <c r="Z487" s="4" t="str">
        <f>IF(Tabela1[[#This Row],[R.A.E]]="SIM",VLOOKUP(Tabela1[[#This Row],[CLASSIFICAÇÃO]],Lista_Susp_!PRAZO,2,0)+Tabela1[[#This Row],[DATA]],"")</f>
        <v/>
      </c>
      <c r="AA487" s="11" t="b">
        <f ca="1">IF(Tabela1[[#This Row],[R.A.E]]="SIM",IF(AC487="ok","CONCLUÍDO",IF(Tabela1[[#This Row],[PRAZO ABERTURA R.A.E]]&lt;TODAY(),"ATRASADO","NO PRAZO")))</f>
        <v>0</v>
      </c>
      <c r="AB487" s="11" t="str">
        <f ca="1">IF(Tabela1[[#This Row],[PRAZO ABERTURA R.A.E]]&gt;=TODAY(),"",IF(Tabela1[[#This Row],[STATUS]]="ATRASADO",TODAY()-Tabela1[[#This Row],[PRAZO ABERTURA R.A.E]],""))</f>
        <v/>
      </c>
      <c r="AE487" s="3"/>
      <c r="AF487" t="s">
        <v>73</v>
      </c>
    </row>
    <row r="488" spans="1:32" ht="60" x14ac:dyDescent="0.25">
      <c r="A488" s="68">
        <v>487</v>
      </c>
      <c r="B488" s="2" t="s">
        <v>25</v>
      </c>
      <c r="C488" s="46">
        <v>45408</v>
      </c>
      <c r="D488" s="15" t="s">
        <v>116</v>
      </c>
      <c r="E488" s="9">
        <v>0.51736111111111105</v>
      </c>
      <c r="F488" s="41" t="s">
        <v>2910</v>
      </c>
      <c r="G488" s="2" t="s">
        <v>26</v>
      </c>
      <c r="H488" s="20" t="s">
        <v>2309</v>
      </c>
      <c r="I488" s="61"/>
      <c r="J488" s="3" t="s">
        <v>73</v>
      </c>
      <c r="K488" s="5" t="s">
        <v>2982</v>
      </c>
      <c r="L488" s="3" t="s">
        <v>126</v>
      </c>
      <c r="M488" s="3" t="s">
        <v>231</v>
      </c>
      <c r="N488" s="2" t="s">
        <v>2911</v>
      </c>
      <c r="O488" s="2" t="s">
        <v>2912</v>
      </c>
      <c r="P488" s="3" t="s">
        <v>2913</v>
      </c>
      <c r="Q488" s="31"/>
      <c r="R488" s="31"/>
      <c r="S488" s="31"/>
      <c r="T488" s="7" t="s">
        <v>2914</v>
      </c>
      <c r="U488" s="3" t="s">
        <v>2915</v>
      </c>
      <c r="V488" s="3" t="s">
        <v>248</v>
      </c>
      <c r="W488" s="3" t="s">
        <v>72</v>
      </c>
      <c r="X488" s="3" t="s">
        <v>70</v>
      </c>
      <c r="Y488" s="3" t="s">
        <v>73</v>
      </c>
      <c r="Z488" s="4">
        <f>IF(Tabela1[[#This Row],[R.A.E]]="SIM",VLOOKUP(Tabela1[[#This Row],[CLASSIFICAÇÃO]],Lista_Susp_!PRAZO,2,0)+Tabela1[[#This Row],[DATA]],"")</f>
        <v>45415</v>
      </c>
      <c r="AA488" s="11" t="str">
        <f ca="1">IF(Tabela1[[#This Row],[R.A.E]]="SIM",IF(AC488="ok","CONCLUÍDO",IF(Tabela1[[#This Row],[PRAZO ABERTURA R.A.E]]&lt;TODAY(),"ATRASADO","NO PRAZO")))</f>
        <v>CONCLUÍDO</v>
      </c>
      <c r="AB488" s="11" t="str">
        <f ca="1">IF(Tabela1[[#This Row],[PRAZO ABERTURA R.A.E]]&gt;=TODAY(),"",IF(Tabela1[[#This Row],[STATUS]]="ATRASADO",TODAY()-Tabela1[[#This Row],[PRAZO ABERTURA R.A.E]],""))</f>
        <v/>
      </c>
      <c r="AC488" s="3" t="s">
        <v>224</v>
      </c>
      <c r="AE488" s="3" t="s">
        <v>73</v>
      </c>
      <c r="AF488" t="s">
        <v>73</v>
      </c>
    </row>
    <row r="489" spans="1:32" ht="45" x14ac:dyDescent="0.25">
      <c r="A489" s="6">
        <v>488</v>
      </c>
      <c r="B489" s="2" t="s">
        <v>25</v>
      </c>
      <c r="C489" s="46">
        <v>45412</v>
      </c>
      <c r="D489" s="15" t="str">
        <f t="shared" ref="D489:D552" si="4">TEXT(C489,"MMMM")</f>
        <v>abril</v>
      </c>
      <c r="E489" s="9">
        <v>0.27083333333333331</v>
      </c>
      <c r="F489" s="41" t="s">
        <v>2916</v>
      </c>
      <c r="G489" s="2" t="s">
        <v>27</v>
      </c>
      <c r="H489" s="20" t="s">
        <v>2310</v>
      </c>
      <c r="I489" s="61"/>
      <c r="J489" s="3"/>
      <c r="K489" s="5" t="s">
        <v>2991</v>
      </c>
      <c r="L489" s="3" t="s">
        <v>126</v>
      </c>
      <c r="M489" s="3" t="s">
        <v>122</v>
      </c>
      <c r="N489" s="2" t="s">
        <v>2917</v>
      </c>
      <c r="O489" s="2" t="s">
        <v>2918</v>
      </c>
      <c r="P489" s="3" t="s">
        <v>2719</v>
      </c>
      <c r="Q489" s="31"/>
      <c r="R489" s="31"/>
      <c r="S489" s="31"/>
      <c r="T489" s="7" t="s">
        <v>2919</v>
      </c>
      <c r="U489" s="3" t="s">
        <v>2721</v>
      </c>
      <c r="V489" s="3" t="s">
        <v>64</v>
      </c>
      <c r="W489" s="3" t="s">
        <v>76</v>
      </c>
      <c r="X489" s="3" t="s">
        <v>70</v>
      </c>
      <c r="Y489" s="3" t="s">
        <v>73</v>
      </c>
      <c r="Z489" s="4">
        <f>IF(Tabela1[[#This Row],[R.A.E]]="SIM",VLOOKUP(Tabela1[[#This Row],[CLASSIFICAÇÃO]],Lista_Susp_!PRAZO,2,0)+Tabela1[[#This Row],[DATA]],"")</f>
        <v>45419</v>
      </c>
      <c r="AA489" s="11" t="str">
        <f ca="1">IF(Tabela1[[#This Row],[R.A.E]]="SIM",IF(AC489="ok","CONCLUÍDO",IF(Tabela1[[#This Row],[PRAZO ABERTURA R.A.E]]&lt;TODAY(),"ATRASADO","NO PRAZO")))</f>
        <v>CONCLUÍDO</v>
      </c>
      <c r="AB489" s="11" t="str">
        <f ca="1">IF(Tabela1[[#This Row],[PRAZO ABERTURA R.A.E]]&gt;=TODAY(),"",IF(Tabela1[[#This Row],[STATUS]]="ATRASADO",TODAY()-Tabela1[[#This Row],[PRAZO ABERTURA R.A.E]],""))</f>
        <v/>
      </c>
      <c r="AC489" s="3" t="s">
        <v>224</v>
      </c>
      <c r="AD489" s="4">
        <v>45414</v>
      </c>
      <c r="AE489" s="3" t="s">
        <v>73</v>
      </c>
      <c r="AF489" t="s">
        <v>73</v>
      </c>
    </row>
    <row r="490" spans="1:32" ht="30" x14ac:dyDescent="0.25">
      <c r="A490" s="6">
        <v>489</v>
      </c>
      <c r="B490" s="2" t="s">
        <v>25</v>
      </c>
      <c r="C490" s="46">
        <v>45412</v>
      </c>
      <c r="D490" s="15" t="s">
        <v>116</v>
      </c>
      <c r="E490" s="9">
        <v>0.46180555555555558</v>
      </c>
      <c r="F490" s="41" t="s">
        <v>2920</v>
      </c>
      <c r="G490" s="2" t="s">
        <v>30</v>
      </c>
      <c r="H490" s="20"/>
      <c r="I490" s="61"/>
      <c r="J490" s="3"/>
      <c r="K490" s="5" t="s">
        <v>2990</v>
      </c>
      <c r="L490" s="3" t="s">
        <v>126</v>
      </c>
      <c r="M490" s="3" t="s">
        <v>246</v>
      </c>
      <c r="N490" s="2" t="s">
        <v>2921</v>
      </c>
      <c r="O490" s="2" t="s">
        <v>2922</v>
      </c>
      <c r="P490" s="3" t="s">
        <v>2923</v>
      </c>
      <c r="Q490" s="31"/>
      <c r="R490" s="31"/>
      <c r="S490" s="31"/>
      <c r="T490" s="7" t="s">
        <v>2924</v>
      </c>
      <c r="U490" s="3" t="s">
        <v>2925</v>
      </c>
      <c r="V490" s="3" t="s">
        <v>95</v>
      </c>
      <c r="W490" s="3" t="s">
        <v>69</v>
      </c>
      <c r="X490" s="3" t="s">
        <v>70</v>
      </c>
      <c r="Y490" s="3" t="s">
        <v>67</v>
      </c>
      <c r="Z490" s="4" t="str">
        <f>IF(Tabela1[[#This Row],[R.A.E]]="SIM",VLOOKUP(Tabela1[[#This Row],[CLASSIFICAÇÃO]],Lista_Susp_!PRAZO,2,0)+Tabela1[[#This Row],[DATA]],"")</f>
        <v/>
      </c>
      <c r="AA490" s="11" t="b">
        <f ca="1">IF(Tabela1[[#This Row],[R.A.E]]="SIM",IF(AC490="ok","CONCLUÍDO",IF(Tabela1[[#This Row],[PRAZO ABERTURA R.A.E]]&lt;TODAY(),"ATRASADO","NO PRAZO")))</f>
        <v>0</v>
      </c>
      <c r="AB490" s="11" t="str">
        <f ca="1">IF(Tabela1[[#This Row],[PRAZO ABERTURA R.A.E]]&gt;=TODAY(),"",IF(Tabela1[[#This Row],[STATUS]]="ATRASADO",TODAY()-Tabela1[[#This Row],[PRAZO ABERTURA R.A.E]],""))</f>
        <v/>
      </c>
      <c r="AE490" s="3"/>
    </row>
    <row r="491" spans="1:32" ht="30" x14ac:dyDescent="0.25">
      <c r="A491" s="6">
        <v>490</v>
      </c>
      <c r="B491" s="2" t="s">
        <v>25</v>
      </c>
      <c r="C491" s="46">
        <v>45412</v>
      </c>
      <c r="D491" s="15" t="s">
        <v>116</v>
      </c>
      <c r="E491" s="9">
        <v>0.66666666666666663</v>
      </c>
      <c r="F491" s="41" t="s">
        <v>2926</v>
      </c>
      <c r="G491" s="2" t="s">
        <v>27</v>
      </c>
      <c r="H491" s="20" t="s">
        <v>2310</v>
      </c>
      <c r="I491" s="61"/>
      <c r="J491" s="3"/>
      <c r="K491" s="5" t="s">
        <v>2989</v>
      </c>
      <c r="L491" s="3" t="s">
        <v>126</v>
      </c>
      <c r="M491" s="3" t="s">
        <v>122</v>
      </c>
      <c r="N491" s="2" t="s">
        <v>2872</v>
      </c>
      <c r="O491" s="2" t="s">
        <v>2927</v>
      </c>
      <c r="P491" s="3" t="s">
        <v>2719</v>
      </c>
      <c r="Q491" s="31"/>
      <c r="R491" s="31"/>
      <c r="S491" s="31"/>
      <c r="T491" s="7" t="s">
        <v>2928</v>
      </c>
      <c r="U491" s="3" t="s">
        <v>2835</v>
      </c>
      <c r="V491" s="3" t="s">
        <v>64</v>
      </c>
      <c r="W491" s="3" t="s">
        <v>76</v>
      </c>
      <c r="X491" s="3" t="s">
        <v>70</v>
      </c>
      <c r="Y491" s="3" t="s">
        <v>73</v>
      </c>
      <c r="Z491" s="4">
        <f>IF(Tabela1[[#This Row],[R.A.E]]="SIM",VLOOKUP(Tabela1[[#This Row],[CLASSIFICAÇÃO]],Lista_Susp_!PRAZO,2,0)+Tabela1[[#This Row],[DATA]],"")</f>
        <v>45419</v>
      </c>
      <c r="AA491" s="11" t="str">
        <f ca="1">IF(Tabela1[[#This Row],[R.A.E]]="SIM",IF(AC491="ok","CONCLUÍDO",IF(Tabela1[[#This Row],[PRAZO ABERTURA R.A.E]]&lt;TODAY(),"ATRASADO","NO PRAZO")))</f>
        <v>CONCLUÍDO</v>
      </c>
      <c r="AB491" s="11" t="str">
        <f ca="1">IF(Tabela1[[#This Row],[PRAZO ABERTURA R.A.E]]&gt;=TODAY(),"",IF(Tabela1[[#This Row],[STATUS]]="ATRASADO",TODAY()-Tabela1[[#This Row],[PRAZO ABERTURA R.A.E]],""))</f>
        <v/>
      </c>
      <c r="AC491" s="3" t="s">
        <v>224</v>
      </c>
      <c r="AD491" s="4">
        <v>45414</v>
      </c>
      <c r="AE491" s="3" t="s">
        <v>73</v>
      </c>
      <c r="AF491" t="s">
        <v>73</v>
      </c>
    </row>
    <row r="492" spans="1:32" ht="30" x14ac:dyDescent="0.25">
      <c r="A492" s="6">
        <v>491</v>
      </c>
      <c r="B492" s="2" t="s">
        <v>25</v>
      </c>
      <c r="C492" s="46">
        <v>45413</v>
      </c>
      <c r="D492" s="15" t="str">
        <f t="shared" si="4"/>
        <v>maio</v>
      </c>
      <c r="E492" s="9">
        <v>0.76736111111111116</v>
      </c>
      <c r="F492" s="41" t="s">
        <v>2929</v>
      </c>
      <c r="G492" s="2" t="s">
        <v>27</v>
      </c>
      <c r="H492" s="20" t="s">
        <v>2310</v>
      </c>
      <c r="I492" s="61"/>
      <c r="J492" s="3"/>
      <c r="K492" s="5" t="s">
        <v>2988</v>
      </c>
      <c r="L492" s="3" t="s">
        <v>126</v>
      </c>
      <c r="M492" s="3" t="s">
        <v>122</v>
      </c>
      <c r="N492" s="2" t="s">
        <v>2930</v>
      </c>
      <c r="O492" s="2" t="s">
        <v>2931</v>
      </c>
      <c r="P492" s="3" t="s">
        <v>2932</v>
      </c>
      <c r="Q492" s="31"/>
      <c r="R492" s="31"/>
      <c r="S492" s="31"/>
      <c r="T492" s="7" t="s">
        <v>2933</v>
      </c>
      <c r="U492" s="3" t="s">
        <v>2934</v>
      </c>
      <c r="V492" s="3" t="s">
        <v>64</v>
      </c>
      <c r="W492" s="3" t="s">
        <v>69</v>
      </c>
      <c r="X492" s="3" t="s">
        <v>70</v>
      </c>
      <c r="Y492" s="3" t="s">
        <v>73</v>
      </c>
      <c r="Z492" s="4">
        <f>IF(Tabela1[[#This Row],[R.A.E]]="SIM",VLOOKUP(Tabela1[[#This Row],[CLASSIFICAÇÃO]],Lista_Susp_!PRAZO,2,0)+Tabela1[[#This Row],[DATA]],"")</f>
        <v>45420</v>
      </c>
      <c r="AA492" s="11" t="str">
        <f ca="1">IF(Tabela1[[#This Row],[R.A.E]]="SIM",IF(AC492="ok","CONCLUÍDO",IF(Tabela1[[#This Row],[PRAZO ABERTURA R.A.E]]&lt;TODAY(),"ATRASADO","NO PRAZO")))</f>
        <v>CONCLUÍDO</v>
      </c>
      <c r="AB492" s="11" t="str">
        <f ca="1">IF(Tabela1[[#This Row],[PRAZO ABERTURA R.A.E]]&gt;=TODAY(),"",IF(Tabela1[[#This Row],[STATUS]]="ATRASADO",TODAY()-Tabela1[[#This Row],[PRAZO ABERTURA R.A.E]],""))</f>
        <v/>
      </c>
      <c r="AC492" s="3" t="s">
        <v>224</v>
      </c>
      <c r="AD492" s="4">
        <v>45415</v>
      </c>
      <c r="AE492" s="3" t="s">
        <v>73</v>
      </c>
      <c r="AF492" t="s">
        <v>73</v>
      </c>
    </row>
    <row r="493" spans="1:32" ht="45" x14ac:dyDescent="0.25">
      <c r="A493" s="6">
        <v>492</v>
      </c>
      <c r="B493" s="2" t="s">
        <v>25</v>
      </c>
      <c r="C493" s="46">
        <v>45408</v>
      </c>
      <c r="D493" s="15" t="str">
        <f t="shared" si="4"/>
        <v>abril</v>
      </c>
      <c r="E493" s="9">
        <v>0.83333333333333337</v>
      </c>
      <c r="F493" s="41" t="s">
        <v>2944</v>
      </c>
      <c r="G493" s="2" t="s">
        <v>27</v>
      </c>
      <c r="H493" s="20" t="s">
        <v>2309</v>
      </c>
      <c r="I493" s="61"/>
      <c r="J493" s="3"/>
      <c r="K493" s="5" t="s">
        <v>2987</v>
      </c>
      <c r="L493" s="3" t="s">
        <v>131</v>
      </c>
      <c r="M493" s="6" t="s">
        <v>231</v>
      </c>
      <c r="N493" s="2" t="s">
        <v>2945</v>
      </c>
      <c r="O493" s="2" t="s">
        <v>2946</v>
      </c>
      <c r="P493" s="3" t="s">
        <v>2947</v>
      </c>
      <c r="Q493" s="31"/>
      <c r="R493" s="31"/>
      <c r="S493" s="31"/>
      <c r="T493" s="7" t="s">
        <v>2948</v>
      </c>
      <c r="U493" s="3" t="s">
        <v>2949</v>
      </c>
      <c r="V493" s="3" t="s">
        <v>248</v>
      </c>
      <c r="W493" s="3" t="s">
        <v>76</v>
      </c>
      <c r="X493" s="3" t="s">
        <v>70</v>
      </c>
      <c r="Y493" s="3" t="s">
        <v>73</v>
      </c>
      <c r="Z493" s="4">
        <f>IF(Tabela1[[#This Row],[R.A.E]]="SIM",VLOOKUP(Tabela1[[#This Row],[CLASSIFICAÇÃO]],Lista_Susp_!PRAZO,2,0)+Tabela1[[#This Row],[DATA]],"")</f>
        <v>45415</v>
      </c>
      <c r="AA493" s="11" t="str">
        <f ca="1">IF(Tabela1[[#This Row],[R.A.E]]="SIM",IF(AC493="ok","CONCLUÍDO",IF(Tabela1[[#This Row],[PRAZO ABERTURA R.A.E]]&lt;TODAY(),"ATRASADO","NO PRAZO")))</f>
        <v>CONCLUÍDO</v>
      </c>
      <c r="AB493" s="11" t="str">
        <f ca="1">IF(Tabela1[[#This Row],[PRAZO ABERTURA R.A.E]]&gt;=TODAY(),"",IF(Tabela1[[#This Row],[STATUS]]="ATRASADO",TODAY()-Tabela1[[#This Row],[PRAZO ABERTURA R.A.E]],""))</f>
        <v/>
      </c>
      <c r="AC493" s="3" t="s">
        <v>224</v>
      </c>
      <c r="AE493" s="3" t="s">
        <v>73</v>
      </c>
    </row>
    <row r="494" spans="1:32" x14ac:dyDescent="0.25">
      <c r="A494" s="6">
        <v>493</v>
      </c>
      <c r="B494" s="2" t="s">
        <v>25</v>
      </c>
      <c r="C494" s="46">
        <v>45411</v>
      </c>
      <c r="D494" s="15" t="str">
        <f t="shared" si="4"/>
        <v>abril</v>
      </c>
      <c r="E494" s="9">
        <v>0.4375</v>
      </c>
      <c r="F494" s="41" t="s">
        <v>2950</v>
      </c>
      <c r="G494" s="2" t="s">
        <v>30</v>
      </c>
      <c r="H494" s="20"/>
      <c r="I494" s="61"/>
      <c r="J494" s="3"/>
      <c r="K494" s="5" t="s">
        <v>2986</v>
      </c>
      <c r="L494" s="3" t="s">
        <v>185</v>
      </c>
      <c r="M494" s="3" t="s">
        <v>121</v>
      </c>
      <c r="N494" s="2" t="s">
        <v>121</v>
      </c>
      <c r="O494" s="2" t="s">
        <v>2951</v>
      </c>
      <c r="P494" s="3" t="s">
        <v>2855</v>
      </c>
      <c r="Q494" s="31"/>
      <c r="R494" s="31"/>
      <c r="S494" s="31"/>
      <c r="T494" s="7" t="s">
        <v>2952</v>
      </c>
      <c r="U494" s="3" t="s">
        <v>2953</v>
      </c>
      <c r="V494" s="3" t="s">
        <v>75</v>
      </c>
      <c r="W494" s="3" t="s">
        <v>69</v>
      </c>
      <c r="X494" s="3" t="s">
        <v>70</v>
      </c>
      <c r="Y494" s="3" t="s">
        <v>67</v>
      </c>
      <c r="Z494" s="4" t="str">
        <f>IF(Tabela1[[#This Row],[R.A.E]]="SIM",VLOOKUP(Tabela1[[#This Row],[CLASSIFICAÇÃO]],Lista_Susp_!PRAZO,2,0)+Tabela1[[#This Row],[DATA]],"")</f>
        <v/>
      </c>
      <c r="AA494" s="11" t="b">
        <f ca="1">IF(Tabela1[[#This Row],[R.A.E]]="SIM",IF(AC494="ok","CONCLUÍDO",IF(Tabela1[[#This Row],[PRAZO ABERTURA R.A.E]]&lt;TODAY(),"ATRASADO","NO PRAZO")))</f>
        <v>0</v>
      </c>
      <c r="AB494" s="11" t="str">
        <f ca="1">IF(Tabela1[[#This Row],[PRAZO ABERTURA R.A.E]]&gt;=TODAY(),"",IF(Tabela1[[#This Row],[STATUS]]="ATRASADO",TODAY()-Tabela1[[#This Row],[PRAZO ABERTURA R.A.E]],""))</f>
        <v/>
      </c>
      <c r="AE494" s="3"/>
      <c r="AF494" t="s">
        <v>2630</v>
      </c>
    </row>
    <row r="495" spans="1:32" x14ac:dyDescent="0.25">
      <c r="A495" s="6">
        <v>494</v>
      </c>
      <c r="B495" s="2" t="s">
        <v>25</v>
      </c>
      <c r="C495" s="46">
        <v>45411</v>
      </c>
      <c r="D495" s="15" t="str">
        <f t="shared" si="4"/>
        <v>abril</v>
      </c>
      <c r="E495" s="9">
        <v>0.44097222222222227</v>
      </c>
      <c r="F495" s="41" t="s">
        <v>2954</v>
      </c>
      <c r="G495" s="2" t="s">
        <v>30</v>
      </c>
      <c r="H495" s="20"/>
      <c r="I495" s="61"/>
      <c r="J495" s="3"/>
      <c r="K495" s="5" t="s">
        <v>2955</v>
      </c>
      <c r="L495" s="3" t="s">
        <v>126</v>
      </c>
      <c r="M495" s="3" t="s">
        <v>44</v>
      </c>
      <c r="N495" s="2" t="s">
        <v>474</v>
      </c>
      <c r="O495" s="2" t="s">
        <v>2956</v>
      </c>
      <c r="P495" s="3" t="s">
        <v>1215</v>
      </c>
      <c r="Q495" s="31"/>
      <c r="R495" s="31"/>
      <c r="S495" s="31"/>
      <c r="T495" s="7" t="s">
        <v>2957</v>
      </c>
      <c r="U495" s="22" t="s">
        <v>1858</v>
      </c>
      <c r="V495" s="3" t="s">
        <v>81</v>
      </c>
      <c r="W495" s="3" t="s">
        <v>69</v>
      </c>
      <c r="X495" s="3" t="s">
        <v>79</v>
      </c>
      <c r="Y495" s="3" t="s">
        <v>67</v>
      </c>
      <c r="Z495" s="4" t="str">
        <f>IF(Tabela1[[#This Row],[R.A.E]]="SIM",VLOOKUP(Tabela1[[#This Row],[CLASSIFICAÇÃO]],Lista_Susp_!PRAZO,2,0)+Tabela1[[#This Row],[DATA]],"")</f>
        <v/>
      </c>
      <c r="AA495" s="11" t="b">
        <f ca="1">IF(Tabela1[[#This Row],[R.A.E]]="SIM",IF(AC495="ok","CONCLUÍDO",IF(Tabela1[[#This Row],[PRAZO ABERTURA R.A.E]]&lt;TODAY(),"ATRASADO","NO PRAZO")))</f>
        <v>0</v>
      </c>
      <c r="AB495" s="11" t="str">
        <f ca="1">IF(Tabela1[[#This Row],[PRAZO ABERTURA R.A.E]]&gt;=TODAY(),"",IF(Tabela1[[#This Row],[STATUS]]="ATRASADO",TODAY()-Tabela1[[#This Row],[PRAZO ABERTURA R.A.E]],""))</f>
        <v/>
      </c>
      <c r="AE495" s="3"/>
      <c r="AF495" t="s">
        <v>2630</v>
      </c>
    </row>
    <row r="496" spans="1:32" ht="30" x14ac:dyDescent="0.25">
      <c r="A496" s="6">
        <v>495</v>
      </c>
      <c r="B496" s="2" t="s">
        <v>25</v>
      </c>
      <c r="C496" s="46">
        <v>45411</v>
      </c>
      <c r="D496" s="15" t="str">
        <f t="shared" si="4"/>
        <v>abril</v>
      </c>
      <c r="E496" s="9">
        <v>0.69791666666666663</v>
      </c>
      <c r="F496" s="41" t="s">
        <v>2958</v>
      </c>
      <c r="G496" s="2" t="s">
        <v>36</v>
      </c>
      <c r="H496" s="20"/>
      <c r="I496" s="61"/>
      <c r="J496" s="3"/>
      <c r="K496" s="5" t="s">
        <v>2985</v>
      </c>
      <c r="L496" s="3" t="s">
        <v>128</v>
      </c>
      <c r="M496" s="3" t="s">
        <v>121</v>
      </c>
      <c r="N496" s="2" t="s">
        <v>1195</v>
      </c>
      <c r="O496" s="2" t="s">
        <v>2959</v>
      </c>
      <c r="P496" s="3" t="s">
        <v>2960</v>
      </c>
      <c r="Q496" s="31"/>
      <c r="R496" s="31"/>
      <c r="S496" s="31"/>
      <c r="T496" s="7" t="s">
        <v>2961</v>
      </c>
      <c r="U496" s="22" t="s">
        <v>2962</v>
      </c>
      <c r="V496" s="3" t="s">
        <v>239</v>
      </c>
      <c r="W496" s="3" t="s">
        <v>69</v>
      </c>
      <c r="X496" s="3" t="s">
        <v>70</v>
      </c>
      <c r="Y496" s="3" t="s">
        <v>67</v>
      </c>
      <c r="Z496" s="4" t="str">
        <f>IF(Tabela1[[#This Row],[R.A.E]]="SIM",VLOOKUP(Tabela1[[#This Row],[CLASSIFICAÇÃO]],Lista_Susp_!PRAZO,2,0)+Tabela1[[#This Row],[DATA]],"")</f>
        <v/>
      </c>
      <c r="AA496" s="11" t="b">
        <f ca="1">IF(Tabela1[[#This Row],[R.A.E]]="SIM",IF(AC496="ok","CONCLUÍDO",IF(Tabela1[[#This Row],[PRAZO ABERTURA R.A.E]]&lt;TODAY(),"ATRASADO","NO PRAZO")))</f>
        <v>0</v>
      </c>
      <c r="AB496" s="11" t="str">
        <f ca="1">IF(Tabela1[[#This Row],[PRAZO ABERTURA R.A.E]]&gt;=TODAY(),"",IF(Tabela1[[#This Row],[STATUS]]="ATRASADO",TODAY()-Tabela1[[#This Row],[PRAZO ABERTURA R.A.E]],""))</f>
        <v/>
      </c>
      <c r="AE496" s="3"/>
      <c r="AF496" t="s">
        <v>2630</v>
      </c>
    </row>
    <row r="497" spans="1:32" x14ac:dyDescent="0.25">
      <c r="A497" s="6">
        <v>496</v>
      </c>
      <c r="B497" s="2" t="s">
        <v>25</v>
      </c>
      <c r="C497" s="46">
        <v>45412</v>
      </c>
      <c r="D497" s="15" t="str">
        <f t="shared" si="4"/>
        <v>abril</v>
      </c>
      <c r="E497" s="9">
        <v>0.43055555555555558</v>
      </c>
      <c r="F497" s="41" t="s">
        <v>2963</v>
      </c>
      <c r="G497" s="2" t="s">
        <v>30</v>
      </c>
      <c r="H497" s="20"/>
      <c r="I497" s="61"/>
      <c r="J497" s="3"/>
      <c r="K497" s="5" t="s">
        <v>2984</v>
      </c>
      <c r="L497" s="3" t="s">
        <v>126</v>
      </c>
      <c r="M497" s="3" t="s">
        <v>121</v>
      </c>
      <c r="N497" s="2" t="s">
        <v>2964</v>
      </c>
      <c r="O497" s="2" t="s">
        <v>2965</v>
      </c>
      <c r="P497" s="3" t="s">
        <v>1484</v>
      </c>
      <c r="Q497" s="31"/>
      <c r="R497" s="31"/>
      <c r="S497" s="31"/>
      <c r="T497" s="7" t="s">
        <v>2966</v>
      </c>
      <c r="U497" s="3" t="s">
        <v>2967</v>
      </c>
      <c r="V497" s="3" t="s">
        <v>68</v>
      </c>
      <c r="W497" s="3" t="s">
        <v>69</v>
      </c>
      <c r="X497" s="3" t="s">
        <v>70</v>
      </c>
      <c r="Y497" s="3" t="s">
        <v>67</v>
      </c>
      <c r="Z497" s="4" t="str">
        <f>IF(Tabela1[[#This Row],[R.A.E]]="SIM",VLOOKUP(Tabela1[[#This Row],[CLASSIFICAÇÃO]],Lista_Susp_!PRAZO,2,0)+Tabela1[[#This Row],[DATA]],"")</f>
        <v/>
      </c>
      <c r="AA497" s="11" t="b">
        <f ca="1">IF(Tabela1[[#This Row],[R.A.E]]="SIM",IF(AC497="ok","CONCLUÍDO",IF(Tabela1[[#This Row],[PRAZO ABERTURA R.A.E]]&lt;TODAY(),"ATRASADO","NO PRAZO")))</f>
        <v>0</v>
      </c>
      <c r="AB497" s="11" t="str">
        <f ca="1">IF(Tabela1[[#This Row],[PRAZO ABERTURA R.A.E]]&gt;=TODAY(),"",IF(Tabela1[[#This Row],[STATUS]]="ATRASADO",TODAY()-Tabela1[[#This Row],[PRAZO ABERTURA R.A.E]],""))</f>
        <v/>
      </c>
      <c r="AE497" s="3"/>
      <c r="AF497" t="s">
        <v>2630</v>
      </c>
    </row>
    <row r="498" spans="1:32" ht="45" x14ac:dyDescent="0.25">
      <c r="A498" s="6">
        <v>497</v>
      </c>
      <c r="B498" s="2" t="s">
        <v>28</v>
      </c>
      <c r="C498" s="46">
        <v>45408</v>
      </c>
      <c r="D498" s="15" t="str">
        <f t="shared" si="4"/>
        <v>abril</v>
      </c>
      <c r="E498" s="9">
        <v>0.6875</v>
      </c>
      <c r="F498" s="41" t="s">
        <v>2968</v>
      </c>
      <c r="G498" s="2" t="s">
        <v>27</v>
      </c>
      <c r="H498" s="20" t="s">
        <v>2309</v>
      </c>
      <c r="I498" s="61"/>
      <c r="J498" s="3"/>
      <c r="K498" s="5" t="s">
        <v>2969</v>
      </c>
      <c r="L498" s="3" t="s">
        <v>129</v>
      </c>
      <c r="M498" s="3" t="s">
        <v>121</v>
      </c>
      <c r="N498" s="2" t="s">
        <v>781</v>
      </c>
      <c r="O498" s="2" t="s">
        <v>782</v>
      </c>
      <c r="P498" s="3" t="s">
        <v>2970</v>
      </c>
      <c r="Q498" s="31"/>
      <c r="R498" s="31"/>
      <c r="S498" s="31"/>
      <c r="T498" s="7" t="s">
        <v>2971</v>
      </c>
      <c r="U498" s="3" t="s">
        <v>2972</v>
      </c>
      <c r="V498" s="3" t="s">
        <v>232</v>
      </c>
      <c r="W498" s="3" t="s">
        <v>69</v>
      </c>
      <c r="X498" s="3" t="s">
        <v>70</v>
      </c>
      <c r="Y498" s="3" t="s">
        <v>67</v>
      </c>
      <c r="Z498" s="4" t="str">
        <f>IF(Tabela1[[#This Row],[R.A.E]]="SIM",VLOOKUP(Tabela1[[#This Row],[CLASSIFICAÇÃO]],Lista_Susp_!PRAZO,2,0)+Tabela1[[#This Row],[DATA]],"")</f>
        <v/>
      </c>
      <c r="AA498" s="11" t="b">
        <f ca="1">IF(Tabela1[[#This Row],[R.A.E]]="SIM",IF(AC498="ok","CONCLUÍDO",IF(Tabela1[[#This Row],[PRAZO ABERTURA R.A.E]]&lt;TODAY(),"ATRASADO","NO PRAZO")))</f>
        <v>0</v>
      </c>
      <c r="AB498" s="11" t="str">
        <f ca="1">IF(Tabela1[[#This Row],[PRAZO ABERTURA R.A.E]]&gt;=TODAY(),"",IF(Tabela1[[#This Row],[STATUS]]="ATRASADO",TODAY()-Tabela1[[#This Row],[PRAZO ABERTURA R.A.E]],""))</f>
        <v/>
      </c>
      <c r="AE498" s="3"/>
      <c r="AF498" t="s">
        <v>2630</v>
      </c>
    </row>
    <row r="499" spans="1:32" ht="30" x14ac:dyDescent="0.25">
      <c r="A499" s="6">
        <v>498</v>
      </c>
      <c r="B499" s="2" t="s">
        <v>28</v>
      </c>
      <c r="C499" s="46">
        <v>45411</v>
      </c>
      <c r="D499" s="15" t="str">
        <f t="shared" si="4"/>
        <v>abril</v>
      </c>
      <c r="E499" s="9">
        <v>0.49652777777777773</v>
      </c>
      <c r="F499" s="41" t="s">
        <v>1352</v>
      </c>
      <c r="G499" s="2" t="s">
        <v>36</v>
      </c>
      <c r="H499" s="20"/>
      <c r="I499" s="61"/>
      <c r="J499" s="3"/>
      <c r="K499" s="5" t="s">
        <v>2983</v>
      </c>
      <c r="L499" s="3" t="s">
        <v>129</v>
      </c>
      <c r="M499" s="3" t="s">
        <v>121</v>
      </c>
      <c r="N499" s="58" t="s">
        <v>2973</v>
      </c>
      <c r="O499" s="2" t="s">
        <v>2974</v>
      </c>
      <c r="P499" s="3" t="s">
        <v>2975</v>
      </c>
      <c r="Q499" s="31"/>
      <c r="R499" s="31"/>
      <c r="S499" s="31"/>
      <c r="T499" s="7" t="s">
        <v>2976</v>
      </c>
      <c r="U499" s="3" t="s">
        <v>2977</v>
      </c>
      <c r="V499" s="3" t="s">
        <v>83</v>
      </c>
      <c r="W499" s="3" t="s">
        <v>69</v>
      </c>
      <c r="X499" s="3" t="s">
        <v>70</v>
      </c>
      <c r="Y499" s="3" t="s">
        <v>67</v>
      </c>
      <c r="Z499" s="4" t="str">
        <f>IF(Tabela1[[#This Row],[R.A.E]]="SIM",VLOOKUP(Tabela1[[#This Row],[CLASSIFICAÇÃO]],Lista_Susp_!PRAZO,2,0)+Tabela1[[#This Row],[DATA]],"")</f>
        <v/>
      </c>
      <c r="AA499" s="11" t="b">
        <f ca="1">IF(Tabela1[[#This Row],[R.A.E]]="SIM",IF(AC499="ok","CONCLUÍDO",IF(Tabela1[[#This Row],[PRAZO ABERTURA R.A.E]]&lt;TODAY(),"ATRASADO","NO PRAZO")))</f>
        <v>0</v>
      </c>
      <c r="AB499" s="11" t="str">
        <f ca="1">IF(Tabela1[[#This Row],[PRAZO ABERTURA R.A.E]]&gt;=TODAY(),"",IF(Tabela1[[#This Row],[STATUS]]="ATRASADO",TODAY()-Tabela1[[#This Row],[PRAZO ABERTURA R.A.E]],""))</f>
        <v/>
      </c>
      <c r="AE499" s="3"/>
      <c r="AF499" t="s">
        <v>2630</v>
      </c>
    </row>
    <row r="500" spans="1:32" ht="30" x14ac:dyDescent="0.25">
      <c r="A500" s="6">
        <v>499</v>
      </c>
      <c r="B500" s="2" t="s">
        <v>28</v>
      </c>
      <c r="C500" s="46">
        <v>45411</v>
      </c>
      <c r="D500" s="15" t="str">
        <f t="shared" si="4"/>
        <v>abril</v>
      </c>
      <c r="E500" s="9">
        <v>0.33333333333333331</v>
      </c>
      <c r="F500" s="41" t="s">
        <v>2981</v>
      </c>
      <c r="G500" s="2" t="s">
        <v>27</v>
      </c>
      <c r="H500" s="20" t="s">
        <v>2308</v>
      </c>
      <c r="I500" s="61"/>
      <c r="J500" s="3"/>
      <c r="K500" s="5" t="s">
        <v>3140</v>
      </c>
      <c r="L500" s="3" t="s">
        <v>129</v>
      </c>
      <c r="M500" s="3" t="s">
        <v>121</v>
      </c>
      <c r="N500" s="2" t="s">
        <v>121</v>
      </c>
      <c r="O500" s="2" t="s">
        <v>2978</v>
      </c>
      <c r="P500" s="3" t="s">
        <v>1363</v>
      </c>
      <c r="Q500" s="31"/>
      <c r="R500" s="31"/>
      <c r="S500" s="31"/>
      <c r="T500" s="7" t="s">
        <v>2979</v>
      </c>
      <c r="U500" s="1" t="s">
        <v>2980</v>
      </c>
      <c r="V500" s="3" t="s">
        <v>232</v>
      </c>
      <c r="W500" s="3" t="s">
        <v>69</v>
      </c>
      <c r="X500" s="3" t="s">
        <v>70</v>
      </c>
      <c r="Y500" s="3" t="s">
        <v>67</v>
      </c>
      <c r="Z500" s="4" t="str">
        <f>IF(Tabela1[[#This Row],[R.A.E]]="SIM",VLOOKUP(Tabela1[[#This Row],[CLASSIFICAÇÃO]],Lista_Susp_!PRAZO,2,0)+Tabela1[[#This Row],[DATA]],"")</f>
        <v/>
      </c>
      <c r="AA500" s="11" t="b">
        <f ca="1">IF(Tabela1[[#This Row],[R.A.E]]="SIM",IF(AC500="ok","CONCLUÍDO",IF(Tabela1[[#This Row],[PRAZO ABERTURA R.A.E]]&lt;TODAY(),"ATRASADO","NO PRAZO")))</f>
        <v>0</v>
      </c>
      <c r="AB500" s="11" t="str">
        <f ca="1">IF(Tabela1[[#This Row],[PRAZO ABERTURA R.A.E]]&gt;=TODAY(),"",IF(Tabela1[[#This Row],[STATUS]]="ATRASADO",TODAY()-Tabela1[[#This Row],[PRAZO ABERTURA R.A.E]],""))</f>
        <v/>
      </c>
      <c r="AE500" s="3"/>
      <c r="AF500" t="s">
        <v>2630</v>
      </c>
    </row>
    <row r="501" spans="1:32" ht="45" x14ac:dyDescent="0.25">
      <c r="A501" s="6">
        <v>500</v>
      </c>
      <c r="B501" s="2" t="s">
        <v>25</v>
      </c>
      <c r="C501" s="46">
        <v>45413</v>
      </c>
      <c r="D501" s="15" t="str">
        <f t="shared" si="4"/>
        <v>maio</v>
      </c>
      <c r="E501" s="9">
        <v>0.96736111111111101</v>
      </c>
      <c r="F501" s="41" t="s">
        <v>3010</v>
      </c>
      <c r="G501" s="2" t="s">
        <v>27</v>
      </c>
      <c r="H501" s="20" t="s">
        <v>2308</v>
      </c>
      <c r="I501" s="61"/>
      <c r="J501" s="3"/>
      <c r="K501" s="5" t="s">
        <v>3139</v>
      </c>
      <c r="L501" s="3" t="s">
        <v>126</v>
      </c>
      <c r="M501" s="3" t="s">
        <v>120</v>
      </c>
      <c r="N501" s="2" t="s">
        <v>2993</v>
      </c>
      <c r="O501" s="2" t="s">
        <v>2994</v>
      </c>
      <c r="P501" s="3" t="s">
        <v>2995</v>
      </c>
      <c r="Q501" s="31"/>
      <c r="R501" s="31"/>
      <c r="S501" s="31"/>
      <c r="T501" s="7" t="s">
        <v>2996</v>
      </c>
      <c r="U501" s="3" t="s">
        <v>2997</v>
      </c>
      <c r="V501" s="3" t="s">
        <v>82</v>
      </c>
      <c r="W501" s="3" t="s">
        <v>69</v>
      </c>
      <c r="X501" s="3" t="s">
        <v>70</v>
      </c>
      <c r="Y501" s="3" t="s">
        <v>67</v>
      </c>
      <c r="Z501" s="4" t="str">
        <f>IF(Tabela1[[#This Row],[R.A.E]]="SIM",VLOOKUP(Tabela1[[#This Row],[CLASSIFICAÇÃO]],Lista_Susp_!PRAZO,2,0)+Tabela1[[#This Row],[DATA]],"")</f>
        <v/>
      </c>
      <c r="AA501" s="11" t="b">
        <f ca="1">IF(Tabela1[[#This Row],[R.A.E]]="SIM",IF(AC501="ok","CONCLUÍDO",IF(Tabela1[[#This Row],[PRAZO ABERTURA R.A.E]]&lt;TODAY(),"ATRASADO","NO PRAZO")))</f>
        <v>0</v>
      </c>
      <c r="AB501" s="11" t="str">
        <f ca="1">IF(Tabela1[[#This Row],[PRAZO ABERTURA R.A.E]]&gt;=TODAY(),"",IF(Tabela1[[#This Row],[STATUS]]="ATRASADO",TODAY()-Tabela1[[#This Row],[PRAZO ABERTURA R.A.E]],""))</f>
        <v/>
      </c>
      <c r="AE501" s="3"/>
      <c r="AF501" t="s">
        <v>73</v>
      </c>
    </row>
    <row r="502" spans="1:32" x14ac:dyDescent="0.25">
      <c r="A502" s="6">
        <v>501</v>
      </c>
      <c r="B502" s="2" t="s">
        <v>25</v>
      </c>
      <c r="C502" s="46">
        <v>45414</v>
      </c>
      <c r="D502" s="15" t="str">
        <f t="shared" si="4"/>
        <v>maio</v>
      </c>
      <c r="E502" s="9">
        <v>0.4201388888888889</v>
      </c>
      <c r="F502" s="41" t="s">
        <v>2998</v>
      </c>
      <c r="G502" s="2" t="s">
        <v>33</v>
      </c>
      <c r="H502" s="20"/>
      <c r="I502" s="61"/>
      <c r="J502" s="3"/>
      <c r="K502" s="5" t="s">
        <v>2999</v>
      </c>
      <c r="L502" s="3" t="s">
        <v>126</v>
      </c>
      <c r="M502" s="31" t="s">
        <v>41</v>
      </c>
      <c r="N502" s="2" t="s">
        <v>2702</v>
      </c>
      <c r="O502" s="41" t="s">
        <v>3000</v>
      </c>
      <c r="P502" s="3" t="s">
        <v>3001</v>
      </c>
      <c r="Q502" s="31"/>
      <c r="R502" s="31"/>
      <c r="S502" s="31"/>
      <c r="T502" s="7" t="s">
        <v>3002</v>
      </c>
      <c r="U502" s="3" t="s">
        <v>3003</v>
      </c>
      <c r="V502" s="3" t="s">
        <v>81</v>
      </c>
      <c r="W502" s="3" t="s">
        <v>69</v>
      </c>
      <c r="X502" s="3" t="s">
        <v>79</v>
      </c>
      <c r="Y502" s="3" t="s">
        <v>67</v>
      </c>
      <c r="Z502" s="4" t="str">
        <f>IF(Tabela1[[#This Row],[R.A.E]]="SIM",VLOOKUP(Tabela1[[#This Row],[CLASSIFICAÇÃO]],Lista_Susp_!PRAZO,2,0)+Tabela1[[#This Row],[DATA]],"")</f>
        <v/>
      </c>
      <c r="AA502" s="11" t="b">
        <f ca="1">IF(Tabela1[[#This Row],[R.A.E]]="SIM",IF(AC502="ok","CONCLUÍDO",IF(Tabela1[[#This Row],[PRAZO ABERTURA R.A.E]]&lt;TODAY(),"ATRASADO","NO PRAZO")))</f>
        <v>0</v>
      </c>
      <c r="AB502" s="11" t="str">
        <f ca="1">IF(Tabela1[[#This Row],[PRAZO ABERTURA R.A.E]]&gt;=TODAY(),"",IF(Tabela1[[#This Row],[STATUS]]="ATRASADO",TODAY()-Tabela1[[#This Row],[PRAZO ABERTURA R.A.E]],""))</f>
        <v/>
      </c>
      <c r="AE502" s="3"/>
      <c r="AF502" t="s">
        <v>73</v>
      </c>
    </row>
    <row r="503" spans="1:32" ht="30" x14ac:dyDescent="0.25">
      <c r="A503" s="6">
        <v>502</v>
      </c>
      <c r="B503" s="2" t="s">
        <v>25</v>
      </c>
      <c r="C503" s="46">
        <v>45414</v>
      </c>
      <c r="D503" s="15" t="str">
        <f t="shared" si="4"/>
        <v>maio</v>
      </c>
      <c r="E503" s="9">
        <v>0.75</v>
      </c>
      <c r="F503" s="41" t="s">
        <v>3004</v>
      </c>
      <c r="G503" s="2" t="s">
        <v>27</v>
      </c>
      <c r="H503" s="20" t="s">
        <v>2310</v>
      </c>
      <c r="I503" s="61"/>
      <c r="J503" s="3"/>
      <c r="K503" s="5" t="s">
        <v>3138</v>
      </c>
      <c r="L503" s="3" t="s">
        <v>126</v>
      </c>
      <c r="M503" s="3" t="s">
        <v>122</v>
      </c>
      <c r="N503" s="2" t="s">
        <v>3005</v>
      </c>
      <c r="O503" s="2" t="s">
        <v>3006</v>
      </c>
      <c r="P503" s="3" t="s">
        <v>3007</v>
      </c>
      <c r="Q503" s="31"/>
      <c r="R503" s="31"/>
      <c r="S503" s="31"/>
      <c r="T503" s="7" t="s">
        <v>3008</v>
      </c>
      <c r="U503" s="3" t="s">
        <v>610</v>
      </c>
      <c r="V503" s="3" t="s">
        <v>64</v>
      </c>
      <c r="W503" s="3" t="s">
        <v>69</v>
      </c>
      <c r="X503" s="3" t="s">
        <v>70</v>
      </c>
      <c r="Y503" s="3" t="s">
        <v>73</v>
      </c>
      <c r="Z503" s="4">
        <f>IF(Tabela1[[#This Row],[R.A.E]]="SIM",VLOOKUP(Tabela1[[#This Row],[CLASSIFICAÇÃO]],Lista_Susp_!PRAZO,2,0)+Tabela1[[#This Row],[DATA]],"")</f>
        <v>45421</v>
      </c>
      <c r="AA503" s="11" t="str">
        <f ca="1">IF(Tabela1[[#This Row],[R.A.E]]="SIM",IF(AC503="ok","CONCLUÍDO",IF(Tabela1[[#This Row],[PRAZO ABERTURA R.A.E]]&lt;TODAY(),"ATRASADO","NO PRAZO")))</f>
        <v>CONCLUÍDO</v>
      </c>
      <c r="AB503" s="11" t="str">
        <f ca="1">IF(Tabela1[[#This Row],[PRAZO ABERTURA R.A.E]]&gt;=TODAY(),"",IF(Tabela1[[#This Row],[STATUS]]="ATRASADO",TODAY()-Tabela1[[#This Row],[PRAZO ABERTURA R.A.E]],""))</f>
        <v/>
      </c>
      <c r="AC503" s="3" t="s">
        <v>224</v>
      </c>
      <c r="AD503" s="4">
        <v>45415</v>
      </c>
      <c r="AE503" s="3" t="s">
        <v>73</v>
      </c>
      <c r="AF503" t="s">
        <v>73</v>
      </c>
    </row>
    <row r="504" spans="1:32" ht="30" x14ac:dyDescent="0.25">
      <c r="A504" s="6">
        <v>503</v>
      </c>
      <c r="B504" s="2" t="s">
        <v>25</v>
      </c>
      <c r="C504" s="46">
        <v>45414</v>
      </c>
      <c r="D504" s="15" t="str">
        <f t="shared" si="4"/>
        <v>maio</v>
      </c>
      <c r="E504" s="9">
        <v>0.95486111111111116</v>
      </c>
      <c r="F504" s="41" t="s">
        <v>3009</v>
      </c>
      <c r="G504" s="2" t="s">
        <v>33</v>
      </c>
      <c r="H504" s="20"/>
      <c r="I504" s="61"/>
      <c r="J504" s="3"/>
      <c r="K504" s="5" t="s">
        <v>3137</v>
      </c>
      <c r="L504" s="3" t="s">
        <v>166</v>
      </c>
      <c r="M504" s="3" t="s">
        <v>123</v>
      </c>
      <c r="N504" s="2" t="s">
        <v>1509</v>
      </c>
      <c r="O504" s="2" t="s">
        <v>3011</v>
      </c>
      <c r="P504" s="3" t="s">
        <v>350</v>
      </c>
      <c r="Q504" s="31"/>
      <c r="R504" s="31"/>
      <c r="S504" s="31"/>
      <c r="T504" s="7" t="s">
        <v>2824</v>
      </c>
      <c r="U504" s="3" t="s">
        <v>1512</v>
      </c>
      <c r="V504" s="3" t="s">
        <v>1307</v>
      </c>
      <c r="W504" s="3" t="s">
        <v>69</v>
      </c>
      <c r="X504" s="3" t="s">
        <v>70</v>
      </c>
      <c r="Y504" s="3" t="s">
        <v>67</v>
      </c>
      <c r="Z504" s="4" t="str">
        <f>IF(Tabela1[[#This Row],[R.A.E]]="SIM",VLOOKUP(Tabela1[[#This Row],[CLASSIFICAÇÃO]],Lista_Susp_!PRAZO,2,0)+Tabela1[[#This Row],[DATA]],"")</f>
        <v/>
      </c>
      <c r="AA504" s="11" t="b">
        <f ca="1">IF(Tabela1[[#This Row],[R.A.E]]="SIM",IF(AC504="ok","CONCLUÍDO",IF(Tabela1[[#This Row],[PRAZO ABERTURA R.A.E]]&lt;TODAY(),"ATRASADO","NO PRAZO")))</f>
        <v>0</v>
      </c>
      <c r="AB504" s="11" t="str">
        <f ca="1">IF(Tabela1[[#This Row],[PRAZO ABERTURA R.A.E]]&gt;=TODAY(),"",IF(Tabela1[[#This Row],[STATUS]]="ATRASADO",TODAY()-Tabela1[[#This Row],[PRAZO ABERTURA R.A.E]],""))</f>
        <v/>
      </c>
      <c r="AE504" s="3"/>
      <c r="AF504" t="s">
        <v>73</v>
      </c>
    </row>
    <row r="505" spans="1:32" ht="75" x14ac:dyDescent="0.25">
      <c r="A505" s="6">
        <v>504</v>
      </c>
      <c r="B505" s="2" t="s">
        <v>28</v>
      </c>
      <c r="C505" s="46">
        <v>45411</v>
      </c>
      <c r="D505" s="15" t="str">
        <f t="shared" si="4"/>
        <v>abril</v>
      </c>
      <c r="E505" s="9">
        <v>0.29166666666666669</v>
      </c>
      <c r="F505" s="41" t="s">
        <v>3012</v>
      </c>
      <c r="G505" s="2" t="s">
        <v>30</v>
      </c>
      <c r="H505" s="20"/>
      <c r="I505" s="61"/>
      <c r="J505" s="3" t="s">
        <v>73</v>
      </c>
      <c r="K505" s="5" t="s">
        <v>3136</v>
      </c>
      <c r="L505" s="3" t="s">
        <v>152</v>
      </c>
      <c r="M505" s="3" t="s">
        <v>121</v>
      </c>
      <c r="N505" s="58" t="s">
        <v>2973</v>
      </c>
      <c r="O505" s="2" t="s">
        <v>3013</v>
      </c>
      <c r="P505" s="3" t="s">
        <v>1636</v>
      </c>
      <c r="Q505" s="31"/>
      <c r="R505" s="31"/>
      <c r="S505" s="31"/>
      <c r="T505" s="7" t="s">
        <v>3014</v>
      </c>
      <c r="U505" s="3" t="s">
        <v>3015</v>
      </c>
      <c r="V505" s="3" t="s">
        <v>232</v>
      </c>
      <c r="W505" s="3" t="s">
        <v>69</v>
      </c>
      <c r="X505" s="3" t="s">
        <v>85</v>
      </c>
      <c r="Y505" s="3" t="s">
        <v>73</v>
      </c>
      <c r="Z505" s="4">
        <f>IF(Tabela1[[#This Row],[R.A.E]]="SIM",VLOOKUP(Tabela1[[#This Row],[CLASSIFICAÇÃO]],Lista_Susp_!PRAZO,2,0)+Tabela1[[#This Row],[DATA]],"")</f>
        <v>45418</v>
      </c>
      <c r="AA505" s="11" t="str">
        <f ca="1">IF(Tabela1[[#This Row],[R.A.E]]="SIM",IF(AC505="ok","CONCLUÍDO",IF(Tabela1[[#This Row],[PRAZO ABERTURA R.A.E]]&lt;TODAY(),"ATRASADO","NO PRAZO")))</f>
        <v>ATRASADO</v>
      </c>
      <c r="AB505" s="11">
        <f ca="1">IF(Tabela1[[#This Row],[PRAZO ABERTURA R.A.E]]&gt;=TODAY(),"",IF(Tabela1[[#This Row],[STATUS]]="ATRASADO",TODAY()-Tabela1[[#This Row],[PRAZO ABERTURA R.A.E]],""))</f>
        <v>239</v>
      </c>
      <c r="AE505" s="3"/>
      <c r="AF505" t="s">
        <v>73</v>
      </c>
    </row>
    <row r="506" spans="1:32" ht="30" x14ac:dyDescent="0.25">
      <c r="A506" s="6">
        <v>505</v>
      </c>
      <c r="B506" s="2" t="s">
        <v>28</v>
      </c>
      <c r="C506" s="46">
        <v>45412</v>
      </c>
      <c r="D506" s="15" t="str">
        <f t="shared" si="4"/>
        <v>abril</v>
      </c>
      <c r="E506" s="9">
        <v>0.50694444444444442</v>
      </c>
      <c r="F506" s="41" t="s">
        <v>3016</v>
      </c>
      <c r="G506" s="2" t="s">
        <v>27</v>
      </c>
      <c r="H506" s="20" t="s">
        <v>2309</v>
      </c>
      <c r="I506" s="61"/>
      <c r="J506" s="3"/>
      <c r="K506" s="7" t="s">
        <v>3135</v>
      </c>
      <c r="L506" s="3" t="s">
        <v>196</v>
      </c>
      <c r="M506" s="3" t="s">
        <v>121</v>
      </c>
      <c r="N506" s="58" t="s">
        <v>2973</v>
      </c>
      <c r="O506" s="2" t="s">
        <v>3017</v>
      </c>
      <c r="P506" s="3" t="s">
        <v>484</v>
      </c>
      <c r="Q506" s="31"/>
      <c r="R506" s="31"/>
      <c r="S506" s="31"/>
      <c r="T506" s="7" t="s">
        <v>3018</v>
      </c>
      <c r="U506" s="3" t="s">
        <v>3019</v>
      </c>
      <c r="V506" s="3" t="s">
        <v>232</v>
      </c>
      <c r="W506" s="3" t="s">
        <v>69</v>
      </c>
      <c r="X506" s="3" t="s">
        <v>70</v>
      </c>
      <c r="Y506" s="3" t="s">
        <v>67</v>
      </c>
      <c r="Z506" s="4" t="str">
        <f>IF(Tabela1[[#This Row],[R.A.E]]="SIM",VLOOKUP(Tabela1[[#This Row],[CLASSIFICAÇÃO]],Lista_Susp_!PRAZO,2,0)+Tabela1[[#This Row],[DATA]],"")</f>
        <v/>
      </c>
      <c r="AA506" s="11" t="b">
        <f ca="1">IF(Tabela1[[#This Row],[R.A.E]]="SIM",IF(AC506="ok","CONCLUÍDO",IF(Tabela1[[#This Row],[PRAZO ABERTURA R.A.E]]&lt;TODAY(),"ATRASADO","NO PRAZO")))</f>
        <v>0</v>
      </c>
      <c r="AB506" s="11" t="str">
        <f ca="1">IF(Tabela1[[#This Row],[PRAZO ABERTURA R.A.E]]&gt;=TODAY(),"",IF(Tabela1[[#This Row],[STATUS]]="ATRASADO",TODAY()-Tabela1[[#This Row],[PRAZO ABERTURA R.A.E]],""))</f>
        <v/>
      </c>
      <c r="AE506" s="3"/>
      <c r="AF506" t="s">
        <v>73</v>
      </c>
    </row>
    <row r="507" spans="1:32" ht="30" x14ac:dyDescent="0.25">
      <c r="A507" s="6">
        <v>506</v>
      </c>
      <c r="B507" s="2" t="s">
        <v>28</v>
      </c>
      <c r="C507" s="46">
        <v>45412</v>
      </c>
      <c r="D507" s="15" t="str">
        <f t="shared" si="4"/>
        <v>abril</v>
      </c>
      <c r="E507" s="9">
        <v>0.625</v>
      </c>
      <c r="F507" s="2" t="s">
        <v>1047</v>
      </c>
      <c r="G507" s="2" t="s">
        <v>36</v>
      </c>
      <c r="H507" s="20"/>
      <c r="I507" s="61"/>
      <c r="J507" s="3" t="s">
        <v>73</v>
      </c>
      <c r="K507" s="5" t="s">
        <v>3020</v>
      </c>
      <c r="L507" s="3" t="s">
        <v>143</v>
      </c>
      <c r="M507" s="3" t="s">
        <v>121</v>
      </c>
      <c r="N507" t="s">
        <v>3021</v>
      </c>
      <c r="O507" s="2" t="s">
        <v>3022</v>
      </c>
      <c r="P507" s="3" t="s">
        <v>410</v>
      </c>
      <c r="Q507" s="31"/>
      <c r="R507" s="31"/>
      <c r="S507" s="31"/>
      <c r="T507" s="7" t="s">
        <v>3023</v>
      </c>
      <c r="U507" t="s">
        <v>3024</v>
      </c>
      <c r="V507" s="3" t="s">
        <v>232</v>
      </c>
      <c r="W507" s="3" t="s">
        <v>76</v>
      </c>
      <c r="X507" s="3" t="s">
        <v>79</v>
      </c>
      <c r="Y507" s="3" t="s">
        <v>73</v>
      </c>
      <c r="Z507" s="4">
        <f>IF(Tabela1[[#This Row],[R.A.E]]="SIM",VLOOKUP(Tabela1[[#This Row],[CLASSIFICAÇÃO]],Lista_Susp_!PRAZO,2,0)+Tabela1[[#This Row],[DATA]],"")</f>
        <v>45419</v>
      </c>
      <c r="AA507" s="11" t="str">
        <f ca="1">IF(Tabela1[[#This Row],[R.A.E]]="SIM",IF(AC507="ok","CONCLUÍDO",IF(Tabela1[[#This Row],[PRAZO ABERTURA R.A.E]]&lt;TODAY(),"ATRASADO","NO PRAZO")))</f>
        <v>ATRASADO</v>
      </c>
      <c r="AB507" s="11">
        <f ca="1">IF(Tabela1[[#This Row],[PRAZO ABERTURA R.A.E]]&gt;=TODAY(),"",IF(Tabela1[[#This Row],[STATUS]]="ATRASADO",TODAY()-Tabela1[[#This Row],[PRAZO ABERTURA R.A.E]],""))</f>
        <v>238</v>
      </c>
      <c r="AE507" s="3"/>
      <c r="AF507" t="s">
        <v>73</v>
      </c>
    </row>
    <row r="508" spans="1:32" ht="30" x14ac:dyDescent="0.25">
      <c r="A508" s="6">
        <v>507</v>
      </c>
      <c r="B508" s="2" t="s">
        <v>28</v>
      </c>
      <c r="C508" s="46">
        <v>45412</v>
      </c>
      <c r="D508" s="15" t="str">
        <f t="shared" si="4"/>
        <v>abril</v>
      </c>
      <c r="E508" s="9">
        <v>0.74305555555555547</v>
      </c>
      <c r="F508" s="41" t="s">
        <v>3025</v>
      </c>
      <c r="G508" s="2" t="s">
        <v>36</v>
      </c>
      <c r="H508" s="20"/>
      <c r="I508" s="61"/>
      <c r="J508" s="3"/>
      <c r="K508" s="5" t="s">
        <v>3134</v>
      </c>
      <c r="L508" s="3" t="s">
        <v>129</v>
      </c>
      <c r="M508" s="3" t="s">
        <v>121</v>
      </c>
      <c r="N508" s="2" t="s">
        <v>3026</v>
      </c>
      <c r="O508" s="41" t="s">
        <v>3027</v>
      </c>
      <c r="P508" s="3" t="s">
        <v>3028</v>
      </c>
      <c r="Q508" s="31"/>
      <c r="R508" s="31"/>
      <c r="S508" s="31"/>
      <c r="T508" s="7" t="s">
        <v>3029</v>
      </c>
      <c r="U508" s="3" t="s">
        <v>2020</v>
      </c>
      <c r="V508" s="3" t="s">
        <v>78</v>
      </c>
      <c r="W508" s="3" t="s">
        <v>69</v>
      </c>
      <c r="X508" s="3" t="s">
        <v>70</v>
      </c>
      <c r="Y508" s="3" t="s">
        <v>67</v>
      </c>
      <c r="Z508" s="4" t="str">
        <f>IF(Tabela1[[#This Row],[R.A.E]]="SIM",VLOOKUP(Tabela1[[#This Row],[CLASSIFICAÇÃO]],Lista_Susp_!PRAZO,2,0)+Tabela1[[#This Row],[DATA]],"")</f>
        <v/>
      </c>
      <c r="AA508" s="11" t="b">
        <f ca="1">IF(Tabela1[[#This Row],[R.A.E]]="SIM",IF(AC508="ok","CONCLUÍDO",IF(Tabela1[[#This Row],[PRAZO ABERTURA R.A.E]]&lt;TODAY(),"ATRASADO","NO PRAZO")))</f>
        <v>0</v>
      </c>
      <c r="AB508" s="11" t="str">
        <f ca="1">IF(Tabela1[[#This Row],[PRAZO ABERTURA R.A.E]]&gt;=TODAY(),"",IF(Tabela1[[#This Row],[STATUS]]="ATRASADO",TODAY()-Tabela1[[#This Row],[PRAZO ABERTURA R.A.E]],""))</f>
        <v/>
      </c>
      <c r="AE508" s="3"/>
      <c r="AF508" t="s">
        <v>73</v>
      </c>
    </row>
    <row r="509" spans="1:32" ht="60" x14ac:dyDescent="0.25">
      <c r="A509" s="6">
        <v>508</v>
      </c>
      <c r="B509" s="2" t="s">
        <v>28</v>
      </c>
      <c r="C509" s="46">
        <v>45412</v>
      </c>
      <c r="D509" s="15" t="str">
        <f t="shared" si="4"/>
        <v>abril</v>
      </c>
      <c r="E509" s="9">
        <v>0.57361111111111118</v>
      </c>
      <c r="F509" s="41" t="s">
        <v>3030</v>
      </c>
      <c r="G509" s="2" t="s">
        <v>27</v>
      </c>
      <c r="H509" s="20" t="s">
        <v>2309</v>
      </c>
      <c r="I509" s="61"/>
      <c r="J509" s="3"/>
      <c r="K509" s="5" t="s">
        <v>3133</v>
      </c>
      <c r="L509" s="3" t="s">
        <v>129</v>
      </c>
      <c r="M509" s="3" t="s">
        <v>121</v>
      </c>
      <c r="N509" s="2" t="s">
        <v>3031</v>
      </c>
      <c r="O509" s="41" t="s">
        <v>3032</v>
      </c>
      <c r="P509" s="3" t="s">
        <v>1604</v>
      </c>
      <c r="Q509" s="31"/>
      <c r="R509" s="31"/>
      <c r="S509" s="31"/>
      <c r="T509" s="7" t="s">
        <v>3029</v>
      </c>
      <c r="U509" s="3" t="s">
        <v>3033</v>
      </c>
      <c r="V509" s="3" t="s">
        <v>232</v>
      </c>
      <c r="W509" s="3" t="s">
        <v>76</v>
      </c>
      <c r="X509" s="3" t="s">
        <v>85</v>
      </c>
      <c r="Y509" s="3" t="s">
        <v>73</v>
      </c>
      <c r="Z509" s="4">
        <f>IF(Tabela1[[#This Row],[R.A.E]]="SIM",VLOOKUP(Tabela1[[#This Row],[CLASSIFICAÇÃO]],Lista_Susp_!PRAZO,2,0)+Tabela1[[#This Row],[DATA]],"")</f>
        <v>45419</v>
      </c>
      <c r="AA509" s="11" t="str">
        <f ca="1">IF(Tabela1[[#This Row],[R.A.E]]="SIM",IF(AC509="ok","CONCLUÍDO",IF(Tabela1[[#This Row],[PRAZO ABERTURA R.A.E]]&lt;TODAY(),"ATRASADO","NO PRAZO")))</f>
        <v>ATRASADO</v>
      </c>
      <c r="AB509" s="11">
        <f ca="1">IF(Tabela1[[#This Row],[PRAZO ABERTURA R.A.E]]&gt;=TODAY(),"",IF(Tabela1[[#This Row],[STATUS]]="ATRASADO",TODAY()-Tabela1[[#This Row],[PRAZO ABERTURA R.A.E]],""))</f>
        <v>238</v>
      </c>
      <c r="AE509" s="3"/>
      <c r="AF509" t="s">
        <v>73</v>
      </c>
    </row>
    <row r="510" spans="1:32" x14ac:dyDescent="0.25">
      <c r="A510" s="6">
        <v>509</v>
      </c>
      <c r="B510" s="2" t="s">
        <v>28</v>
      </c>
      <c r="C510" s="46">
        <v>45412</v>
      </c>
      <c r="D510" s="15" t="str">
        <f t="shared" si="4"/>
        <v>abril</v>
      </c>
      <c r="E510" s="9">
        <v>0.5625</v>
      </c>
      <c r="F510" s="41" t="s">
        <v>3034</v>
      </c>
      <c r="G510" s="2" t="s">
        <v>36</v>
      </c>
      <c r="H510" s="3"/>
      <c r="I510" s="61"/>
      <c r="J510" s="3"/>
      <c r="K510" s="5" t="s">
        <v>3132</v>
      </c>
      <c r="L510" s="3" t="s">
        <v>129</v>
      </c>
      <c r="M510" s="3" t="s">
        <v>121</v>
      </c>
      <c r="N510" s="2" t="s">
        <v>3035</v>
      </c>
      <c r="O510" s="2" t="s">
        <v>3036</v>
      </c>
      <c r="P510" s="3" t="s">
        <v>3028</v>
      </c>
      <c r="Q510" s="31"/>
      <c r="R510" s="31"/>
      <c r="S510" s="31"/>
      <c r="T510" s="7" t="s">
        <v>3029</v>
      </c>
      <c r="U510" s="3" t="s">
        <v>3037</v>
      </c>
      <c r="V510" s="3" t="s">
        <v>78</v>
      </c>
      <c r="W510" s="3" t="s">
        <v>69</v>
      </c>
      <c r="X510" s="3" t="s">
        <v>70</v>
      </c>
      <c r="Y510" s="3" t="s">
        <v>67</v>
      </c>
      <c r="Z510" s="4" t="str">
        <f>IF(Tabela1[[#This Row],[R.A.E]]="SIM",VLOOKUP(Tabela1[[#This Row],[CLASSIFICAÇÃO]],Lista_Susp_!PRAZO,2,0)+Tabela1[[#This Row],[DATA]],"")</f>
        <v/>
      </c>
      <c r="AA510" s="11" t="b">
        <f ca="1">IF(Tabela1[[#This Row],[R.A.E]]="SIM",IF(AC510="ok","CONCLUÍDO",IF(Tabela1[[#This Row],[PRAZO ABERTURA R.A.E]]&lt;TODAY(),"ATRASADO","NO PRAZO")))</f>
        <v>0</v>
      </c>
      <c r="AB510" s="11" t="str">
        <f ca="1">IF(Tabela1[[#This Row],[PRAZO ABERTURA R.A.E]]&gt;=TODAY(),"",IF(Tabela1[[#This Row],[STATUS]]="ATRASADO",TODAY()-Tabela1[[#This Row],[PRAZO ABERTURA R.A.E]],""))</f>
        <v/>
      </c>
      <c r="AE510" s="3"/>
      <c r="AF510" t="s">
        <v>73</v>
      </c>
    </row>
    <row r="511" spans="1:32" ht="30" x14ac:dyDescent="0.25">
      <c r="A511" s="6">
        <v>510</v>
      </c>
      <c r="B511" s="2" t="s">
        <v>28</v>
      </c>
      <c r="C511" s="46">
        <v>45414</v>
      </c>
      <c r="D511" s="15" t="str">
        <f t="shared" si="4"/>
        <v>maio</v>
      </c>
      <c r="E511" s="9">
        <v>0.6875</v>
      </c>
      <c r="F511" s="41" t="s">
        <v>2859</v>
      </c>
      <c r="G511" s="2" t="s">
        <v>27</v>
      </c>
      <c r="H511" s="20" t="s">
        <v>2308</v>
      </c>
      <c r="I511" s="61"/>
      <c r="J511" s="3"/>
      <c r="K511" s="5" t="s">
        <v>3038</v>
      </c>
      <c r="L511" s="3" t="s">
        <v>196</v>
      </c>
      <c r="M511" s="3" t="s">
        <v>121</v>
      </c>
      <c r="N511" s="2" t="s">
        <v>3039</v>
      </c>
      <c r="O511" s="2" t="s">
        <v>3040</v>
      </c>
      <c r="P511" s="3" t="s">
        <v>3041</v>
      </c>
      <c r="Q511" s="31"/>
      <c r="R511" s="31"/>
      <c r="S511" s="31"/>
      <c r="T511" s="7" t="s">
        <v>3042</v>
      </c>
      <c r="U511" s="3" t="s">
        <v>3043</v>
      </c>
      <c r="V511" s="3" t="s">
        <v>78</v>
      </c>
      <c r="W511" s="3" t="s">
        <v>69</v>
      </c>
      <c r="X511" s="3" t="s">
        <v>70</v>
      </c>
      <c r="Y511" s="3" t="s">
        <v>67</v>
      </c>
      <c r="Z511" s="4" t="str">
        <f>IF(Tabela1[[#This Row],[R.A.E]]="SIM",VLOOKUP(Tabela1[[#This Row],[CLASSIFICAÇÃO]],Lista_Susp_!PRAZO,2,0)+Tabela1[[#This Row],[DATA]],"")</f>
        <v/>
      </c>
      <c r="AA511" s="11" t="b">
        <f ca="1">IF(Tabela1[[#This Row],[R.A.E]]="SIM",IF(AC511="ok","CONCLUÍDO",IF(Tabela1[[#This Row],[PRAZO ABERTURA R.A.E]]&lt;TODAY(),"ATRASADO","NO PRAZO")))</f>
        <v>0</v>
      </c>
      <c r="AB511" s="11" t="str">
        <f ca="1">IF(Tabela1[[#This Row],[PRAZO ABERTURA R.A.E]]&gt;=TODAY(),"",IF(Tabela1[[#This Row],[STATUS]]="ATRASADO",TODAY()-Tabela1[[#This Row],[PRAZO ABERTURA R.A.E]],""))</f>
        <v/>
      </c>
      <c r="AE511" s="3"/>
      <c r="AF511" t="s">
        <v>73</v>
      </c>
    </row>
    <row r="512" spans="1:32" x14ac:dyDescent="0.25">
      <c r="A512" s="6">
        <v>511</v>
      </c>
      <c r="B512" s="2" t="s">
        <v>28</v>
      </c>
      <c r="C512" s="46">
        <v>45414</v>
      </c>
      <c r="D512" s="15" t="str">
        <f t="shared" si="4"/>
        <v>maio</v>
      </c>
      <c r="E512" s="9">
        <v>0.625</v>
      </c>
      <c r="F512" s="41" t="s">
        <v>3044</v>
      </c>
      <c r="G512" s="2" t="s">
        <v>27</v>
      </c>
      <c r="H512" s="20" t="s">
        <v>2308</v>
      </c>
      <c r="I512" s="61"/>
      <c r="J512" s="3"/>
      <c r="K512" s="5" t="s">
        <v>3131</v>
      </c>
      <c r="L512" s="3" t="s">
        <v>129</v>
      </c>
      <c r="M512" s="3" t="s">
        <v>231</v>
      </c>
      <c r="N512" s="2" t="s">
        <v>3045</v>
      </c>
      <c r="O512" s="2" t="s">
        <v>3046</v>
      </c>
      <c r="P512" s="3" t="s">
        <v>3047</v>
      </c>
      <c r="Q512" s="31"/>
      <c r="R512" s="31"/>
      <c r="S512" s="31"/>
      <c r="T512" s="7" t="s">
        <v>2979</v>
      </c>
      <c r="U512" s="3" t="s">
        <v>3048</v>
      </c>
      <c r="V512" s="3" t="s">
        <v>232</v>
      </c>
      <c r="W512" s="3" t="s">
        <v>69</v>
      </c>
      <c r="X512" s="3" t="s">
        <v>70</v>
      </c>
      <c r="Y512" s="3" t="s">
        <v>67</v>
      </c>
      <c r="Z512" s="4" t="str">
        <f>IF(Tabela1[[#This Row],[R.A.E]]="SIM",VLOOKUP(Tabela1[[#This Row],[CLASSIFICAÇÃO]],Lista_Susp_!PRAZO,2,0)+Tabela1[[#This Row],[DATA]],"")</f>
        <v/>
      </c>
      <c r="AA512" s="11" t="b">
        <f ca="1">IF(Tabela1[[#This Row],[R.A.E]]="SIM",IF(AC512="ok","CONCLUÍDO",IF(Tabela1[[#This Row],[PRAZO ABERTURA R.A.E]]&lt;TODAY(),"ATRASADO","NO PRAZO")))</f>
        <v>0</v>
      </c>
      <c r="AB512" s="11" t="str">
        <f ca="1">IF(Tabela1[[#This Row],[PRAZO ABERTURA R.A.E]]&gt;=TODAY(),"",IF(Tabela1[[#This Row],[STATUS]]="ATRASADO",TODAY()-Tabela1[[#This Row],[PRAZO ABERTURA R.A.E]],""))</f>
        <v/>
      </c>
      <c r="AE512" s="3"/>
      <c r="AF512" t="s">
        <v>73</v>
      </c>
    </row>
    <row r="513" spans="1:32" x14ac:dyDescent="0.25">
      <c r="A513" s="6">
        <v>512</v>
      </c>
      <c r="B513" s="2" t="s">
        <v>28</v>
      </c>
      <c r="C513" s="46">
        <v>45415</v>
      </c>
      <c r="D513" s="15" t="str">
        <f t="shared" si="4"/>
        <v>maio</v>
      </c>
      <c r="E513" s="9">
        <v>0.70833333333333337</v>
      </c>
      <c r="F513" s="41" t="s">
        <v>3049</v>
      </c>
      <c r="G513" s="2" t="s">
        <v>27</v>
      </c>
      <c r="H513" s="20" t="s">
        <v>2309</v>
      </c>
      <c r="I513" s="61"/>
      <c r="J513" s="3" t="s">
        <v>73</v>
      </c>
      <c r="K513" s="5" t="s">
        <v>3130</v>
      </c>
      <c r="L513" s="3" t="s">
        <v>129</v>
      </c>
      <c r="M513" s="3" t="s">
        <v>231</v>
      </c>
      <c r="N513" s="2" t="s">
        <v>3050</v>
      </c>
      <c r="O513" s="2" t="s">
        <v>3051</v>
      </c>
      <c r="P513" s="3" t="s">
        <v>2913</v>
      </c>
      <c r="Q513" s="31"/>
      <c r="R513" s="31"/>
      <c r="S513" s="31"/>
      <c r="T513" s="7" t="s">
        <v>3029</v>
      </c>
      <c r="U513" s="3" t="s">
        <v>3052</v>
      </c>
      <c r="V513" s="3" t="s">
        <v>83</v>
      </c>
      <c r="W513" s="3" t="s">
        <v>76</v>
      </c>
      <c r="X513" s="3" t="s">
        <v>79</v>
      </c>
      <c r="Y513" s="3" t="s">
        <v>73</v>
      </c>
      <c r="Z513" s="4">
        <f>IF(Tabela1[[#This Row],[R.A.E]]="SIM",VLOOKUP(Tabela1[[#This Row],[CLASSIFICAÇÃO]],Lista_Susp_!PRAZO,2,0)+Tabela1[[#This Row],[DATA]],"")</f>
        <v>45422</v>
      </c>
      <c r="AA513" s="11" t="str">
        <f ca="1">IF(Tabela1[[#This Row],[R.A.E]]="SIM",IF(AC513="ok","CONCLUÍDO",IF(Tabela1[[#This Row],[PRAZO ABERTURA R.A.E]]&lt;TODAY(),"ATRASADO","NO PRAZO")))</f>
        <v>ATRASADO</v>
      </c>
      <c r="AB513" s="11">
        <f ca="1">IF(Tabela1[[#This Row],[PRAZO ABERTURA R.A.E]]&gt;=TODAY(),"",IF(Tabela1[[#This Row],[STATUS]]="ATRASADO",TODAY()-Tabela1[[#This Row],[PRAZO ABERTURA R.A.E]],""))</f>
        <v>235</v>
      </c>
      <c r="AE513" s="3"/>
      <c r="AF513" t="s">
        <v>73</v>
      </c>
    </row>
    <row r="514" spans="1:32" ht="30" x14ac:dyDescent="0.25">
      <c r="A514" s="6">
        <v>513</v>
      </c>
      <c r="B514" s="2" t="s">
        <v>28</v>
      </c>
      <c r="C514" s="46">
        <v>45415</v>
      </c>
      <c r="D514" s="15" t="str">
        <f t="shared" si="4"/>
        <v>maio</v>
      </c>
      <c r="E514" s="9">
        <v>0.5</v>
      </c>
      <c r="F514" s="41" t="s">
        <v>3053</v>
      </c>
      <c r="G514" s="2" t="s">
        <v>36</v>
      </c>
      <c r="H514" s="20"/>
      <c r="I514" s="61"/>
      <c r="J514" s="3"/>
      <c r="K514" s="5" t="s">
        <v>3129</v>
      </c>
      <c r="L514" s="3" t="s">
        <v>129</v>
      </c>
      <c r="M514" s="3" t="s">
        <v>121</v>
      </c>
      <c r="N514" s="2" t="s">
        <v>3035</v>
      </c>
      <c r="O514" s="2" t="s">
        <v>3054</v>
      </c>
      <c r="P514" s="3" t="s">
        <v>3055</v>
      </c>
      <c r="Q514" s="31"/>
      <c r="R514" s="31"/>
      <c r="S514" s="31"/>
      <c r="T514" s="7" t="s">
        <v>2979</v>
      </c>
      <c r="U514" s="3" t="s">
        <v>3056</v>
      </c>
      <c r="V514" s="3" t="s">
        <v>232</v>
      </c>
      <c r="W514" s="3" t="s">
        <v>69</v>
      </c>
      <c r="X514" s="3" t="s">
        <v>70</v>
      </c>
      <c r="Y514" s="3" t="s">
        <v>67</v>
      </c>
      <c r="Z514" s="4" t="str">
        <f>IF(Tabela1[[#This Row],[R.A.E]]="SIM",VLOOKUP(Tabela1[[#This Row],[CLASSIFICAÇÃO]],Lista_Susp_!PRAZO,2,0)+Tabela1[[#This Row],[DATA]],"")</f>
        <v/>
      </c>
      <c r="AA514" s="11" t="b">
        <f ca="1">IF(Tabela1[[#This Row],[R.A.E]]="SIM",IF(AC514="ok","CONCLUÍDO",IF(Tabela1[[#This Row],[PRAZO ABERTURA R.A.E]]&lt;TODAY(),"ATRASADO","NO PRAZO")))</f>
        <v>0</v>
      </c>
      <c r="AB514" s="11" t="str">
        <f ca="1">IF(Tabela1[[#This Row],[PRAZO ABERTURA R.A.E]]&gt;=TODAY(),"",IF(Tabela1[[#This Row],[STATUS]]="ATRASADO",TODAY()-Tabela1[[#This Row],[PRAZO ABERTURA R.A.E]],""))</f>
        <v/>
      </c>
      <c r="AE514" s="3"/>
      <c r="AF514" t="s">
        <v>73</v>
      </c>
    </row>
    <row r="515" spans="1:32" ht="30" x14ac:dyDescent="0.25">
      <c r="A515" s="6">
        <v>514</v>
      </c>
      <c r="B515" s="2" t="s">
        <v>25</v>
      </c>
      <c r="C515" s="46">
        <v>45414</v>
      </c>
      <c r="D515" s="15" t="str">
        <f t="shared" si="4"/>
        <v>maio</v>
      </c>
      <c r="E515" s="9">
        <v>0.83333333333333337</v>
      </c>
      <c r="F515" s="41" t="s">
        <v>3058</v>
      </c>
      <c r="G515" s="2" t="s">
        <v>27</v>
      </c>
      <c r="H515" s="20" t="s">
        <v>2310</v>
      </c>
      <c r="I515" s="61"/>
      <c r="J515" s="3"/>
      <c r="K515" s="5" t="s">
        <v>3128</v>
      </c>
      <c r="L515" s="3" t="s">
        <v>126</v>
      </c>
      <c r="M515" s="3" t="s">
        <v>122</v>
      </c>
      <c r="N515" s="2" t="s">
        <v>2138</v>
      </c>
      <c r="O515" s="2" t="s">
        <v>3059</v>
      </c>
      <c r="P515" s="3" t="s">
        <v>3007</v>
      </c>
      <c r="Q515" s="31"/>
      <c r="R515" s="31"/>
      <c r="S515" s="31"/>
      <c r="T515" s="7" t="s">
        <v>3060</v>
      </c>
      <c r="U515" s="3" t="s">
        <v>610</v>
      </c>
      <c r="V515" s="3" t="s">
        <v>64</v>
      </c>
      <c r="W515" s="3" t="s">
        <v>76</v>
      </c>
      <c r="X515" s="3" t="s">
        <v>70</v>
      </c>
      <c r="Y515" s="3" t="s">
        <v>73</v>
      </c>
      <c r="Z515" s="4">
        <f>IF(Tabela1[[#This Row],[R.A.E]]="SIM",VLOOKUP(Tabela1[[#This Row],[CLASSIFICAÇÃO]],Lista_Susp_!PRAZO,2,0)+Tabela1[[#This Row],[DATA]],"")</f>
        <v>45421</v>
      </c>
      <c r="AA515" s="11" t="str">
        <f ca="1">IF(Tabela1[[#This Row],[R.A.E]]="SIM",IF(AC515="ok","CONCLUÍDO",IF(Tabela1[[#This Row],[PRAZO ABERTURA R.A.E]]&lt;TODAY(),"ATRASADO","NO PRAZO")))</f>
        <v>CONCLUÍDO</v>
      </c>
      <c r="AB515" s="11" t="str">
        <f ca="1">IF(Tabela1[[#This Row],[PRAZO ABERTURA R.A.E]]&gt;=TODAY(),"",IF(Tabela1[[#This Row],[STATUS]]="ATRASADO",TODAY()-Tabela1[[#This Row],[PRAZO ABERTURA R.A.E]],""))</f>
        <v/>
      </c>
      <c r="AC515" s="3" t="s">
        <v>224</v>
      </c>
      <c r="AD515" s="4">
        <v>45418</v>
      </c>
      <c r="AE515" s="3" t="s">
        <v>73</v>
      </c>
      <c r="AF515" t="s">
        <v>73</v>
      </c>
    </row>
    <row r="516" spans="1:32" x14ac:dyDescent="0.25">
      <c r="A516" s="6">
        <v>515</v>
      </c>
      <c r="B516" s="2" t="s">
        <v>25</v>
      </c>
      <c r="C516" s="46">
        <v>45415</v>
      </c>
      <c r="D516" s="15" t="str">
        <f t="shared" si="4"/>
        <v>maio</v>
      </c>
      <c r="E516" s="9">
        <v>0.41666666666666669</v>
      </c>
      <c r="F516" s="41" t="s">
        <v>3061</v>
      </c>
      <c r="G516" s="2" t="s">
        <v>30</v>
      </c>
      <c r="H516" s="20"/>
      <c r="I516" s="61"/>
      <c r="J516" s="3"/>
      <c r="K516" s="5" t="s">
        <v>3127</v>
      </c>
      <c r="L516" s="3" t="s">
        <v>185</v>
      </c>
      <c r="M516" s="3" t="s">
        <v>121</v>
      </c>
      <c r="N516" s="2" t="s">
        <v>3062</v>
      </c>
      <c r="O516" s="2" t="s">
        <v>3063</v>
      </c>
      <c r="P516" s="3" t="s">
        <v>2420</v>
      </c>
      <c r="Q516" s="31"/>
      <c r="R516" s="31"/>
      <c r="S516" s="31"/>
      <c r="T516" s="7" t="s">
        <v>3064</v>
      </c>
      <c r="U516" s="3" t="s">
        <v>3065</v>
      </c>
      <c r="V516" s="3" t="s">
        <v>75</v>
      </c>
      <c r="W516" s="3" t="s">
        <v>69</v>
      </c>
      <c r="X516" s="3" t="s">
        <v>70</v>
      </c>
      <c r="Y516" s="3" t="s">
        <v>67</v>
      </c>
      <c r="Z516" s="4" t="str">
        <f>IF(Tabela1[[#This Row],[R.A.E]]="SIM",VLOOKUP(Tabela1[[#This Row],[CLASSIFICAÇÃO]],Lista_Susp_!PRAZO,2,0)+Tabela1[[#This Row],[DATA]],"")</f>
        <v/>
      </c>
      <c r="AA516" s="11" t="b">
        <f ca="1">IF(Tabela1[[#This Row],[R.A.E]]="SIM",IF(AC516="ok","CONCLUÍDO",IF(Tabela1[[#This Row],[PRAZO ABERTURA R.A.E]]&lt;TODAY(),"ATRASADO","NO PRAZO")))</f>
        <v>0</v>
      </c>
      <c r="AB516" s="11" t="str">
        <f ca="1">IF(Tabela1[[#This Row],[PRAZO ABERTURA R.A.E]]&gt;=TODAY(),"",IF(Tabela1[[#This Row],[STATUS]]="ATRASADO",TODAY()-Tabela1[[#This Row],[PRAZO ABERTURA R.A.E]],""))</f>
        <v/>
      </c>
      <c r="AE516" s="3"/>
      <c r="AF516" t="s">
        <v>73</v>
      </c>
    </row>
    <row r="517" spans="1:32" x14ac:dyDescent="0.25">
      <c r="A517" s="6">
        <v>516</v>
      </c>
      <c r="B517" s="2" t="s">
        <v>25</v>
      </c>
      <c r="C517" s="46">
        <v>45415</v>
      </c>
      <c r="D517" s="15" t="str">
        <f t="shared" si="4"/>
        <v>maio</v>
      </c>
      <c r="E517" s="9">
        <v>0.4513888888888889</v>
      </c>
      <c r="F517" s="41" t="s">
        <v>1985</v>
      </c>
      <c r="G517" s="2" t="s">
        <v>36</v>
      </c>
      <c r="H517" s="20"/>
      <c r="I517" s="61"/>
      <c r="J517" s="3"/>
      <c r="K517" s="5" t="s">
        <v>3126</v>
      </c>
      <c r="L517" s="3" t="s">
        <v>185</v>
      </c>
      <c r="M517" s="3" t="s">
        <v>121</v>
      </c>
      <c r="N517" s="2" t="s">
        <v>1423</v>
      </c>
      <c r="O517" s="2" t="s">
        <v>3066</v>
      </c>
      <c r="P517" s="3" t="s">
        <v>1686</v>
      </c>
      <c r="Q517" s="31"/>
      <c r="R517" s="31"/>
      <c r="S517" s="31"/>
      <c r="T517" s="7" t="s">
        <v>3067</v>
      </c>
      <c r="U517" s="3" t="s">
        <v>3068</v>
      </c>
      <c r="V517" s="3" t="s">
        <v>75</v>
      </c>
      <c r="W517" s="3" t="s">
        <v>69</v>
      </c>
      <c r="X517" s="3" t="s">
        <v>70</v>
      </c>
      <c r="Y517" s="3" t="s">
        <v>67</v>
      </c>
      <c r="Z517" s="4" t="str">
        <f>IF(Tabela1[[#This Row],[R.A.E]]="SIM",VLOOKUP(Tabela1[[#This Row],[CLASSIFICAÇÃO]],Lista_Susp_!PRAZO,2,0)+Tabela1[[#This Row],[DATA]],"")</f>
        <v/>
      </c>
      <c r="AA517" s="11" t="b">
        <f ca="1">IF(Tabela1[[#This Row],[R.A.E]]="SIM",IF(AC517="ok","CONCLUÍDO",IF(Tabela1[[#This Row],[PRAZO ABERTURA R.A.E]]&lt;TODAY(),"ATRASADO","NO PRAZO")))</f>
        <v>0</v>
      </c>
      <c r="AB517" s="11" t="str">
        <f ca="1">IF(Tabela1[[#This Row],[PRAZO ABERTURA R.A.E]]&gt;=TODAY(),"",IF(Tabela1[[#This Row],[STATUS]]="ATRASADO",TODAY()-Tabela1[[#This Row],[PRAZO ABERTURA R.A.E]],""))</f>
        <v/>
      </c>
      <c r="AE517" s="3"/>
      <c r="AF517" t="s">
        <v>73</v>
      </c>
    </row>
    <row r="518" spans="1:32" x14ac:dyDescent="0.25">
      <c r="A518" s="6">
        <v>517</v>
      </c>
      <c r="B518" s="2" t="s">
        <v>25</v>
      </c>
      <c r="C518" s="46">
        <v>45415</v>
      </c>
      <c r="D518" s="15" t="str">
        <f t="shared" si="4"/>
        <v>maio</v>
      </c>
      <c r="E518" s="9">
        <v>0.84375</v>
      </c>
      <c r="F518" s="41" t="s">
        <v>3069</v>
      </c>
      <c r="G518" s="2" t="s">
        <v>27</v>
      </c>
      <c r="H518" s="20" t="s">
        <v>2310</v>
      </c>
      <c r="I518" s="61"/>
      <c r="J518" s="3"/>
      <c r="K518" s="5" t="s">
        <v>3125</v>
      </c>
      <c r="L518" s="3" t="s">
        <v>126</v>
      </c>
      <c r="M518" s="3" t="s">
        <v>122</v>
      </c>
      <c r="N518" s="2" t="s">
        <v>2548</v>
      </c>
      <c r="O518" s="2" t="s">
        <v>3070</v>
      </c>
      <c r="P518" s="3" t="s">
        <v>467</v>
      </c>
      <c r="Q518" s="31"/>
      <c r="R518" s="31"/>
      <c r="S518" s="31"/>
      <c r="T518" s="7" t="s">
        <v>3071</v>
      </c>
      <c r="U518" s="3" t="s">
        <v>3072</v>
      </c>
      <c r="V518" s="3" t="s">
        <v>64</v>
      </c>
      <c r="W518" s="3" t="s">
        <v>69</v>
      </c>
      <c r="X518" s="3" t="s">
        <v>70</v>
      </c>
      <c r="Y518" s="3" t="s">
        <v>73</v>
      </c>
      <c r="Z518" s="4">
        <f>IF(Tabela1[[#This Row],[R.A.E]]="SIM",VLOOKUP(Tabela1[[#This Row],[CLASSIFICAÇÃO]],Lista_Susp_!PRAZO,2,0)+Tabela1[[#This Row],[DATA]],"")</f>
        <v>45422</v>
      </c>
      <c r="AA518" s="11" t="str">
        <f ca="1">IF(Tabela1[[#This Row],[R.A.E]]="SIM",IF(AC518="ok","CONCLUÍDO",IF(Tabela1[[#This Row],[PRAZO ABERTURA R.A.E]]&lt;TODAY(),"ATRASADO","NO PRAZO")))</f>
        <v>CONCLUÍDO</v>
      </c>
      <c r="AB518" s="11" t="str">
        <f ca="1">IF(Tabela1[[#This Row],[PRAZO ABERTURA R.A.E]]&gt;=TODAY(),"",IF(Tabela1[[#This Row],[STATUS]]="ATRASADO",TODAY()-Tabela1[[#This Row],[PRAZO ABERTURA R.A.E]],""))</f>
        <v/>
      </c>
      <c r="AC518" s="3" t="s">
        <v>224</v>
      </c>
      <c r="AD518" s="4">
        <v>45420</v>
      </c>
      <c r="AE518" s="3" t="s">
        <v>73</v>
      </c>
      <c r="AF518" t="s">
        <v>73</v>
      </c>
    </row>
    <row r="519" spans="1:32" ht="30" x14ac:dyDescent="0.25">
      <c r="A519" s="6">
        <v>518</v>
      </c>
      <c r="B519" s="2" t="s">
        <v>25</v>
      </c>
      <c r="C519" s="46">
        <v>45416</v>
      </c>
      <c r="D519" s="15" t="str">
        <f t="shared" si="4"/>
        <v>maio</v>
      </c>
      <c r="E519" s="9">
        <v>0.22222222222222221</v>
      </c>
      <c r="F519" s="41" t="s">
        <v>3073</v>
      </c>
      <c r="G519" s="2" t="s">
        <v>30</v>
      </c>
      <c r="H519" s="20"/>
      <c r="I519" s="61"/>
      <c r="J519" s="3"/>
      <c r="K519" s="5" t="s">
        <v>3123</v>
      </c>
      <c r="L519" s="3" t="s">
        <v>126</v>
      </c>
      <c r="M519" s="3" t="s">
        <v>121</v>
      </c>
      <c r="N519" s="2" t="s">
        <v>3074</v>
      </c>
      <c r="O519" s="2" t="s">
        <v>3075</v>
      </c>
      <c r="P519" s="3" t="s">
        <v>3076</v>
      </c>
      <c r="Q519" s="31"/>
      <c r="R519" s="31"/>
      <c r="S519" s="31"/>
      <c r="T519" s="7" t="s">
        <v>3077</v>
      </c>
      <c r="U519" s="3" t="s">
        <v>3078</v>
      </c>
      <c r="V519" s="3" t="s">
        <v>68</v>
      </c>
      <c r="Y519" s="3"/>
      <c r="Z519" s="4" t="str">
        <f>IF(Tabela1[[#This Row],[R.A.E]]="SIM",VLOOKUP(Tabela1[[#This Row],[CLASSIFICAÇÃO]],Lista_Susp_!PRAZO,2,0)+Tabela1[[#This Row],[DATA]],"")</f>
        <v/>
      </c>
      <c r="AA519" s="11" t="b">
        <f ca="1">IF(Tabela1[[#This Row],[R.A.E]]="SIM",IF(AC519="ok","CONCLUÍDO",IF(Tabela1[[#This Row],[PRAZO ABERTURA R.A.E]]&lt;TODAY(),"ATRASADO","NO PRAZO")))</f>
        <v>0</v>
      </c>
      <c r="AB519" s="11" t="str">
        <f ca="1">IF(Tabela1[[#This Row],[PRAZO ABERTURA R.A.E]]&gt;=TODAY(),"",IF(Tabela1[[#This Row],[STATUS]]="ATRASADO",TODAY()-Tabela1[[#This Row],[PRAZO ABERTURA R.A.E]],""))</f>
        <v/>
      </c>
      <c r="AE519" s="3"/>
      <c r="AF519" t="s">
        <v>73</v>
      </c>
    </row>
    <row r="520" spans="1:32" ht="45" x14ac:dyDescent="0.25">
      <c r="A520" s="6">
        <v>519</v>
      </c>
      <c r="B520" s="2" t="s">
        <v>25</v>
      </c>
      <c r="C520" s="46">
        <v>45415</v>
      </c>
      <c r="D520" s="15" t="str">
        <f t="shared" si="4"/>
        <v>maio</v>
      </c>
      <c r="E520" s="9">
        <v>0.94097222222222221</v>
      </c>
      <c r="F520" s="41" t="s">
        <v>3079</v>
      </c>
      <c r="G520" s="2" t="s">
        <v>27</v>
      </c>
      <c r="H520" s="20" t="s">
        <v>2310</v>
      </c>
      <c r="I520" s="61"/>
      <c r="J520" s="3"/>
      <c r="K520" s="5" t="s">
        <v>3122</v>
      </c>
      <c r="L520" s="3" t="s">
        <v>155</v>
      </c>
      <c r="M520" s="3" t="s">
        <v>122</v>
      </c>
      <c r="N520" s="2" t="s">
        <v>2138</v>
      </c>
      <c r="O520" s="2" t="s">
        <v>3080</v>
      </c>
      <c r="P520" s="3" t="s">
        <v>3081</v>
      </c>
      <c r="Q520" s="31"/>
      <c r="R520" s="31"/>
      <c r="S520" s="31"/>
      <c r="T520" s="7" t="s">
        <v>3082</v>
      </c>
      <c r="U520" s="3" t="s">
        <v>1543</v>
      </c>
      <c r="V520" s="3" t="s">
        <v>64</v>
      </c>
      <c r="W520" s="3" t="s">
        <v>69</v>
      </c>
      <c r="X520" s="3" t="s">
        <v>70</v>
      </c>
      <c r="Y520" s="3" t="s">
        <v>73</v>
      </c>
      <c r="Z520" s="4">
        <f>IF(Tabela1[[#This Row],[R.A.E]]="SIM",VLOOKUP(Tabela1[[#This Row],[CLASSIFICAÇÃO]],Lista_Susp_!PRAZO,2,0)+Tabela1[[#This Row],[DATA]],"")</f>
        <v>45422</v>
      </c>
      <c r="AA520" s="11" t="str">
        <f ca="1">IF(Tabela1[[#This Row],[R.A.E]]="SIM",IF(AC520="ok","CONCLUÍDO",IF(Tabela1[[#This Row],[PRAZO ABERTURA R.A.E]]&lt;TODAY(),"ATRASADO","NO PRAZO")))</f>
        <v>CONCLUÍDO</v>
      </c>
      <c r="AB520" s="11" t="str">
        <f ca="1">IF(Tabela1[[#This Row],[PRAZO ABERTURA R.A.E]]&gt;=TODAY(),"",IF(Tabela1[[#This Row],[STATUS]]="ATRASADO",TODAY()-Tabela1[[#This Row],[PRAZO ABERTURA R.A.E]],""))</f>
        <v/>
      </c>
      <c r="AC520" s="3" t="s">
        <v>224</v>
      </c>
      <c r="AD520" s="4">
        <v>45419</v>
      </c>
      <c r="AE520" s="3" t="s">
        <v>73</v>
      </c>
      <c r="AF520" t="s">
        <v>73</v>
      </c>
    </row>
    <row r="521" spans="1:32" ht="45" x14ac:dyDescent="0.25">
      <c r="A521" s="6">
        <v>520</v>
      </c>
      <c r="B521" s="2" t="s">
        <v>25</v>
      </c>
      <c r="C521" s="46">
        <v>45416</v>
      </c>
      <c r="D521" s="15" t="str">
        <f t="shared" si="4"/>
        <v>maio</v>
      </c>
      <c r="E521" s="9">
        <v>0.3125</v>
      </c>
      <c r="F521" s="41" t="s">
        <v>3083</v>
      </c>
      <c r="G521" s="2" t="s">
        <v>30</v>
      </c>
      <c r="H521" s="20"/>
      <c r="I521" s="61"/>
      <c r="J521" s="3" t="s">
        <v>73</v>
      </c>
      <c r="K521" s="5" t="s">
        <v>3121</v>
      </c>
      <c r="L521" s="3" t="s">
        <v>126</v>
      </c>
      <c r="M521" s="3" t="s">
        <v>120</v>
      </c>
      <c r="N521" s="2" t="s">
        <v>3084</v>
      </c>
      <c r="O521" s="2" t="s">
        <v>3085</v>
      </c>
      <c r="P521" s="3" t="s">
        <v>2995</v>
      </c>
      <c r="Q521" s="31"/>
      <c r="R521" s="31"/>
      <c r="S521" s="31"/>
      <c r="T521" s="7" t="s">
        <v>3086</v>
      </c>
      <c r="U521" s="3" t="s">
        <v>3087</v>
      </c>
      <c r="V521" s="3" t="s">
        <v>82</v>
      </c>
      <c r="W521" s="3" t="s">
        <v>72</v>
      </c>
      <c r="X521" s="3" t="s">
        <v>79</v>
      </c>
      <c r="Y521" s="3" t="s">
        <v>73</v>
      </c>
      <c r="Z521" s="4">
        <f>IF(Tabela1[[#This Row],[R.A.E]]="SIM",VLOOKUP(Tabela1[[#This Row],[CLASSIFICAÇÃO]],Lista_Susp_!PRAZO,2,0)+Tabela1[[#This Row],[DATA]],"")</f>
        <v>45423</v>
      </c>
      <c r="AA521" s="11" t="str">
        <f ca="1">IF(Tabela1[[#This Row],[R.A.E]]="SIM",IF(AC521="ok","CONCLUÍDO",IF(Tabela1[[#This Row],[PRAZO ABERTURA R.A.E]]&lt;TODAY(),"ATRASADO","NO PRAZO")))</f>
        <v>CONCLUÍDO</v>
      </c>
      <c r="AB521" s="11" t="str">
        <f ca="1">IF(Tabela1[[#This Row],[PRAZO ABERTURA R.A.E]]&gt;=TODAY(),"",IF(Tabela1[[#This Row],[STATUS]]="ATRASADO",TODAY()-Tabela1[[#This Row],[PRAZO ABERTURA R.A.E]],""))</f>
        <v/>
      </c>
      <c r="AC521" s="3" t="s">
        <v>224</v>
      </c>
      <c r="AE521" s="3"/>
      <c r="AF521" t="s">
        <v>73</v>
      </c>
    </row>
    <row r="522" spans="1:32" ht="45" x14ac:dyDescent="0.25">
      <c r="A522" s="6">
        <v>521</v>
      </c>
      <c r="B522" s="2" t="s">
        <v>25</v>
      </c>
      <c r="C522" s="46">
        <v>45415</v>
      </c>
      <c r="D522" s="15" t="str">
        <f t="shared" si="4"/>
        <v>maio</v>
      </c>
      <c r="E522" s="9">
        <v>0.8125</v>
      </c>
      <c r="F522" s="41" t="s">
        <v>3088</v>
      </c>
      <c r="G522" s="2" t="s">
        <v>30</v>
      </c>
      <c r="H522" s="20"/>
      <c r="I522" s="61"/>
      <c r="J522" s="3"/>
      <c r="K522" s="5" t="s">
        <v>3120</v>
      </c>
      <c r="L522" s="3" t="s">
        <v>126</v>
      </c>
      <c r="M522" s="3" t="s">
        <v>231</v>
      </c>
      <c r="N522" s="2" t="s">
        <v>2911</v>
      </c>
      <c r="O522" s="2" t="s">
        <v>3089</v>
      </c>
      <c r="P522" s="3" t="s">
        <v>1271</v>
      </c>
      <c r="Q522" s="31"/>
      <c r="R522" s="31"/>
      <c r="S522" s="31"/>
      <c r="T522" s="7" t="s">
        <v>3090</v>
      </c>
      <c r="U522" s="3" t="s">
        <v>3091</v>
      </c>
      <c r="V522" s="3" t="s">
        <v>248</v>
      </c>
      <c r="W522" s="3" t="s">
        <v>69</v>
      </c>
      <c r="X522" s="3" t="s">
        <v>70</v>
      </c>
      <c r="Y522" s="3" t="s">
        <v>67</v>
      </c>
      <c r="Z522" s="4" t="str">
        <f>IF(Tabela1[[#This Row],[R.A.E]]="SIM",VLOOKUP(Tabela1[[#This Row],[CLASSIFICAÇÃO]],Lista_Susp_!PRAZO,2,0)+Tabela1[[#This Row],[DATA]],"")</f>
        <v/>
      </c>
      <c r="AA522" s="11" t="b">
        <f ca="1">IF(Tabela1[[#This Row],[R.A.E]]="SIM",IF(AC522="ok","CONCLUÍDO",IF(Tabela1[[#This Row],[PRAZO ABERTURA R.A.E]]&lt;TODAY(),"ATRASADO","NO PRAZO")))</f>
        <v>0</v>
      </c>
      <c r="AB522" s="11" t="str">
        <f ca="1">IF(Tabela1[[#This Row],[PRAZO ABERTURA R.A.E]]&gt;=TODAY(),"",IF(Tabela1[[#This Row],[STATUS]]="ATRASADO",TODAY()-Tabela1[[#This Row],[PRAZO ABERTURA R.A.E]],""))</f>
        <v/>
      </c>
      <c r="AE522" s="3"/>
      <c r="AF522" t="s">
        <v>73</v>
      </c>
    </row>
    <row r="523" spans="1:32" x14ac:dyDescent="0.25">
      <c r="A523" s="6">
        <v>522</v>
      </c>
      <c r="B523" s="2" t="s">
        <v>25</v>
      </c>
      <c r="C523" s="46">
        <v>45416</v>
      </c>
      <c r="D523" s="15" t="str">
        <f t="shared" si="4"/>
        <v>maio</v>
      </c>
      <c r="E523" s="9">
        <v>0.77083333333333337</v>
      </c>
      <c r="F523" s="41" t="s">
        <v>988</v>
      </c>
      <c r="G523" s="2" t="s">
        <v>27</v>
      </c>
      <c r="H523" s="20" t="s">
        <v>2310</v>
      </c>
      <c r="I523" s="61"/>
      <c r="J523" s="3"/>
      <c r="K523" s="37" t="s">
        <v>3124</v>
      </c>
      <c r="L523" s="3" t="s">
        <v>126</v>
      </c>
      <c r="M523" s="3" t="s">
        <v>122</v>
      </c>
      <c r="N523" s="2" t="s">
        <v>3005</v>
      </c>
      <c r="O523" s="41" t="s">
        <v>3092</v>
      </c>
      <c r="P523" s="3" t="s">
        <v>1906</v>
      </c>
      <c r="Q523" s="31"/>
      <c r="R523" s="31"/>
      <c r="S523" s="31"/>
      <c r="T523" s="7" t="s">
        <v>3093</v>
      </c>
      <c r="U523" s="3" t="s">
        <v>2623</v>
      </c>
      <c r="V523" s="3" t="s">
        <v>64</v>
      </c>
      <c r="W523" s="3" t="s">
        <v>76</v>
      </c>
      <c r="X523" s="3" t="s">
        <v>70</v>
      </c>
      <c r="Y523" s="3" t="s">
        <v>73</v>
      </c>
      <c r="Z523" s="4">
        <f>IF(Tabela1[[#This Row],[R.A.E]]="SIM",VLOOKUP(Tabela1[[#This Row],[CLASSIFICAÇÃO]],Lista_Susp_!PRAZO,2,0)+Tabela1[[#This Row],[DATA]],"")</f>
        <v>45423</v>
      </c>
      <c r="AA523" s="11" t="str">
        <f ca="1">IF(Tabela1[[#This Row],[R.A.E]]="SIM",IF(AC523="ok","CONCLUÍDO",IF(Tabela1[[#This Row],[PRAZO ABERTURA R.A.E]]&lt;TODAY(),"ATRASADO","NO PRAZO")))</f>
        <v>CONCLUÍDO</v>
      </c>
      <c r="AB523" s="11" t="str">
        <f ca="1">IF(Tabela1[[#This Row],[PRAZO ABERTURA R.A.E]]&gt;=TODAY(),"",IF(Tabela1[[#This Row],[STATUS]]="ATRASADO",TODAY()-Tabela1[[#This Row],[PRAZO ABERTURA R.A.E]],""))</f>
        <v/>
      </c>
      <c r="AC523" s="3" t="s">
        <v>224</v>
      </c>
      <c r="AD523" s="4">
        <v>45420</v>
      </c>
      <c r="AE523" s="3" t="s">
        <v>73</v>
      </c>
      <c r="AF523" t="s">
        <v>73</v>
      </c>
    </row>
    <row r="524" spans="1:32" x14ac:dyDescent="0.25">
      <c r="A524" s="6">
        <v>523</v>
      </c>
      <c r="B524" s="2" t="s">
        <v>25</v>
      </c>
      <c r="C524" s="46">
        <v>45417</v>
      </c>
      <c r="D524" s="15" t="str">
        <f t="shared" si="4"/>
        <v>maio</v>
      </c>
      <c r="E524" s="9">
        <v>0.20833333333333334</v>
      </c>
      <c r="F524" s="41" t="s">
        <v>3141</v>
      </c>
      <c r="G524" s="2" t="s">
        <v>32</v>
      </c>
      <c r="H524" s="20"/>
      <c r="I524" s="61" t="s">
        <v>5169</v>
      </c>
      <c r="J524" s="3" t="s">
        <v>73</v>
      </c>
      <c r="K524" s="5" t="s">
        <v>3855</v>
      </c>
      <c r="L524" s="3" t="s">
        <v>3102</v>
      </c>
      <c r="M524" s="3" t="s">
        <v>122</v>
      </c>
      <c r="N524" s="2"/>
      <c r="O524" s="2" t="s">
        <v>3094</v>
      </c>
      <c r="P524" s="3" t="s">
        <v>374</v>
      </c>
      <c r="Q524" s="31"/>
      <c r="R524" s="31"/>
      <c r="S524" s="31"/>
      <c r="T524" s="7" t="s">
        <v>3095</v>
      </c>
      <c r="U524" s="3" t="s">
        <v>377</v>
      </c>
      <c r="V524" s="3" t="s">
        <v>64</v>
      </c>
      <c r="W524" s="3" t="s">
        <v>72</v>
      </c>
      <c r="X524" s="3" t="s">
        <v>85</v>
      </c>
      <c r="Y524" s="3" t="s">
        <v>73</v>
      </c>
      <c r="Z524" s="4">
        <f>IF(Tabela1[[#This Row],[R.A.E]]="SIM",VLOOKUP(Tabela1[[#This Row],[CLASSIFICAÇÃO]],Lista_Susp_!PRAZO,2,0)+Tabela1[[#This Row],[DATA]],"")</f>
        <v>45424</v>
      </c>
      <c r="AA524" s="11" t="str">
        <f ca="1">IF(Tabela1[[#This Row],[R.A.E]]="SIM",IF(AC524="ok","CONCLUÍDO",IF(Tabela1[[#This Row],[PRAZO ABERTURA R.A.E]]&lt;TODAY(),"ATRASADO","NO PRAZO")))</f>
        <v>CONCLUÍDO</v>
      </c>
      <c r="AB524" s="11" t="str">
        <f ca="1">IF(Tabela1[[#This Row],[PRAZO ABERTURA R.A.E]]&gt;=TODAY(),"",IF(Tabela1[[#This Row],[STATUS]]="ATRASADO",TODAY()-Tabela1[[#This Row],[PRAZO ABERTURA R.A.E]],""))</f>
        <v/>
      </c>
      <c r="AC524" s="3" t="s">
        <v>224</v>
      </c>
      <c r="AD524" s="4">
        <v>45419</v>
      </c>
      <c r="AE524" s="3" t="s">
        <v>73</v>
      </c>
      <c r="AF524" t="s">
        <v>73</v>
      </c>
    </row>
    <row r="525" spans="1:32" x14ac:dyDescent="0.25">
      <c r="A525" s="6">
        <v>524</v>
      </c>
      <c r="B525" s="2" t="s">
        <v>25</v>
      </c>
      <c r="C525" s="46">
        <v>45417</v>
      </c>
      <c r="D525" s="15" t="str">
        <f t="shared" si="4"/>
        <v>maio</v>
      </c>
      <c r="E525" s="9">
        <v>0.71527777777777779</v>
      </c>
      <c r="F525" s="41" t="s">
        <v>3096</v>
      </c>
      <c r="G525" s="2" t="s">
        <v>27</v>
      </c>
      <c r="H525" s="20" t="s">
        <v>2310</v>
      </c>
      <c r="I525" s="61"/>
      <c r="J525" s="3"/>
      <c r="K525" s="5" t="s">
        <v>3119</v>
      </c>
      <c r="L525" s="3" t="s">
        <v>126</v>
      </c>
      <c r="M525" s="3" t="s">
        <v>122</v>
      </c>
      <c r="N525" s="2" t="s">
        <v>3005</v>
      </c>
      <c r="O525" s="2" t="s">
        <v>3097</v>
      </c>
      <c r="P525" s="3" t="s">
        <v>3007</v>
      </c>
      <c r="Q525" s="31"/>
      <c r="R525" s="31"/>
      <c r="S525" s="31"/>
      <c r="T525" s="7" t="s">
        <v>3098</v>
      </c>
      <c r="U525" s="3" t="s">
        <v>3099</v>
      </c>
      <c r="V525" s="3" t="s">
        <v>64</v>
      </c>
      <c r="W525" s="3" t="s">
        <v>69</v>
      </c>
      <c r="X525" s="3" t="s">
        <v>70</v>
      </c>
      <c r="Y525" s="3" t="s">
        <v>73</v>
      </c>
      <c r="Z525" s="4">
        <f>IF(Tabela1[[#This Row],[R.A.E]]="SIM",VLOOKUP(Tabela1[[#This Row],[CLASSIFICAÇÃO]],Lista_Susp_!PRAZO,2,0)+Tabela1[[#This Row],[DATA]],"")</f>
        <v>45424</v>
      </c>
      <c r="AA525" s="11" t="str">
        <f ca="1">IF(Tabela1[[#This Row],[R.A.E]]="SIM",IF(AC525="ok","CONCLUÍDO",IF(Tabela1[[#This Row],[PRAZO ABERTURA R.A.E]]&lt;TODAY(),"ATRASADO","NO PRAZO")))</f>
        <v>CONCLUÍDO</v>
      </c>
      <c r="AB525" s="11" t="str">
        <f ca="1">IF(Tabela1[[#This Row],[PRAZO ABERTURA R.A.E]]&gt;=TODAY(),"",IF(Tabela1[[#This Row],[STATUS]]="ATRASADO",TODAY()-Tabela1[[#This Row],[PRAZO ABERTURA R.A.E]],""))</f>
        <v/>
      </c>
      <c r="AC525" s="3" t="s">
        <v>224</v>
      </c>
      <c r="AD525" s="4">
        <v>45420</v>
      </c>
      <c r="AE525" s="3" t="s">
        <v>73</v>
      </c>
      <c r="AF525" t="s">
        <v>73</v>
      </c>
    </row>
    <row r="526" spans="1:32" x14ac:dyDescent="0.25">
      <c r="A526" s="6">
        <v>525</v>
      </c>
      <c r="B526" s="2" t="s">
        <v>25</v>
      </c>
      <c r="C526" s="46">
        <v>45417</v>
      </c>
      <c r="D526" s="15" t="str">
        <f t="shared" si="4"/>
        <v>maio</v>
      </c>
      <c r="E526" s="9">
        <v>0.91319444444444453</v>
      </c>
      <c r="F526" s="41" t="s">
        <v>3100</v>
      </c>
      <c r="G526" s="2" t="s">
        <v>27</v>
      </c>
      <c r="H526" s="20" t="s">
        <v>2310</v>
      </c>
      <c r="I526" s="61"/>
      <c r="J526" s="3"/>
      <c r="K526" s="5" t="s">
        <v>3118</v>
      </c>
      <c r="L526" s="3" t="s">
        <v>126</v>
      </c>
      <c r="M526" s="3" t="s">
        <v>122</v>
      </c>
      <c r="N526" s="2" t="s">
        <v>2138</v>
      </c>
      <c r="O526" s="2" t="s">
        <v>3599</v>
      </c>
      <c r="P526" s="3" t="s">
        <v>3007</v>
      </c>
      <c r="Q526" s="31"/>
      <c r="R526" s="31"/>
      <c r="S526" s="31"/>
      <c r="T526" s="7" t="s">
        <v>3101</v>
      </c>
      <c r="U526" s="3" t="s">
        <v>1248</v>
      </c>
      <c r="V526" s="3" t="s">
        <v>64</v>
      </c>
      <c r="W526" s="3" t="s">
        <v>69</v>
      </c>
      <c r="X526" s="3" t="s">
        <v>70</v>
      </c>
      <c r="Y526" s="3" t="s">
        <v>73</v>
      </c>
      <c r="Z526" s="4">
        <f>IF(Tabela1[[#This Row],[R.A.E]]="SIM",VLOOKUP(Tabela1[[#This Row],[CLASSIFICAÇÃO]],Lista_Susp_!PRAZO,2,0)+Tabela1[[#This Row],[DATA]],"")</f>
        <v>45424</v>
      </c>
      <c r="AA526" s="11" t="str">
        <f ca="1">IF(Tabela1[[#This Row],[R.A.E]]="SIM",IF(AC526="ok","CONCLUÍDO",IF(Tabela1[[#This Row],[PRAZO ABERTURA R.A.E]]&lt;TODAY(),"ATRASADO","NO PRAZO")))</f>
        <v>CONCLUÍDO</v>
      </c>
      <c r="AB526" s="11" t="str">
        <f ca="1">IF(Tabela1[[#This Row],[PRAZO ABERTURA R.A.E]]&gt;=TODAY(),"",IF(Tabela1[[#This Row],[STATUS]]="ATRASADO",TODAY()-Tabela1[[#This Row],[PRAZO ABERTURA R.A.E]],""))</f>
        <v/>
      </c>
      <c r="AC526" s="3" t="s">
        <v>224</v>
      </c>
      <c r="AD526" s="4">
        <v>45419</v>
      </c>
      <c r="AE526" s="3" t="s">
        <v>73</v>
      </c>
      <c r="AF526" t="s">
        <v>73</v>
      </c>
    </row>
    <row r="527" spans="1:32" x14ac:dyDescent="0.25">
      <c r="A527" s="6">
        <v>526</v>
      </c>
      <c r="B527" s="2" t="s">
        <v>25</v>
      </c>
      <c r="C527" s="46">
        <v>45417</v>
      </c>
      <c r="D527" s="15" t="str">
        <f t="shared" si="4"/>
        <v>maio</v>
      </c>
      <c r="E527" s="9">
        <v>0.59375</v>
      </c>
      <c r="F527" s="41" t="s">
        <v>3103</v>
      </c>
      <c r="G527" s="2" t="s">
        <v>27</v>
      </c>
      <c r="H527" s="20" t="s">
        <v>2308</v>
      </c>
      <c r="I527" s="61"/>
      <c r="J527" s="3"/>
      <c r="K527" s="5" t="s">
        <v>3117</v>
      </c>
      <c r="L527" s="3" t="s">
        <v>137</v>
      </c>
      <c r="M527" s="3" t="s">
        <v>120</v>
      </c>
      <c r="N527" s="2" t="s">
        <v>1514</v>
      </c>
      <c r="O527" s="2" t="s">
        <v>3104</v>
      </c>
      <c r="P527" s="3" t="s">
        <v>3105</v>
      </c>
      <c r="Q527" s="31"/>
      <c r="R527" s="31"/>
      <c r="S527" s="31"/>
      <c r="T527" s="7" t="s">
        <v>3106</v>
      </c>
      <c r="U527" s="3" t="s">
        <v>3107</v>
      </c>
      <c r="V527" s="3" t="s">
        <v>234</v>
      </c>
      <c r="W527" s="3" t="s">
        <v>69</v>
      </c>
      <c r="X527" s="3" t="s">
        <v>70</v>
      </c>
      <c r="Y527" s="3" t="s">
        <v>67</v>
      </c>
      <c r="Z527" s="4" t="str">
        <f>IF(Tabela1[[#This Row],[R.A.E]]="SIM",VLOOKUP(Tabela1[[#This Row],[CLASSIFICAÇÃO]],Lista_Susp_!PRAZO,2,0)+Tabela1[[#This Row],[DATA]],"")</f>
        <v/>
      </c>
      <c r="AA527" s="11" t="b">
        <f ca="1">IF(Tabela1[[#This Row],[R.A.E]]="SIM",IF(AC527="ok","CONCLUÍDO",IF(Tabela1[[#This Row],[PRAZO ABERTURA R.A.E]]&lt;TODAY(),"ATRASADO","NO PRAZO")))</f>
        <v>0</v>
      </c>
      <c r="AB527" s="11" t="str">
        <f ca="1">IF(Tabela1[[#This Row],[PRAZO ABERTURA R.A.E]]&gt;=TODAY(),"",IF(Tabela1[[#This Row],[STATUS]]="ATRASADO",TODAY()-Tabela1[[#This Row],[PRAZO ABERTURA R.A.E]],""))</f>
        <v/>
      </c>
      <c r="AE527" s="3"/>
      <c r="AF527" t="s">
        <v>73</v>
      </c>
    </row>
    <row r="528" spans="1:32" ht="30" x14ac:dyDescent="0.25">
      <c r="A528" s="6">
        <v>527</v>
      </c>
      <c r="B528" s="2" t="s">
        <v>25</v>
      </c>
      <c r="C528" s="46">
        <v>45416</v>
      </c>
      <c r="D528" s="15" t="str">
        <f t="shared" si="4"/>
        <v>maio</v>
      </c>
      <c r="E528" s="9">
        <v>0.40972222222222227</v>
      </c>
      <c r="F528" s="41" t="s">
        <v>3108</v>
      </c>
      <c r="G528" s="2" t="s">
        <v>36</v>
      </c>
      <c r="H528" s="20" t="s">
        <v>2309</v>
      </c>
      <c r="I528" s="61"/>
      <c r="J528" s="3" t="s">
        <v>73</v>
      </c>
      <c r="K528" s="5" t="s">
        <v>3116</v>
      </c>
      <c r="L528" s="3" t="s">
        <v>40</v>
      </c>
      <c r="M528" s="3" t="s">
        <v>121</v>
      </c>
      <c r="N528" s="2" t="s">
        <v>709</v>
      </c>
      <c r="O528" s="2" t="s">
        <v>3115</v>
      </c>
      <c r="P528" s="3" t="s">
        <v>410</v>
      </c>
      <c r="Q528" s="31"/>
      <c r="R528" s="31"/>
      <c r="S528" s="31"/>
      <c r="T528" s="7" t="s">
        <v>3109</v>
      </c>
      <c r="U528" s="6" t="s">
        <v>3114</v>
      </c>
      <c r="V528" s="3" t="s">
        <v>75</v>
      </c>
      <c r="W528" s="3" t="s">
        <v>76</v>
      </c>
      <c r="X528" s="3" t="s">
        <v>70</v>
      </c>
      <c r="Y528" s="3" t="s">
        <v>73</v>
      </c>
      <c r="Z528" s="4">
        <f>IF(Tabela1[[#This Row],[R.A.E]]="SIM",VLOOKUP(Tabela1[[#This Row],[CLASSIFICAÇÃO]],Lista_Susp_!PRAZO,2,0)+Tabela1[[#This Row],[DATA]],"")</f>
        <v>45423</v>
      </c>
      <c r="AA528" s="11" t="str">
        <f ca="1">IF(Tabela1[[#This Row],[R.A.E]]="SIM",IF(AC528="ok","CONCLUÍDO",IF(Tabela1[[#This Row],[PRAZO ABERTURA R.A.E]]&lt;TODAY(),"ATRASADO","NO PRAZO")))</f>
        <v>CONCLUÍDO</v>
      </c>
      <c r="AB528" s="11" t="str">
        <f ca="1">IF(Tabela1[[#This Row],[PRAZO ABERTURA R.A.E]]&gt;=TODAY(),"",IF(Tabela1[[#This Row],[STATUS]]="ATRASADO",TODAY()-Tabela1[[#This Row],[PRAZO ABERTURA R.A.E]],""))</f>
        <v/>
      </c>
      <c r="AC528" s="3" t="s">
        <v>224</v>
      </c>
      <c r="AD528" s="4">
        <v>45427</v>
      </c>
      <c r="AE528" s="3" t="s">
        <v>73</v>
      </c>
      <c r="AF528" t="s">
        <v>73</v>
      </c>
    </row>
    <row r="529" spans="1:32" x14ac:dyDescent="0.25">
      <c r="A529" s="59">
        <v>528</v>
      </c>
      <c r="B529" s="2" t="s">
        <v>25</v>
      </c>
      <c r="C529" s="46">
        <v>45415</v>
      </c>
      <c r="D529" s="15" t="str">
        <f t="shared" si="4"/>
        <v>maio</v>
      </c>
      <c r="E529" s="9">
        <v>0.54166666666666663</v>
      </c>
      <c r="F529" s="41" t="s">
        <v>973</v>
      </c>
      <c r="G529" s="2" t="s">
        <v>27</v>
      </c>
      <c r="H529" s="20" t="s">
        <v>2308</v>
      </c>
      <c r="I529" s="61"/>
      <c r="J529" s="3"/>
      <c r="K529" s="5" t="s">
        <v>3411</v>
      </c>
      <c r="L529" s="3" t="s">
        <v>126</v>
      </c>
      <c r="M529" s="3" t="s">
        <v>121</v>
      </c>
      <c r="N529" s="2" t="s">
        <v>1394</v>
      </c>
      <c r="O529" s="2" t="s">
        <v>3110</v>
      </c>
      <c r="P529" s="3" t="s">
        <v>3111</v>
      </c>
      <c r="Q529" s="31"/>
      <c r="R529" s="31"/>
      <c r="S529" s="31"/>
      <c r="T529" s="7" t="s">
        <v>3112</v>
      </c>
      <c r="U529" s="3" t="s">
        <v>3113</v>
      </c>
      <c r="V529" s="3" t="s">
        <v>239</v>
      </c>
      <c r="W529" s="3" t="s">
        <v>69</v>
      </c>
      <c r="X529" s="3" t="s">
        <v>70</v>
      </c>
      <c r="Y529" s="3" t="s">
        <v>67</v>
      </c>
      <c r="Z529" s="4"/>
      <c r="AA529" s="11" t="b">
        <f ca="1">IF(Tabela1[[#This Row],[R.A.E]]="SIM",IF(AC529="ok","CONCLUÍDO",IF(Tabela1[[#This Row],[PRAZO ABERTURA R.A.E]]&lt;TODAY(),"ATRASADO","NO PRAZO")))</f>
        <v>0</v>
      </c>
      <c r="AB529" s="11" t="str">
        <f ca="1">IF(Tabela1[[#This Row],[PRAZO ABERTURA R.A.E]]&gt;=TODAY(),"",IF(Tabela1[[#This Row],[STATUS]]="ATRASADO",TODAY()-Tabela1[[#This Row],[PRAZO ABERTURA R.A.E]],""))</f>
        <v/>
      </c>
      <c r="AE529" s="3"/>
      <c r="AF529" t="s">
        <v>73</v>
      </c>
    </row>
    <row r="530" spans="1:32" x14ac:dyDescent="0.25">
      <c r="A530" s="6">
        <v>529</v>
      </c>
      <c r="B530" s="2" t="s">
        <v>25</v>
      </c>
      <c r="C530" s="46">
        <v>45420</v>
      </c>
      <c r="D530" s="15" t="str">
        <f t="shared" si="4"/>
        <v>maio</v>
      </c>
      <c r="E530" s="9">
        <v>0.41666666666666669</v>
      </c>
      <c r="F530" s="41" t="s">
        <v>3143</v>
      </c>
      <c r="G530" s="2" t="s">
        <v>30</v>
      </c>
      <c r="H530" s="20"/>
      <c r="I530" s="61"/>
      <c r="J530" s="3"/>
      <c r="K530" s="5" t="s">
        <v>3142</v>
      </c>
      <c r="L530" s="3" t="s">
        <v>131</v>
      </c>
      <c r="M530" s="3" t="s">
        <v>123</v>
      </c>
      <c r="N530" s="2" t="s">
        <v>1841</v>
      </c>
      <c r="O530" s="2" t="s">
        <v>3144</v>
      </c>
      <c r="P530" s="3" t="s">
        <v>350</v>
      </c>
      <c r="Q530" s="31"/>
      <c r="R530" s="31"/>
      <c r="S530" s="31"/>
      <c r="T530" s="7" t="s">
        <v>3145</v>
      </c>
      <c r="U530" s="3" t="s">
        <v>3146</v>
      </c>
      <c r="V530" s="3" t="s">
        <v>356</v>
      </c>
      <c r="W530" s="3" t="s">
        <v>69</v>
      </c>
      <c r="X530" s="3" t="s">
        <v>70</v>
      </c>
      <c r="Y530" s="3" t="s">
        <v>67</v>
      </c>
      <c r="Z530" s="4" t="str">
        <f>IF(Tabela1[[#This Row],[R.A.E]]="SIM",VLOOKUP(Tabela1[[#This Row],[CLASSIFICAÇÃO]],Lista_Susp_!PRAZO,2,0)+Tabela1[[#This Row],[DATA]],"")</f>
        <v/>
      </c>
      <c r="AA530" s="11" t="b">
        <f ca="1">IF(Tabela1[[#This Row],[R.A.E]]="SIM",IF(AC530="ok","CONCLUÍDO",IF(Tabela1[[#This Row],[PRAZO ABERTURA R.A.E]]&lt;TODAY(),"ATRASADO","NO PRAZO")))</f>
        <v>0</v>
      </c>
      <c r="AB530" s="11" t="str">
        <f ca="1">IF(Tabela1[[#This Row],[PRAZO ABERTURA R.A.E]]&gt;=TODAY(),"",IF(Tabela1[[#This Row],[STATUS]]="ATRASADO",TODAY()-Tabela1[[#This Row],[PRAZO ABERTURA R.A.E]],""))</f>
        <v/>
      </c>
      <c r="AE530" s="3"/>
      <c r="AF530" t="s">
        <v>73</v>
      </c>
    </row>
    <row r="531" spans="1:32" x14ac:dyDescent="0.25">
      <c r="A531" s="6">
        <v>530</v>
      </c>
      <c r="B531" s="2" t="s">
        <v>25</v>
      </c>
      <c r="C531" s="46">
        <v>45419</v>
      </c>
      <c r="D531" s="15" t="str">
        <f t="shared" si="4"/>
        <v>maio</v>
      </c>
      <c r="E531" s="9">
        <v>0.42708333333333331</v>
      </c>
      <c r="F531" s="41" t="s">
        <v>3147</v>
      </c>
      <c r="G531" s="2" t="s">
        <v>30</v>
      </c>
      <c r="H531" s="20"/>
      <c r="I531" s="61"/>
      <c r="J531" s="3"/>
      <c r="K531" s="5" t="s">
        <v>3148</v>
      </c>
      <c r="L531" s="3" t="s">
        <v>152</v>
      </c>
      <c r="M531" s="3" t="s">
        <v>121</v>
      </c>
      <c r="N531" s="2" t="s">
        <v>3149</v>
      </c>
      <c r="O531" s="2" t="s">
        <v>3154</v>
      </c>
      <c r="P531" s="3" t="s">
        <v>3150</v>
      </c>
      <c r="Q531" s="31"/>
      <c r="R531" s="31"/>
      <c r="S531" s="31"/>
      <c r="T531" s="7" t="s">
        <v>3151</v>
      </c>
      <c r="U531" s="3" t="s">
        <v>3152</v>
      </c>
      <c r="V531" s="3" t="s">
        <v>239</v>
      </c>
      <c r="W531" s="3" t="s">
        <v>69</v>
      </c>
      <c r="X531" s="3" t="s">
        <v>70</v>
      </c>
      <c r="Y531" s="3" t="s">
        <v>67</v>
      </c>
      <c r="Z531" s="4" t="str">
        <f>IF(Tabela1[[#This Row],[R.A.E]]="SIM",VLOOKUP(Tabela1[[#This Row],[CLASSIFICAÇÃO]],Lista_Susp_!PRAZO,2,0)+Tabela1[[#This Row],[DATA]],"")</f>
        <v/>
      </c>
      <c r="AA531" s="11" t="b">
        <f ca="1">IF(Tabela1[[#This Row],[R.A.E]]="SIM",IF(AC531="ok","CONCLUÍDO",IF(Tabela1[[#This Row],[PRAZO ABERTURA R.A.E]]&lt;TODAY(),"ATRASADO","NO PRAZO")))</f>
        <v>0</v>
      </c>
      <c r="AB531" s="11" t="str">
        <f ca="1">IF(Tabela1[[#This Row],[PRAZO ABERTURA R.A.E]]&gt;=TODAY(),"",IF(Tabela1[[#This Row],[STATUS]]="ATRASADO",TODAY()-Tabela1[[#This Row],[PRAZO ABERTURA R.A.E]],""))</f>
        <v/>
      </c>
      <c r="AE531" s="3"/>
      <c r="AF531" t="s">
        <v>73</v>
      </c>
    </row>
    <row r="532" spans="1:32" ht="30" x14ac:dyDescent="0.25">
      <c r="A532" s="6">
        <v>531</v>
      </c>
      <c r="B532" s="2" t="s">
        <v>28</v>
      </c>
      <c r="C532" s="46">
        <v>45419</v>
      </c>
      <c r="D532" s="15" t="str">
        <f t="shared" si="4"/>
        <v>maio</v>
      </c>
      <c r="E532" s="9">
        <v>0.58680555555555558</v>
      </c>
      <c r="F532" s="41" t="s">
        <v>3153</v>
      </c>
      <c r="G532" s="2" t="s">
        <v>36</v>
      </c>
      <c r="H532" s="20"/>
      <c r="I532" s="61"/>
      <c r="J532" s="3"/>
      <c r="K532" s="5" t="s">
        <v>3282</v>
      </c>
      <c r="L532" s="3" t="s">
        <v>205</v>
      </c>
      <c r="M532" s="3" t="s">
        <v>121</v>
      </c>
      <c r="N532" s="2" t="s">
        <v>1557</v>
      </c>
      <c r="O532" s="2" t="s">
        <v>3155</v>
      </c>
      <c r="P532" s="3" t="s">
        <v>1256</v>
      </c>
      <c r="Q532" s="31"/>
      <c r="R532" s="31"/>
      <c r="S532" s="31"/>
      <c r="T532" s="7" t="s">
        <v>3156</v>
      </c>
      <c r="U532" s="3" t="s">
        <v>3157</v>
      </c>
      <c r="V532" s="3" t="s">
        <v>83</v>
      </c>
      <c r="W532" s="3" t="s">
        <v>69</v>
      </c>
      <c r="X532" s="3" t="s">
        <v>70</v>
      </c>
      <c r="Y532" s="3" t="s">
        <v>67</v>
      </c>
      <c r="Z532" s="4" t="str">
        <f>IF(Tabela1[[#This Row],[R.A.E]]="SIM",VLOOKUP(Tabela1[[#This Row],[CLASSIFICAÇÃO]],Lista_Susp_!PRAZO,2,0)+Tabela1[[#This Row],[DATA]],"")</f>
        <v/>
      </c>
      <c r="AA532" s="11" t="b">
        <f ca="1">IF(Tabela1[[#This Row],[R.A.E]]="SIM",IF(AC532="ok","CONCLUÍDO",IF(Tabela1[[#This Row],[PRAZO ABERTURA R.A.E]]&lt;TODAY(),"ATRASADO","NO PRAZO")))</f>
        <v>0</v>
      </c>
      <c r="AB532" s="11" t="str">
        <f ca="1">IF(Tabela1[[#This Row],[PRAZO ABERTURA R.A.E]]&gt;=TODAY(),"",IF(Tabela1[[#This Row],[STATUS]]="ATRASADO",TODAY()-Tabela1[[#This Row],[PRAZO ABERTURA R.A.E]],""))</f>
        <v/>
      </c>
      <c r="AE532" s="3"/>
      <c r="AF532" t="s">
        <v>73</v>
      </c>
    </row>
    <row r="533" spans="1:32" x14ac:dyDescent="0.25">
      <c r="A533" s="6">
        <v>532</v>
      </c>
      <c r="B533" s="2" t="s">
        <v>25</v>
      </c>
      <c r="C533" s="46">
        <v>45420</v>
      </c>
      <c r="D533" s="15" t="str">
        <f t="shared" si="4"/>
        <v>maio</v>
      </c>
      <c r="E533" s="9">
        <v>0.39583333333333331</v>
      </c>
      <c r="F533" s="41" t="s">
        <v>3158</v>
      </c>
      <c r="G533" s="2" t="s">
        <v>36</v>
      </c>
      <c r="H533" s="20"/>
      <c r="I533" s="61"/>
      <c r="J533" s="3"/>
      <c r="K533" s="5" t="s">
        <v>3159</v>
      </c>
      <c r="L533" s="3" t="s">
        <v>185</v>
      </c>
      <c r="M533" s="3" t="s">
        <v>121</v>
      </c>
      <c r="N533" s="2" t="s">
        <v>3160</v>
      </c>
      <c r="O533" s="2" t="s">
        <v>3161</v>
      </c>
      <c r="P533" s="3" t="s">
        <v>3162</v>
      </c>
      <c r="Q533" s="31"/>
      <c r="R533" s="31"/>
      <c r="S533" s="31"/>
      <c r="T533" s="7" t="s">
        <v>3163</v>
      </c>
      <c r="U533" s="3" t="s">
        <v>3164</v>
      </c>
      <c r="V533" s="3" t="s">
        <v>75</v>
      </c>
      <c r="W533" s="3" t="s">
        <v>69</v>
      </c>
      <c r="X533" s="3" t="s">
        <v>70</v>
      </c>
      <c r="Y533" s="3" t="s">
        <v>67</v>
      </c>
      <c r="Z533" s="4" t="str">
        <f>IF(Tabela1[[#This Row],[R.A.E]]="SIM",VLOOKUP(Tabela1[[#This Row],[CLASSIFICAÇÃO]],Lista_Susp_!PRAZO,2,0)+Tabela1[[#This Row],[DATA]],"")</f>
        <v/>
      </c>
      <c r="AA533" s="11" t="b">
        <f ca="1">IF(Tabela1[[#This Row],[R.A.E]]="SIM",IF(AC533="ok","CONCLUÍDO",IF(Tabela1[[#This Row],[PRAZO ABERTURA R.A.E]]&lt;TODAY(),"ATRASADO","NO PRAZO")))</f>
        <v>0</v>
      </c>
      <c r="AB533" s="11" t="str">
        <f ca="1">IF(Tabela1[[#This Row],[PRAZO ABERTURA R.A.E]]&gt;=TODAY(),"",IF(Tabela1[[#This Row],[STATUS]]="ATRASADO",TODAY()-Tabela1[[#This Row],[PRAZO ABERTURA R.A.E]],""))</f>
        <v/>
      </c>
      <c r="AE533" s="3"/>
      <c r="AF533" t="s">
        <v>73</v>
      </c>
    </row>
    <row r="534" spans="1:32" x14ac:dyDescent="0.25">
      <c r="A534" s="6">
        <v>533</v>
      </c>
      <c r="B534" s="2" t="s">
        <v>25</v>
      </c>
      <c r="C534" s="46">
        <v>45420</v>
      </c>
      <c r="D534" s="15" t="str">
        <f t="shared" si="4"/>
        <v>maio</v>
      </c>
      <c r="E534" s="9">
        <v>0.53125</v>
      </c>
      <c r="F534" s="41" t="s">
        <v>3165</v>
      </c>
      <c r="G534" s="2" t="s">
        <v>27</v>
      </c>
      <c r="H534" s="20" t="s">
        <v>2308</v>
      </c>
      <c r="I534" s="61"/>
      <c r="J534" s="3"/>
      <c r="K534" s="5" t="s">
        <v>3166</v>
      </c>
      <c r="L534" s="3" t="s">
        <v>126</v>
      </c>
      <c r="M534" s="3" t="s">
        <v>122</v>
      </c>
      <c r="N534" s="2" t="s">
        <v>2138</v>
      </c>
      <c r="O534" s="2" t="s">
        <v>3167</v>
      </c>
      <c r="P534" s="3" t="s">
        <v>3168</v>
      </c>
      <c r="Q534" s="31"/>
      <c r="R534" s="31"/>
      <c r="S534" s="31"/>
      <c r="T534" s="7" t="s">
        <v>3169</v>
      </c>
      <c r="U534" s="3" t="s">
        <v>3170</v>
      </c>
      <c r="V534" s="3" t="s">
        <v>105</v>
      </c>
      <c r="W534" s="3" t="s">
        <v>69</v>
      </c>
      <c r="X534" s="3" t="s">
        <v>70</v>
      </c>
      <c r="Y534" s="3" t="s">
        <v>67</v>
      </c>
      <c r="Z534" s="4"/>
      <c r="AA534" s="11" t="b">
        <f ca="1">IF(Tabela1[[#This Row],[R.A.E]]="SIM",IF(AC534="ok","CONCLUÍDO",IF(Tabela1[[#This Row],[PRAZO ABERTURA R.A.E]]&lt;TODAY(),"ATRASADO","NO PRAZO")))</f>
        <v>0</v>
      </c>
      <c r="AB534" s="11" t="str">
        <f ca="1">IF(Tabela1[[#This Row],[PRAZO ABERTURA R.A.E]]&gt;=TODAY(),"",IF(Tabela1[[#This Row],[STATUS]]="ATRASADO",TODAY()-Tabela1[[#This Row],[PRAZO ABERTURA R.A.E]],""))</f>
        <v/>
      </c>
      <c r="AE534" s="3"/>
      <c r="AF534" t="s">
        <v>73</v>
      </c>
    </row>
    <row r="535" spans="1:32" x14ac:dyDescent="0.25">
      <c r="A535" s="6">
        <v>534</v>
      </c>
      <c r="B535" s="2" t="s">
        <v>25</v>
      </c>
      <c r="C535" s="46">
        <v>45420</v>
      </c>
      <c r="D535" s="15" t="str">
        <f t="shared" si="4"/>
        <v>maio</v>
      </c>
      <c r="E535" s="9">
        <v>0.52430555555555558</v>
      </c>
      <c r="F535" s="41" t="s">
        <v>3171</v>
      </c>
      <c r="G535" s="2" t="s">
        <v>27</v>
      </c>
      <c r="H535" s="20" t="s">
        <v>2308</v>
      </c>
      <c r="I535" s="61"/>
      <c r="J535" s="3"/>
      <c r="K535" s="5" t="s">
        <v>3412</v>
      </c>
      <c r="L535" s="3" t="s">
        <v>40</v>
      </c>
      <c r="M535" s="3" t="s">
        <v>121</v>
      </c>
      <c r="N535" s="2" t="s">
        <v>3172</v>
      </c>
      <c r="O535" s="2" t="s">
        <v>3173</v>
      </c>
      <c r="P535" s="3" t="s">
        <v>3174</v>
      </c>
      <c r="Q535" s="31"/>
      <c r="R535" s="31"/>
      <c r="S535" s="31"/>
      <c r="T535" s="7" t="s">
        <v>3175</v>
      </c>
      <c r="U535" s="3" t="s">
        <v>3176</v>
      </c>
      <c r="V535" s="3" t="s">
        <v>239</v>
      </c>
      <c r="W535" s="3" t="s">
        <v>69</v>
      </c>
      <c r="X535" s="3" t="s">
        <v>70</v>
      </c>
      <c r="Y535" s="3" t="s">
        <v>67</v>
      </c>
      <c r="Z535" s="4" t="str">
        <f>IF(Tabela1[[#This Row],[R.A.E]]="SIM",VLOOKUP(Tabela1[[#This Row],[CLASSIFICAÇÃO]],Lista_Susp_!PRAZO,2,0)+Tabela1[[#This Row],[DATA]],"")</f>
        <v/>
      </c>
      <c r="AA535" s="11" t="b">
        <f ca="1">IF(Tabela1[[#This Row],[R.A.E]]="SIM",IF(AC535="ok","CONCLUÍDO",IF(Tabela1[[#This Row],[PRAZO ABERTURA R.A.E]]&lt;TODAY(),"ATRASADO","NO PRAZO")))</f>
        <v>0</v>
      </c>
      <c r="AB535" s="11" t="str">
        <f ca="1">IF(Tabela1[[#This Row],[PRAZO ABERTURA R.A.E]]&gt;=TODAY(),"",IF(Tabela1[[#This Row],[STATUS]]="ATRASADO",TODAY()-Tabela1[[#This Row],[PRAZO ABERTURA R.A.E]],""))</f>
        <v/>
      </c>
      <c r="AE535" s="3"/>
      <c r="AF535" t="s">
        <v>73</v>
      </c>
    </row>
    <row r="536" spans="1:32" x14ac:dyDescent="0.25">
      <c r="A536" s="6">
        <v>535</v>
      </c>
      <c r="B536" s="2" t="s">
        <v>28</v>
      </c>
      <c r="C536" s="46">
        <v>45420</v>
      </c>
      <c r="D536" s="15" t="str">
        <f t="shared" si="4"/>
        <v>maio</v>
      </c>
      <c r="E536" s="9">
        <v>0.625</v>
      </c>
      <c r="F536" s="41" t="s">
        <v>3177</v>
      </c>
      <c r="G536" s="2" t="s">
        <v>33</v>
      </c>
      <c r="H536" s="20"/>
      <c r="I536" s="61"/>
      <c r="J536" s="3"/>
      <c r="K536" s="5" t="s">
        <v>3178</v>
      </c>
      <c r="L536" s="3" t="s">
        <v>129</v>
      </c>
      <c r="M536" s="3" t="s">
        <v>121</v>
      </c>
      <c r="N536" s="2" t="s">
        <v>3179</v>
      </c>
      <c r="O536" s="2" t="s">
        <v>3180</v>
      </c>
      <c r="P536" s="3" t="s">
        <v>3181</v>
      </c>
      <c r="Q536" s="31"/>
      <c r="R536" s="31"/>
      <c r="S536" s="31"/>
      <c r="T536" s="7" t="s">
        <v>424</v>
      </c>
      <c r="U536" s="3" t="s">
        <v>3182</v>
      </c>
      <c r="V536" s="3" t="s">
        <v>78</v>
      </c>
      <c r="W536" s="3" t="s">
        <v>69</v>
      </c>
      <c r="X536" s="3" t="s">
        <v>70</v>
      </c>
      <c r="Y536" s="3" t="s">
        <v>67</v>
      </c>
      <c r="Z536" s="4" t="str">
        <f>IF(Tabela1[[#This Row],[R.A.E]]="SIM",VLOOKUP(Tabela1[[#This Row],[CLASSIFICAÇÃO]],Lista_Susp_!PRAZO,2,0)+Tabela1[[#This Row],[DATA]],"")</f>
        <v/>
      </c>
      <c r="AA536" s="11" t="b">
        <f ca="1">IF(Tabela1[[#This Row],[R.A.E]]="SIM",IF(AC536="ok","CONCLUÍDO",IF(Tabela1[[#This Row],[PRAZO ABERTURA R.A.E]]&lt;TODAY(),"ATRASADO","NO PRAZO")))</f>
        <v>0</v>
      </c>
      <c r="AB536" s="11" t="str">
        <f ca="1">IF(Tabela1[[#This Row],[PRAZO ABERTURA R.A.E]]&gt;=TODAY(),"",IF(Tabela1[[#This Row],[STATUS]]="ATRASADO",TODAY()-Tabela1[[#This Row],[PRAZO ABERTURA R.A.E]],""))</f>
        <v/>
      </c>
      <c r="AE536" s="3"/>
      <c r="AF536" t="s">
        <v>73</v>
      </c>
    </row>
    <row r="537" spans="1:32" ht="30" x14ac:dyDescent="0.25">
      <c r="A537" s="6">
        <v>536</v>
      </c>
      <c r="B537" s="2" t="s">
        <v>28</v>
      </c>
      <c r="C537" s="46">
        <v>45420</v>
      </c>
      <c r="D537" s="15" t="str">
        <f t="shared" si="4"/>
        <v>maio</v>
      </c>
      <c r="E537" s="9">
        <v>0.63194444444444442</v>
      </c>
      <c r="F537" s="41" t="s">
        <v>3183</v>
      </c>
      <c r="G537" s="2" t="s">
        <v>36</v>
      </c>
      <c r="H537" s="20"/>
      <c r="I537" s="61"/>
      <c r="J537" s="3"/>
      <c r="K537" s="5" t="s">
        <v>3184</v>
      </c>
      <c r="L537" s="3" t="s">
        <v>196</v>
      </c>
      <c r="M537" s="3" t="s">
        <v>121</v>
      </c>
      <c r="N537" s="2" t="s">
        <v>2973</v>
      </c>
      <c r="O537" s="2" t="s">
        <v>3185</v>
      </c>
      <c r="P537" s="3" t="s">
        <v>3186</v>
      </c>
      <c r="Q537" s="31"/>
      <c r="R537" s="31"/>
      <c r="S537" s="31"/>
      <c r="T537" s="7" t="s">
        <v>3187</v>
      </c>
      <c r="U537" s="3" t="s">
        <v>3188</v>
      </c>
      <c r="V537" s="3" t="s">
        <v>232</v>
      </c>
      <c r="W537" s="3" t="s">
        <v>69</v>
      </c>
      <c r="X537" s="3" t="s">
        <v>70</v>
      </c>
      <c r="Y537" s="3" t="s">
        <v>67</v>
      </c>
      <c r="Z537" s="4" t="str">
        <f>IF(Tabela1[[#This Row],[R.A.E]]="SIM",VLOOKUP(Tabela1[[#This Row],[CLASSIFICAÇÃO]],Lista_Susp_!PRAZO,2,0)+Tabela1[[#This Row],[DATA]],"")</f>
        <v/>
      </c>
      <c r="AA537" s="11" t="b">
        <f ca="1">IF(Tabela1[[#This Row],[R.A.E]]="SIM",IF(AC537="ok","CONCLUÍDO",IF(Tabela1[[#This Row],[PRAZO ABERTURA R.A.E]]&lt;TODAY(),"ATRASADO","NO PRAZO")))</f>
        <v>0</v>
      </c>
      <c r="AB537" s="11" t="str">
        <f ca="1">IF(Tabela1[[#This Row],[PRAZO ABERTURA R.A.E]]&gt;=TODAY(),"",IF(Tabela1[[#This Row],[STATUS]]="ATRASADO",TODAY()-Tabela1[[#This Row],[PRAZO ABERTURA R.A.E]],""))</f>
        <v/>
      </c>
      <c r="AE537" s="3"/>
      <c r="AF537" t="s">
        <v>73</v>
      </c>
    </row>
    <row r="538" spans="1:32" ht="30" x14ac:dyDescent="0.25">
      <c r="A538" s="6">
        <v>537</v>
      </c>
      <c r="B538" s="2" t="s">
        <v>25</v>
      </c>
      <c r="C538" s="46">
        <v>45421</v>
      </c>
      <c r="D538" s="15" t="str">
        <f t="shared" si="4"/>
        <v>maio</v>
      </c>
      <c r="E538" s="9">
        <v>0.3888888888888889</v>
      </c>
      <c r="F538" s="41" t="s">
        <v>4008</v>
      </c>
      <c r="G538" s="2" t="s">
        <v>27</v>
      </c>
      <c r="H538" s="20" t="s">
        <v>2310</v>
      </c>
      <c r="I538" s="61"/>
      <c r="J538" s="3"/>
      <c r="K538" s="5" t="s">
        <v>3413</v>
      </c>
      <c r="L538" s="3" t="s">
        <v>242</v>
      </c>
      <c r="M538" s="3" t="s">
        <v>122</v>
      </c>
      <c r="N538" s="2" t="s">
        <v>2138</v>
      </c>
      <c r="O538" s="2" t="s">
        <v>3189</v>
      </c>
      <c r="P538" s="3" t="s">
        <v>3190</v>
      </c>
      <c r="Q538" s="31"/>
      <c r="R538" s="31"/>
      <c r="S538" s="31"/>
      <c r="T538" s="7" t="s">
        <v>3191</v>
      </c>
      <c r="U538" s="3" t="s">
        <v>2596</v>
      </c>
      <c r="V538" s="3" t="s">
        <v>64</v>
      </c>
      <c r="W538" s="3" t="s">
        <v>76</v>
      </c>
      <c r="X538" s="3" t="s">
        <v>70</v>
      </c>
      <c r="Y538" s="3" t="s">
        <v>73</v>
      </c>
      <c r="Z538" s="4">
        <f>IF(Tabela1[[#This Row],[R.A.E]]="SIM",VLOOKUP(Tabela1[[#This Row],[CLASSIFICAÇÃO]],Lista_Susp_!PRAZO,2,0)+Tabela1[[#This Row],[DATA]],"")</f>
        <v>45428</v>
      </c>
      <c r="AA538" s="11" t="str">
        <f ca="1">IF(Tabela1[[#This Row],[R.A.E]]="SIM",IF(AC538="ok","CONCLUÍDO",IF(Tabela1[[#This Row],[PRAZO ABERTURA R.A.E]]&lt;TODAY(),"ATRASADO","NO PRAZO")))</f>
        <v>CONCLUÍDO</v>
      </c>
      <c r="AB538" s="11" t="str">
        <f ca="1">IF(Tabela1[[#This Row],[PRAZO ABERTURA R.A.E]]&gt;=TODAY(),"",IF(Tabela1[[#This Row],[STATUS]]="ATRASADO",TODAY()-Tabela1[[#This Row],[PRAZO ABERTURA R.A.E]],""))</f>
        <v/>
      </c>
      <c r="AC538" s="3" t="s">
        <v>224</v>
      </c>
      <c r="AD538" s="4">
        <v>45425</v>
      </c>
      <c r="AE538" s="3" t="s">
        <v>73</v>
      </c>
      <c r="AF538" t="s">
        <v>73</v>
      </c>
    </row>
    <row r="539" spans="1:32" ht="30" x14ac:dyDescent="0.25">
      <c r="A539" s="6">
        <v>538</v>
      </c>
      <c r="B539" s="2" t="s">
        <v>28</v>
      </c>
      <c r="C539" s="46">
        <v>45420</v>
      </c>
      <c r="D539" s="15" t="str">
        <f t="shared" si="4"/>
        <v>maio</v>
      </c>
      <c r="E539" s="9">
        <v>0.64583333333333337</v>
      </c>
      <c r="F539" s="41" t="s">
        <v>3192</v>
      </c>
      <c r="G539" s="2" t="s">
        <v>36</v>
      </c>
      <c r="H539" s="20"/>
      <c r="I539" s="61"/>
      <c r="J539" s="3"/>
      <c r="K539" s="5" t="s">
        <v>3281</v>
      </c>
      <c r="L539" s="3" t="s">
        <v>163</v>
      </c>
      <c r="M539" s="3" t="s">
        <v>121</v>
      </c>
      <c r="N539" s="2"/>
      <c r="O539" s="2" t="s">
        <v>3193</v>
      </c>
      <c r="P539" s="3" t="s">
        <v>3194</v>
      </c>
      <c r="Q539" s="31"/>
      <c r="R539" s="31"/>
      <c r="S539" s="31"/>
      <c r="T539" s="7" t="s">
        <v>3195</v>
      </c>
      <c r="U539" s="3" t="s">
        <v>3196</v>
      </c>
      <c r="V539" s="3" t="s">
        <v>232</v>
      </c>
      <c r="W539" s="3" t="s">
        <v>69</v>
      </c>
      <c r="X539" s="3" t="s">
        <v>70</v>
      </c>
      <c r="Y539" s="3" t="s">
        <v>67</v>
      </c>
      <c r="Z539" s="4" t="str">
        <f>IF(Tabela1[[#This Row],[R.A.E]]="SIM",VLOOKUP(Tabela1[[#This Row],[CLASSIFICAÇÃO]],Lista_Susp_!PRAZO,2,0)+Tabela1[[#This Row],[DATA]],"")</f>
        <v/>
      </c>
      <c r="AA539" s="11" t="b">
        <f ca="1">IF(Tabela1[[#This Row],[R.A.E]]="SIM",IF(AC539="ok","CONCLUÍDO",IF(Tabela1[[#This Row],[PRAZO ABERTURA R.A.E]]&lt;TODAY(),"ATRASADO","NO PRAZO")))</f>
        <v>0</v>
      </c>
      <c r="AB539" s="11" t="str">
        <f ca="1">IF(Tabela1[[#This Row],[PRAZO ABERTURA R.A.E]]&gt;=TODAY(),"",IF(Tabela1[[#This Row],[STATUS]]="ATRASADO",TODAY()-Tabela1[[#This Row],[PRAZO ABERTURA R.A.E]],""))</f>
        <v/>
      </c>
      <c r="AE539" s="3"/>
      <c r="AF539" t="s">
        <v>73</v>
      </c>
    </row>
    <row r="540" spans="1:32" x14ac:dyDescent="0.25">
      <c r="A540" s="6">
        <v>539</v>
      </c>
      <c r="B540" s="2" t="s">
        <v>25</v>
      </c>
      <c r="C540" s="46">
        <v>45420</v>
      </c>
      <c r="D540" s="15" t="str">
        <f t="shared" si="4"/>
        <v>maio</v>
      </c>
      <c r="E540" s="9">
        <v>0.41666666666666669</v>
      </c>
      <c r="F540" s="41" t="s">
        <v>3197</v>
      </c>
      <c r="G540" s="2" t="s">
        <v>30</v>
      </c>
      <c r="H540" s="20"/>
      <c r="I540" s="61"/>
      <c r="J540" s="3"/>
      <c r="K540" s="5" t="s">
        <v>3414</v>
      </c>
      <c r="L540" s="3" t="s">
        <v>40</v>
      </c>
      <c r="M540" s="3" t="s">
        <v>121</v>
      </c>
      <c r="N540" s="2" t="s">
        <v>3198</v>
      </c>
      <c r="O540" s="2" t="s">
        <v>3199</v>
      </c>
      <c r="P540" s="3" t="s">
        <v>837</v>
      </c>
      <c r="Q540" s="31"/>
      <c r="R540" s="31"/>
      <c r="S540" s="31"/>
      <c r="T540" s="7" t="s">
        <v>3200</v>
      </c>
      <c r="U540" s="31"/>
      <c r="V540" s="6" t="s">
        <v>75</v>
      </c>
      <c r="W540" s="3" t="s">
        <v>69</v>
      </c>
      <c r="X540" s="3" t="s">
        <v>70</v>
      </c>
      <c r="Y540" s="3" t="s">
        <v>67</v>
      </c>
      <c r="Z540" s="4" t="str">
        <f>IF(Tabela1[[#This Row],[R.A.E]]="SIM",VLOOKUP(Tabela1[[#This Row],[CLASSIFICAÇÃO]],Lista_Susp_!PRAZO,2,0)+Tabela1[[#This Row],[DATA]],"")</f>
        <v/>
      </c>
      <c r="AA540" s="11" t="b">
        <f ca="1">IF(Tabela1[[#This Row],[R.A.E]]="SIM",IF(AC540="ok","CONCLUÍDO",IF(Tabela1[[#This Row],[PRAZO ABERTURA R.A.E]]&lt;TODAY(),"ATRASADO","NO PRAZO")))</f>
        <v>0</v>
      </c>
      <c r="AB540" s="11" t="str">
        <f ca="1">IF(Tabela1[[#This Row],[PRAZO ABERTURA R.A.E]]&gt;=TODAY(),"",IF(Tabela1[[#This Row],[STATUS]]="ATRASADO",TODAY()-Tabela1[[#This Row],[PRAZO ABERTURA R.A.E]],""))</f>
        <v/>
      </c>
      <c r="AE540" s="3"/>
      <c r="AF540" t="s">
        <v>73</v>
      </c>
    </row>
    <row r="541" spans="1:32" x14ac:dyDescent="0.25">
      <c r="A541" s="6">
        <v>540</v>
      </c>
      <c r="B541" s="2" t="s">
        <v>25</v>
      </c>
      <c r="C541" s="46">
        <v>45421</v>
      </c>
      <c r="D541" s="15" t="str">
        <f t="shared" si="4"/>
        <v>maio</v>
      </c>
      <c r="E541" s="9">
        <v>0.6743055555555556</v>
      </c>
      <c r="F541" s="41" t="s">
        <v>3201</v>
      </c>
      <c r="G541" s="2" t="s">
        <v>27</v>
      </c>
      <c r="H541" s="20" t="s">
        <v>2308</v>
      </c>
      <c r="I541" s="61"/>
      <c r="J541" s="3"/>
      <c r="K541" s="5" t="s">
        <v>3415</v>
      </c>
      <c r="L541" s="3" t="s">
        <v>40</v>
      </c>
      <c r="M541" s="3" t="s">
        <v>121</v>
      </c>
      <c r="N541" s="2" t="s">
        <v>3198</v>
      </c>
      <c r="O541" s="2" t="s">
        <v>3202</v>
      </c>
      <c r="P541" s="3" t="s">
        <v>3203</v>
      </c>
      <c r="Q541" s="31"/>
      <c r="R541" s="31"/>
      <c r="S541" s="31"/>
      <c r="T541" s="7" t="s">
        <v>3204</v>
      </c>
      <c r="U541" s="31"/>
      <c r="V541" s="6" t="s">
        <v>75</v>
      </c>
      <c r="W541" s="3" t="s">
        <v>69</v>
      </c>
      <c r="X541" s="3" t="s">
        <v>70</v>
      </c>
      <c r="Y541" s="3" t="s">
        <v>67</v>
      </c>
      <c r="Z541" s="4" t="str">
        <f>IF(Tabela1[[#This Row],[R.A.E]]="SIM",VLOOKUP(Tabela1[[#This Row],[CLASSIFICAÇÃO]],Lista_Susp_!PRAZO,2,0)+Tabela1[[#This Row],[DATA]],"")</f>
        <v/>
      </c>
      <c r="AA541" s="11" t="b">
        <f ca="1">IF(Tabela1[[#This Row],[R.A.E]]="SIM",IF(AC541="ok","CONCLUÍDO",IF(Tabela1[[#This Row],[PRAZO ABERTURA R.A.E]]&lt;TODAY(),"ATRASADO","NO PRAZO")))</f>
        <v>0</v>
      </c>
      <c r="AB541" s="11" t="str">
        <f ca="1">IF(Tabela1[[#This Row],[PRAZO ABERTURA R.A.E]]&gt;=TODAY(),"",IF(Tabela1[[#This Row],[STATUS]]="ATRASADO",TODAY()-Tabela1[[#This Row],[PRAZO ABERTURA R.A.E]],""))</f>
        <v/>
      </c>
      <c r="AE541" s="3"/>
      <c r="AF541" t="s">
        <v>73</v>
      </c>
    </row>
    <row r="542" spans="1:32" ht="45" x14ac:dyDescent="0.25">
      <c r="A542" s="6">
        <v>541</v>
      </c>
      <c r="B542" s="2" t="s">
        <v>25</v>
      </c>
      <c r="C542" s="46">
        <v>45421</v>
      </c>
      <c r="D542" s="15" t="str">
        <f t="shared" si="4"/>
        <v>maio</v>
      </c>
      <c r="E542" s="9">
        <v>0.66666666666666663</v>
      </c>
      <c r="F542" s="41" t="s">
        <v>3205</v>
      </c>
      <c r="G542" s="2" t="s">
        <v>30</v>
      </c>
      <c r="H542" s="20"/>
      <c r="I542" s="61"/>
      <c r="J542" s="3"/>
      <c r="K542" s="5" t="s">
        <v>2723</v>
      </c>
      <c r="L542" s="3" t="s">
        <v>126</v>
      </c>
      <c r="M542" s="3" t="s">
        <v>121</v>
      </c>
      <c r="N542" s="2" t="s">
        <v>3206</v>
      </c>
      <c r="O542" s="2" t="s">
        <v>3207</v>
      </c>
      <c r="P542" s="3" t="s">
        <v>3208</v>
      </c>
      <c r="Q542" s="31"/>
      <c r="R542" s="31"/>
      <c r="S542" s="31"/>
      <c r="T542" s="7" t="s">
        <v>3209</v>
      </c>
      <c r="U542" s="31"/>
      <c r="V542" s="3" t="s">
        <v>68</v>
      </c>
      <c r="W542" s="3" t="s">
        <v>69</v>
      </c>
      <c r="X542" s="3" t="s">
        <v>70</v>
      </c>
      <c r="Y542" s="3" t="s">
        <v>67</v>
      </c>
      <c r="Z542" s="4" t="str">
        <f>IF(Tabela1[[#This Row],[R.A.E]]="SIM",VLOOKUP(Tabela1[[#This Row],[CLASSIFICAÇÃO]],Lista_Susp_!PRAZO,2,0)+Tabela1[[#This Row],[DATA]],"")</f>
        <v/>
      </c>
      <c r="AA542" s="11" t="b">
        <f ca="1">IF(Tabela1[[#This Row],[R.A.E]]="SIM",IF(AC542="ok","CONCLUÍDO",IF(Tabela1[[#This Row],[PRAZO ABERTURA R.A.E]]&lt;TODAY(),"ATRASADO","NO PRAZO")))</f>
        <v>0</v>
      </c>
      <c r="AB542" s="11" t="str">
        <f ca="1">IF(Tabela1[[#This Row],[PRAZO ABERTURA R.A.E]]&gt;=TODAY(),"",IF(Tabela1[[#This Row],[STATUS]]="ATRASADO",TODAY()-Tabela1[[#This Row],[PRAZO ABERTURA R.A.E]],""))</f>
        <v/>
      </c>
      <c r="AE542" s="3"/>
      <c r="AF542" t="s">
        <v>73</v>
      </c>
    </row>
    <row r="543" spans="1:32" ht="30" x14ac:dyDescent="0.25">
      <c r="A543" s="6">
        <v>542</v>
      </c>
      <c r="B543" s="2" t="s">
        <v>25</v>
      </c>
      <c r="C543" s="46">
        <v>45421</v>
      </c>
      <c r="D543" s="15" t="str">
        <f t="shared" si="4"/>
        <v>maio</v>
      </c>
      <c r="E543" s="9">
        <v>0.68055555555555547</v>
      </c>
      <c r="F543" s="41" t="s">
        <v>2877</v>
      </c>
      <c r="G543" s="2" t="s">
        <v>30</v>
      </c>
      <c r="H543" s="20"/>
      <c r="I543" s="61"/>
      <c r="J543" s="3"/>
      <c r="K543" s="5" t="s">
        <v>3280</v>
      </c>
      <c r="L543" s="3" t="s">
        <v>126</v>
      </c>
      <c r="M543" s="3" t="s">
        <v>231</v>
      </c>
      <c r="N543" s="2" t="s">
        <v>3210</v>
      </c>
      <c r="O543" s="2" t="s">
        <v>3211</v>
      </c>
      <c r="P543" s="3" t="s">
        <v>3212</v>
      </c>
      <c r="Q543" s="31"/>
      <c r="R543" s="31"/>
      <c r="S543" s="31"/>
      <c r="T543" s="7" t="s">
        <v>3213</v>
      </c>
      <c r="U543" s="3" t="s">
        <v>3214</v>
      </c>
      <c r="V543" s="3" t="s">
        <v>248</v>
      </c>
      <c r="W543" s="3" t="s">
        <v>69</v>
      </c>
      <c r="X543" s="3" t="s">
        <v>70</v>
      </c>
      <c r="Y543" s="3" t="s">
        <v>67</v>
      </c>
      <c r="Z543" s="4" t="str">
        <f>IF(Tabela1[[#This Row],[R.A.E]]="SIM",VLOOKUP(Tabela1[[#This Row],[CLASSIFICAÇÃO]],Lista_Susp_!PRAZO,2,0)+Tabela1[[#This Row],[DATA]],"")</f>
        <v/>
      </c>
      <c r="AA543" s="11" t="b">
        <f ca="1">IF(Tabela1[[#This Row],[R.A.E]]="SIM",IF(AC543="ok","CONCLUÍDO",IF(Tabela1[[#This Row],[PRAZO ABERTURA R.A.E]]&lt;TODAY(),"ATRASADO","NO PRAZO")))</f>
        <v>0</v>
      </c>
      <c r="AB543" s="11" t="str">
        <f ca="1">IF(Tabela1[[#This Row],[PRAZO ABERTURA R.A.E]]&gt;=TODAY(),"",IF(Tabela1[[#This Row],[STATUS]]="ATRASADO",TODAY()-Tabela1[[#This Row],[PRAZO ABERTURA R.A.E]],""))</f>
        <v/>
      </c>
      <c r="AE543" s="3"/>
    </row>
    <row r="544" spans="1:32" ht="30" x14ac:dyDescent="0.25">
      <c r="A544" s="6">
        <v>543</v>
      </c>
      <c r="B544" s="2" t="s">
        <v>25</v>
      </c>
      <c r="C544" s="46">
        <v>45421</v>
      </c>
      <c r="D544" s="15" t="str">
        <f t="shared" si="4"/>
        <v>maio</v>
      </c>
      <c r="E544" s="9">
        <v>0.8027777777777777</v>
      </c>
      <c r="F544" s="41" t="s">
        <v>3215</v>
      </c>
      <c r="G544" s="2" t="s">
        <v>27</v>
      </c>
      <c r="H544" s="20" t="s">
        <v>2310</v>
      </c>
      <c r="I544" s="61"/>
      <c r="J544" s="3"/>
      <c r="K544" s="5" t="s">
        <v>3279</v>
      </c>
      <c r="L544" s="3" t="s">
        <v>126</v>
      </c>
      <c r="M544" s="3" t="s">
        <v>122</v>
      </c>
      <c r="N544" s="2" t="s">
        <v>2930</v>
      </c>
      <c r="O544" s="2" t="s">
        <v>3216</v>
      </c>
      <c r="P544" s="3" t="s">
        <v>3217</v>
      </c>
      <c r="Q544" s="31"/>
      <c r="R544" s="31"/>
      <c r="S544" s="31"/>
      <c r="T544" s="7" t="s">
        <v>3218</v>
      </c>
      <c r="U544" s="3" t="s">
        <v>3219</v>
      </c>
      <c r="V544" s="3" t="s">
        <v>105</v>
      </c>
      <c r="W544" s="3" t="s">
        <v>76</v>
      </c>
      <c r="X544" s="3" t="s">
        <v>79</v>
      </c>
      <c r="Y544" s="3" t="s">
        <v>73</v>
      </c>
      <c r="Z544" s="4">
        <f>IF(Tabela1[[#This Row],[R.A.E]]="SIM",VLOOKUP(Tabela1[[#This Row],[CLASSIFICAÇÃO]],Lista_Susp_!PRAZO,2,0)+Tabela1[[#This Row],[DATA]],"")</f>
        <v>45428</v>
      </c>
      <c r="AA544" s="11" t="str">
        <f ca="1">IF(Tabela1[[#This Row],[R.A.E]]="SIM",IF(AC544="ok","CONCLUÍDO",IF(Tabela1[[#This Row],[PRAZO ABERTURA R.A.E]]&lt;TODAY(),"ATRASADO","NO PRAZO")))</f>
        <v>CONCLUÍDO</v>
      </c>
      <c r="AB544" s="11" t="str">
        <f ca="1">IF(Tabela1[[#This Row],[PRAZO ABERTURA R.A.E]]&gt;=TODAY(),"",IF(Tabela1[[#This Row],[STATUS]]="ATRASADO",TODAY()-Tabela1[[#This Row],[PRAZO ABERTURA R.A.E]],""))</f>
        <v/>
      </c>
      <c r="AC544" s="3" t="s">
        <v>224</v>
      </c>
      <c r="AE544" s="3" t="s">
        <v>73</v>
      </c>
      <c r="AF544" t="s">
        <v>73</v>
      </c>
    </row>
    <row r="545" spans="1:32" ht="30" x14ac:dyDescent="0.25">
      <c r="A545" s="6">
        <v>544</v>
      </c>
      <c r="B545" s="2" t="s">
        <v>28</v>
      </c>
      <c r="C545" s="46">
        <v>45421</v>
      </c>
      <c r="D545" s="15" t="str">
        <f t="shared" si="4"/>
        <v>maio</v>
      </c>
      <c r="E545" s="9">
        <v>0.58333333333333337</v>
      </c>
      <c r="F545" s="41" t="s">
        <v>3220</v>
      </c>
      <c r="G545" s="2" t="s">
        <v>36</v>
      </c>
      <c r="H545" s="20"/>
      <c r="I545" s="61"/>
      <c r="J545" s="3"/>
      <c r="K545" s="5" t="s">
        <v>3221</v>
      </c>
      <c r="L545" s="3" t="s">
        <v>2120</v>
      </c>
      <c r="M545" s="3" t="s">
        <v>121</v>
      </c>
      <c r="N545" s="2" t="s">
        <v>3222</v>
      </c>
      <c r="O545" s="2" t="s">
        <v>3223</v>
      </c>
      <c r="P545" s="3" t="s">
        <v>3224</v>
      </c>
      <c r="Q545" s="31"/>
      <c r="R545" s="31"/>
      <c r="S545" s="31"/>
      <c r="T545" s="7" t="s">
        <v>3225</v>
      </c>
      <c r="U545" s="3" t="s">
        <v>3226</v>
      </c>
      <c r="V545" s="3" t="s">
        <v>78</v>
      </c>
      <c r="W545" s="3" t="s">
        <v>69</v>
      </c>
      <c r="X545" s="3" t="s">
        <v>70</v>
      </c>
      <c r="Y545" s="3" t="s">
        <v>67</v>
      </c>
      <c r="Z545" s="4" t="str">
        <f>IF(Tabela1[[#This Row],[R.A.E]]="SIM",VLOOKUP(Tabela1[[#This Row],[CLASSIFICAÇÃO]],Lista_Susp_!PRAZO,2,0)+Tabela1[[#This Row],[DATA]],"")</f>
        <v/>
      </c>
      <c r="AA545" s="11" t="b">
        <f ca="1">IF(Tabela1[[#This Row],[R.A.E]]="SIM",IF(AC545="ok","CONCLUÍDO",IF(Tabela1[[#This Row],[PRAZO ABERTURA R.A.E]]&lt;TODAY(),"ATRASADO","NO PRAZO")))</f>
        <v>0</v>
      </c>
      <c r="AB545" s="11" t="str">
        <f ca="1">IF(Tabela1[[#This Row],[PRAZO ABERTURA R.A.E]]&gt;=TODAY(),"",IF(Tabela1[[#This Row],[STATUS]]="ATRASADO",TODAY()-Tabela1[[#This Row],[PRAZO ABERTURA R.A.E]],""))</f>
        <v/>
      </c>
      <c r="AE545" s="3"/>
      <c r="AF545" t="s">
        <v>73</v>
      </c>
    </row>
    <row r="546" spans="1:32" ht="90" x14ac:dyDescent="0.25">
      <c r="A546" s="6">
        <v>545</v>
      </c>
      <c r="B546" s="2" t="s">
        <v>25</v>
      </c>
      <c r="C546" s="46">
        <v>45422</v>
      </c>
      <c r="D546" s="15" t="str">
        <f t="shared" si="4"/>
        <v>maio</v>
      </c>
      <c r="E546" s="9">
        <v>2.0833333333333332E-2</v>
      </c>
      <c r="F546" s="41" t="s">
        <v>3227</v>
      </c>
      <c r="G546" s="2" t="s">
        <v>27</v>
      </c>
      <c r="H546" s="20" t="s">
        <v>2310</v>
      </c>
      <c r="I546" s="61"/>
      <c r="J546" s="3"/>
      <c r="K546" s="5" t="s">
        <v>3278</v>
      </c>
      <c r="L546" s="3" t="s">
        <v>190</v>
      </c>
      <c r="M546" s="3" t="s">
        <v>122</v>
      </c>
      <c r="N546" s="2" t="s">
        <v>2138</v>
      </c>
      <c r="O546" s="2" t="s">
        <v>3228</v>
      </c>
      <c r="P546" s="3" t="s">
        <v>3229</v>
      </c>
      <c r="Q546" s="31"/>
      <c r="R546" s="31"/>
      <c r="S546" s="31"/>
      <c r="T546" s="7" t="s">
        <v>3230</v>
      </c>
      <c r="U546" s="3" t="s">
        <v>3231</v>
      </c>
      <c r="V546" s="3" t="s">
        <v>64</v>
      </c>
      <c r="W546" s="3" t="s">
        <v>69</v>
      </c>
      <c r="X546" s="3" t="s">
        <v>70</v>
      </c>
      <c r="Y546" s="3" t="s">
        <v>67</v>
      </c>
      <c r="Z546" s="4" t="str">
        <f>IF(Tabela1[[#This Row],[R.A.E]]="SIM",VLOOKUP(Tabela1[[#This Row],[CLASSIFICAÇÃO]],Lista_Susp_!PRAZO,2,0)+Tabela1[[#This Row],[DATA]],"")</f>
        <v/>
      </c>
      <c r="AA546" s="11" t="b">
        <f ca="1">IF(Tabela1[[#This Row],[R.A.E]]="SIM",IF(AC546="ok","CONCLUÍDO",IF(Tabela1[[#This Row],[PRAZO ABERTURA R.A.E]]&lt;TODAY(),"ATRASADO","NO PRAZO")))</f>
        <v>0</v>
      </c>
      <c r="AB546" s="11" t="str">
        <f ca="1">IF(Tabela1[[#This Row],[PRAZO ABERTURA R.A.E]]&gt;=TODAY(),"",IF(Tabela1[[#This Row],[STATUS]]="ATRASADO",TODAY()-Tabela1[[#This Row],[PRAZO ABERTURA R.A.E]],""))</f>
        <v/>
      </c>
      <c r="AE546" s="3"/>
      <c r="AF546" t="s">
        <v>73</v>
      </c>
    </row>
    <row r="547" spans="1:32" ht="30" x14ac:dyDescent="0.25">
      <c r="A547" s="6">
        <v>546</v>
      </c>
      <c r="B547" s="2" t="s">
        <v>25</v>
      </c>
      <c r="C547" s="46">
        <v>45421</v>
      </c>
      <c r="D547" s="15" t="str">
        <f t="shared" si="4"/>
        <v>maio</v>
      </c>
      <c r="E547" s="9">
        <v>0.9375</v>
      </c>
      <c r="F547" s="41" t="s">
        <v>3232</v>
      </c>
      <c r="G547" s="2" t="s">
        <v>30</v>
      </c>
      <c r="H547" s="20"/>
      <c r="I547" s="61"/>
      <c r="J547" s="3"/>
      <c r="K547" s="5" t="s">
        <v>3233</v>
      </c>
      <c r="L547" s="3" t="s">
        <v>126</v>
      </c>
      <c r="M547" s="3" t="s">
        <v>231</v>
      </c>
      <c r="N547" s="2" t="s">
        <v>3234</v>
      </c>
      <c r="O547" s="2" t="s">
        <v>3235</v>
      </c>
      <c r="P547" s="3" t="s">
        <v>3236</v>
      </c>
      <c r="Q547" s="31"/>
      <c r="R547" s="31"/>
      <c r="S547" s="31"/>
      <c r="T547" s="7" t="s">
        <v>3237</v>
      </c>
      <c r="U547" s="3" t="s">
        <v>3238</v>
      </c>
      <c r="V547" s="3" t="s">
        <v>248</v>
      </c>
      <c r="W547" s="3" t="s">
        <v>65</v>
      </c>
      <c r="X547" s="3" t="s">
        <v>79</v>
      </c>
      <c r="Y547" s="3" t="s">
        <v>67</v>
      </c>
      <c r="Z547" s="4" t="str">
        <f>IF(Tabela1[[#This Row],[R.A.E]]="SIM",VLOOKUP(Tabela1[[#This Row],[CLASSIFICAÇÃO]],Lista_Susp_!PRAZO,2,0)+Tabela1[[#This Row],[DATA]],"")</f>
        <v/>
      </c>
      <c r="AA547" s="11" t="b">
        <f ca="1">IF(Tabela1[[#This Row],[R.A.E]]="SIM",IF(AC547="ok","CONCLUÍDO",IF(Tabela1[[#This Row],[PRAZO ABERTURA R.A.E]]&lt;TODAY(),"ATRASADO","NO PRAZO")))</f>
        <v>0</v>
      </c>
      <c r="AB547" s="11" t="str">
        <f ca="1">IF(Tabela1[[#This Row],[PRAZO ABERTURA R.A.E]]&gt;=TODAY(),"",IF(Tabela1[[#This Row],[STATUS]]="ATRASADO",TODAY()-Tabela1[[#This Row],[PRAZO ABERTURA R.A.E]],""))</f>
        <v/>
      </c>
      <c r="AE547" s="3"/>
      <c r="AF547" t="s">
        <v>73</v>
      </c>
    </row>
    <row r="548" spans="1:32" x14ac:dyDescent="0.25">
      <c r="A548" s="6">
        <v>547</v>
      </c>
      <c r="B548" s="2" t="s">
        <v>25</v>
      </c>
      <c r="C548" s="46">
        <v>45420</v>
      </c>
      <c r="D548" s="15" t="str">
        <f t="shared" si="4"/>
        <v>maio</v>
      </c>
      <c r="E548" s="9">
        <v>0.65277777777777779</v>
      </c>
      <c r="F548" s="41" t="s">
        <v>3239</v>
      </c>
      <c r="G548" s="2" t="s">
        <v>30</v>
      </c>
      <c r="H548" s="20"/>
      <c r="I548" s="61"/>
      <c r="J548" s="3"/>
      <c r="K548" s="5" t="s">
        <v>3277</v>
      </c>
      <c r="L548" s="3" t="s">
        <v>126</v>
      </c>
      <c r="M548" s="3" t="s">
        <v>44</v>
      </c>
      <c r="N548" s="2" t="s">
        <v>1167</v>
      </c>
      <c r="O548" s="2" t="s">
        <v>3240</v>
      </c>
      <c r="P548" s="3" t="s">
        <v>3208</v>
      </c>
      <c r="Q548" s="31"/>
      <c r="R548" s="31"/>
      <c r="S548" s="31"/>
      <c r="T548" s="7" t="s">
        <v>3241</v>
      </c>
      <c r="U548" s="3" t="s">
        <v>3242</v>
      </c>
      <c r="V548" s="3" t="s">
        <v>81</v>
      </c>
      <c r="W548" s="3" t="s">
        <v>69</v>
      </c>
      <c r="X548" s="3" t="s">
        <v>79</v>
      </c>
      <c r="Y548" s="3" t="s">
        <v>67</v>
      </c>
      <c r="Z548" s="4" t="str">
        <f>IF(Tabela1[[#This Row],[R.A.E]]="SIM",VLOOKUP(Tabela1[[#This Row],[CLASSIFICAÇÃO]],Lista_Susp_!PRAZO,2,0)+Tabela1[[#This Row],[DATA]],"")</f>
        <v/>
      </c>
      <c r="AA548" s="11" t="b">
        <f ca="1">IF(Tabela1[[#This Row],[R.A.E]]="SIM",IF(AC548="ok","CONCLUÍDO",IF(Tabela1[[#This Row],[PRAZO ABERTURA R.A.E]]&lt;TODAY(),"ATRASADO","NO PRAZO")))</f>
        <v>0</v>
      </c>
      <c r="AB548" s="11" t="str">
        <f ca="1">IF(Tabela1[[#This Row],[PRAZO ABERTURA R.A.E]]&gt;=TODAY(),"",IF(Tabela1[[#This Row],[STATUS]]="ATRASADO",TODAY()-Tabela1[[#This Row],[PRAZO ABERTURA R.A.E]],""))</f>
        <v/>
      </c>
      <c r="AE548" s="3"/>
      <c r="AF548" t="s">
        <v>67</v>
      </c>
    </row>
    <row r="549" spans="1:32" ht="30" x14ac:dyDescent="0.25">
      <c r="A549" s="6">
        <v>548</v>
      </c>
      <c r="B549" s="2" t="s">
        <v>25</v>
      </c>
      <c r="C549" s="46">
        <v>45422</v>
      </c>
      <c r="D549" s="15" t="str">
        <f t="shared" si="4"/>
        <v>maio</v>
      </c>
      <c r="E549" s="9">
        <v>0.41666666666666669</v>
      </c>
      <c r="F549" s="41" t="s">
        <v>3245</v>
      </c>
      <c r="G549" s="2" t="s">
        <v>33</v>
      </c>
      <c r="H549" s="20"/>
      <c r="I549" s="61"/>
      <c r="J549" s="3"/>
      <c r="K549" s="5" t="s">
        <v>3243</v>
      </c>
      <c r="L549" s="3" t="s">
        <v>126</v>
      </c>
      <c r="M549" s="3" t="s">
        <v>123</v>
      </c>
      <c r="N549" s="2" t="s">
        <v>3244</v>
      </c>
      <c r="O549" s="2" t="s">
        <v>3246</v>
      </c>
      <c r="P549" s="3" t="s">
        <v>3247</v>
      </c>
      <c r="Q549" s="31"/>
      <c r="R549" s="31"/>
      <c r="S549" s="31"/>
      <c r="T549" s="7" t="s">
        <v>3248</v>
      </c>
      <c r="U549" s="3" t="s">
        <v>2520</v>
      </c>
      <c r="V549" s="3" t="s">
        <v>88</v>
      </c>
      <c r="W549" s="3" t="s">
        <v>69</v>
      </c>
      <c r="X549" s="3" t="s">
        <v>70</v>
      </c>
      <c r="Y549" s="3" t="s">
        <v>67</v>
      </c>
      <c r="Z549" s="4" t="str">
        <f>IF(Tabela1[[#This Row],[R.A.E]]="SIM",VLOOKUP(Tabela1[[#This Row],[CLASSIFICAÇÃO]],Lista_Susp_!PRAZO,2,0)+Tabela1[[#This Row],[DATA]],"")</f>
        <v/>
      </c>
      <c r="AA549" s="11" t="b">
        <f ca="1">IF(Tabela1[[#This Row],[R.A.E]]="SIM",IF(AC549="ok","CONCLUÍDO",IF(Tabela1[[#This Row],[PRAZO ABERTURA R.A.E]]&lt;TODAY(),"ATRASADO","NO PRAZO")))</f>
        <v>0</v>
      </c>
      <c r="AB549" s="11" t="str">
        <f ca="1">IF(Tabela1[[#This Row],[PRAZO ABERTURA R.A.E]]&gt;=TODAY(),"",IF(Tabela1[[#This Row],[STATUS]]="ATRASADO",TODAY()-Tabela1[[#This Row],[PRAZO ABERTURA R.A.E]],""))</f>
        <v/>
      </c>
      <c r="AE549" s="3"/>
      <c r="AF549" t="s">
        <v>73</v>
      </c>
    </row>
    <row r="550" spans="1:32" ht="30" x14ac:dyDescent="0.25">
      <c r="A550" s="6">
        <v>549</v>
      </c>
      <c r="B550" s="2" t="s">
        <v>25</v>
      </c>
      <c r="C550" s="46">
        <v>45422</v>
      </c>
      <c r="D550" s="15" t="str">
        <f t="shared" si="4"/>
        <v>maio</v>
      </c>
      <c r="E550" s="9">
        <v>0.56944444444444442</v>
      </c>
      <c r="F550" s="41" t="s">
        <v>246</v>
      </c>
      <c r="G550" s="2" t="s">
        <v>30</v>
      </c>
      <c r="H550" s="20"/>
      <c r="I550" s="61"/>
      <c r="J550" s="3"/>
      <c r="K550" s="5" t="s">
        <v>3276</v>
      </c>
      <c r="L550" s="3" t="s">
        <v>126</v>
      </c>
      <c r="M550" s="3" t="s">
        <v>122</v>
      </c>
      <c r="N550" s="2" t="s">
        <v>2872</v>
      </c>
      <c r="O550" s="2" t="s">
        <v>2927</v>
      </c>
      <c r="P550" s="3" t="s">
        <v>2719</v>
      </c>
      <c r="Q550" s="31"/>
      <c r="R550" s="31"/>
      <c r="S550" s="31"/>
      <c r="T550" s="7" t="s">
        <v>3249</v>
      </c>
      <c r="U550" s="3" t="s">
        <v>2835</v>
      </c>
      <c r="V550" s="3" t="s">
        <v>105</v>
      </c>
      <c r="W550" s="3" t="s">
        <v>69</v>
      </c>
      <c r="X550" s="3" t="s">
        <v>70</v>
      </c>
      <c r="Y550" s="3" t="s">
        <v>67</v>
      </c>
      <c r="Z550" s="4" t="str">
        <f>IF(Tabela1[[#This Row],[R.A.E]]="SIM",VLOOKUP(Tabela1[[#This Row],[CLASSIFICAÇÃO]],Lista_Susp_!PRAZO,2,0)+Tabela1[[#This Row],[DATA]],"")</f>
        <v/>
      </c>
      <c r="AA550" s="11" t="b">
        <f ca="1">IF(Tabela1[[#This Row],[R.A.E]]="SIM",IF(AC550="ok","CONCLUÍDO",IF(Tabela1[[#This Row],[PRAZO ABERTURA R.A.E]]&lt;TODAY(),"ATRASADO","NO PRAZO")))</f>
        <v>0</v>
      </c>
      <c r="AB550" s="11" t="str">
        <f ca="1">IF(Tabela1[[#This Row],[PRAZO ABERTURA R.A.E]]&gt;=TODAY(),"",IF(Tabela1[[#This Row],[STATUS]]="ATRASADO",TODAY()-Tabela1[[#This Row],[PRAZO ABERTURA R.A.E]],""))</f>
        <v/>
      </c>
      <c r="AE550" s="3"/>
      <c r="AF550" t="s">
        <v>73</v>
      </c>
    </row>
    <row r="551" spans="1:32" ht="90" x14ac:dyDescent="0.25">
      <c r="A551" s="6">
        <v>550</v>
      </c>
      <c r="B551" s="2" t="s">
        <v>25</v>
      </c>
      <c r="C551" s="46">
        <v>45424</v>
      </c>
      <c r="D551" s="15" t="str">
        <f t="shared" si="4"/>
        <v>maio</v>
      </c>
      <c r="E551" s="9">
        <v>0.44097222222222227</v>
      </c>
      <c r="F551" s="41" t="s">
        <v>3250</v>
      </c>
      <c r="G551" s="2" t="s">
        <v>27</v>
      </c>
      <c r="H551" s="20" t="s">
        <v>2310</v>
      </c>
      <c r="I551" s="61"/>
      <c r="J551" s="3"/>
      <c r="K551" s="5" t="s">
        <v>3275</v>
      </c>
      <c r="L551" s="3" t="s">
        <v>190</v>
      </c>
      <c r="M551" s="3" t="s">
        <v>122</v>
      </c>
      <c r="N551" s="2" t="s">
        <v>2138</v>
      </c>
      <c r="O551" s="2" t="s">
        <v>3251</v>
      </c>
      <c r="P551" s="3" t="s">
        <v>3229</v>
      </c>
      <c r="Q551" s="31"/>
      <c r="R551" s="31"/>
      <c r="S551" s="31"/>
      <c r="T551" s="7" t="s">
        <v>3252</v>
      </c>
      <c r="U551" s="3" t="s">
        <v>3231</v>
      </c>
      <c r="V551" s="3" t="s">
        <v>64</v>
      </c>
      <c r="W551" s="3" t="s">
        <v>76</v>
      </c>
      <c r="X551" s="3" t="s">
        <v>70</v>
      </c>
      <c r="Y551" s="3" t="s">
        <v>73</v>
      </c>
      <c r="Z551" s="4">
        <f>IF(Tabela1[[#This Row],[R.A.E]]="SIM",VLOOKUP(Tabela1[[#This Row],[CLASSIFICAÇÃO]],Lista_Susp_!PRAZO,2,0)+Tabela1[[#This Row],[DATA]],"")</f>
        <v>45431</v>
      </c>
      <c r="AA551" s="11" t="str">
        <f ca="1">IF(Tabela1[[#This Row],[R.A.E]]="SIM",IF(AC551="ok","CONCLUÍDO",IF(Tabela1[[#This Row],[PRAZO ABERTURA R.A.E]]&lt;TODAY(),"ATRASADO","NO PRAZO")))</f>
        <v>CONCLUÍDO</v>
      </c>
      <c r="AB551" s="11" t="str">
        <f ca="1">IF(Tabela1[[#This Row],[PRAZO ABERTURA R.A.E]]&gt;=TODAY(),"",IF(Tabela1[[#This Row],[STATUS]]="ATRASADO",TODAY()-Tabela1[[#This Row],[PRAZO ABERTURA R.A.E]],""))</f>
        <v/>
      </c>
      <c r="AC551" s="3" t="s">
        <v>224</v>
      </c>
      <c r="AD551" s="4">
        <v>45427</v>
      </c>
      <c r="AE551" s="3" t="s">
        <v>73</v>
      </c>
      <c r="AF551" t="s">
        <v>73</v>
      </c>
    </row>
    <row r="552" spans="1:32" x14ac:dyDescent="0.25">
      <c r="A552" s="6">
        <v>551</v>
      </c>
      <c r="B552" s="2" t="s">
        <v>25</v>
      </c>
      <c r="C552" s="46">
        <v>45423</v>
      </c>
      <c r="D552" s="15" t="str">
        <f t="shared" si="4"/>
        <v>maio</v>
      </c>
      <c r="E552" s="9">
        <v>0.9375</v>
      </c>
      <c r="F552" s="41" t="s">
        <v>3253</v>
      </c>
      <c r="G552" s="2" t="s">
        <v>27</v>
      </c>
      <c r="H552" s="20" t="s">
        <v>2310</v>
      </c>
      <c r="I552" s="61"/>
      <c r="J552" s="3"/>
      <c r="K552" s="5" t="s">
        <v>3274</v>
      </c>
      <c r="L552" s="3" t="s">
        <v>126</v>
      </c>
      <c r="M552" s="3" t="s">
        <v>122</v>
      </c>
      <c r="N552" s="2" t="s">
        <v>3254</v>
      </c>
      <c r="O552" s="2" t="s">
        <v>3255</v>
      </c>
      <c r="P552" s="3" t="s">
        <v>3258</v>
      </c>
      <c r="Q552" s="31"/>
      <c r="R552" s="31"/>
      <c r="S552" s="31"/>
      <c r="T552" s="7" t="s">
        <v>3256</v>
      </c>
      <c r="U552" s="3" t="s">
        <v>3257</v>
      </c>
      <c r="V552" s="3" t="s">
        <v>105</v>
      </c>
      <c r="W552" s="3" t="s">
        <v>69</v>
      </c>
      <c r="X552" s="3" t="s">
        <v>70</v>
      </c>
      <c r="Y552" s="3" t="s">
        <v>67</v>
      </c>
      <c r="Z552" s="4" t="str">
        <f>IF(Tabela1[[#This Row],[R.A.E]]="SIM",VLOOKUP(Tabela1[[#This Row],[CLASSIFICAÇÃO]],Lista_Susp_!PRAZO,2,0)+Tabela1[[#This Row],[DATA]],"")</f>
        <v/>
      </c>
      <c r="AA552" s="11" t="b">
        <f ca="1">IF(Tabela1[[#This Row],[R.A.E]]="SIM",IF(AC552="ok","CONCLUÍDO",IF(Tabela1[[#This Row],[PRAZO ABERTURA R.A.E]]&lt;TODAY(),"ATRASADO","NO PRAZO")))</f>
        <v>0</v>
      </c>
      <c r="AB552" s="11" t="str">
        <f ca="1">IF(Tabela1[[#This Row],[PRAZO ABERTURA R.A.E]]&gt;=TODAY(),"",IF(Tabela1[[#This Row],[STATUS]]="ATRASADO",TODAY()-Tabela1[[#This Row],[PRAZO ABERTURA R.A.E]],""))</f>
        <v/>
      </c>
      <c r="AE552" s="3"/>
      <c r="AF552" t="s">
        <v>73</v>
      </c>
    </row>
    <row r="553" spans="1:32" x14ac:dyDescent="0.25">
      <c r="A553" s="6">
        <v>552</v>
      </c>
      <c r="B553" s="2" t="s">
        <v>28</v>
      </c>
      <c r="C553" s="46">
        <v>45422</v>
      </c>
      <c r="D553" s="15" t="str">
        <f t="shared" ref="D553:D616" si="5">TEXT(C553,"MMMM")</f>
        <v>maio</v>
      </c>
      <c r="E553" s="9">
        <v>0.65625</v>
      </c>
      <c r="F553" s="41" t="s">
        <v>3259</v>
      </c>
      <c r="G553" s="2" t="s">
        <v>27</v>
      </c>
      <c r="H553" s="20" t="s">
        <v>2309</v>
      </c>
      <c r="I553" s="61"/>
      <c r="J553" s="3"/>
      <c r="K553" s="5" t="s">
        <v>3273</v>
      </c>
      <c r="L553" s="3" t="s">
        <v>205</v>
      </c>
      <c r="M553" s="3" t="s">
        <v>121</v>
      </c>
      <c r="N553" s="2" t="s">
        <v>3260</v>
      </c>
      <c r="O553" s="2" t="s">
        <v>3261</v>
      </c>
      <c r="P553" s="3" t="s">
        <v>1313</v>
      </c>
      <c r="Q553" s="31"/>
      <c r="R553" s="31"/>
      <c r="S553" s="31"/>
      <c r="T553" s="7" t="s">
        <v>3262</v>
      </c>
      <c r="U553" s="3" t="s">
        <v>3263</v>
      </c>
      <c r="V553" s="3" t="s">
        <v>83</v>
      </c>
      <c r="W553" s="3" t="s">
        <v>69</v>
      </c>
      <c r="X553" s="3" t="s">
        <v>70</v>
      </c>
      <c r="Y553" s="3" t="s">
        <v>67</v>
      </c>
      <c r="Z553" s="4" t="str">
        <f>IF(Tabela1[[#This Row],[R.A.E]]="SIM",VLOOKUP(Tabela1[[#This Row],[CLASSIFICAÇÃO]],Lista_Susp_!PRAZO,2,0)+Tabela1[[#This Row],[DATA]],"")</f>
        <v/>
      </c>
      <c r="AA553" s="11" t="b">
        <f ca="1">IF(Tabela1[[#This Row],[R.A.E]]="SIM",IF(AC553="ok","CONCLUÍDO",IF(Tabela1[[#This Row],[PRAZO ABERTURA R.A.E]]&lt;TODAY(),"ATRASADO","NO PRAZO")))</f>
        <v>0</v>
      </c>
      <c r="AB553" s="11" t="str">
        <f ca="1">IF(Tabela1[[#This Row],[PRAZO ABERTURA R.A.E]]&gt;=TODAY(),"",IF(Tabela1[[#This Row],[STATUS]]="ATRASADO",TODAY()-Tabela1[[#This Row],[PRAZO ABERTURA R.A.E]],""))</f>
        <v/>
      </c>
      <c r="AE553" s="3"/>
      <c r="AF553" t="s">
        <v>73</v>
      </c>
    </row>
    <row r="554" spans="1:32" ht="30" x14ac:dyDescent="0.25">
      <c r="A554" s="6">
        <v>553</v>
      </c>
      <c r="B554" s="2" t="s">
        <v>28</v>
      </c>
      <c r="C554" s="46">
        <v>45423</v>
      </c>
      <c r="D554" s="15" t="str">
        <f t="shared" si="5"/>
        <v>maio</v>
      </c>
      <c r="E554" s="9">
        <v>0.60416666666666663</v>
      </c>
      <c r="F554" s="41" t="s">
        <v>3264</v>
      </c>
      <c r="G554" s="2" t="s">
        <v>27</v>
      </c>
      <c r="H554" s="61" t="s">
        <v>2441</v>
      </c>
      <c r="I554" s="61"/>
      <c r="J554" s="3"/>
      <c r="K554" s="5" t="s">
        <v>3265</v>
      </c>
      <c r="L554" s="3" t="s">
        <v>196</v>
      </c>
      <c r="M554" s="3" t="s">
        <v>121</v>
      </c>
      <c r="N554" s="2" t="s">
        <v>2080</v>
      </c>
      <c r="O554" s="2" t="s">
        <v>3266</v>
      </c>
      <c r="P554" s="3" t="s">
        <v>3186</v>
      </c>
      <c r="Q554" s="31"/>
      <c r="R554" s="31"/>
      <c r="S554" s="31"/>
      <c r="T554" s="7" t="s">
        <v>3267</v>
      </c>
      <c r="U554" s="3" t="s">
        <v>3268</v>
      </c>
      <c r="V554" s="3" t="s">
        <v>232</v>
      </c>
      <c r="W554" s="3" t="s">
        <v>76</v>
      </c>
      <c r="X554" s="3" t="s">
        <v>79</v>
      </c>
      <c r="Y554" s="3" t="s">
        <v>73</v>
      </c>
      <c r="Z554" s="4">
        <f>IF(Tabela1[[#This Row],[R.A.E]]="SIM",VLOOKUP(Tabela1[[#This Row],[CLASSIFICAÇÃO]],Lista_Susp_!PRAZO,2,0)+Tabela1[[#This Row],[DATA]],"")</f>
        <v>45430</v>
      </c>
      <c r="AA554" s="11" t="str">
        <f ca="1">IF(Tabela1[[#This Row],[R.A.E]]="SIM",IF(AC554="ok","CONCLUÍDO",IF(Tabela1[[#This Row],[PRAZO ABERTURA R.A.E]]&lt;TODAY(),"ATRASADO","NO PRAZO")))</f>
        <v>ATRASADO</v>
      </c>
      <c r="AB554" s="11">
        <f ca="1">IF(Tabela1[[#This Row],[PRAZO ABERTURA R.A.E]]&gt;=TODAY(),"",IF(Tabela1[[#This Row],[STATUS]]="ATRASADO",TODAY()-Tabela1[[#This Row],[PRAZO ABERTURA R.A.E]],""))</f>
        <v>227</v>
      </c>
      <c r="AE554" s="3"/>
      <c r="AF554" t="s">
        <v>73</v>
      </c>
    </row>
    <row r="555" spans="1:32" ht="30" x14ac:dyDescent="0.25">
      <c r="A555" s="6">
        <v>554</v>
      </c>
      <c r="B555" s="2" t="s">
        <v>28</v>
      </c>
      <c r="C555" s="46">
        <v>45428</v>
      </c>
      <c r="D555" s="15" t="str">
        <f t="shared" si="5"/>
        <v>maio</v>
      </c>
      <c r="E555" s="9">
        <v>0.36458333333333331</v>
      </c>
      <c r="F555" s="41" t="s">
        <v>3401</v>
      </c>
      <c r="G555" s="2" t="s">
        <v>30</v>
      </c>
      <c r="H555" s="20"/>
      <c r="I555" s="61"/>
      <c r="J555" s="3"/>
      <c r="K555" s="5" t="s">
        <v>3402</v>
      </c>
      <c r="L555" s="3" t="s">
        <v>3403</v>
      </c>
      <c r="M555" s="3" t="s">
        <v>44</v>
      </c>
      <c r="N555" s="3" t="s">
        <v>44</v>
      </c>
      <c r="O555" s="2" t="s">
        <v>3404</v>
      </c>
      <c r="P555" s="3" t="s">
        <v>3405</v>
      </c>
      <c r="Q555" s="31"/>
      <c r="R555" s="31"/>
      <c r="S555" s="31"/>
      <c r="T555" s="7" t="s">
        <v>3406</v>
      </c>
      <c r="U555" s="3" t="s">
        <v>3407</v>
      </c>
      <c r="V555" s="3" t="s">
        <v>999</v>
      </c>
      <c r="W555" s="3" t="s">
        <v>69</v>
      </c>
      <c r="X555" s="3" t="s">
        <v>70</v>
      </c>
      <c r="Y555" s="6" t="s">
        <v>67</v>
      </c>
      <c r="Z555" s="4"/>
      <c r="AA555" s="11"/>
      <c r="AB555" s="11"/>
      <c r="AE555" s="3"/>
      <c r="AF555" t="s">
        <v>73</v>
      </c>
    </row>
    <row r="556" spans="1:32" x14ac:dyDescent="0.25">
      <c r="A556" s="6">
        <v>555</v>
      </c>
      <c r="B556" s="2" t="s">
        <v>25</v>
      </c>
      <c r="C556" s="46">
        <v>45419</v>
      </c>
      <c r="D556" s="15" t="str">
        <f t="shared" si="5"/>
        <v>maio</v>
      </c>
      <c r="E556" s="9">
        <v>0.37847222222222227</v>
      </c>
      <c r="F556" s="41" t="s">
        <v>3283</v>
      </c>
      <c r="G556" s="2" t="s">
        <v>27</v>
      </c>
      <c r="H556" s="20" t="s">
        <v>2308</v>
      </c>
      <c r="I556" s="61"/>
      <c r="J556" s="3"/>
      <c r="K556" s="5" t="s">
        <v>3427</v>
      </c>
      <c r="L556" s="3" t="s">
        <v>126</v>
      </c>
      <c r="M556" s="3" t="s">
        <v>122</v>
      </c>
      <c r="N556" s="2" t="s">
        <v>3284</v>
      </c>
      <c r="O556" s="2" t="s">
        <v>3287</v>
      </c>
      <c r="P556" s="3" t="s">
        <v>1613</v>
      </c>
      <c r="Q556" s="31"/>
      <c r="R556" s="31"/>
      <c r="S556" s="31"/>
      <c r="T556" s="7" t="s">
        <v>3285</v>
      </c>
      <c r="U556" s="3" t="s">
        <v>3286</v>
      </c>
      <c r="V556" s="3" t="s">
        <v>105</v>
      </c>
      <c r="W556" s="3" t="s">
        <v>76</v>
      </c>
      <c r="X556" s="3" t="s">
        <v>70</v>
      </c>
      <c r="Y556" s="3" t="s">
        <v>73</v>
      </c>
      <c r="Z556" s="4">
        <f>IF(Tabela1[[#This Row],[R.A.E]]="SIM",VLOOKUP(Tabela1[[#This Row],[CLASSIFICAÇÃO]],Lista_Susp_!PRAZO,2,0)+Tabela1[[#This Row],[DATA]],"")</f>
        <v>45426</v>
      </c>
      <c r="AA556" s="11" t="str">
        <f ca="1">IF(Tabela1[[#This Row],[R.A.E]]="SIM",IF(AC556="ok","CONCLUÍDO",IF(Tabela1[[#This Row],[PRAZO ABERTURA R.A.E]]&lt;TODAY(),"ATRASADO","NO PRAZO")))</f>
        <v>CONCLUÍDO</v>
      </c>
      <c r="AB556" s="11" t="str">
        <f ca="1">IF(Tabela1[[#This Row],[PRAZO ABERTURA R.A.E]]&gt;=TODAY(),"",IF(Tabela1[[#This Row],[STATUS]]="ATRASADO",TODAY()-Tabela1[[#This Row],[PRAZO ABERTURA R.A.E]],""))</f>
        <v/>
      </c>
      <c r="AC556" s="3" t="s">
        <v>908</v>
      </c>
      <c r="AE556" s="3" t="s">
        <v>73</v>
      </c>
      <c r="AF556" t="s">
        <v>73</v>
      </c>
    </row>
    <row r="557" spans="1:32" ht="30" x14ac:dyDescent="0.25">
      <c r="A557" s="31">
        <v>556</v>
      </c>
      <c r="B557" s="2" t="s">
        <v>25</v>
      </c>
      <c r="C557" s="46">
        <v>45425</v>
      </c>
      <c r="D557" s="15" t="str">
        <f t="shared" si="5"/>
        <v>maio</v>
      </c>
      <c r="E557" s="9">
        <v>0.70833333333333337</v>
      </c>
      <c r="F557" s="41" t="s">
        <v>3270</v>
      </c>
      <c r="G557" s="2" t="s">
        <v>32</v>
      </c>
      <c r="H557" s="20"/>
      <c r="I557" s="61" t="s">
        <v>5168</v>
      </c>
      <c r="J557" s="3"/>
      <c r="K557" s="5" t="s">
        <v>3426</v>
      </c>
      <c r="L557" s="3" t="s">
        <v>126</v>
      </c>
      <c r="M557" s="3" t="s">
        <v>123</v>
      </c>
      <c r="N557" s="2" t="s">
        <v>3269</v>
      </c>
      <c r="O557" s="2" t="s">
        <v>3288</v>
      </c>
      <c r="P557" s="3" t="s">
        <v>3247</v>
      </c>
      <c r="Q557" s="31"/>
      <c r="R557" s="31"/>
      <c r="S557" s="31"/>
      <c r="T557" s="7" t="s">
        <v>3271</v>
      </c>
      <c r="U557" s="3" t="s">
        <v>3272</v>
      </c>
      <c r="V557" s="3" t="s">
        <v>88</v>
      </c>
      <c r="W557" s="3" t="s">
        <v>69</v>
      </c>
      <c r="X557" s="3" t="s">
        <v>70</v>
      </c>
      <c r="Y557" s="3" t="s">
        <v>73</v>
      </c>
      <c r="Z557" s="4">
        <f>IF(Tabela1[[#This Row],[R.A.E]]="SIM",VLOOKUP(Tabela1[[#This Row],[CLASSIFICAÇÃO]],Lista_Susp_!PRAZO,2,0)+Tabela1[[#This Row],[DATA]],"")</f>
        <v>45432</v>
      </c>
      <c r="AA557" s="11" t="str">
        <f ca="1">IF(Tabela1[[#This Row],[R.A.E]]="SIM",IF(AC557="ok","CONCLUÍDO",IF(Tabela1[[#This Row],[PRAZO ABERTURA R.A.E]]&lt;TODAY(),"ATRASADO","NO PRAZO")))</f>
        <v>CONCLUÍDO</v>
      </c>
      <c r="AB557" s="11" t="str">
        <f ca="1">IF(Tabela1[[#This Row],[PRAZO ABERTURA R.A.E]]&gt;=TODAY(),"",IF(Tabela1[[#This Row],[STATUS]]="ATRASADO",TODAY()-Tabela1[[#This Row],[PRAZO ABERTURA R.A.E]],""))</f>
        <v/>
      </c>
      <c r="AC557" s="3" t="s">
        <v>908</v>
      </c>
      <c r="AD557" s="4">
        <v>45429</v>
      </c>
      <c r="AE557" s="3" t="s">
        <v>73</v>
      </c>
      <c r="AF557" t="s">
        <v>73</v>
      </c>
    </row>
    <row r="558" spans="1:32" ht="30" x14ac:dyDescent="0.25">
      <c r="A558" s="6">
        <v>557</v>
      </c>
      <c r="B558" s="2" t="s">
        <v>25</v>
      </c>
      <c r="C558" s="46">
        <v>45425</v>
      </c>
      <c r="D558" s="15" t="str">
        <f t="shared" si="5"/>
        <v>maio</v>
      </c>
      <c r="E558" s="9">
        <v>0.5854166666666667</v>
      </c>
      <c r="F558" s="41" t="s">
        <v>3289</v>
      </c>
      <c r="G558" s="2" t="s">
        <v>27</v>
      </c>
      <c r="H558" s="20" t="s">
        <v>2308</v>
      </c>
      <c r="I558" s="61"/>
      <c r="J558" s="3"/>
      <c r="K558" s="5" t="s">
        <v>3290</v>
      </c>
      <c r="L558" s="3" t="s">
        <v>126</v>
      </c>
      <c r="M558" s="3" t="s">
        <v>209</v>
      </c>
      <c r="N558" s="2" t="s">
        <v>3291</v>
      </c>
      <c r="O558" s="2" t="s">
        <v>3292</v>
      </c>
      <c r="P558" s="3" t="s">
        <v>3293</v>
      </c>
      <c r="Q558" s="31"/>
      <c r="R558" s="31"/>
      <c r="S558" s="31"/>
      <c r="T558" s="7" t="s">
        <v>3294</v>
      </c>
      <c r="U558" s="3" t="s">
        <v>3295</v>
      </c>
      <c r="V558" s="3" t="s">
        <v>81</v>
      </c>
      <c r="W558" s="3" t="s">
        <v>69</v>
      </c>
      <c r="X558" s="3" t="s">
        <v>70</v>
      </c>
      <c r="Y558" s="3" t="s">
        <v>67</v>
      </c>
      <c r="Z558" s="4" t="str">
        <f>IF(Tabela1[[#This Row],[R.A.E]]="SIM",VLOOKUP(Tabela1[[#This Row],[CLASSIFICAÇÃO]],Lista_Susp_!PRAZO,2,0)+Tabela1[[#This Row],[DATA]],"")</f>
        <v/>
      </c>
      <c r="AA558" s="11" t="b">
        <f ca="1">IF(Tabela1[[#This Row],[R.A.E]]="SIM",IF(AC558="ok","CONCLUÍDO",IF(Tabela1[[#This Row],[PRAZO ABERTURA R.A.E]]&lt;TODAY(),"ATRASADO","NO PRAZO")))</f>
        <v>0</v>
      </c>
      <c r="AB558" s="11" t="str">
        <f ca="1">IF(Tabela1[[#This Row],[PRAZO ABERTURA R.A.E]]&gt;=TODAY(),"",IF(Tabela1[[#This Row],[STATUS]]="ATRASADO",TODAY()-Tabela1[[#This Row],[PRAZO ABERTURA R.A.E]],""))</f>
        <v/>
      </c>
      <c r="AE558" s="3"/>
      <c r="AF558" t="s">
        <v>73</v>
      </c>
    </row>
    <row r="559" spans="1:32" x14ac:dyDescent="0.25">
      <c r="A559" s="6">
        <v>558</v>
      </c>
      <c r="B559" s="2" t="s">
        <v>25</v>
      </c>
      <c r="C559" s="46">
        <v>45425</v>
      </c>
      <c r="D559" s="15" t="str">
        <f t="shared" si="5"/>
        <v>maio</v>
      </c>
      <c r="E559" s="9">
        <v>0.65277777777777779</v>
      </c>
      <c r="F559" s="41" t="s">
        <v>3296</v>
      </c>
      <c r="G559" s="2" t="s">
        <v>27</v>
      </c>
      <c r="H559" s="20" t="s">
        <v>2308</v>
      </c>
      <c r="I559" s="61"/>
      <c r="J559" s="3"/>
      <c r="K559" s="5" t="s">
        <v>3425</v>
      </c>
      <c r="L559" s="3" t="s">
        <v>126</v>
      </c>
      <c r="M559" s="3" t="s">
        <v>781</v>
      </c>
      <c r="N559" s="2" t="s">
        <v>3297</v>
      </c>
      <c r="O559" s="2" t="s">
        <v>3298</v>
      </c>
      <c r="P559" s="3" t="s">
        <v>3299</v>
      </c>
      <c r="Q559" s="31"/>
      <c r="R559" s="31"/>
      <c r="S559" s="31"/>
      <c r="T559" s="7" t="s">
        <v>3300</v>
      </c>
      <c r="U559" s="3" t="s">
        <v>3301</v>
      </c>
      <c r="V559" s="3" t="s">
        <v>74</v>
      </c>
      <c r="W559" s="3" t="s">
        <v>69</v>
      </c>
      <c r="X559" s="3" t="s">
        <v>70</v>
      </c>
      <c r="Y559" s="3" t="s">
        <v>67</v>
      </c>
      <c r="Z559" s="4" t="str">
        <f>IF(Tabela1[[#This Row],[R.A.E]]="SIM",VLOOKUP(Tabela1[[#This Row],[CLASSIFICAÇÃO]],Lista_Susp_!PRAZO,2,0)+Tabela1[[#This Row],[DATA]],"")</f>
        <v/>
      </c>
      <c r="AA559" s="11" t="b">
        <f ca="1">IF(Tabela1[[#This Row],[R.A.E]]="SIM",IF(AC559="ok","CONCLUÍDO",IF(Tabela1[[#This Row],[PRAZO ABERTURA R.A.E]]&lt;TODAY(),"ATRASADO","NO PRAZO")))</f>
        <v>0</v>
      </c>
      <c r="AB559" s="11" t="str">
        <f ca="1">IF(Tabela1[[#This Row],[PRAZO ABERTURA R.A.E]]&gt;=TODAY(),"",IF(Tabela1[[#This Row],[STATUS]]="ATRASADO",TODAY()-Tabela1[[#This Row],[PRAZO ABERTURA R.A.E]],""))</f>
        <v/>
      </c>
      <c r="AE559" s="3"/>
      <c r="AF559" t="s">
        <v>73</v>
      </c>
    </row>
    <row r="560" spans="1:32" x14ac:dyDescent="0.25">
      <c r="A560" s="6">
        <v>559</v>
      </c>
      <c r="B560" s="2" t="s">
        <v>25</v>
      </c>
      <c r="C560" s="46">
        <v>45425</v>
      </c>
      <c r="D560" s="15" t="str">
        <f t="shared" si="5"/>
        <v>maio</v>
      </c>
      <c r="E560" s="9">
        <v>0.66666666666666663</v>
      </c>
      <c r="F560" s="41" t="s">
        <v>3302</v>
      </c>
      <c r="G560" s="2" t="s">
        <v>33</v>
      </c>
      <c r="H560" s="20"/>
      <c r="I560" s="61"/>
      <c r="J560" s="3"/>
      <c r="K560" s="5" t="s">
        <v>3303</v>
      </c>
      <c r="L560" s="3" t="s">
        <v>126</v>
      </c>
      <c r="M560" s="3" t="s">
        <v>121</v>
      </c>
      <c r="N560" s="2" t="s">
        <v>3206</v>
      </c>
      <c r="O560" s="2" t="s">
        <v>3304</v>
      </c>
      <c r="P560" s="1" t="s">
        <v>3208</v>
      </c>
      <c r="Q560" s="31"/>
      <c r="R560" s="31"/>
      <c r="S560" s="31"/>
      <c r="T560" s="7" t="s">
        <v>3305</v>
      </c>
      <c r="U560" s="3" t="s">
        <v>3306</v>
      </c>
      <c r="V560" s="3" t="s">
        <v>68</v>
      </c>
      <c r="W560" s="3" t="s">
        <v>69</v>
      </c>
      <c r="X560" s="3" t="s">
        <v>70</v>
      </c>
      <c r="Y560" s="3" t="s">
        <v>67</v>
      </c>
      <c r="Z560" s="4" t="str">
        <f>IF(Tabela1[[#This Row],[R.A.E]]="SIM",VLOOKUP(Tabela1[[#This Row],[CLASSIFICAÇÃO]],Lista_Susp_!PRAZO,2,0)+Tabela1[[#This Row],[DATA]],"")</f>
        <v/>
      </c>
      <c r="AA560" s="11" t="b">
        <f ca="1">IF(Tabela1[[#This Row],[R.A.E]]="SIM",IF(AC560="ok","CONCLUÍDO",IF(Tabela1[[#This Row],[PRAZO ABERTURA R.A.E]]&lt;TODAY(),"ATRASADO","NO PRAZO")))</f>
        <v>0</v>
      </c>
      <c r="AB560" s="11" t="str">
        <f ca="1">IF(Tabela1[[#This Row],[PRAZO ABERTURA R.A.E]]&gt;=TODAY(),"",IF(Tabela1[[#This Row],[STATUS]]="ATRASADO",TODAY()-Tabela1[[#This Row],[PRAZO ABERTURA R.A.E]],""))</f>
        <v/>
      </c>
      <c r="AE560" s="3"/>
      <c r="AF560" t="s">
        <v>73</v>
      </c>
    </row>
    <row r="561" spans="1:32" ht="45" x14ac:dyDescent="0.25">
      <c r="A561" s="6">
        <v>560</v>
      </c>
      <c r="B561" s="2" t="s">
        <v>25</v>
      </c>
      <c r="C561" s="46">
        <v>45425</v>
      </c>
      <c r="D561" s="15" t="str">
        <f t="shared" si="5"/>
        <v>maio</v>
      </c>
      <c r="E561" s="9">
        <v>0.5</v>
      </c>
      <c r="F561" s="41" t="s">
        <v>3307</v>
      </c>
      <c r="G561" s="2" t="s">
        <v>32</v>
      </c>
      <c r="H561" s="20"/>
      <c r="I561" s="61" t="s">
        <v>5169</v>
      </c>
      <c r="J561" s="3"/>
      <c r="K561" s="5" t="s">
        <v>3308</v>
      </c>
      <c r="L561" s="3" t="s">
        <v>126</v>
      </c>
      <c r="M561" s="6" t="s">
        <v>44</v>
      </c>
      <c r="N561" s="2" t="s">
        <v>3354</v>
      </c>
      <c r="O561" s="2" t="s">
        <v>3309</v>
      </c>
      <c r="P561" s="1" t="s">
        <v>3208</v>
      </c>
      <c r="Q561" s="31"/>
      <c r="R561" s="31"/>
      <c r="S561" s="31"/>
      <c r="T561" s="7" t="s">
        <v>3310</v>
      </c>
      <c r="U561" s="3" t="s">
        <v>3311</v>
      </c>
      <c r="V561" s="3" t="s">
        <v>81</v>
      </c>
      <c r="W561" s="3" t="s">
        <v>69</v>
      </c>
      <c r="X561" s="3" t="s">
        <v>70</v>
      </c>
      <c r="Y561" s="3" t="s">
        <v>73</v>
      </c>
      <c r="Z561" s="4">
        <f>IF(Tabela1[[#This Row],[R.A.E]]="SIM",VLOOKUP(Tabela1[[#This Row],[CLASSIFICAÇÃO]],Lista_Susp_!PRAZO,2,0)+Tabela1[[#This Row],[DATA]],"")</f>
        <v>45432</v>
      </c>
      <c r="AA561" s="11" t="str">
        <f ca="1">IF(Tabela1[[#This Row],[R.A.E]]="SIM",IF(AC561="ok","CONCLUÍDO",IF(Tabela1[[#This Row],[PRAZO ABERTURA R.A.E]]&lt;TODAY(),"ATRASADO","NO PRAZO")))</f>
        <v>CONCLUÍDO</v>
      </c>
      <c r="AB561" s="11" t="str">
        <f ca="1">IF(Tabela1[[#This Row],[PRAZO ABERTURA R.A.E]]&gt;=TODAY(),"",IF(Tabela1[[#This Row],[STATUS]]="ATRASADO",TODAY()-Tabela1[[#This Row],[PRAZO ABERTURA R.A.E]],""))</f>
        <v/>
      </c>
      <c r="AC561" s="3" t="s">
        <v>908</v>
      </c>
      <c r="AD561" s="4">
        <v>45432</v>
      </c>
      <c r="AE561" s="3" t="s">
        <v>73</v>
      </c>
      <c r="AF561" t="s">
        <v>73</v>
      </c>
    </row>
    <row r="562" spans="1:32" ht="30" x14ac:dyDescent="0.25">
      <c r="A562" s="6">
        <v>561</v>
      </c>
      <c r="B562" s="2" t="s">
        <v>25</v>
      </c>
      <c r="C562" s="46">
        <v>45425</v>
      </c>
      <c r="D562" s="15" t="str">
        <f t="shared" si="5"/>
        <v>maio</v>
      </c>
      <c r="E562" s="9">
        <v>0.52083333333333337</v>
      </c>
      <c r="F562" s="41" t="s">
        <v>2469</v>
      </c>
      <c r="G562" s="2" t="s">
        <v>27</v>
      </c>
      <c r="H562" s="20" t="s">
        <v>2441</v>
      </c>
      <c r="I562" s="61"/>
      <c r="J562" s="3"/>
      <c r="K562" s="5" t="s">
        <v>3424</v>
      </c>
      <c r="L562" s="3" t="s">
        <v>851</v>
      </c>
      <c r="M562" s="3" t="s">
        <v>123</v>
      </c>
      <c r="N562" s="2" t="s">
        <v>3312</v>
      </c>
      <c r="O562" s="2" t="s">
        <v>3313</v>
      </c>
      <c r="P562" s="3" t="s">
        <v>1613</v>
      </c>
      <c r="Q562" s="31"/>
      <c r="R562" s="31"/>
      <c r="S562" s="31"/>
      <c r="T562" s="7" t="s">
        <v>3314</v>
      </c>
      <c r="U562" s="3" t="s">
        <v>3315</v>
      </c>
      <c r="V562" s="3" t="s">
        <v>234</v>
      </c>
      <c r="W562" s="3" t="s">
        <v>69</v>
      </c>
      <c r="X562" s="3" t="s">
        <v>70</v>
      </c>
      <c r="Y562" s="3" t="s">
        <v>67</v>
      </c>
      <c r="Z562" s="4" t="str">
        <f>IF(Tabela1[[#This Row],[R.A.E]]="SIM",VLOOKUP(Tabela1[[#This Row],[CLASSIFICAÇÃO]],Lista_Susp_!PRAZO,2,0)+Tabela1[[#This Row],[DATA]],"")</f>
        <v/>
      </c>
      <c r="AA562" s="11" t="b">
        <f ca="1">IF(Tabela1[[#This Row],[R.A.E]]="SIM",IF(AC562="ok","CONCLUÍDO",IF(Tabela1[[#This Row],[PRAZO ABERTURA R.A.E]]&lt;TODAY(),"ATRASADO","NO PRAZO")))</f>
        <v>0</v>
      </c>
      <c r="AB562" s="11" t="str">
        <f ca="1">IF(Tabela1[[#This Row],[PRAZO ABERTURA R.A.E]]&gt;=TODAY(),"",IF(Tabela1[[#This Row],[STATUS]]="ATRASADO",TODAY()-Tabela1[[#This Row],[PRAZO ABERTURA R.A.E]],""))</f>
        <v/>
      </c>
      <c r="AE562" s="3"/>
      <c r="AF562" t="s">
        <v>73</v>
      </c>
    </row>
    <row r="563" spans="1:32" ht="30" x14ac:dyDescent="0.25">
      <c r="A563" s="6">
        <v>562</v>
      </c>
      <c r="B563" s="2" t="s">
        <v>25</v>
      </c>
      <c r="C563" s="46">
        <v>45425</v>
      </c>
      <c r="D563" s="15" t="str">
        <f t="shared" si="5"/>
        <v>maio</v>
      </c>
      <c r="E563" s="9">
        <v>0.83333333333333337</v>
      </c>
      <c r="F563" s="41" t="s">
        <v>3316</v>
      </c>
      <c r="G563" s="2" t="s">
        <v>30</v>
      </c>
      <c r="H563" s="20"/>
      <c r="I563" s="61"/>
      <c r="J563" s="3"/>
      <c r="K563" s="5" t="s">
        <v>3423</v>
      </c>
      <c r="L563" s="3" t="s">
        <v>126</v>
      </c>
      <c r="M563" s="3" t="s">
        <v>123</v>
      </c>
      <c r="N563" s="2" t="s">
        <v>3317</v>
      </c>
      <c r="O563" s="2" t="s">
        <v>3318</v>
      </c>
      <c r="P563" s="3" t="s">
        <v>3319</v>
      </c>
      <c r="Q563" s="31"/>
      <c r="R563" s="31"/>
      <c r="S563" s="31"/>
      <c r="T563" s="7" t="s">
        <v>3320</v>
      </c>
      <c r="U563" s="3" t="s">
        <v>3321</v>
      </c>
      <c r="V563" s="3" t="s">
        <v>356</v>
      </c>
      <c r="W563" s="3" t="s">
        <v>69</v>
      </c>
      <c r="X563" s="3" t="s">
        <v>70</v>
      </c>
      <c r="Y563" s="3" t="s">
        <v>67</v>
      </c>
      <c r="Z563" s="4" t="str">
        <f>IF(Tabela1[[#This Row],[R.A.E]]="SIM",VLOOKUP(Tabela1[[#This Row],[CLASSIFICAÇÃO]],Lista_Susp_!PRAZO,2,0)+Tabela1[[#This Row],[DATA]],"")</f>
        <v/>
      </c>
      <c r="AA563" s="11" t="b">
        <f ca="1">IF(Tabela1[[#This Row],[R.A.E]]="SIM",IF(AC563="ok","CONCLUÍDO",IF(Tabela1[[#This Row],[PRAZO ABERTURA R.A.E]]&lt;TODAY(),"ATRASADO","NO PRAZO")))</f>
        <v>0</v>
      </c>
      <c r="AB563" s="11" t="str">
        <f ca="1">IF(Tabela1[[#This Row],[PRAZO ABERTURA R.A.E]]&gt;=TODAY(),"",IF(Tabela1[[#This Row],[STATUS]]="ATRASADO",TODAY()-Tabela1[[#This Row],[PRAZO ABERTURA R.A.E]],""))</f>
        <v/>
      </c>
      <c r="AE563" s="3"/>
      <c r="AF563" t="s">
        <v>73</v>
      </c>
    </row>
    <row r="564" spans="1:32" x14ac:dyDescent="0.25">
      <c r="A564" s="6">
        <v>563</v>
      </c>
      <c r="B564" s="2" t="s">
        <v>25</v>
      </c>
      <c r="C564" s="46">
        <v>45425</v>
      </c>
      <c r="D564" s="15" t="str">
        <f t="shared" si="5"/>
        <v>maio</v>
      </c>
      <c r="E564" s="9">
        <v>0.55555555555555558</v>
      </c>
      <c r="F564" s="41" t="s">
        <v>3421</v>
      </c>
      <c r="G564" s="2" t="s">
        <v>36</v>
      </c>
      <c r="H564" s="20"/>
      <c r="I564" s="61"/>
      <c r="J564" s="3"/>
      <c r="K564" s="5" t="s">
        <v>3422</v>
      </c>
      <c r="L564" s="3" t="s">
        <v>40</v>
      </c>
      <c r="M564" s="3" t="s">
        <v>121</v>
      </c>
      <c r="N564" s="2" t="s">
        <v>3322</v>
      </c>
      <c r="O564" s="2" t="s">
        <v>3323</v>
      </c>
      <c r="P564" s="3" t="s">
        <v>3324</v>
      </c>
      <c r="Q564" s="31"/>
      <c r="R564" s="31"/>
      <c r="S564" s="31"/>
      <c r="T564" s="7" t="s">
        <v>3325</v>
      </c>
      <c r="U564" s="3" t="s">
        <v>3326</v>
      </c>
      <c r="V564" s="3" t="s">
        <v>239</v>
      </c>
      <c r="W564" s="3" t="s">
        <v>69</v>
      </c>
      <c r="X564" s="3" t="s">
        <v>70</v>
      </c>
      <c r="Y564" s="3" t="s">
        <v>67</v>
      </c>
      <c r="Z564" s="4" t="str">
        <f>IF(Tabela1[[#This Row],[R.A.E]]="SIM",VLOOKUP(Tabela1[[#This Row],[CLASSIFICAÇÃO]],Lista_Susp_!PRAZO,2,0)+Tabela1[[#This Row],[DATA]],"")</f>
        <v/>
      </c>
      <c r="AA564" s="11" t="b">
        <f ca="1">IF(Tabela1[[#This Row],[R.A.E]]="SIM",IF(AC564="ok","CONCLUÍDO",IF(Tabela1[[#This Row],[PRAZO ABERTURA R.A.E]]&lt;TODAY(),"ATRASADO","NO PRAZO")))</f>
        <v>0</v>
      </c>
      <c r="AB564" s="11" t="str">
        <f ca="1">IF(Tabela1[[#This Row],[PRAZO ABERTURA R.A.E]]&gt;=TODAY(),"",IF(Tabela1[[#This Row],[STATUS]]="ATRASADO",TODAY()-Tabela1[[#This Row],[PRAZO ABERTURA R.A.E]],""))</f>
        <v/>
      </c>
      <c r="AE564" s="3"/>
      <c r="AF564" t="s">
        <v>73</v>
      </c>
    </row>
    <row r="565" spans="1:32" x14ac:dyDescent="0.25">
      <c r="A565" s="6">
        <v>564</v>
      </c>
      <c r="B565" s="2" t="s">
        <v>25</v>
      </c>
      <c r="C565" s="46">
        <v>45426</v>
      </c>
      <c r="D565" s="15" t="str">
        <f t="shared" si="5"/>
        <v>maio</v>
      </c>
      <c r="E565" s="9">
        <v>0.44930555555555557</v>
      </c>
      <c r="F565" s="41" t="s">
        <v>3327</v>
      </c>
      <c r="G565" s="2" t="s">
        <v>36</v>
      </c>
      <c r="H565" s="20"/>
      <c r="I565" s="61"/>
      <c r="J565" s="3"/>
      <c r="K565" s="5" t="s">
        <v>3420</v>
      </c>
      <c r="L565" s="3" t="s">
        <v>169</v>
      </c>
      <c r="M565" s="3" t="s">
        <v>781</v>
      </c>
      <c r="N565" s="2" t="s">
        <v>3328</v>
      </c>
      <c r="O565" s="2" t="s">
        <v>3329</v>
      </c>
      <c r="P565" s="3" t="s">
        <v>3330</v>
      </c>
      <c r="Q565" s="31"/>
      <c r="R565" s="31"/>
      <c r="S565" s="31"/>
      <c r="T565" s="7" t="s">
        <v>3331</v>
      </c>
      <c r="U565" s="3" t="s">
        <v>3332</v>
      </c>
      <c r="V565" s="3" t="s">
        <v>74</v>
      </c>
      <c r="W565" s="3" t="s">
        <v>76</v>
      </c>
      <c r="X565" s="3" t="s">
        <v>70</v>
      </c>
      <c r="Y565" s="3" t="s">
        <v>73</v>
      </c>
      <c r="Z565" s="4">
        <f>IF(Tabela1[[#This Row],[R.A.E]]="SIM",VLOOKUP(Tabela1[[#This Row],[CLASSIFICAÇÃO]],Lista_Susp_!PRAZO,2,0)+Tabela1[[#This Row],[DATA]],"")</f>
        <v>45433</v>
      </c>
      <c r="AA565" s="11" t="str">
        <f ca="1">IF(Tabela1[[#This Row],[R.A.E]]="SIM",IF(AC565="ok","CONCLUÍDO",IF(Tabela1[[#This Row],[PRAZO ABERTURA R.A.E]]&lt;TODAY(),"ATRASADO","NO PRAZO")))</f>
        <v>CONCLUÍDO</v>
      </c>
      <c r="AB565" s="11" t="str">
        <f ca="1">IF(Tabela1[[#This Row],[PRAZO ABERTURA R.A.E]]&gt;=TODAY(),"",IF(Tabela1[[#This Row],[STATUS]]="ATRASADO",TODAY()-Tabela1[[#This Row],[PRAZO ABERTURA R.A.E]],""))</f>
        <v/>
      </c>
      <c r="AC565" s="3" t="s">
        <v>224</v>
      </c>
      <c r="AE565" s="3"/>
      <c r="AF565" t="s">
        <v>73</v>
      </c>
    </row>
    <row r="566" spans="1:32" ht="30" x14ac:dyDescent="0.25">
      <c r="A566" s="6">
        <v>565</v>
      </c>
      <c r="B566" s="2" t="s">
        <v>25</v>
      </c>
      <c r="C566" s="46">
        <v>45426</v>
      </c>
      <c r="D566" s="15" t="str">
        <f t="shared" si="5"/>
        <v>maio</v>
      </c>
      <c r="E566" s="9">
        <v>0.52777777777777779</v>
      </c>
      <c r="F566" s="41" t="s">
        <v>3333</v>
      </c>
      <c r="G566" s="2" t="s">
        <v>27</v>
      </c>
      <c r="H566" s="20" t="s">
        <v>2308</v>
      </c>
      <c r="I566" s="61"/>
      <c r="J566" s="3"/>
      <c r="K566" s="5" t="s">
        <v>3334</v>
      </c>
      <c r="L566" s="3" t="s">
        <v>126</v>
      </c>
      <c r="M566" s="3" t="s">
        <v>121</v>
      </c>
      <c r="N566" s="2" t="s">
        <v>3335</v>
      </c>
      <c r="O566" s="2" t="s">
        <v>3336</v>
      </c>
      <c r="P566" s="3" t="s">
        <v>3337</v>
      </c>
      <c r="Q566" s="31"/>
      <c r="R566" s="31"/>
      <c r="S566" s="31"/>
      <c r="T566" s="7" t="s">
        <v>3338</v>
      </c>
      <c r="U566" s="3" t="s">
        <v>3339</v>
      </c>
      <c r="V566" s="3" t="s">
        <v>68</v>
      </c>
      <c r="W566" s="3" t="s">
        <v>69</v>
      </c>
      <c r="X566" s="3" t="s">
        <v>70</v>
      </c>
      <c r="Y566" s="3" t="s">
        <v>67</v>
      </c>
      <c r="Z566" s="4" t="str">
        <f>IF(Tabela1[[#This Row],[R.A.E]]="SIM",VLOOKUP(Tabela1[[#This Row],[CLASSIFICAÇÃO]],Lista_Susp_!PRAZO,2,0)+Tabela1[[#This Row],[DATA]],"")</f>
        <v/>
      </c>
      <c r="AA566" s="11" t="b">
        <f ca="1">IF(Tabela1[[#This Row],[R.A.E]]="SIM",IF(AC566="ok","CONCLUÍDO",IF(Tabela1[[#This Row],[PRAZO ABERTURA R.A.E]]&lt;TODAY(),"ATRASADO","NO PRAZO")))</f>
        <v>0</v>
      </c>
      <c r="AB566" s="11" t="str">
        <f ca="1">IF(Tabela1[[#This Row],[PRAZO ABERTURA R.A.E]]&gt;=TODAY(),"",IF(Tabela1[[#This Row],[STATUS]]="ATRASADO",TODAY()-Tabela1[[#This Row],[PRAZO ABERTURA R.A.E]],""))</f>
        <v/>
      </c>
      <c r="AE566" s="3"/>
      <c r="AF566" t="s">
        <v>73</v>
      </c>
    </row>
    <row r="567" spans="1:32" ht="45" x14ac:dyDescent="0.25">
      <c r="A567" s="6">
        <v>566</v>
      </c>
      <c r="B567" s="2" t="s">
        <v>25</v>
      </c>
      <c r="C567" s="46">
        <v>45423</v>
      </c>
      <c r="D567" s="15" t="str">
        <f t="shared" si="5"/>
        <v>maio</v>
      </c>
      <c r="E567" s="9">
        <v>0.20138888888888887</v>
      </c>
      <c r="F567" s="41" t="s">
        <v>3340</v>
      </c>
      <c r="G567" s="2" t="s">
        <v>47</v>
      </c>
      <c r="H567" s="20"/>
      <c r="I567" s="61"/>
      <c r="J567" s="3"/>
      <c r="K567" s="5" t="s">
        <v>3341</v>
      </c>
      <c r="L567" s="3" t="s">
        <v>126</v>
      </c>
      <c r="M567" s="3" t="s">
        <v>231</v>
      </c>
      <c r="N567" s="2" t="s">
        <v>3342</v>
      </c>
      <c r="O567" s="2" t="s">
        <v>3343</v>
      </c>
      <c r="P567" s="3" t="s">
        <v>3344</v>
      </c>
      <c r="Q567" s="31"/>
      <c r="R567" s="31"/>
      <c r="S567" s="31"/>
      <c r="T567" s="7" t="s">
        <v>3345</v>
      </c>
      <c r="U567" s="3" t="s">
        <v>3346</v>
      </c>
      <c r="V567" s="3" t="s">
        <v>248</v>
      </c>
      <c r="W567" s="3" t="s">
        <v>69</v>
      </c>
      <c r="X567" s="3" t="s">
        <v>66</v>
      </c>
      <c r="Y567" s="3" t="s">
        <v>67</v>
      </c>
      <c r="Z567" s="4" t="str">
        <f>IF(Tabela1[[#This Row],[R.A.E]]="SIM",VLOOKUP(Tabela1[[#This Row],[CLASSIFICAÇÃO]],Lista_Susp_!PRAZO,2,0)+Tabela1[[#This Row],[DATA]],"")</f>
        <v/>
      </c>
      <c r="AA567" s="11" t="b">
        <f ca="1">IF(Tabela1[[#This Row],[R.A.E]]="SIM",IF(AC567="ok","CONCLUÍDO",IF(Tabela1[[#This Row],[PRAZO ABERTURA R.A.E]]&lt;TODAY(),"ATRASADO","NO PRAZO")))</f>
        <v>0</v>
      </c>
      <c r="AB567" s="11" t="str">
        <f ca="1">IF(Tabela1[[#This Row],[PRAZO ABERTURA R.A.E]]&gt;=TODAY(),"",IF(Tabela1[[#This Row],[STATUS]]="ATRASADO",TODAY()-Tabela1[[#This Row],[PRAZO ABERTURA R.A.E]],""))</f>
        <v/>
      </c>
      <c r="AE567" s="3"/>
      <c r="AF567" t="s">
        <v>73</v>
      </c>
    </row>
    <row r="568" spans="1:32" ht="30" x14ac:dyDescent="0.25">
      <c r="A568" s="6">
        <v>567</v>
      </c>
      <c r="B568" s="2" t="s">
        <v>25</v>
      </c>
      <c r="C568" s="46">
        <v>45426</v>
      </c>
      <c r="D568" s="15" t="str">
        <f t="shared" si="5"/>
        <v>maio</v>
      </c>
      <c r="E568" s="9">
        <v>0.46527777777777773</v>
      </c>
      <c r="F568" s="41" t="s">
        <v>3347</v>
      </c>
      <c r="G568" s="2" t="s">
        <v>30</v>
      </c>
      <c r="H568" s="20"/>
      <c r="I568" s="61"/>
      <c r="J568" s="3"/>
      <c r="K568" s="5" t="s">
        <v>3348</v>
      </c>
      <c r="L568" s="3" t="s">
        <v>126</v>
      </c>
      <c r="M568" s="3" t="s">
        <v>231</v>
      </c>
      <c r="N568" s="2" t="s">
        <v>3349</v>
      </c>
      <c r="O568" s="2" t="s">
        <v>3350</v>
      </c>
      <c r="P568" s="3" t="s">
        <v>3351</v>
      </c>
      <c r="Q568" s="31"/>
      <c r="R568" s="31"/>
      <c r="S568" s="31"/>
      <c r="T568" s="7" t="s">
        <v>3352</v>
      </c>
      <c r="U568" s="3" t="s">
        <v>3353</v>
      </c>
      <c r="V568" s="3" t="s">
        <v>248</v>
      </c>
      <c r="W568" s="3" t="s">
        <v>69</v>
      </c>
      <c r="X568" s="3" t="s">
        <v>70</v>
      </c>
      <c r="Y568" s="3" t="s">
        <v>67</v>
      </c>
      <c r="Z568" s="4" t="str">
        <f>IF(Tabela1[[#This Row],[R.A.E]]="SIM",VLOOKUP(Tabela1[[#This Row],[CLASSIFICAÇÃO]],Lista_Susp_!PRAZO,2,0)+Tabela1[[#This Row],[DATA]],"")</f>
        <v/>
      </c>
      <c r="AA568" s="11" t="b">
        <f ca="1">IF(Tabela1[[#This Row],[R.A.E]]="SIM",IF(AC568="ok","CONCLUÍDO",IF(Tabela1[[#This Row],[PRAZO ABERTURA R.A.E]]&lt;TODAY(),"ATRASADO","NO PRAZO")))</f>
        <v>0</v>
      </c>
      <c r="AB568" s="11" t="str">
        <f ca="1">IF(Tabela1[[#This Row],[PRAZO ABERTURA R.A.E]]&gt;=TODAY(),"",IF(Tabela1[[#This Row],[STATUS]]="ATRASADO",TODAY()-Tabela1[[#This Row],[PRAZO ABERTURA R.A.E]],""))</f>
        <v/>
      </c>
      <c r="AE568" s="3"/>
      <c r="AF568" t="s">
        <v>73</v>
      </c>
    </row>
    <row r="569" spans="1:32" x14ac:dyDescent="0.25">
      <c r="A569" s="6">
        <v>568</v>
      </c>
      <c r="B569" s="2" t="s">
        <v>25</v>
      </c>
      <c r="C569" s="46">
        <v>45427</v>
      </c>
      <c r="D569" s="15" t="str">
        <f t="shared" si="5"/>
        <v>maio</v>
      </c>
      <c r="E569" s="9">
        <v>0.4381944444444445</v>
      </c>
      <c r="F569" s="41" t="s">
        <v>3355</v>
      </c>
      <c r="G569" s="2" t="s">
        <v>36</v>
      </c>
      <c r="H569" s="20"/>
      <c r="I569" s="61"/>
      <c r="J569" s="3"/>
      <c r="K569" s="5" t="s">
        <v>3419</v>
      </c>
      <c r="L569" s="3" t="s">
        <v>185</v>
      </c>
      <c r="M569" s="3" t="s">
        <v>121</v>
      </c>
      <c r="N569" s="2" t="s">
        <v>3356</v>
      </c>
      <c r="O569" s="2" t="s">
        <v>3357</v>
      </c>
      <c r="P569" s="3" t="s">
        <v>3162</v>
      </c>
      <c r="Q569" s="31"/>
      <c r="R569" s="31"/>
      <c r="S569" s="31"/>
      <c r="T569" s="7" t="s">
        <v>3358</v>
      </c>
      <c r="U569" s="3" t="s">
        <v>3359</v>
      </c>
      <c r="V569" s="3" t="s">
        <v>75</v>
      </c>
      <c r="W569" s="3" t="s">
        <v>69</v>
      </c>
      <c r="X569" s="3" t="s">
        <v>70</v>
      </c>
      <c r="Y569" s="3" t="s">
        <v>67</v>
      </c>
      <c r="Z569" s="4" t="str">
        <f>IF(Tabela1[[#This Row],[R.A.E]]="SIM",VLOOKUP(Tabela1[[#This Row],[CLASSIFICAÇÃO]],Lista_Susp_!PRAZO,2,0)+Tabela1[[#This Row],[DATA]],"")</f>
        <v/>
      </c>
      <c r="AA569" s="11" t="b">
        <f ca="1">IF(Tabela1[[#This Row],[R.A.E]]="SIM",IF(AC569="ok","CONCLUÍDO",IF(Tabela1[[#This Row],[PRAZO ABERTURA R.A.E]]&lt;TODAY(),"ATRASADO","NO PRAZO")))</f>
        <v>0</v>
      </c>
      <c r="AB569" s="11" t="str">
        <f ca="1">IF(Tabela1[[#This Row],[PRAZO ABERTURA R.A.E]]&gt;=TODAY(),"",IF(Tabela1[[#This Row],[STATUS]]="ATRASADO",TODAY()-Tabela1[[#This Row],[PRAZO ABERTURA R.A.E]],""))</f>
        <v/>
      </c>
      <c r="AE569" s="3"/>
      <c r="AF569" t="s">
        <v>73</v>
      </c>
    </row>
    <row r="570" spans="1:32" x14ac:dyDescent="0.25">
      <c r="A570" s="6">
        <v>569</v>
      </c>
      <c r="B570" s="2" t="s">
        <v>25</v>
      </c>
      <c r="C570" s="46">
        <v>45427</v>
      </c>
      <c r="D570" s="15" t="str">
        <f t="shared" si="5"/>
        <v>maio</v>
      </c>
      <c r="E570" s="9">
        <v>0.77083333333333337</v>
      </c>
      <c r="F570" s="41" t="s">
        <v>3360</v>
      </c>
      <c r="G570" s="2" t="s">
        <v>27</v>
      </c>
      <c r="H570" s="20" t="s">
        <v>2310</v>
      </c>
      <c r="I570" s="61"/>
      <c r="J570" s="3"/>
      <c r="K570" s="5" t="s">
        <v>3361</v>
      </c>
      <c r="L570" s="3" t="s">
        <v>126</v>
      </c>
      <c r="M570" s="3" t="s">
        <v>122</v>
      </c>
      <c r="N570" s="2" t="s">
        <v>3254</v>
      </c>
      <c r="O570" s="2" t="s">
        <v>3362</v>
      </c>
      <c r="P570" s="3" t="s">
        <v>3258</v>
      </c>
      <c r="Q570" s="31"/>
      <c r="R570" s="31"/>
      <c r="S570" s="31"/>
      <c r="T570" s="7" t="s">
        <v>3256</v>
      </c>
      <c r="U570" s="3" t="s">
        <v>3257</v>
      </c>
      <c r="V570" s="3" t="s">
        <v>105</v>
      </c>
      <c r="W570" s="3" t="s">
        <v>76</v>
      </c>
      <c r="X570" s="3" t="s">
        <v>70</v>
      </c>
      <c r="Y570" s="3" t="s">
        <v>73</v>
      </c>
      <c r="Z570" s="4">
        <f>IF(Tabela1[[#This Row],[R.A.E]]="SIM",VLOOKUP(Tabela1[[#This Row],[CLASSIFICAÇÃO]],Lista_Susp_!PRAZO,2,0)+Tabela1[[#This Row],[DATA]],"")</f>
        <v>45434</v>
      </c>
      <c r="AA570" s="11" t="str">
        <f ca="1">IF(Tabela1[[#This Row],[R.A.E]]="SIM",IF(AC570="ok","CONCLUÍDO",IF(Tabela1[[#This Row],[PRAZO ABERTURA R.A.E]]&lt;TODAY(),"ATRASADO","NO PRAZO")))</f>
        <v>CONCLUÍDO</v>
      </c>
      <c r="AB570" s="11" t="str">
        <f ca="1">IF(Tabela1[[#This Row],[PRAZO ABERTURA R.A.E]]&gt;=TODAY(),"",IF(Tabela1[[#This Row],[STATUS]]="ATRASADO",TODAY()-Tabela1[[#This Row],[PRAZO ABERTURA R.A.E]],""))</f>
        <v/>
      </c>
      <c r="AC570" s="3" t="s">
        <v>908</v>
      </c>
      <c r="AE570" s="3" t="s">
        <v>73</v>
      </c>
      <c r="AF570" t="s">
        <v>73</v>
      </c>
    </row>
    <row r="571" spans="1:32" x14ac:dyDescent="0.25">
      <c r="A571" s="6">
        <v>570</v>
      </c>
      <c r="B571" s="2" t="s">
        <v>28</v>
      </c>
      <c r="C571" s="46">
        <v>45425</v>
      </c>
      <c r="D571" s="15" t="str">
        <f t="shared" si="5"/>
        <v>maio</v>
      </c>
      <c r="E571" s="9">
        <v>0.42708333333333331</v>
      </c>
      <c r="F571" s="41" t="s">
        <v>3363</v>
      </c>
      <c r="G571" s="2" t="s">
        <v>30</v>
      </c>
      <c r="H571" s="20"/>
      <c r="I571" s="61"/>
      <c r="J571" s="3"/>
      <c r="K571" s="5" t="s">
        <v>3418</v>
      </c>
      <c r="L571" s="3" t="s">
        <v>129</v>
      </c>
      <c r="M571" s="3" t="s">
        <v>44</v>
      </c>
      <c r="N571" s="2"/>
      <c r="O571" s="2" t="s">
        <v>3364</v>
      </c>
      <c r="P571" s="3" t="s">
        <v>3365</v>
      </c>
      <c r="Q571" s="31"/>
      <c r="R571" s="31"/>
      <c r="S571" s="31"/>
      <c r="T571" s="7" t="s">
        <v>424</v>
      </c>
      <c r="U571" s="3" t="s">
        <v>3366</v>
      </c>
      <c r="V571" s="3" t="s">
        <v>555</v>
      </c>
      <c r="W571" s="3" t="s">
        <v>69</v>
      </c>
      <c r="X571" s="3" t="s">
        <v>70</v>
      </c>
      <c r="Y571" s="3" t="s">
        <v>67</v>
      </c>
      <c r="Z571" s="4" t="str">
        <f>IF(Tabela1[[#This Row],[R.A.E]]="SIM",VLOOKUP(Tabela1[[#This Row],[CLASSIFICAÇÃO]],Lista_Susp_!PRAZO,2,0)+Tabela1[[#This Row],[DATA]],"")</f>
        <v/>
      </c>
      <c r="AA571" s="11" t="b">
        <f ca="1">IF(Tabela1[[#This Row],[R.A.E]]="SIM",IF(AC571="ok","CONCLUÍDO",IF(Tabela1[[#This Row],[PRAZO ABERTURA R.A.E]]&lt;TODAY(),"ATRASADO","NO PRAZO")))</f>
        <v>0</v>
      </c>
      <c r="AB571" s="11" t="str">
        <f ca="1">IF(Tabela1[[#This Row],[PRAZO ABERTURA R.A.E]]&gt;=TODAY(),"",IF(Tabela1[[#This Row],[STATUS]]="ATRASADO",TODAY()-Tabela1[[#This Row],[PRAZO ABERTURA R.A.E]],""))</f>
        <v/>
      </c>
      <c r="AE571" s="3"/>
      <c r="AF571" t="s">
        <v>73</v>
      </c>
    </row>
    <row r="572" spans="1:32" x14ac:dyDescent="0.25">
      <c r="A572" s="6">
        <v>571</v>
      </c>
      <c r="B572" s="2" t="s">
        <v>28</v>
      </c>
      <c r="C572" s="46">
        <v>45426</v>
      </c>
      <c r="D572" s="15" t="str">
        <f t="shared" si="5"/>
        <v>maio</v>
      </c>
      <c r="E572" s="9">
        <v>0.40277777777777773</v>
      </c>
      <c r="F572" s="41" t="s">
        <v>3367</v>
      </c>
      <c r="G572" s="2" t="s">
        <v>36</v>
      </c>
      <c r="H572" s="20"/>
      <c r="I572" s="61"/>
      <c r="J572" s="3"/>
      <c r="K572" s="5" t="s">
        <v>3368</v>
      </c>
      <c r="L572" s="3" t="s">
        <v>142</v>
      </c>
      <c r="M572" s="3" t="s">
        <v>121</v>
      </c>
      <c r="N572" s="2" t="s">
        <v>3369</v>
      </c>
      <c r="O572" s="2" t="s">
        <v>3370</v>
      </c>
      <c r="P572" s="3" t="s">
        <v>3371</v>
      </c>
      <c r="Q572" s="31"/>
      <c r="R572" s="31"/>
      <c r="S572" s="31"/>
      <c r="T572" s="7" t="s">
        <v>3372</v>
      </c>
      <c r="U572" s="3" t="s">
        <v>3373</v>
      </c>
      <c r="V572" s="3" t="s">
        <v>78</v>
      </c>
      <c r="W572" s="3" t="s">
        <v>69</v>
      </c>
      <c r="X572" s="3" t="s">
        <v>70</v>
      </c>
      <c r="Y572" s="3" t="s">
        <v>67</v>
      </c>
      <c r="Z572" s="4" t="str">
        <f>IF(Tabela1[[#This Row],[R.A.E]]="SIM",VLOOKUP(Tabela1[[#This Row],[CLASSIFICAÇÃO]],Lista_Susp_!PRAZO,2,0)+Tabela1[[#This Row],[DATA]],"")</f>
        <v/>
      </c>
      <c r="AA572" s="11" t="b">
        <f ca="1">IF(Tabela1[[#This Row],[R.A.E]]="SIM",IF(AC572="ok","CONCLUÍDO",IF(Tabela1[[#This Row],[PRAZO ABERTURA R.A.E]]&lt;TODAY(),"ATRASADO","NO PRAZO")))</f>
        <v>0</v>
      </c>
      <c r="AB572" s="11" t="str">
        <f ca="1">IF(Tabela1[[#This Row],[PRAZO ABERTURA R.A.E]]&gt;=TODAY(),"",IF(Tabela1[[#This Row],[STATUS]]="ATRASADO",TODAY()-Tabela1[[#This Row],[PRAZO ABERTURA R.A.E]],""))</f>
        <v/>
      </c>
      <c r="AE572" s="3"/>
      <c r="AF572" t="s">
        <v>73</v>
      </c>
    </row>
    <row r="573" spans="1:32" ht="30" x14ac:dyDescent="0.25">
      <c r="A573" s="6">
        <v>572</v>
      </c>
      <c r="B573" s="2" t="s">
        <v>28</v>
      </c>
      <c r="C573" s="46">
        <v>45427</v>
      </c>
      <c r="D573" s="15" t="str">
        <f t="shared" si="5"/>
        <v>maio</v>
      </c>
      <c r="E573" s="9">
        <v>0.41666666666666669</v>
      </c>
      <c r="F573" s="41" t="s">
        <v>3374</v>
      </c>
      <c r="G573" s="2" t="s">
        <v>36</v>
      </c>
      <c r="H573" s="20"/>
      <c r="I573" s="61"/>
      <c r="J573" s="3"/>
      <c r="K573" s="5" t="s">
        <v>3417</v>
      </c>
      <c r="L573" s="3" t="s">
        <v>200</v>
      </c>
      <c r="M573" s="3" t="s">
        <v>121</v>
      </c>
      <c r="N573" s="2" t="s">
        <v>3375</v>
      </c>
      <c r="O573" s="2" t="s">
        <v>3376</v>
      </c>
      <c r="P573" s="3" t="s">
        <v>2524</v>
      </c>
      <c r="Q573" s="31"/>
      <c r="R573" s="31"/>
      <c r="S573" s="31"/>
      <c r="T573" s="7" t="s">
        <v>3377</v>
      </c>
      <c r="U573" s="3" t="s">
        <v>3378</v>
      </c>
      <c r="V573" s="3" t="s">
        <v>83</v>
      </c>
      <c r="W573" s="3" t="s">
        <v>69</v>
      </c>
      <c r="X573" s="3" t="s">
        <v>70</v>
      </c>
      <c r="Y573" s="3" t="s">
        <v>73</v>
      </c>
      <c r="Z573" s="4">
        <f>IF(Tabela1[[#This Row],[R.A.E]]="SIM",VLOOKUP(Tabela1[[#This Row],[CLASSIFICAÇÃO]],Lista_Susp_!PRAZO,2,0)+Tabela1[[#This Row],[DATA]],"")</f>
        <v>45434</v>
      </c>
      <c r="AA573" s="11" t="str">
        <f ca="1">IF(Tabela1[[#This Row],[R.A.E]]="SIM",IF(AC573="ok","CONCLUÍDO",IF(Tabela1[[#This Row],[PRAZO ABERTURA R.A.E]]&lt;TODAY(),"ATRASADO","NO PRAZO")))</f>
        <v>ATRASADO</v>
      </c>
      <c r="AB573" s="11">
        <f ca="1">IF(Tabela1[[#This Row],[PRAZO ABERTURA R.A.E]]&gt;=TODAY(),"",IF(Tabela1[[#This Row],[STATUS]]="ATRASADO",TODAY()-Tabela1[[#This Row],[PRAZO ABERTURA R.A.E]],""))</f>
        <v>223</v>
      </c>
      <c r="AE573" s="3"/>
      <c r="AF573" t="s">
        <v>73</v>
      </c>
    </row>
    <row r="574" spans="1:32" ht="30" x14ac:dyDescent="0.25">
      <c r="A574" s="6">
        <v>573</v>
      </c>
      <c r="B574" s="2" t="s">
        <v>25</v>
      </c>
      <c r="C574" s="46">
        <v>45426</v>
      </c>
      <c r="D574" s="15" t="str">
        <f t="shared" si="5"/>
        <v>maio</v>
      </c>
      <c r="E574" s="9">
        <v>0.80555555555555547</v>
      </c>
      <c r="F574" s="41" t="s">
        <v>3380</v>
      </c>
      <c r="G574" s="2" t="s">
        <v>36</v>
      </c>
      <c r="H574" s="20"/>
      <c r="I574" s="61"/>
      <c r="J574" s="3"/>
      <c r="K574" s="5" t="s">
        <v>3416</v>
      </c>
      <c r="L574" s="3" t="s">
        <v>126</v>
      </c>
      <c r="M574" s="3" t="s">
        <v>123</v>
      </c>
      <c r="N574" s="2" t="s">
        <v>3379</v>
      </c>
      <c r="O574" s="2" t="s">
        <v>3381</v>
      </c>
      <c r="P574" s="3" t="s">
        <v>3247</v>
      </c>
      <c r="Q574" s="31"/>
      <c r="R574" s="31"/>
      <c r="S574" s="31"/>
      <c r="T574" s="7" t="s">
        <v>3382</v>
      </c>
      <c r="U574" s="3" t="s">
        <v>3383</v>
      </c>
      <c r="V574" s="3" t="s">
        <v>77</v>
      </c>
      <c r="W574" s="3" t="s">
        <v>69</v>
      </c>
      <c r="X574" s="3" t="s">
        <v>70</v>
      </c>
      <c r="Y574" s="3" t="s">
        <v>67</v>
      </c>
      <c r="Z574" s="4" t="str">
        <f>IF(Tabela1[[#This Row],[R.A.E]]="SIM",VLOOKUP(Tabela1[[#This Row],[CLASSIFICAÇÃO]],Lista_Susp_!PRAZO,2,0)+Tabela1[[#This Row],[DATA]],"")</f>
        <v/>
      </c>
      <c r="AA574" s="11" t="b">
        <f ca="1">IF(Tabela1[[#This Row],[R.A.E]]="SIM",IF(AC574="ok","CONCLUÍDO",IF(Tabela1[[#This Row],[PRAZO ABERTURA R.A.E]]&lt;TODAY(),"ATRASADO","NO PRAZO")))</f>
        <v>0</v>
      </c>
      <c r="AB574" s="11" t="str">
        <f ca="1">IF(Tabela1[[#This Row],[PRAZO ABERTURA R.A.E]]&gt;=TODAY(),"",IF(Tabela1[[#This Row],[STATUS]]="ATRASADO",TODAY()-Tabela1[[#This Row],[PRAZO ABERTURA R.A.E]],""))</f>
        <v/>
      </c>
      <c r="AE574" s="3"/>
      <c r="AF574" t="s">
        <v>73</v>
      </c>
    </row>
    <row r="575" spans="1:32" x14ac:dyDescent="0.25">
      <c r="A575" s="6">
        <v>574</v>
      </c>
      <c r="B575" s="2" t="s">
        <v>25</v>
      </c>
      <c r="C575" s="46">
        <v>45427</v>
      </c>
      <c r="D575" s="15" t="str">
        <f t="shared" si="5"/>
        <v>maio</v>
      </c>
      <c r="E575" s="9">
        <v>0.6875</v>
      </c>
      <c r="F575" s="41" t="s">
        <v>3384</v>
      </c>
      <c r="G575" s="2" t="s">
        <v>36</v>
      </c>
      <c r="H575" s="20"/>
      <c r="I575" s="61"/>
      <c r="J575" s="3"/>
      <c r="K575" s="5" t="s">
        <v>3385</v>
      </c>
      <c r="L575" s="3" t="s">
        <v>40</v>
      </c>
      <c r="M575" s="3" t="s">
        <v>121</v>
      </c>
      <c r="N575" s="2" t="s">
        <v>3198</v>
      </c>
      <c r="O575" s="2" t="s">
        <v>3386</v>
      </c>
      <c r="P575" s="3" t="s">
        <v>3387</v>
      </c>
      <c r="Q575" s="31"/>
      <c r="R575" s="31"/>
      <c r="S575" s="31"/>
      <c r="T575" s="7" t="s">
        <v>3388</v>
      </c>
      <c r="U575" s="3" t="s">
        <v>3389</v>
      </c>
      <c r="V575" s="3" t="s">
        <v>75</v>
      </c>
      <c r="W575" s="3" t="s">
        <v>69</v>
      </c>
      <c r="X575" s="3" t="s">
        <v>70</v>
      </c>
      <c r="Y575" s="3" t="s">
        <v>67</v>
      </c>
      <c r="Z575" s="4" t="str">
        <f>IF(Tabela1[[#This Row],[R.A.E]]="SIM",VLOOKUP(Tabela1[[#This Row],[CLASSIFICAÇÃO]],Lista_Susp_!PRAZO,2,0)+Tabela1[[#This Row],[DATA]],"")</f>
        <v/>
      </c>
      <c r="AA575" s="11" t="b">
        <f ca="1">IF(Tabela1[[#This Row],[R.A.E]]="SIM",IF(AC575="ok","CONCLUÍDO",IF(Tabela1[[#This Row],[PRAZO ABERTURA R.A.E]]&lt;TODAY(),"ATRASADO","NO PRAZO")))</f>
        <v>0</v>
      </c>
      <c r="AB575" s="11" t="str">
        <f ca="1">IF(Tabela1[[#This Row],[PRAZO ABERTURA R.A.E]]&gt;=TODAY(),"",IF(Tabela1[[#This Row],[STATUS]]="ATRASADO",TODAY()-Tabela1[[#This Row],[PRAZO ABERTURA R.A.E]],""))</f>
        <v/>
      </c>
      <c r="AE575" s="3"/>
      <c r="AF575" t="s">
        <v>73</v>
      </c>
    </row>
    <row r="576" spans="1:32" x14ac:dyDescent="0.25">
      <c r="A576" s="6">
        <v>575</v>
      </c>
      <c r="B576" s="2" t="s">
        <v>25</v>
      </c>
      <c r="C576" s="46">
        <v>45428</v>
      </c>
      <c r="D576" s="15" t="str">
        <f t="shared" si="5"/>
        <v>maio</v>
      </c>
      <c r="E576" s="9">
        <v>0.60416666666666663</v>
      </c>
      <c r="F576" s="41" t="s">
        <v>3391</v>
      </c>
      <c r="G576" s="2" t="s">
        <v>33</v>
      </c>
      <c r="H576" s="20"/>
      <c r="I576" s="61"/>
      <c r="J576" s="3"/>
      <c r="K576" s="5" t="s">
        <v>3390</v>
      </c>
      <c r="L576" s="3" t="s">
        <v>126</v>
      </c>
      <c r="M576" s="3" t="s">
        <v>123</v>
      </c>
      <c r="N576" s="2" t="s">
        <v>3317</v>
      </c>
      <c r="O576" s="2" t="s">
        <v>3392</v>
      </c>
      <c r="P576" s="3" t="s">
        <v>1723</v>
      </c>
      <c r="Q576" s="31"/>
      <c r="R576" s="31"/>
      <c r="S576" s="31"/>
      <c r="T576" s="7" t="s">
        <v>3393</v>
      </c>
      <c r="U576" s="3" t="s">
        <v>3394</v>
      </c>
      <c r="V576" s="3" t="s">
        <v>77</v>
      </c>
      <c r="W576" s="3" t="s">
        <v>69</v>
      </c>
      <c r="X576" s="3" t="s">
        <v>70</v>
      </c>
      <c r="Y576" s="3" t="s">
        <v>67</v>
      </c>
      <c r="Z576" s="4" t="str">
        <f>IF(Tabela1[[#This Row],[R.A.E]]="SIM",VLOOKUP(Tabela1[[#This Row],[CLASSIFICAÇÃO]],Lista_Susp_!PRAZO,2,0)+Tabela1[[#This Row],[DATA]],"")</f>
        <v/>
      </c>
      <c r="AA576" s="11" t="b">
        <f ca="1">IF(Tabela1[[#This Row],[R.A.E]]="SIM",IF(AC576="ok","CONCLUÍDO",IF(Tabela1[[#This Row],[PRAZO ABERTURA R.A.E]]&lt;TODAY(),"ATRASADO","NO PRAZO")))</f>
        <v>0</v>
      </c>
      <c r="AB576" s="11" t="str">
        <f ca="1">IF(Tabela1[[#This Row],[PRAZO ABERTURA R.A.E]]&gt;=TODAY(),"",IF(Tabela1[[#This Row],[STATUS]]="ATRASADO",TODAY()-Tabela1[[#This Row],[PRAZO ABERTURA R.A.E]],""))</f>
        <v/>
      </c>
      <c r="AE576" s="3"/>
      <c r="AF576" t="s">
        <v>73</v>
      </c>
    </row>
    <row r="577" spans="1:32" x14ac:dyDescent="0.25">
      <c r="A577" s="6">
        <v>576</v>
      </c>
      <c r="B577" s="2" t="s">
        <v>25</v>
      </c>
      <c r="C577" s="46">
        <v>45428</v>
      </c>
      <c r="D577" s="15" t="str">
        <f t="shared" si="5"/>
        <v>maio</v>
      </c>
      <c r="E577" s="9">
        <v>0.71180555555555547</v>
      </c>
      <c r="F577" s="41" t="s">
        <v>3395</v>
      </c>
      <c r="G577" s="2" t="s">
        <v>27</v>
      </c>
      <c r="H577" s="20" t="s">
        <v>2309</v>
      </c>
      <c r="I577" s="61"/>
      <c r="J577" s="3"/>
      <c r="K577" s="5" t="s">
        <v>3396</v>
      </c>
      <c r="L577" s="3" t="s">
        <v>126</v>
      </c>
      <c r="M577" s="3" t="s">
        <v>246</v>
      </c>
      <c r="N577" s="2" t="s">
        <v>1617</v>
      </c>
      <c r="O577" s="2" t="s">
        <v>3397</v>
      </c>
      <c r="P577" s="3" t="s">
        <v>3398</v>
      </c>
      <c r="Q577" s="31"/>
      <c r="R577" s="31"/>
      <c r="S577" s="31"/>
      <c r="T577" s="7" t="s">
        <v>3399</v>
      </c>
      <c r="U577" s="1" t="s">
        <v>3400</v>
      </c>
      <c r="V577" s="3" t="s">
        <v>95</v>
      </c>
      <c r="W577" s="3" t="s">
        <v>76</v>
      </c>
      <c r="X577" s="3" t="s">
        <v>70</v>
      </c>
      <c r="Y577" s="3" t="s">
        <v>73</v>
      </c>
      <c r="Z577" s="4">
        <f>IF(Tabela1[[#This Row],[R.A.E]]="SIM",VLOOKUP(Tabela1[[#This Row],[CLASSIFICAÇÃO]],Lista_Susp_!PRAZO,2,0)+Tabela1[[#This Row],[DATA]],"")</f>
        <v>45435</v>
      </c>
      <c r="AA577" s="11" t="str">
        <f ca="1">IF(Tabela1[[#This Row],[R.A.E]]="SIM",IF(AC577="ok","CONCLUÍDO",IF(Tabela1[[#This Row],[PRAZO ABERTURA R.A.E]]&lt;TODAY(),"ATRASADO","NO PRAZO")))</f>
        <v>CONCLUÍDO</v>
      </c>
      <c r="AB577" s="11" t="str">
        <f ca="1">IF(Tabela1[[#This Row],[PRAZO ABERTURA R.A.E]]&gt;=TODAY(),"",IF(Tabela1[[#This Row],[STATUS]]="ATRASADO",TODAY()-Tabela1[[#This Row],[PRAZO ABERTURA R.A.E]],""))</f>
        <v/>
      </c>
      <c r="AC577" s="3" t="s">
        <v>224</v>
      </c>
      <c r="AE577" s="3" t="s">
        <v>73</v>
      </c>
      <c r="AF577" t="s">
        <v>73</v>
      </c>
    </row>
    <row r="578" spans="1:32" ht="30" x14ac:dyDescent="0.25">
      <c r="A578" s="6">
        <v>577</v>
      </c>
      <c r="B578" s="2" t="s">
        <v>25</v>
      </c>
      <c r="C578" s="46">
        <v>45428</v>
      </c>
      <c r="D578" s="15" t="str">
        <f t="shared" si="5"/>
        <v>maio</v>
      </c>
      <c r="E578" s="9">
        <v>0.60416666666666663</v>
      </c>
      <c r="F578" s="41" t="s">
        <v>3408</v>
      </c>
      <c r="G578" s="2" t="s">
        <v>36</v>
      </c>
      <c r="H578" s="20"/>
      <c r="I578" s="61"/>
      <c r="J578" s="3"/>
      <c r="K578" s="5" t="s">
        <v>3409</v>
      </c>
      <c r="L578" s="3" t="s">
        <v>40</v>
      </c>
      <c r="M578" s="3" t="s">
        <v>121</v>
      </c>
      <c r="N578" s="2" t="s">
        <v>709</v>
      </c>
      <c r="O578" s="2" t="s">
        <v>2267</v>
      </c>
      <c r="P578" s="3" t="s">
        <v>410</v>
      </c>
      <c r="Q578" s="31"/>
      <c r="R578" s="31"/>
      <c r="S578" s="31"/>
      <c r="T578" s="7" t="s">
        <v>3410</v>
      </c>
      <c r="U578" s="3" t="s">
        <v>3389</v>
      </c>
      <c r="V578" s="3" t="s">
        <v>75</v>
      </c>
      <c r="W578" s="3" t="s">
        <v>69</v>
      </c>
      <c r="X578" s="3" t="s">
        <v>70</v>
      </c>
      <c r="Y578" s="3" t="s">
        <v>67</v>
      </c>
      <c r="Z578" s="4" t="str">
        <f>IF(Tabela1[[#This Row],[R.A.E]]="SIM",VLOOKUP(Tabela1[[#This Row],[CLASSIFICAÇÃO]],Lista_Susp_!PRAZO,2,0)+Tabela1[[#This Row],[DATA]],"")</f>
        <v/>
      </c>
      <c r="AA578" s="11" t="b">
        <f ca="1">IF(Tabela1[[#This Row],[R.A.E]]="SIM",IF(AC578="ok","CONCLUÍDO",IF(Tabela1[[#This Row],[PRAZO ABERTURA R.A.E]]&lt;TODAY(),"ATRASADO","NO PRAZO")))</f>
        <v>0</v>
      </c>
      <c r="AB578" s="11" t="str">
        <f ca="1">IF(Tabela1[[#This Row],[PRAZO ABERTURA R.A.E]]&gt;=TODAY(),"",IF(Tabela1[[#This Row],[STATUS]]="ATRASADO",TODAY()-Tabela1[[#This Row],[PRAZO ABERTURA R.A.E]],""))</f>
        <v/>
      </c>
      <c r="AE578" s="3"/>
      <c r="AF578" t="s">
        <v>73</v>
      </c>
    </row>
    <row r="579" spans="1:32" ht="30" x14ac:dyDescent="0.25">
      <c r="A579" s="6">
        <v>578</v>
      </c>
      <c r="B579" s="2" t="s">
        <v>25</v>
      </c>
      <c r="C579" s="46">
        <v>45429</v>
      </c>
      <c r="D579" s="15" t="str">
        <f t="shared" si="5"/>
        <v>maio</v>
      </c>
      <c r="E579" s="9">
        <v>0.61458333333333337</v>
      </c>
      <c r="F579" s="41" t="s">
        <v>3428</v>
      </c>
      <c r="G579" s="2" t="s">
        <v>27</v>
      </c>
      <c r="H579" s="20" t="s">
        <v>2308</v>
      </c>
      <c r="I579" s="61"/>
      <c r="J579" s="3"/>
      <c r="K579" s="5" t="s">
        <v>3429</v>
      </c>
      <c r="L579" s="3" t="s">
        <v>126</v>
      </c>
      <c r="M579" s="3" t="s">
        <v>121</v>
      </c>
      <c r="N579" s="3" t="s">
        <v>3430</v>
      </c>
      <c r="O579" s="3" t="s">
        <v>3431</v>
      </c>
      <c r="P579" s="3" t="s">
        <v>3432</v>
      </c>
      <c r="Q579" s="31"/>
      <c r="R579" s="31"/>
      <c r="S579" s="31"/>
      <c r="T579" s="7" t="s">
        <v>3433</v>
      </c>
      <c r="U579" s="3" t="s">
        <v>3434</v>
      </c>
      <c r="V579" s="3" t="s">
        <v>68</v>
      </c>
      <c r="W579" s="3" t="s">
        <v>69</v>
      </c>
      <c r="X579" s="3" t="s">
        <v>70</v>
      </c>
      <c r="Y579" s="3" t="s">
        <v>67</v>
      </c>
      <c r="Z579" s="4" t="str">
        <f>IF(Tabela1[[#This Row],[R.A.E]]="SIM",VLOOKUP(Tabela1[[#This Row],[CLASSIFICAÇÃO]],Lista_Susp_!PRAZO,2,0)+Tabela1[[#This Row],[DATA]],"")</f>
        <v/>
      </c>
      <c r="AA579" s="11" t="b">
        <f ca="1">IF(Tabela1[[#This Row],[R.A.E]]="SIM",IF(AC579="ok","CONCLUÍDO",IF(Tabela1[[#This Row],[PRAZO ABERTURA R.A.E]]&lt;TODAY(),"ATRASADO","NO PRAZO")))</f>
        <v>0</v>
      </c>
      <c r="AB579" s="11" t="str">
        <f ca="1">IF(Tabela1[[#This Row],[PRAZO ABERTURA R.A.E]]&gt;=TODAY(),"",IF(Tabela1[[#This Row],[STATUS]]="ATRASADO",TODAY()-Tabela1[[#This Row],[PRAZO ABERTURA R.A.E]],""))</f>
        <v/>
      </c>
      <c r="AE579" s="3"/>
      <c r="AF579" t="s">
        <v>73</v>
      </c>
    </row>
    <row r="580" spans="1:32" ht="60" x14ac:dyDescent="0.25">
      <c r="A580" s="6">
        <v>579</v>
      </c>
      <c r="B580" s="2" t="s">
        <v>25</v>
      </c>
      <c r="C580" s="46">
        <v>45428</v>
      </c>
      <c r="D580" s="15" t="str">
        <f t="shared" si="5"/>
        <v>maio</v>
      </c>
      <c r="E580" s="9">
        <v>0.54166666666666663</v>
      </c>
      <c r="F580" s="41" t="s">
        <v>3435</v>
      </c>
      <c r="G580" s="2" t="s">
        <v>33</v>
      </c>
      <c r="H580" s="20"/>
      <c r="I580" s="61"/>
      <c r="J580" s="3"/>
      <c r="K580" s="5" t="s">
        <v>3436</v>
      </c>
      <c r="L580" s="3" t="s">
        <v>126</v>
      </c>
      <c r="M580" s="3" t="s">
        <v>120</v>
      </c>
      <c r="N580" s="3" t="s">
        <v>1405</v>
      </c>
      <c r="O580" s="3" t="s">
        <v>3437</v>
      </c>
      <c r="P580" s="3" t="s">
        <v>523</v>
      </c>
      <c r="Q580" s="31"/>
      <c r="R580" s="31"/>
      <c r="S580" s="31"/>
      <c r="T580" s="7" t="s">
        <v>3438</v>
      </c>
      <c r="U580" s="3" t="s">
        <v>3439</v>
      </c>
      <c r="V580" s="3" t="s">
        <v>82</v>
      </c>
      <c r="W580" s="3" t="s">
        <v>69</v>
      </c>
      <c r="X580" s="3" t="s">
        <v>70</v>
      </c>
      <c r="Y580" s="3" t="s">
        <v>67</v>
      </c>
      <c r="Z580" s="4" t="str">
        <f>IF(Tabela1[[#This Row],[R.A.E]]="SIM",VLOOKUP(Tabela1[[#This Row],[CLASSIFICAÇÃO]],Lista_Susp_!PRAZO,2,0)+Tabela1[[#This Row],[DATA]],"")</f>
        <v/>
      </c>
      <c r="AA580" s="11" t="b">
        <f ca="1">IF(Tabela1[[#This Row],[R.A.E]]="SIM",IF(AC580="ok","CONCLUÍDO",IF(Tabela1[[#This Row],[PRAZO ABERTURA R.A.E]]&lt;TODAY(),"ATRASADO","NO PRAZO")))</f>
        <v>0</v>
      </c>
      <c r="AB580" s="11" t="str">
        <f ca="1">IF(Tabela1[[#This Row],[PRAZO ABERTURA R.A.E]]&gt;=TODAY(),"",IF(Tabela1[[#This Row],[STATUS]]="ATRASADO",TODAY()-Tabela1[[#This Row],[PRAZO ABERTURA R.A.E]],""))</f>
        <v/>
      </c>
      <c r="AE580" s="3"/>
      <c r="AF580" t="s">
        <v>73</v>
      </c>
    </row>
    <row r="581" spans="1:32" x14ac:dyDescent="0.25">
      <c r="A581" s="6">
        <v>580</v>
      </c>
      <c r="B581" s="2" t="s">
        <v>25</v>
      </c>
      <c r="C581" s="46">
        <v>45429</v>
      </c>
      <c r="D581" s="15" t="str">
        <f t="shared" si="5"/>
        <v>maio</v>
      </c>
      <c r="E581" s="9">
        <v>0.66319444444444442</v>
      </c>
      <c r="F581" s="41" t="s">
        <v>3440</v>
      </c>
      <c r="G581" s="2" t="s">
        <v>33</v>
      </c>
      <c r="H581" s="20"/>
      <c r="I581" s="61"/>
      <c r="J581" s="3"/>
      <c r="K581" s="5" t="s">
        <v>3441</v>
      </c>
      <c r="L581" s="3" t="s">
        <v>219</v>
      </c>
      <c r="M581" s="3" t="s">
        <v>121</v>
      </c>
      <c r="N581" s="2" t="s">
        <v>3442</v>
      </c>
      <c r="O581" s="2" t="s">
        <v>3443</v>
      </c>
      <c r="P581" s="3" t="s">
        <v>3444</v>
      </c>
      <c r="Q581" s="31"/>
      <c r="R581" s="31"/>
      <c r="S581" s="31"/>
      <c r="T581" s="7" t="s">
        <v>3445</v>
      </c>
      <c r="U581" s="3" t="s">
        <v>3446</v>
      </c>
      <c r="V581" s="3" t="s">
        <v>75</v>
      </c>
      <c r="W581" s="3" t="s">
        <v>69</v>
      </c>
      <c r="X581" s="3" t="s">
        <v>70</v>
      </c>
      <c r="Y581" s="3" t="s">
        <v>67</v>
      </c>
      <c r="Z581" s="4" t="str">
        <f>IF(Tabela1[[#This Row],[R.A.E]]="SIM",VLOOKUP(Tabela1[[#This Row],[CLASSIFICAÇÃO]],Lista_Susp_!PRAZO,2,0)+Tabela1[[#This Row],[DATA]],"")</f>
        <v/>
      </c>
      <c r="AA581" s="11" t="b">
        <f ca="1">IF(Tabela1[[#This Row],[R.A.E]]="SIM",IF(AC581="ok","CONCLUÍDO",IF(Tabela1[[#This Row],[PRAZO ABERTURA R.A.E]]&lt;TODAY(),"ATRASADO","NO PRAZO")))</f>
        <v>0</v>
      </c>
      <c r="AB581" s="11" t="str">
        <f ca="1">IF(Tabela1[[#This Row],[PRAZO ABERTURA R.A.E]]&gt;=TODAY(),"",IF(Tabela1[[#This Row],[STATUS]]="ATRASADO",TODAY()-Tabela1[[#This Row],[PRAZO ABERTURA R.A.E]],""))</f>
        <v/>
      </c>
      <c r="AE581" s="3"/>
      <c r="AF581" t="s">
        <v>73</v>
      </c>
    </row>
    <row r="582" spans="1:32" x14ac:dyDescent="0.25">
      <c r="A582" s="6">
        <v>581</v>
      </c>
      <c r="B582" s="2" t="s">
        <v>25</v>
      </c>
      <c r="C582" s="46">
        <v>45430</v>
      </c>
      <c r="D582" s="15" t="str">
        <f t="shared" si="5"/>
        <v>maio</v>
      </c>
      <c r="E582" s="9">
        <v>9.0277777777777776E-2</v>
      </c>
      <c r="F582" s="41" t="s">
        <v>3447</v>
      </c>
      <c r="G582" s="2" t="s">
        <v>27</v>
      </c>
      <c r="H582" s="20" t="s">
        <v>2310</v>
      </c>
      <c r="I582" s="61"/>
      <c r="J582" s="3"/>
      <c r="K582" s="5" t="s">
        <v>3448</v>
      </c>
      <c r="L582" s="3" t="s">
        <v>125</v>
      </c>
      <c r="M582" s="3" t="s">
        <v>122</v>
      </c>
      <c r="N582" s="2"/>
      <c r="O582" s="2" t="s">
        <v>3449</v>
      </c>
      <c r="P582" s="3" t="s">
        <v>3450</v>
      </c>
      <c r="Q582" s="31"/>
      <c r="R582" s="31"/>
      <c r="S582" s="31"/>
      <c r="T582" s="7" t="s">
        <v>3451</v>
      </c>
      <c r="U582" s="31"/>
      <c r="V582" s="3" t="s">
        <v>64</v>
      </c>
      <c r="W582" s="3" t="s">
        <v>69</v>
      </c>
      <c r="X582" s="3" t="s">
        <v>70</v>
      </c>
      <c r="Y582" s="3" t="s">
        <v>67</v>
      </c>
      <c r="Z582" s="4" t="str">
        <f>IF(Tabela1[[#This Row],[R.A.E]]="SIM",VLOOKUP(Tabela1[[#This Row],[CLASSIFICAÇÃO]],Lista_Susp_!PRAZO,2,0)+Tabela1[[#This Row],[DATA]],"")</f>
        <v/>
      </c>
      <c r="AA582" s="11" t="b">
        <f ca="1">IF(Tabela1[[#This Row],[R.A.E]]="SIM",IF(AC582="ok","CONCLUÍDO",IF(Tabela1[[#This Row],[PRAZO ABERTURA R.A.E]]&lt;TODAY(),"ATRASADO","NO PRAZO")))</f>
        <v>0</v>
      </c>
      <c r="AB582" s="11" t="str">
        <f ca="1">IF(Tabela1[[#This Row],[PRAZO ABERTURA R.A.E]]&gt;=TODAY(),"",IF(Tabela1[[#This Row],[STATUS]]="ATRASADO",TODAY()-Tabela1[[#This Row],[PRAZO ABERTURA R.A.E]],""))</f>
        <v/>
      </c>
      <c r="AE582" s="3"/>
      <c r="AF582" t="s">
        <v>73</v>
      </c>
    </row>
    <row r="583" spans="1:32" x14ac:dyDescent="0.25">
      <c r="A583" s="6">
        <v>582</v>
      </c>
      <c r="B583" s="2" t="s">
        <v>25</v>
      </c>
      <c r="C583" s="46">
        <v>45429</v>
      </c>
      <c r="D583" s="15" t="str">
        <f t="shared" si="5"/>
        <v>maio</v>
      </c>
      <c r="E583" s="9">
        <v>0.75</v>
      </c>
      <c r="F583" s="41" t="s">
        <v>3457</v>
      </c>
      <c r="G583" s="2" t="s">
        <v>32</v>
      </c>
      <c r="H583" s="20"/>
      <c r="I583" s="61" t="s">
        <v>5168</v>
      </c>
      <c r="J583" s="3"/>
      <c r="K583" s="5" t="s">
        <v>3458</v>
      </c>
      <c r="L583" s="6" t="s">
        <v>166</v>
      </c>
      <c r="M583" s="3" t="s">
        <v>123</v>
      </c>
      <c r="N583" s="2" t="s">
        <v>858</v>
      </c>
      <c r="O583" s="2" t="s">
        <v>3452</v>
      </c>
      <c r="P583" s="3" t="s">
        <v>3453</v>
      </c>
      <c r="Q583" s="31"/>
      <c r="R583" s="31"/>
      <c r="S583" s="31"/>
      <c r="T583" s="7" t="s">
        <v>3454</v>
      </c>
      <c r="U583" s="3" t="s">
        <v>3455</v>
      </c>
      <c r="V583" s="3" t="s">
        <v>234</v>
      </c>
      <c r="W583" s="6" t="s">
        <v>69</v>
      </c>
      <c r="X583" s="6" t="s">
        <v>70</v>
      </c>
      <c r="Y583" s="6" t="s">
        <v>73</v>
      </c>
      <c r="Z583" s="4">
        <f>IF(Tabela1[[#This Row],[R.A.E]]="SIM",VLOOKUP(Tabela1[[#This Row],[CLASSIFICAÇÃO]],Lista_Susp_!PRAZO,2,0)+Tabela1[[#This Row],[DATA]],"")</f>
        <v>45436</v>
      </c>
      <c r="AA583" s="11" t="str">
        <f ca="1">IF(Tabela1[[#This Row],[R.A.E]]="SIM",IF(AC583="ok","CONCLUÍDO",IF(Tabela1[[#This Row],[PRAZO ABERTURA R.A.E]]&lt;TODAY(),"ATRASADO","NO PRAZO")))</f>
        <v>CONCLUÍDO</v>
      </c>
      <c r="AB583" s="11" t="str">
        <f ca="1">IF(Tabela1[[#This Row],[PRAZO ABERTURA R.A.E]]&gt;=TODAY(),"",IF(Tabela1[[#This Row],[STATUS]]="ATRASADO",TODAY()-Tabela1[[#This Row],[PRAZO ABERTURA R.A.E]],""))</f>
        <v/>
      </c>
      <c r="AC583" s="3" t="s">
        <v>224</v>
      </c>
      <c r="AD583" s="4">
        <v>45441</v>
      </c>
      <c r="AE583" s="3" t="s">
        <v>73</v>
      </c>
      <c r="AF583" t="s">
        <v>73</v>
      </c>
    </row>
    <row r="584" spans="1:32" x14ac:dyDescent="0.25">
      <c r="A584" s="6">
        <v>583</v>
      </c>
      <c r="B584" s="2" t="s">
        <v>25</v>
      </c>
      <c r="C584" s="46">
        <v>45430</v>
      </c>
      <c r="D584" s="15" t="str">
        <f t="shared" si="5"/>
        <v>maio</v>
      </c>
      <c r="E584" s="9">
        <v>0.5</v>
      </c>
      <c r="F584" s="41" t="s">
        <v>3456</v>
      </c>
      <c r="G584" s="2" t="s">
        <v>33</v>
      </c>
      <c r="H584" s="20"/>
      <c r="I584" s="61"/>
      <c r="J584" s="3"/>
      <c r="K584" s="5" t="s">
        <v>3459</v>
      </c>
      <c r="L584" s="3" t="s">
        <v>126</v>
      </c>
      <c r="M584" s="3" t="s">
        <v>123</v>
      </c>
      <c r="N584" s="2" t="s">
        <v>858</v>
      </c>
      <c r="O584" s="2" t="s">
        <v>3460</v>
      </c>
      <c r="P584" s="3" t="s">
        <v>3224</v>
      </c>
      <c r="Q584" s="31"/>
      <c r="R584" s="31"/>
      <c r="S584" s="31"/>
      <c r="T584" s="7" t="s">
        <v>3461</v>
      </c>
      <c r="U584" s="3" t="s">
        <v>3462</v>
      </c>
      <c r="V584" s="3" t="s">
        <v>234</v>
      </c>
      <c r="W584" s="3" t="s">
        <v>69</v>
      </c>
      <c r="X584" s="3" t="s">
        <v>70</v>
      </c>
      <c r="Y584" s="3" t="s">
        <v>67</v>
      </c>
      <c r="Z584" s="4" t="str">
        <f>IF(Tabela1[[#This Row],[R.A.E]]="SIM",VLOOKUP(Tabela1[[#This Row],[CLASSIFICAÇÃO]],Lista_Susp_!PRAZO,2,0)+Tabela1[[#This Row],[DATA]],"")</f>
        <v/>
      </c>
      <c r="AA584" s="11" t="b">
        <f ca="1">IF(Tabela1[[#This Row],[R.A.E]]="SIM",IF(AC584="ok","CONCLUÍDO",IF(Tabela1[[#This Row],[PRAZO ABERTURA R.A.E]]&lt;TODAY(),"ATRASADO","NO PRAZO")))</f>
        <v>0</v>
      </c>
      <c r="AB584" s="11" t="str">
        <f ca="1">IF(Tabela1[[#This Row],[PRAZO ABERTURA R.A.E]]&gt;=TODAY(),"",IF(Tabela1[[#This Row],[STATUS]]="ATRASADO",TODAY()-Tabela1[[#This Row],[PRAZO ABERTURA R.A.E]],""))</f>
        <v/>
      </c>
      <c r="AE584" s="3"/>
      <c r="AF584" t="s">
        <v>73</v>
      </c>
    </row>
    <row r="585" spans="1:32" x14ac:dyDescent="0.25">
      <c r="A585" s="6">
        <v>584</v>
      </c>
      <c r="B585" s="2" t="s">
        <v>25</v>
      </c>
      <c r="C585" s="46">
        <v>45430</v>
      </c>
      <c r="D585" s="15" t="str">
        <f t="shared" si="5"/>
        <v>maio</v>
      </c>
      <c r="E585" s="9">
        <v>0.63541666666666663</v>
      </c>
      <c r="F585" s="41" t="s">
        <v>3463</v>
      </c>
      <c r="G585" s="2" t="s">
        <v>33</v>
      </c>
      <c r="H585" s="20"/>
      <c r="I585" s="61"/>
      <c r="J585" s="3"/>
      <c r="K585" s="5" t="s">
        <v>3464</v>
      </c>
      <c r="L585" s="6" t="s">
        <v>166</v>
      </c>
      <c r="M585" s="3" t="s">
        <v>123</v>
      </c>
      <c r="N585" s="2" t="s">
        <v>858</v>
      </c>
      <c r="O585" s="2" t="s">
        <v>3465</v>
      </c>
      <c r="P585" s="3" t="s">
        <v>3466</v>
      </c>
      <c r="Q585" s="31"/>
      <c r="R585" s="31"/>
      <c r="S585" s="31"/>
      <c r="T585" s="7" t="s">
        <v>3467</v>
      </c>
      <c r="U585" s="3" t="s">
        <v>3462</v>
      </c>
      <c r="V585" s="3" t="s">
        <v>234</v>
      </c>
      <c r="W585" s="3" t="s">
        <v>69</v>
      </c>
      <c r="X585" s="3" t="s">
        <v>70</v>
      </c>
      <c r="Y585" s="3" t="s">
        <v>67</v>
      </c>
      <c r="Z585" s="4" t="str">
        <f>IF(Tabela1[[#This Row],[R.A.E]]="SIM",VLOOKUP(Tabela1[[#This Row],[CLASSIFICAÇÃO]],Lista_Susp_!PRAZO,2,0)+Tabela1[[#This Row],[DATA]],"")</f>
        <v/>
      </c>
      <c r="AA585" s="11" t="b">
        <f ca="1">IF(Tabela1[[#This Row],[R.A.E]]="SIM",IF(AC585="ok","CONCLUÍDO",IF(Tabela1[[#This Row],[PRAZO ABERTURA R.A.E]]&lt;TODAY(),"ATRASADO","NO PRAZO")))</f>
        <v>0</v>
      </c>
      <c r="AB585" s="11" t="str">
        <f ca="1">IF(Tabela1[[#This Row],[PRAZO ABERTURA R.A.E]]&gt;=TODAY(),"",IF(Tabela1[[#This Row],[STATUS]]="ATRASADO",TODAY()-Tabela1[[#This Row],[PRAZO ABERTURA R.A.E]],""))</f>
        <v/>
      </c>
      <c r="AE585" s="3"/>
      <c r="AF585" t="s">
        <v>73</v>
      </c>
    </row>
    <row r="586" spans="1:32" x14ac:dyDescent="0.25">
      <c r="A586" s="6">
        <v>585</v>
      </c>
      <c r="B586" s="2" t="s">
        <v>25</v>
      </c>
      <c r="C586" s="46">
        <v>45430</v>
      </c>
      <c r="D586" s="15" t="str">
        <f t="shared" si="5"/>
        <v>maio</v>
      </c>
      <c r="E586" s="9">
        <v>0.60416666666666663</v>
      </c>
      <c r="F586" s="41" t="s">
        <v>3468</v>
      </c>
      <c r="G586" s="2" t="s">
        <v>36</v>
      </c>
      <c r="H586" s="20"/>
      <c r="I586" s="61"/>
      <c r="J586" s="3"/>
      <c r="K586" s="5" t="s">
        <v>3469</v>
      </c>
      <c r="L586" s="3" t="s">
        <v>128</v>
      </c>
      <c r="M586" s="3" t="s">
        <v>121</v>
      </c>
      <c r="N586" s="2"/>
      <c r="O586" s="2" t="s">
        <v>3470</v>
      </c>
      <c r="P586" s="3" t="s">
        <v>3471</v>
      </c>
      <c r="Q586" s="31"/>
      <c r="R586" s="31"/>
      <c r="S586" s="31"/>
      <c r="T586" s="7" t="s">
        <v>3472</v>
      </c>
      <c r="U586" s="3" t="s">
        <v>3473</v>
      </c>
      <c r="V586" s="3" t="s">
        <v>239</v>
      </c>
      <c r="W586" s="3" t="s">
        <v>69</v>
      </c>
      <c r="X586" s="3" t="s">
        <v>70</v>
      </c>
      <c r="Y586" s="3" t="s">
        <v>67</v>
      </c>
      <c r="Z586" s="4" t="str">
        <f>IF(Tabela1[[#This Row],[R.A.E]]="SIM",VLOOKUP(Tabela1[[#This Row],[CLASSIFICAÇÃO]],Lista_Susp_!PRAZO,2,0)+Tabela1[[#This Row],[DATA]],"")</f>
        <v/>
      </c>
      <c r="AA586" s="11" t="b">
        <f ca="1">IF(Tabela1[[#This Row],[R.A.E]]="SIM",IF(AC586="ok","CONCLUÍDO",IF(Tabela1[[#This Row],[PRAZO ABERTURA R.A.E]]&lt;TODAY(),"ATRASADO","NO PRAZO")))</f>
        <v>0</v>
      </c>
      <c r="AB586" s="11" t="str">
        <f ca="1">IF(Tabela1[[#This Row],[PRAZO ABERTURA R.A.E]]&gt;=TODAY(),"",IF(Tabela1[[#This Row],[STATUS]]="ATRASADO",TODAY()-Tabela1[[#This Row],[PRAZO ABERTURA R.A.E]],""))</f>
        <v/>
      </c>
      <c r="AE586" s="3"/>
      <c r="AF586" t="s">
        <v>73</v>
      </c>
    </row>
    <row r="587" spans="1:32" x14ac:dyDescent="0.25">
      <c r="A587" s="6">
        <v>586</v>
      </c>
      <c r="B587" s="2" t="s">
        <v>25</v>
      </c>
      <c r="C587" s="46">
        <v>45430</v>
      </c>
      <c r="D587" s="15" t="str">
        <f t="shared" si="5"/>
        <v>maio</v>
      </c>
      <c r="E587" s="9">
        <v>0.34722222222222227</v>
      </c>
      <c r="F587" s="41" t="s">
        <v>2877</v>
      </c>
      <c r="G587" s="2" t="s">
        <v>26</v>
      </c>
      <c r="H587" s="20"/>
      <c r="I587" s="61"/>
      <c r="J587" s="3"/>
      <c r="K587" s="5" t="s">
        <v>3474</v>
      </c>
      <c r="L587" s="3" t="s">
        <v>126</v>
      </c>
      <c r="M587" s="3" t="s">
        <v>231</v>
      </c>
      <c r="N587" s="2" t="s">
        <v>2404</v>
      </c>
      <c r="O587" s="2" t="s">
        <v>3475</v>
      </c>
      <c r="P587" s="3" t="s">
        <v>2503</v>
      </c>
      <c r="Q587" s="31"/>
      <c r="R587" s="31"/>
      <c r="S587" s="31"/>
      <c r="T587" s="7" t="s">
        <v>3476</v>
      </c>
      <c r="U587" s="3" t="s">
        <v>3477</v>
      </c>
      <c r="V587" s="3" t="s">
        <v>248</v>
      </c>
      <c r="W587" s="6" t="s">
        <v>76</v>
      </c>
      <c r="X587" s="6" t="s">
        <v>70</v>
      </c>
      <c r="Y587" s="6" t="s">
        <v>73</v>
      </c>
      <c r="Z587" s="4">
        <f>IF(Tabela1[[#This Row],[R.A.E]]="SIM",VLOOKUP(Tabela1[[#This Row],[CLASSIFICAÇÃO]],Lista_Susp_!PRAZO,2,0)+Tabela1[[#This Row],[DATA]],"")</f>
        <v>45437</v>
      </c>
      <c r="AA587" s="11" t="str">
        <f ca="1">IF(Tabela1[[#This Row],[R.A.E]]="SIM",IF(AC587="ok","CONCLUÍDO",IF(Tabela1[[#This Row],[PRAZO ABERTURA R.A.E]]&lt;TODAY(),"ATRASADO","NO PRAZO")))</f>
        <v>CONCLUÍDO</v>
      </c>
      <c r="AB587" s="11" t="str">
        <f ca="1">IF(Tabela1[[#This Row],[PRAZO ABERTURA R.A.E]]&gt;=TODAY(),"",IF(Tabela1[[#This Row],[STATUS]]="ATRASADO",TODAY()-Tabela1[[#This Row],[PRAZO ABERTURA R.A.E]],""))</f>
        <v/>
      </c>
      <c r="AC587" s="3" t="s">
        <v>224</v>
      </c>
      <c r="AE587" s="3" t="s">
        <v>73</v>
      </c>
      <c r="AF587" t="s">
        <v>73</v>
      </c>
    </row>
    <row r="588" spans="1:32" ht="30" x14ac:dyDescent="0.25">
      <c r="A588" s="6">
        <v>587</v>
      </c>
      <c r="B588" s="2" t="s">
        <v>25</v>
      </c>
      <c r="C588" s="46">
        <v>45431</v>
      </c>
      <c r="D588" s="15" t="str">
        <f t="shared" si="5"/>
        <v>maio</v>
      </c>
      <c r="E588" s="9">
        <v>0.72916666666666663</v>
      </c>
      <c r="F588" s="41" t="s">
        <v>3478</v>
      </c>
      <c r="G588" s="2" t="s">
        <v>27</v>
      </c>
      <c r="H588" s="20" t="s">
        <v>2310</v>
      </c>
      <c r="I588" s="61"/>
      <c r="J588" s="3" t="s">
        <v>73</v>
      </c>
      <c r="K588" s="5" t="s">
        <v>3482</v>
      </c>
      <c r="L588" s="3" t="s">
        <v>46</v>
      </c>
      <c r="M588" s="3" t="s">
        <v>122</v>
      </c>
      <c r="N588" s="2"/>
      <c r="O588" s="2" t="s">
        <v>3479</v>
      </c>
      <c r="P588" s="3" t="s">
        <v>904</v>
      </c>
      <c r="Q588" s="31"/>
      <c r="R588" s="31"/>
      <c r="S588" s="31"/>
      <c r="T588" s="7" t="s">
        <v>3480</v>
      </c>
      <c r="U588" s="3" t="s">
        <v>3481</v>
      </c>
      <c r="V588" s="3" t="s">
        <v>64</v>
      </c>
      <c r="W588" s="3" t="s">
        <v>72</v>
      </c>
      <c r="X588" s="3" t="s">
        <v>85</v>
      </c>
      <c r="Y588" s="3" t="s">
        <v>73</v>
      </c>
      <c r="Z588" s="4">
        <f>IF(Tabela1[[#This Row],[R.A.E]]="SIM",VLOOKUP(Tabela1[[#This Row],[CLASSIFICAÇÃO]],Lista_Susp_!PRAZO,2,0)+Tabela1[[#This Row],[DATA]],"")</f>
        <v>45438</v>
      </c>
      <c r="AA588" s="11" t="str">
        <f ca="1">IF(Tabela1[[#This Row],[R.A.E]]="SIM",IF(AC588="ok","CONCLUÍDO",IF(Tabela1[[#This Row],[PRAZO ABERTURA R.A.E]]&lt;TODAY(),"ATRASADO","NO PRAZO")))</f>
        <v>CONCLUÍDO</v>
      </c>
      <c r="AB588" s="11" t="str">
        <f ca="1">IF(Tabela1[[#This Row],[PRAZO ABERTURA R.A.E]]&gt;=TODAY(),"",IF(Tabela1[[#This Row],[STATUS]]="ATRASADO",TODAY()-Tabela1[[#This Row],[PRAZO ABERTURA R.A.E]],""))</f>
        <v/>
      </c>
      <c r="AC588" s="3" t="s">
        <v>224</v>
      </c>
      <c r="AD588" s="4">
        <v>45434</v>
      </c>
      <c r="AE588" s="3" t="s">
        <v>73</v>
      </c>
      <c r="AF588" t="s">
        <v>73</v>
      </c>
    </row>
    <row r="589" spans="1:32" x14ac:dyDescent="0.25">
      <c r="A589" s="6">
        <v>588</v>
      </c>
      <c r="B589" s="2" t="s">
        <v>25</v>
      </c>
      <c r="C589" s="46">
        <v>45429</v>
      </c>
      <c r="D589" s="15" t="str">
        <f t="shared" si="5"/>
        <v>maio</v>
      </c>
      <c r="E589" s="9">
        <v>0.63888888888888895</v>
      </c>
      <c r="F589" s="41" t="s">
        <v>3484</v>
      </c>
      <c r="G589" s="2" t="s">
        <v>27</v>
      </c>
      <c r="H589" s="20" t="s">
        <v>2308</v>
      </c>
      <c r="I589" s="61"/>
      <c r="J589" s="3"/>
      <c r="K589" s="5" t="s">
        <v>3483</v>
      </c>
      <c r="L589" s="3" t="s">
        <v>126</v>
      </c>
      <c r="M589" s="3" t="s">
        <v>123</v>
      </c>
      <c r="N589" s="2" t="s">
        <v>35</v>
      </c>
      <c r="O589" s="2" t="s">
        <v>881</v>
      </c>
      <c r="P589" s="3" t="s">
        <v>3485</v>
      </c>
      <c r="Q589" s="31"/>
      <c r="R589" s="31"/>
      <c r="S589" s="31"/>
      <c r="T589" s="7" t="s">
        <v>3486</v>
      </c>
      <c r="U589" s="31"/>
      <c r="V589" s="3" t="s">
        <v>77</v>
      </c>
      <c r="W589" s="3" t="s">
        <v>69</v>
      </c>
      <c r="X589" s="3" t="s">
        <v>70</v>
      </c>
      <c r="Y589" s="6" t="s">
        <v>67</v>
      </c>
      <c r="Z589" s="4" t="str">
        <f>IF(Tabela1[[#This Row],[R.A.E]]="SIM",VLOOKUP(Tabela1[[#This Row],[CLASSIFICAÇÃO]],Lista_Susp_!PRAZO,2,0)+Tabela1[[#This Row],[DATA]],"")</f>
        <v/>
      </c>
      <c r="AA589" s="11" t="b">
        <f ca="1">IF(Tabela1[[#This Row],[R.A.E]]="SIM",IF(AC589="ok","CONCLUÍDO",IF(Tabela1[[#This Row],[PRAZO ABERTURA R.A.E]]&lt;TODAY(),"ATRASADO","NO PRAZO")))</f>
        <v>0</v>
      </c>
      <c r="AB589" s="11" t="str">
        <f ca="1">IF(Tabela1[[#This Row],[PRAZO ABERTURA R.A.E]]&gt;=TODAY(),"",IF(Tabela1[[#This Row],[STATUS]]="ATRASADO",TODAY()-Tabela1[[#This Row],[PRAZO ABERTURA R.A.E]],""))</f>
        <v/>
      </c>
      <c r="AE589" s="3"/>
      <c r="AF589" t="s">
        <v>73</v>
      </c>
    </row>
    <row r="590" spans="1:32" x14ac:dyDescent="0.25">
      <c r="A590" s="6">
        <v>589</v>
      </c>
      <c r="B590" s="2" t="s">
        <v>25</v>
      </c>
      <c r="C590" s="46">
        <v>45429</v>
      </c>
      <c r="D590" s="15" t="str">
        <f t="shared" si="5"/>
        <v>maio</v>
      </c>
      <c r="E590" s="9">
        <v>0.65555555555555556</v>
      </c>
      <c r="F590" s="41" t="s">
        <v>3487</v>
      </c>
      <c r="G590" s="2" t="s">
        <v>27</v>
      </c>
      <c r="H590" s="69" t="s">
        <v>2310</v>
      </c>
      <c r="I590" s="61"/>
      <c r="J590" s="3"/>
      <c r="K590" s="5" t="s">
        <v>3488</v>
      </c>
      <c r="L590" s="3" t="s">
        <v>126</v>
      </c>
      <c r="M590" s="3" t="s">
        <v>122</v>
      </c>
      <c r="N590" s="2"/>
      <c r="O590" s="2" t="s">
        <v>3489</v>
      </c>
      <c r="P590" s="3" t="s">
        <v>467</v>
      </c>
      <c r="Q590" s="31"/>
      <c r="R590" s="31"/>
      <c r="S590" s="31"/>
      <c r="T590" s="7" t="s">
        <v>3071</v>
      </c>
      <c r="U590" s="3" t="s">
        <v>468</v>
      </c>
      <c r="V590" s="3" t="s">
        <v>105</v>
      </c>
      <c r="W590" s="3" t="s">
        <v>69</v>
      </c>
      <c r="X590" s="3" t="s">
        <v>70</v>
      </c>
      <c r="Y590" s="6" t="s">
        <v>67</v>
      </c>
      <c r="Z590" s="4" t="str">
        <f>IF(Tabela1[[#This Row],[R.A.E]]="SIM",VLOOKUP(Tabela1[[#This Row],[CLASSIFICAÇÃO]],Lista_Susp_!PRAZO,2,0)+Tabela1[[#This Row],[DATA]],"")</f>
        <v/>
      </c>
      <c r="AA590" s="11" t="b">
        <f ca="1">IF(Tabela1[[#This Row],[R.A.E]]="SIM",IF(AC590="ok","CONCLUÍDO",IF(Tabela1[[#This Row],[PRAZO ABERTURA R.A.E]]&lt;TODAY(),"ATRASADO","NO PRAZO")))</f>
        <v>0</v>
      </c>
      <c r="AB590" s="11" t="str">
        <f ca="1">IF(Tabela1[[#This Row],[PRAZO ABERTURA R.A.E]]&gt;=TODAY(),"",IF(Tabela1[[#This Row],[STATUS]]="ATRASADO",TODAY()-Tabela1[[#This Row],[PRAZO ABERTURA R.A.E]],""))</f>
        <v/>
      </c>
      <c r="AE590" s="3"/>
      <c r="AF590" t="s">
        <v>73</v>
      </c>
    </row>
    <row r="591" spans="1:32" ht="30" x14ac:dyDescent="0.25">
      <c r="A591" s="6">
        <v>590</v>
      </c>
      <c r="B591" s="2" t="s">
        <v>28</v>
      </c>
      <c r="C591" s="46">
        <v>45429</v>
      </c>
      <c r="D591" s="15" t="str">
        <f t="shared" si="5"/>
        <v>maio</v>
      </c>
      <c r="E591" s="9">
        <v>0.3888888888888889</v>
      </c>
      <c r="F591" s="41" t="s">
        <v>3490</v>
      </c>
      <c r="G591" s="2" t="s">
        <v>30</v>
      </c>
      <c r="H591" s="20"/>
      <c r="I591" s="61"/>
      <c r="J591" s="3"/>
      <c r="K591" s="5" t="s">
        <v>3491</v>
      </c>
      <c r="L591" s="3" t="s">
        <v>196</v>
      </c>
      <c r="M591" s="3" t="s">
        <v>121</v>
      </c>
      <c r="N591" s="2" t="s">
        <v>1557</v>
      </c>
      <c r="O591" s="2" t="s">
        <v>3492</v>
      </c>
      <c r="P591" s="3" t="s">
        <v>381</v>
      </c>
      <c r="Q591" s="31"/>
      <c r="R591" s="31"/>
      <c r="S591" s="31"/>
      <c r="T591" s="7" t="s">
        <v>3493</v>
      </c>
      <c r="U591" s="3" t="s">
        <v>3494</v>
      </c>
      <c r="V591" s="3" t="s">
        <v>232</v>
      </c>
      <c r="W591" s="3" t="s">
        <v>69</v>
      </c>
      <c r="X591" s="3" t="s">
        <v>70</v>
      </c>
      <c r="Y591" s="3" t="s">
        <v>67</v>
      </c>
      <c r="Z591" s="4" t="str">
        <f>IF(Tabela1[[#This Row],[R.A.E]]="SIM",VLOOKUP(Tabela1[[#This Row],[CLASSIFICAÇÃO]],Lista_Susp_!PRAZO,2,0)+Tabela1[[#This Row],[DATA]],"")</f>
        <v/>
      </c>
      <c r="AA591" s="11" t="b">
        <f ca="1">IF(Tabela1[[#This Row],[R.A.E]]="SIM",IF(AC591="ok","CONCLUÍDO",IF(Tabela1[[#This Row],[PRAZO ABERTURA R.A.E]]&lt;TODAY(),"ATRASADO","NO PRAZO")))</f>
        <v>0</v>
      </c>
      <c r="AB591" s="11" t="str">
        <f ca="1">IF(Tabela1[[#This Row],[PRAZO ABERTURA R.A.E]]&gt;=TODAY(),"",IF(Tabela1[[#This Row],[STATUS]]="ATRASADO",TODAY()-Tabela1[[#This Row],[PRAZO ABERTURA R.A.E]],""))</f>
        <v/>
      </c>
      <c r="AE591" s="3"/>
      <c r="AF591" t="s">
        <v>73</v>
      </c>
    </row>
    <row r="592" spans="1:32" x14ac:dyDescent="0.25">
      <c r="A592" s="6">
        <v>591</v>
      </c>
      <c r="B592" s="2" t="s">
        <v>25</v>
      </c>
      <c r="C592" s="46">
        <v>45430</v>
      </c>
      <c r="D592" s="15" t="str">
        <f t="shared" si="5"/>
        <v>maio</v>
      </c>
      <c r="E592" s="9">
        <v>0.67708333333333337</v>
      </c>
      <c r="F592" s="41" t="s">
        <v>3495</v>
      </c>
      <c r="G592" s="2" t="s">
        <v>27</v>
      </c>
      <c r="H592" s="20" t="s">
        <v>2309</v>
      </c>
      <c r="I592" s="61"/>
      <c r="J592" s="3"/>
      <c r="K592" s="5" t="s">
        <v>3496</v>
      </c>
      <c r="L592" s="3" t="s">
        <v>126</v>
      </c>
      <c r="M592" s="3" t="s">
        <v>231</v>
      </c>
      <c r="N592" s="2" t="s">
        <v>121</v>
      </c>
      <c r="O592" s="2" t="s">
        <v>3497</v>
      </c>
      <c r="P592" s="3" t="s">
        <v>3498</v>
      </c>
      <c r="Q592" s="31"/>
      <c r="R592" s="31"/>
      <c r="S592" s="31"/>
      <c r="T592" s="7" t="s">
        <v>3499</v>
      </c>
      <c r="U592" s="3" t="s">
        <v>3500</v>
      </c>
      <c r="V592" s="3" t="s">
        <v>68</v>
      </c>
      <c r="W592" s="3" t="s">
        <v>76</v>
      </c>
      <c r="X592" s="3" t="s">
        <v>70</v>
      </c>
      <c r="Y592" s="3" t="s">
        <v>73</v>
      </c>
      <c r="Z592" s="4">
        <f>IF(Tabela1[[#This Row],[R.A.E]]="SIM",VLOOKUP(Tabela1[[#This Row],[CLASSIFICAÇÃO]],Lista_Susp_!PRAZO,2,0)+Tabela1[[#This Row],[DATA]],"")</f>
        <v>45437</v>
      </c>
      <c r="AA592" s="11" t="str">
        <f ca="1">IF(Tabela1[[#This Row],[R.A.E]]="SIM",IF(AC592="ok","CONCLUÍDO",IF(Tabela1[[#This Row],[PRAZO ABERTURA R.A.E]]&lt;TODAY(),"ATRASADO","NO PRAZO")))</f>
        <v>CONCLUÍDO</v>
      </c>
      <c r="AB592" s="11" t="str">
        <f ca="1">IF(Tabela1[[#This Row],[PRAZO ABERTURA R.A.E]]&gt;=TODAY(),"",IF(Tabela1[[#This Row],[STATUS]]="ATRASADO",TODAY()-Tabela1[[#This Row],[PRAZO ABERTURA R.A.E]],""))</f>
        <v/>
      </c>
      <c r="AC592" s="3" t="s">
        <v>908</v>
      </c>
      <c r="AD592" s="4">
        <v>45435</v>
      </c>
      <c r="AE592" s="3" t="s">
        <v>73</v>
      </c>
      <c r="AF592" t="s">
        <v>73</v>
      </c>
    </row>
    <row r="593" spans="1:32" ht="30" x14ac:dyDescent="0.25">
      <c r="A593" s="6">
        <v>592</v>
      </c>
      <c r="B593" s="2" t="s">
        <v>28</v>
      </c>
      <c r="C593" s="46">
        <v>45430</v>
      </c>
      <c r="D593" s="15" t="str">
        <f t="shared" si="5"/>
        <v>maio</v>
      </c>
      <c r="E593" s="9">
        <v>0.375</v>
      </c>
      <c r="F593" s="41" t="s">
        <v>3501</v>
      </c>
      <c r="G593" s="2" t="s">
        <v>36</v>
      </c>
      <c r="H593" s="20"/>
      <c r="I593" s="61"/>
      <c r="J593" s="3"/>
      <c r="K593" s="5" t="s">
        <v>3513</v>
      </c>
      <c r="L593" s="3" t="s">
        <v>152</v>
      </c>
      <c r="M593" s="3" t="s">
        <v>121</v>
      </c>
      <c r="N593" s="2" t="s">
        <v>3502</v>
      </c>
      <c r="O593" s="2" t="s">
        <v>3503</v>
      </c>
      <c r="P593" s="3" t="s">
        <v>3504</v>
      </c>
      <c r="Q593" s="31"/>
      <c r="R593" s="31"/>
      <c r="S593" s="31"/>
      <c r="T593" s="7" t="s">
        <v>3505</v>
      </c>
      <c r="U593" s="3" t="s">
        <v>3015</v>
      </c>
      <c r="V593" s="3" t="s">
        <v>232</v>
      </c>
      <c r="W593" s="6" t="s">
        <v>69</v>
      </c>
      <c r="X593" s="6" t="s">
        <v>70</v>
      </c>
      <c r="Y593" s="6" t="s">
        <v>67</v>
      </c>
      <c r="Z593" s="4" t="str">
        <f>IF(Tabela1[[#This Row],[R.A.E]]="SIM",VLOOKUP(Tabela1[[#This Row],[CLASSIFICAÇÃO]],Lista_Susp_!PRAZO,2,0)+Tabela1[[#This Row],[DATA]],"")</f>
        <v/>
      </c>
      <c r="AA593" s="11" t="b">
        <f ca="1">IF(Tabela1[[#This Row],[R.A.E]]="SIM",IF(AC593="ok","CONCLUÍDO",IF(Tabela1[[#This Row],[PRAZO ABERTURA R.A.E]]&lt;TODAY(),"ATRASADO","NO PRAZO")))</f>
        <v>0</v>
      </c>
      <c r="AB593" s="11" t="str">
        <f ca="1">IF(Tabela1[[#This Row],[PRAZO ABERTURA R.A.E]]&gt;=TODAY(),"",IF(Tabela1[[#This Row],[STATUS]]="ATRASADO",TODAY()-Tabela1[[#This Row],[PRAZO ABERTURA R.A.E]],""))</f>
        <v/>
      </c>
      <c r="AE593" s="3"/>
      <c r="AF593" t="s">
        <v>73</v>
      </c>
    </row>
    <row r="594" spans="1:32" ht="30" x14ac:dyDescent="0.25">
      <c r="A594" s="6">
        <v>593</v>
      </c>
      <c r="B594" s="2" t="s">
        <v>25</v>
      </c>
      <c r="C594" s="46">
        <v>45432</v>
      </c>
      <c r="D594" s="15" t="str">
        <f t="shared" si="5"/>
        <v>maio</v>
      </c>
      <c r="E594" s="9">
        <v>0.66666666666666663</v>
      </c>
      <c r="F594" s="41" t="s">
        <v>3302</v>
      </c>
      <c r="G594" s="2" t="s">
        <v>30</v>
      </c>
      <c r="H594" s="20"/>
      <c r="I594" s="61"/>
      <c r="J594" s="3"/>
      <c r="K594" s="5" t="s">
        <v>3506</v>
      </c>
      <c r="L594" s="3" t="s">
        <v>126</v>
      </c>
      <c r="M594" s="3" t="s">
        <v>121</v>
      </c>
      <c r="N594" s="2" t="s">
        <v>3507</v>
      </c>
      <c r="O594" s="2" t="s">
        <v>3508</v>
      </c>
      <c r="P594" s="3" t="s">
        <v>3208</v>
      </c>
      <c r="Q594" s="31"/>
      <c r="R594" s="31"/>
      <c r="S594" s="31"/>
      <c r="T594" s="7" t="s">
        <v>3509</v>
      </c>
      <c r="U594" s="6" t="s">
        <v>3528</v>
      </c>
      <c r="V594" s="3" t="s">
        <v>68</v>
      </c>
      <c r="W594" s="6" t="s">
        <v>69</v>
      </c>
      <c r="X594" s="6" t="s">
        <v>70</v>
      </c>
      <c r="Y594" s="6" t="s">
        <v>67</v>
      </c>
      <c r="Z594" s="4" t="str">
        <f>IF(Tabela1[[#This Row],[R.A.E]]="SIM",VLOOKUP(Tabela1[[#This Row],[CLASSIFICAÇÃO]],Lista_Susp_!PRAZO,2,0)+Tabela1[[#This Row],[DATA]],"")</f>
        <v/>
      </c>
      <c r="AA594" s="11" t="b">
        <f ca="1">IF(Tabela1[[#This Row],[R.A.E]]="SIM",IF(AC594="ok","CONCLUÍDO",IF(Tabela1[[#This Row],[PRAZO ABERTURA R.A.E]]&lt;TODAY(),"ATRASADO","NO PRAZO")))</f>
        <v>0</v>
      </c>
      <c r="AB594" s="11" t="str">
        <f ca="1">IF(Tabela1[[#This Row],[PRAZO ABERTURA R.A.E]]&gt;=TODAY(),"",IF(Tabela1[[#This Row],[STATUS]]="ATRASADO",TODAY()-Tabela1[[#This Row],[PRAZO ABERTURA R.A.E]],""))</f>
        <v/>
      </c>
      <c r="AE594" s="3"/>
      <c r="AF594" t="s">
        <v>73</v>
      </c>
    </row>
    <row r="595" spans="1:32" x14ac:dyDescent="0.25">
      <c r="A595" s="6">
        <v>594</v>
      </c>
      <c r="B595" s="2" t="s">
        <v>25</v>
      </c>
      <c r="C595" s="46">
        <v>45432</v>
      </c>
      <c r="D595" s="15" t="str">
        <f t="shared" si="5"/>
        <v>maio</v>
      </c>
      <c r="E595" s="9">
        <v>0.625</v>
      </c>
      <c r="F595" s="41" t="s">
        <v>3510</v>
      </c>
      <c r="G595" s="2" t="s">
        <v>33</v>
      </c>
      <c r="H595" s="20"/>
      <c r="I595" s="61"/>
      <c r="J595" s="3"/>
      <c r="K595" s="5" t="s">
        <v>3511</v>
      </c>
      <c r="L595" s="3" t="s">
        <v>126</v>
      </c>
      <c r="M595" s="3" t="s">
        <v>121</v>
      </c>
      <c r="N595" s="2" t="s">
        <v>3507</v>
      </c>
      <c r="O595" s="2" t="s">
        <v>3512</v>
      </c>
      <c r="P595" s="3" t="s">
        <v>3208</v>
      </c>
      <c r="Q595" s="31"/>
      <c r="R595" s="31"/>
      <c r="S595" s="31"/>
      <c r="T595" s="7" t="s">
        <v>3305</v>
      </c>
      <c r="U595" s="6" t="s">
        <v>3528</v>
      </c>
      <c r="V595" s="3" t="s">
        <v>68</v>
      </c>
      <c r="W595" s="3" t="s">
        <v>69</v>
      </c>
      <c r="X595" s="3" t="s">
        <v>70</v>
      </c>
      <c r="Y595" s="3" t="s">
        <v>67</v>
      </c>
      <c r="Z595" s="4" t="str">
        <f>IF(Tabela1[[#This Row],[R.A.E]]="SIM",VLOOKUP(Tabela1[[#This Row],[CLASSIFICAÇÃO]],Lista_Susp_!PRAZO,2,0)+Tabela1[[#This Row],[DATA]],"")</f>
        <v/>
      </c>
      <c r="AA595" s="11" t="b">
        <f ca="1">IF(Tabela1[[#This Row],[R.A.E]]="SIM",IF(AC595="ok","CONCLUÍDO",IF(Tabela1[[#This Row],[PRAZO ABERTURA R.A.E]]&lt;TODAY(),"ATRASADO","NO PRAZO")))</f>
        <v>0</v>
      </c>
      <c r="AB595" s="11" t="str">
        <f ca="1">IF(Tabela1[[#This Row],[PRAZO ABERTURA R.A.E]]&gt;=TODAY(),"",IF(Tabela1[[#This Row],[STATUS]]="ATRASADO",TODAY()-Tabela1[[#This Row],[PRAZO ABERTURA R.A.E]],""))</f>
        <v/>
      </c>
      <c r="AE595" s="3"/>
      <c r="AF595" t="s">
        <v>73</v>
      </c>
    </row>
    <row r="596" spans="1:32" x14ac:dyDescent="0.25">
      <c r="A596" s="6">
        <v>595</v>
      </c>
      <c r="B596" s="2" t="s">
        <v>25</v>
      </c>
      <c r="C596" s="46">
        <v>45432</v>
      </c>
      <c r="D596" s="15" t="str">
        <f t="shared" si="5"/>
        <v>maio</v>
      </c>
      <c r="E596" s="9">
        <v>0.44791666666666669</v>
      </c>
      <c r="F596" s="41" t="s">
        <v>3514</v>
      </c>
      <c r="G596" s="2" t="s">
        <v>36</v>
      </c>
      <c r="H596" s="20"/>
      <c r="I596" s="61"/>
      <c r="J596" s="3"/>
      <c r="K596" s="5" t="s">
        <v>3620</v>
      </c>
      <c r="L596" s="3" t="s">
        <v>31</v>
      </c>
      <c r="M596" s="3" t="s">
        <v>121</v>
      </c>
      <c r="N596" s="2" t="s">
        <v>3328</v>
      </c>
      <c r="O596" s="2" t="s">
        <v>3515</v>
      </c>
      <c r="P596" s="3" t="s">
        <v>3516</v>
      </c>
      <c r="Q596" s="31"/>
      <c r="R596" s="31"/>
      <c r="S596" s="31"/>
      <c r="T596" s="7" t="s">
        <v>3517</v>
      </c>
      <c r="U596" s="3" t="s">
        <v>3518</v>
      </c>
      <c r="V596" s="3" t="s">
        <v>239</v>
      </c>
      <c r="W596" s="3" t="s">
        <v>69</v>
      </c>
      <c r="X596" s="3" t="s">
        <v>70</v>
      </c>
      <c r="Y596" s="3" t="s">
        <v>67</v>
      </c>
      <c r="Z596" s="4" t="str">
        <f>IF(Tabela1[[#This Row],[R.A.E]]="SIM",VLOOKUP(Tabela1[[#This Row],[CLASSIFICAÇÃO]],Lista_Susp_!PRAZO,2,0)+Tabela1[[#This Row],[DATA]],"")</f>
        <v/>
      </c>
      <c r="AA596" s="11" t="b">
        <f ca="1">IF(Tabela1[[#This Row],[R.A.E]]="SIM",IF(AC596="ok","CONCLUÍDO",IF(Tabela1[[#This Row],[PRAZO ABERTURA R.A.E]]&lt;TODAY(),"ATRASADO","NO PRAZO")))</f>
        <v>0</v>
      </c>
      <c r="AB596" s="11" t="str">
        <f ca="1">IF(Tabela1[[#This Row],[PRAZO ABERTURA R.A.E]]&gt;=TODAY(),"",IF(Tabela1[[#This Row],[STATUS]]="ATRASADO",TODAY()-Tabela1[[#This Row],[PRAZO ABERTURA R.A.E]],""))</f>
        <v/>
      </c>
      <c r="AE596" s="3"/>
      <c r="AF596" t="s">
        <v>73</v>
      </c>
    </row>
    <row r="597" spans="1:32" x14ac:dyDescent="0.25">
      <c r="A597" s="6">
        <v>596</v>
      </c>
      <c r="B597" s="2" t="s">
        <v>25</v>
      </c>
      <c r="C597" s="46">
        <v>45433</v>
      </c>
      <c r="D597" s="15" t="str">
        <f t="shared" si="5"/>
        <v>maio</v>
      </c>
      <c r="E597" s="9">
        <v>0.72569444444444453</v>
      </c>
      <c r="F597" s="41" t="s">
        <v>3519</v>
      </c>
      <c r="G597" s="2" t="s">
        <v>27</v>
      </c>
      <c r="H597" s="20" t="s">
        <v>2308</v>
      </c>
      <c r="I597" s="61"/>
      <c r="J597" s="3"/>
      <c r="K597" s="5" t="s">
        <v>3621</v>
      </c>
      <c r="L597" s="3" t="s">
        <v>126</v>
      </c>
      <c r="M597" s="3" t="s">
        <v>122</v>
      </c>
      <c r="N597" s="2" t="s">
        <v>3254</v>
      </c>
      <c r="O597" s="2" t="s">
        <v>3520</v>
      </c>
      <c r="P597" s="3" t="s">
        <v>3521</v>
      </c>
      <c r="Q597" s="31"/>
      <c r="R597" s="31"/>
      <c r="S597" s="31"/>
      <c r="T597" s="7" t="s">
        <v>3522</v>
      </c>
      <c r="U597" s="3" t="s">
        <v>3523</v>
      </c>
      <c r="V597" s="3" t="s">
        <v>105</v>
      </c>
      <c r="W597" s="3" t="s">
        <v>69</v>
      </c>
      <c r="X597" s="3" t="s">
        <v>70</v>
      </c>
      <c r="Y597" s="3" t="s">
        <v>67</v>
      </c>
      <c r="Z597" s="4" t="str">
        <f>IF(Tabela1[[#This Row],[R.A.E]]="SIM",VLOOKUP(Tabela1[[#This Row],[CLASSIFICAÇÃO]],Lista_Susp_!PRAZO,2,0)+Tabela1[[#This Row],[DATA]],"")</f>
        <v/>
      </c>
      <c r="AA597" s="11" t="b">
        <f ca="1">IF(Tabela1[[#This Row],[R.A.E]]="SIM",IF(AC597="ok","CONCLUÍDO",IF(Tabela1[[#This Row],[PRAZO ABERTURA R.A.E]]&lt;TODAY(),"ATRASADO","NO PRAZO")))</f>
        <v>0</v>
      </c>
      <c r="AB597" s="11" t="str">
        <f ca="1">IF(Tabela1[[#This Row],[PRAZO ABERTURA R.A.E]]&gt;=TODAY(),"",IF(Tabela1[[#This Row],[STATUS]]="ATRASADO",TODAY()-Tabela1[[#This Row],[PRAZO ABERTURA R.A.E]],""))</f>
        <v/>
      </c>
      <c r="AE597" s="3"/>
      <c r="AF597" t="s">
        <v>73</v>
      </c>
    </row>
    <row r="598" spans="1:32" x14ac:dyDescent="0.25">
      <c r="A598" s="6">
        <v>597</v>
      </c>
      <c r="B598" s="2" t="s">
        <v>25</v>
      </c>
      <c r="C598" s="46">
        <v>45433</v>
      </c>
      <c r="D598" s="15" t="s">
        <v>117</v>
      </c>
      <c r="E598" s="9">
        <v>0.33333333333333331</v>
      </c>
      <c r="F598" s="41" t="s">
        <v>3524</v>
      </c>
      <c r="G598" s="2" t="s">
        <v>27</v>
      </c>
      <c r="H598" s="20" t="s">
        <v>2309</v>
      </c>
      <c r="I598" s="61"/>
      <c r="J598" s="3"/>
      <c r="K598" s="5" t="s">
        <v>3622</v>
      </c>
      <c r="L598" s="3" t="s">
        <v>126</v>
      </c>
      <c r="M598" s="3" t="s">
        <v>121</v>
      </c>
      <c r="N598" s="2" t="s">
        <v>3525</v>
      </c>
      <c r="O598" s="2" t="s">
        <v>3526</v>
      </c>
      <c r="P598" s="3" t="s">
        <v>1613</v>
      </c>
      <c r="Q598" s="31"/>
      <c r="R598" s="31"/>
      <c r="S598" s="31"/>
      <c r="T598" s="7" t="s">
        <v>3527</v>
      </c>
      <c r="U598" s="3" t="s">
        <v>3528</v>
      </c>
      <c r="V598" s="3" t="s">
        <v>68</v>
      </c>
      <c r="W598" s="3" t="s">
        <v>69</v>
      </c>
      <c r="X598" s="3" t="s">
        <v>70</v>
      </c>
      <c r="Y598" s="3" t="s">
        <v>67</v>
      </c>
      <c r="Z598" s="4" t="str">
        <f>IF(Tabela1[[#This Row],[R.A.E]]="SIM",VLOOKUP(Tabela1[[#This Row],[CLASSIFICAÇÃO]],Lista_Susp_!PRAZO,2,0)+Tabela1[[#This Row],[DATA]],"")</f>
        <v/>
      </c>
      <c r="AA598" s="11" t="b">
        <f ca="1">IF(Tabela1[[#This Row],[R.A.E]]="SIM",IF(AC598="ok","CONCLUÍDO",IF(Tabela1[[#This Row],[PRAZO ABERTURA R.A.E]]&lt;TODAY(),"ATRASADO","NO PRAZO")))</f>
        <v>0</v>
      </c>
      <c r="AB598" s="11" t="str">
        <f ca="1">IF(Tabela1[[#This Row],[PRAZO ABERTURA R.A.E]]&gt;=TODAY(),"",IF(Tabela1[[#This Row],[STATUS]]="ATRASADO",TODAY()-Tabela1[[#This Row],[PRAZO ABERTURA R.A.E]],""))</f>
        <v/>
      </c>
      <c r="AE598" s="3"/>
      <c r="AF598" t="s">
        <v>73</v>
      </c>
    </row>
    <row r="599" spans="1:32" ht="75" x14ac:dyDescent="0.25">
      <c r="A599" s="6">
        <v>598</v>
      </c>
      <c r="B599" s="2" t="s">
        <v>25</v>
      </c>
      <c r="C599" s="46">
        <v>45432</v>
      </c>
      <c r="D599" s="15" t="str">
        <f t="shared" si="5"/>
        <v>maio</v>
      </c>
      <c r="E599" s="9">
        <v>0.625</v>
      </c>
      <c r="F599" s="41" t="s">
        <v>3529</v>
      </c>
      <c r="G599" s="2" t="s">
        <v>36</v>
      </c>
      <c r="H599" s="20"/>
      <c r="I599" s="61"/>
      <c r="J599" s="3"/>
      <c r="K599" s="5" t="s">
        <v>3530</v>
      </c>
      <c r="L599" s="3" t="s">
        <v>126</v>
      </c>
      <c r="M599" s="3" t="s">
        <v>121</v>
      </c>
      <c r="N599" s="2" t="s">
        <v>3531</v>
      </c>
      <c r="O599" s="2" t="s">
        <v>3532</v>
      </c>
      <c r="P599" s="3" t="s">
        <v>3533</v>
      </c>
      <c r="Q599" s="31"/>
      <c r="R599" s="31"/>
      <c r="S599" s="31"/>
      <c r="T599" s="7" t="s">
        <v>3534</v>
      </c>
      <c r="U599" s="3" t="s">
        <v>3535</v>
      </c>
      <c r="V599" s="3" t="s">
        <v>68</v>
      </c>
      <c r="W599" s="3" t="s">
        <v>69</v>
      </c>
      <c r="X599" s="3" t="s">
        <v>70</v>
      </c>
      <c r="Y599" s="3" t="s">
        <v>67</v>
      </c>
      <c r="Z599" s="4" t="str">
        <f>IF(Tabela1[[#This Row],[R.A.E]]="SIM",VLOOKUP(Tabela1[[#This Row],[CLASSIFICAÇÃO]],Lista_Susp_!PRAZO,2,0)+Tabela1[[#This Row],[DATA]],"")</f>
        <v/>
      </c>
      <c r="AA599" s="11" t="b">
        <f ca="1">IF(Tabela1[[#This Row],[R.A.E]]="SIM",IF(AC599="ok","CONCLUÍDO",IF(Tabela1[[#This Row],[PRAZO ABERTURA R.A.E]]&lt;TODAY(),"ATRASADO","NO PRAZO")))</f>
        <v>0</v>
      </c>
      <c r="AB599" s="11" t="str">
        <f ca="1">IF(Tabela1[[#This Row],[PRAZO ABERTURA R.A.E]]&gt;=TODAY(),"",IF(Tabela1[[#This Row],[STATUS]]="ATRASADO",TODAY()-Tabela1[[#This Row],[PRAZO ABERTURA R.A.E]],""))</f>
        <v/>
      </c>
      <c r="AE599" s="3"/>
      <c r="AF599" t="s">
        <v>73</v>
      </c>
    </row>
    <row r="600" spans="1:32" ht="75" x14ac:dyDescent="0.25">
      <c r="A600" s="6">
        <v>599</v>
      </c>
      <c r="B600" s="2" t="s">
        <v>25</v>
      </c>
      <c r="C600" s="46">
        <v>45434</v>
      </c>
      <c r="D600" s="15" t="str">
        <f t="shared" si="5"/>
        <v>maio</v>
      </c>
      <c r="E600" s="9">
        <v>9.0277777777777776E-2</v>
      </c>
      <c r="F600" s="41" t="s">
        <v>3536</v>
      </c>
      <c r="G600" s="2" t="s">
        <v>27</v>
      </c>
      <c r="H600" s="20" t="s">
        <v>2310</v>
      </c>
      <c r="I600" s="61"/>
      <c r="J600" s="3"/>
      <c r="K600" s="5" t="s">
        <v>3623</v>
      </c>
      <c r="L600" s="3" t="s">
        <v>3102</v>
      </c>
      <c r="M600" s="3" t="s">
        <v>122</v>
      </c>
      <c r="N600" s="2" t="s">
        <v>3254</v>
      </c>
      <c r="O600" s="2" t="s">
        <v>3537</v>
      </c>
      <c r="P600" s="3" t="s">
        <v>3538</v>
      </c>
      <c r="Q600" s="31"/>
      <c r="R600" s="31"/>
      <c r="S600" s="31"/>
      <c r="T600" s="7" t="s">
        <v>3539</v>
      </c>
      <c r="U600" s="3" t="s">
        <v>3540</v>
      </c>
      <c r="V600" s="3" t="s">
        <v>64</v>
      </c>
      <c r="W600" s="3" t="s">
        <v>69</v>
      </c>
      <c r="X600" s="3" t="s">
        <v>70</v>
      </c>
      <c r="Y600" s="3" t="s">
        <v>67</v>
      </c>
      <c r="Z600" s="4" t="str">
        <f>IF(Tabela1[[#This Row],[R.A.E]]="SIM",VLOOKUP(Tabela1[[#This Row],[CLASSIFICAÇÃO]],Lista_Susp_!PRAZO,2,0)+Tabela1[[#This Row],[DATA]],"")</f>
        <v/>
      </c>
      <c r="AA600" s="11" t="b">
        <f ca="1">IF(Tabela1[[#This Row],[R.A.E]]="SIM",IF(AC600="ok","CONCLUÍDO",IF(Tabela1[[#This Row],[PRAZO ABERTURA R.A.E]]&lt;TODAY(),"ATRASADO","NO PRAZO")))</f>
        <v>0</v>
      </c>
      <c r="AB600" s="11" t="str">
        <f ca="1">IF(Tabela1[[#This Row],[PRAZO ABERTURA R.A.E]]&gt;=TODAY(),"",IF(Tabela1[[#This Row],[STATUS]]="ATRASADO",TODAY()-Tabela1[[#This Row],[PRAZO ABERTURA R.A.E]],""))</f>
        <v/>
      </c>
      <c r="AE600" s="3"/>
      <c r="AF600" t="s">
        <v>73</v>
      </c>
    </row>
    <row r="601" spans="1:32" ht="30" x14ac:dyDescent="0.25">
      <c r="A601" s="6">
        <v>600</v>
      </c>
      <c r="B601" s="2" t="s">
        <v>28</v>
      </c>
      <c r="C601" s="46">
        <v>45433</v>
      </c>
      <c r="D601" s="15" t="str">
        <f t="shared" si="5"/>
        <v>maio</v>
      </c>
      <c r="E601" s="9">
        <v>0.47916666666666669</v>
      </c>
      <c r="F601" s="41" t="s">
        <v>3541</v>
      </c>
      <c r="G601" s="2" t="s">
        <v>47</v>
      </c>
      <c r="H601" s="20"/>
      <c r="I601" s="61"/>
      <c r="J601" s="3"/>
      <c r="K601" s="5" t="s">
        <v>3542</v>
      </c>
      <c r="L601" s="3" t="s">
        <v>129</v>
      </c>
      <c r="M601" s="3" t="s">
        <v>121</v>
      </c>
      <c r="N601" s="2" t="s">
        <v>227</v>
      </c>
      <c r="O601" s="2" t="s">
        <v>3543</v>
      </c>
      <c r="P601" s="3" t="s">
        <v>3544</v>
      </c>
      <c r="Q601" s="31"/>
      <c r="R601" s="31"/>
      <c r="S601" s="31"/>
      <c r="T601" s="7" t="s">
        <v>424</v>
      </c>
      <c r="U601" s="3" t="s">
        <v>3545</v>
      </c>
      <c r="V601" s="3" t="s">
        <v>83</v>
      </c>
      <c r="W601" s="3" t="s">
        <v>69</v>
      </c>
      <c r="X601" s="3" t="s">
        <v>70</v>
      </c>
      <c r="Y601" s="3" t="s">
        <v>67</v>
      </c>
      <c r="Z601" s="4" t="str">
        <f>IF(Tabela1[[#This Row],[R.A.E]]="SIM",VLOOKUP(Tabela1[[#This Row],[CLASSIFICAÇÃO]],Lista_Susp_!PRAZO,2,0)+Tabela1[[#This Row],[DATA]],"")</f>
        <v/>
      </c>
      <c r="AA601" s="11" t="b">
        <f ca="1">IF(Tabela1[[#This Row],[R.A.E]]="SIM",IF(AC601="ok","CONCLUÍDO",IF(Tabela1[[#This Row],[PRAZO ABERTURA R.A.E]]&lt;TODAY(),"ATRASADO","NO PRAZO")))</f>
        <v>0</v>
      </c>
      <c r="AB601" s="11" t="str">
        <f ca="1">IF(Tabela1[[#This Row],[PRAZO ABERTURA R.A.E]]&gt;=TODAY(),"",IF(Tabela1[[#This Row],[STATUS]]="ATRASADO",TODAY()-Tabela1[[#This Row],[PRAZO ABERTURA R.A.E]],""))</f>
        <v/>
      </c>
      <c r="AE601" s="3"/>
      <c r="AF601" t="s">
        <v>73</v>
      </c>
    </row>
    <row r="602" spans="1:32" ht="60" x14ac:dyDescent="0.25">
      <c r="A602" s="6">
        <v>601</v>
      </c>
      <c r="B602" s="2" t="s">
        <v>25</v>
      </c>
      <c r="C602" s="46">
        <v>45433</v>
      </c>
      <c r="D602" s="15" t="str">
        <f t="shared" si="5"/>
        <v>maio</v>
      </c>
      <c r="E602" s="9">
        <v>0.27777777777777779</v>
      </c>
      <c r="F602" s="41" t="s">
        <v>2877</v>
      </c>
      <c r="G602" s="2" t="s">
        <v>30</v>
      </c>
      <c r="H602" s="20"/>
      <c r="I602" s="61"/>
      <c r="J602" s="3"/>
      <c r="K602" s="5" t="s">
        <v>3624</v>
      </c>
      <c r="L602" s="3" t="s">
        <v>126</v>
      </c>
      <c r="M602" s="3" t="s">
        <v>231</v>
      </c>
      <c r="N602" s="2" t="s">
        <v>3546</v>
      </c>
      <c r="O602" s="2" t="s">
        <v>3547</v>
      </c>
      <c r="P602" s="3" t="s">
        <v>3548</v>
      </c>
      <c r="Q602" s="31"/>
      <c r="R602" s="31"/>
      <c r="S602" s="31"/>
      <c r="T602" s="7" t="s">
        <v>3549</v>
      </c>
      <c r="U602" s="3" t="s">
        <v>3550</v>
      </c>
      <c r="V602" s="3" t="s">
        <v>248</v>
      </c>
      <c r="W602" s="3" t="s">
        <v>69</v>
      </c>
      <c r="X602" s="3" t="s">
        <v>70</v>
      </c>
      <c r="Y602" s="3" t="s">
        <v>67</v>
      </c>
      <c r="Z602" s="4" t="str">
        <f>IF(Tabela1[[#This Row],[R.A.E]]="SIM",VLOOKUP(Tabela1[[#This Row],[CLASSIFICAÇÃO]],Lista_Susp_!PRAZO,2,0)+Tabela1[[#This Row],[DATA]],"")</f>
        <v/>
      </c>
      <c r="AA602" s="11" t="b">
        <f ca="1">IF(Tabela1[[#This Row],[R.A.E]]="SIM",IF(AC602="ok","CONCLUÍDO",IF(Tabela1[[#This Row],[PRAZO ABERTURA R.A.E]]&lt;TODAY(),"ATRASADO","NO PRAZO")))</f>
        <v>0</v>
      </c>
      <c r="AB602" s="11" t="str">
        <f ca="1">IF(Tabela1[[#This Row],[PRAZO ABERTURA R.A.E]]&gt;=TODAY(),"",IF(Tabela1[[#This Row],[STATUS]]="ATRASADO",TODAY()-Tabela1[[#This Row],[PRAZO ABERTURA R.A.E]],""))</f>
        <v/>
      </c>
      <c r="AE602" s="3"/>
      <c r="AF602" t="s">
        <v>73</v>
      </c>
    </row>
    <row r="603" spans="1:32" x14ac:dyDescent="0.25">
      <c r="A603" s="6">
        <v>602</v>
      </c>
      <c r="B603" s="2" t="s">
        <v>25</v>
      </c>
      <c r="C603" s="46">
        <v>45433</v>
      </c>
      <c r="D603" s="15" t="str">
        <f t="shared" si="5"/>
        <v>maio</v>
      </c>
      <c r="E603" s="9">
        <v>0.625</v>
      </c>
      <c r="F603" s="41" t="s">
        <v>3551</v>
      </c>
      <c r="G603" s="2" t="s">
        <v>30</v>
      </c>
      <c r="H603" s="20"/>
      <c r="I603" s="61"/>
      <c r="J603" s="3"/>
      <c r="K603" s="5" t="s">
        <v>3552</v>
      </c>
      <c r="L603" s="3" t="s">
        <v>185</v>
      </c>
      <c r="M603" s="3" t="s">
        <v>121</v>
      </c>
      <c r="N603" s="2" t="s">
        <v>3553</v>
      </c>
      <c r="O603" s="2" t="s">
        <v>3554</v>
      </c>
      <c r="P603" s="3" t="s">
        <v>3555</v>
      </c>
      <c r="Q603" s="31"/>
      <c r="R603" s="31"/>
      <c r="S603" s="31"/>
      <c r="T603" s="7" t="s">
        <v>3556</v>
      </c>
      <c r="U603" s="3" t="s">
        <v>3557</v>
      </c>
      <c r="V603" s="3" t="s">
        <v>75</v>
      </c>
      <c r="W603" s="3" t="s">
        <v>69</v>
      </c>
      <c r="X603" s="3" t="s">
        <v>70</v>
      </c>
      <c r="Y603" s="3" t="s">
        <v>67</v>
      </c>
      <c r="Z603" s="4" t="str">
        <f>IF(Tabela1[[#This Row],[R.A.E]]="SIM",VLOOKUP(Tabela1[[#This Row],[CLASSIFICAÇÃO]],Lista_Susp_!PRAZO,2,0)+Tabela1[[#This Row],[DATA]],"")</f>
        <v/>
      </c>
      <c r="AA603" s="11" t="b">
        <f ca="1">IF(Tabela1[[#This Row],[R.A.E]]="SIM",IF(AC603="ok","CONCLUÍDO",IF(Tabela1[[#This Row],[PRAZO ABERTURA R.A.E]]&lt;TODAY(),"ATRASADO","NO PRAZO")))</f>
        <v>0</v>
      </c>
      <c r="AB603" s="11" t="str">
        <f ca="1">IF(Tabela1[[#This Row],[PRAZO ABERTURA R.A.E]]&gt;=TODAY(),"",IF(Tabela1[[#This Row],[STATUS]]="ATRASADO",TODAY()-Tabela1[[#This Row],[PRAZO ABERTURA R.A.E]],""))</f>
        <v/>
      </c>
      <c r="AE603" s="3"/>
      <c r="AF603" t="s">
        <v>73</v>
      </c>
    </row>
    <row r="604" spans="1:32" x14ac:dyDescent="0.25">
      <c r="A604" s="6">
        <v>603</v>
      </c>
      <c r="B604" s="2" t="s">
        <v>25</v>
      </c>
      <c r="C604" s="46">
        <v>45433</v>
      </c>
      <c r="D604" s="15" t="str">
        <f t="shared" si="5"/>
        <v>maio</v>
      </c>
      <c r="E604" s="9">
        <v>0.63194444444444442</v>
      </c>
      <c r="F604" s="41" t="s">
        <v>3558</v>
      </c>
      <c r="G604" s="2" t="s">
        <v>36</v>
      </c>
      <c r="H604" s="20"/>
      <c r="I604" s="61"/>
      <c r="J604" s="3"/>
      <c r="K604" s="5" t="s">
        <v>3625</v>
      </c>
      <c r="L604" s="3" t="s">
        <v>40</v>
      </c>
      <c r="M604" s="3" t="s">
        <v>121</v>
      </c>
      <c r="N604" s="2" t="s">
        <v>3172</v>
      </c>
      <c r="O604" s="2" t="s">
        <v>3559</v>
      </c>
      <c r="P604" s="3" t="s">
        <v>1723</v>
      </c>
      <c r="Q604" s="31"/>
      <c r="R604" s="31"/>
      <c r="S604" s="31"/>
      <c r="T604" s="7" t="s">
        <v>3560</v>
      </c>
      <c r="U604" s="3" t="s">
        <v>3176</v>
      </c>
      <c r="V604" s="3" t="s">
        <v>239</v>
      </c>
      <c r="W604" s="3" t="s">
        <v>69</v>
      </c>
      <c r="X604" s="3" t="s">
        <v>70</v>
      </c>
      <c r="Y604" s="3" t="s">
        <v>67</v>
      </c>
      <c r="Z604" s="4" t="str">
        <f>IF(Tabela1[[#This Row],[R.A.E]]="SIM",VLOOKUP(Tabela1[[#This Row],[CLASSIFICAÇÃO]],Lista_Susp_!PRAZO,2,0)+Tabela1[[#This Row],[DATA]],"")</f>
        <v/>
      </c>
      <c r="AA604" s="11" t="b">
        <f ca="1">IF(Tabela1[[#This Row],[R.A.E]]="SIM",IF(AC604="ok","CONCLUÍDO",IF(Tabela1[[#This Row],[PRAZO ABERTURA R.A.E]]&lt;TODAY(),"ATRASADO","NO PRAZO")))</f>
        <v>0</v>
      </c>
      <c r="AB604" s="11" t="str">
        <f ca="1">IF(Tabela1[[#This Row],[PRAZO ABERTURA R.A.E]]&gt;=TODAY(),"",IF(Tabela1[[#This Row],[STATUS]]="ATRASADO",TODAY()-Tabela1[[#This Row],[PRAZO ABERTURA R.A.E]],""))</f>
        <v/>
      </c>
      <c r="AE604" s="3"/>
      <c r="AF604" t="s">
        <v>73</v>
      </c>
    </row>
    <row r="605" spans="1:32" ht="30" x14ac:dyDescent="0.25">
      <c r="A605" s="6">
        <v>604</v>
      </c>
      <c r="B605" s="2" t="s">
        <v>25</v>
      </c>
      <c r="C605" s="46">
        <v>45434</v>
      </c>
      <c r="D605" s="15" t="str">
        <f t="shared" si="5"/>
        <v>maio</v>
      </c>
      <c r="E605" s="9">
        <v>0.25347222222222221</v>
      </c>
      <c r="F605" s="41" t="s">
        <v>3561</v>
      </c>
      <c r="G605" s="2" t="s">
        <v>47</v>
      </c>
      <c r="H605" s="20"/>
      <c r="I605" s="61"/>
      <c r="J605" s="3"/>
      <c r="K605" s="5" t="s">
        <v>3562</v>
      </c>
      <c r="L605" s="3" t="s">
        <v>126</v>
      </c>
      <c r="M605" s="6" t="s">
        <v>41</v>
      </c>
      <c r="N605" s="2" t="s">
        <v>3563</v>
      </c>
      <c r="O605" s="2" t="s">
        <v>3564</v>
      </c>
      <c r="P605" s="3" t="s">
        <v>3565</v>
      </c>
      <c r="Q605" s="31"/>
      <c r="R605" s="31"/>
      <c r="S605" s="31"/>
      <c r="T605" s="7" t="s">
        <v>3566</v>
      </c>
      <c r="U605" s="3" t="s">
        <v>3567</v>
      </c>
      <c r="V605" s="3" t="s">
        <v>81</v>
      </c>
      <c r="W605" s="3" t="s">
        <v>76</v>
      </c>
      <c r="X605" s="3" t="s">
        <v>79</v>
      </c>
      <c r="Y605" s="3" t="s">
        <v>73</v>
      </c>
      <c r="Z605" s="4" t="e">
        <f>IF(Tabela1[[#This Row],[R.A.E]]="SIM",VLOOKUP(Tabela1[[#This Row],[CLASSIFICAÇÃO]],Lista_Susp_!PRAZO,2,0)+Tabela1[[#This Row],[DATA]],"")</f>
        <v>#N/A</v>
      </c>
      <c r="AA605" s="11" t="e">
        <f ca="1">IF(Tabela1[[#This Row],[R.A.E]]="SIM",IF(AC605="ok","CONCLUÍDO",IF(Tabela1[[#This Row],[PRAZO ABERTURA R.A.E]]&lt;TODAY(),"ATRASADO","NO PRAZO")))</f>
        <v>#N/A</v>
      </c>
      <c r="AB605" s="11" t="e">
        <f ca="1">IF(Tabela1[[#This Row],[PRAZO ABERTURA R.A.E]]&gt;=TODAY(),"",IF(Tabela1[[#This Row],[STATUS]]="ATRASADO",TODAY()-Tabela1[[#This Row],[PRAZO ABERTURA R.A.E]],""))</f>
        <v>#N/A</v>
      </c>
      <c r="AE605" s="3"/>
      <c r="AF605" t="s">
        <v>73</v>
      </c>
    </row>
    <row r="606" spans="1:32" ht="30" x14ac:dyDescent="0.25">
      <c r="A606" s="6">
        <v>605</v>
      </c>
      <c r="B606" s="2" t="s">
        <v>25</v>
      </c>
      <c r="C606" s="46">
        <v>45434</v>
      </c>
      <c r="D606" s="15" t="str">
        <f t="shared" si="5"/>
        <v>maio</v>
      </c>
      <c r="E606" s="9">
        <v>0.625</v>
      </c>
      <c r="F606" s="41" t="s">
        <v>3568</v>
      </c>
      <c r="G606" s="2" t="s">
        <v>30</v>
      </c>
      <c r="H606" s="20"/>
      <c r="I606" s="61"/>
      <c r="J606" s="3"/>
      <c r="K606" s="5" t="s">
        <v>3569</v>
      </c>
      <c r="L606" s="3" t="s">
        <v>126</v>
      </c>
      <c r="M606" s="6" t="s">
        <v>209</v>
      </c>
      <c r="N606" s="2" t="s">
        <v>3570</v>
      </c>
      <c r="O606" s="2" t="s">
        <v>3571</v>
      </c>
      <c r="P606" s="3" t="s">
        <v>3572</v>
      </c>
      <c r="Q606" s="31"/>
      <c r="R606" s="31"/>
      <c r="S606" s="31"/>
      <c r="T606" s="7" t="s">
        <v>3637</v>
      </c>
      <c r="U606" s="3" t="s">
        <v>3573</v>
      </c>
      <c r="V606" s="3" t="s">
        <v>81</v>
      </c>
      <c r="W606" s="6" t="s">
        <v>69</v>
      </c>
      <c r="X606" s="6" t="s">
        <v>79</v>
      </c>
      <c r="Y606" s="6" t="s">
        <v>67</v>
      </c>
      <c r="Z606" s="4" t="str">
        <f>IF(Tabela1[[#This Row],[R.A.E]]="SIM",VLOOKUP(Tabela1[[#This Row],[CLASSIFICAÇÃO]],Lista_Susp_!PRAZO,2,0)+Tabela1[[#This Row],[DATA]],"")</f>
        <v/>
      </c>
      <c r="AA606" s="11" t="b">
        <f ca="1">IF(Tabela1[[#This Row],[R.A.E]]="SIM",IF(AC606="ok","CONCLUÍDO",IF(Tabela1[[#This Row],[PRAZO ABERTURA R.A.E]]&lt;TODAY(),"ATRASADO","NO PRAZO")))</f>
        <v>0</v>
      </c>
      <c r="AB606" s="11" t="str">
        <f ca="1">IF(Tabela1[[#This Row],[PRAZO ABERTURA R.A.E]]&gt;=TODAY(),"",IF(Tabela1[[#This Row],[STATUS]]="ATRASADO",TODAY()-Tabela1[[#This Row],[PRAZO ABERTURA R.A.E]],""))</f>
        <v/>
      </c>
      <c r="AE606" s="3"/>
      <c r="AF606" t="s">
        <v>73</v>
      </c>
    </row>
    <row r="607" spans="1:32" x14ac:dyDescent="0.25">
      <c r="A607" s="6">
        <v>606</v>
      </c>
      <c r="B607" s="2" t="s">
        <v>25</v>
      </c>
      <c r="C607" s="46">
        <v>45434</v>
      </c>
      <c r="D607" s="15" t="str">
        <f t="shared" si="5"/>
        <v>maio</v>
      </c>
      <c r="E607" s="9">
        <v>0.41666666666666669</v>
      </c>
      <c r="F607" s="41" t="s">
        <v>3575</v>
      </c>
      <c r="G607" s="2" t="s">
        <v>26</v>
      </c>
      <c r="H607" s="20"/>
      <c r="I607" s="61"/>
      <c r="J607" s="3"/>
      <c r="K607" s="5" t="s">
        <v>3574</v>
      </c>
      <c r="L607" s="3" t="s">
        <v>166</v>
      </c>
      <c r="M607" s="3" t="s">
        <v>123</v>
      </c>
      <c r="N607" s="2" t="s">
        <v>3580</v>
      </c>
      <c r="O607" s="2" t="s">
        <v>3576</v>
      </c>
      <c r="P607" s="3" t="s">
        <v>3577</v>
      </c>
      <c r="Q607" s="31"/>
      <c r="R607" s="31"/>
      <c r="S607" s="31"/>
      <c r="T607" s="7" t="s">
        <v>3578</v>
      </c>
      <c r="U607" s="3" t="s">
        <v>1345</v>
      </c>
      <c r="V607" s="3" t="s">
        <v>77</v>
      </c>
      <c r="W607" s="6" t="s">
        <v>76</v>
      </c>
      <c r="X607" s="6" t="s">
        <v>79</v>
      </c>
      <c r="Y607" s="6" t="s">
        <v>73</v>
      </c>
      <c r="Z607" s="4">
        <f>IF(Tabela1[[#This Row],[R.A.E]]="SIM",VLOOKUP(Tabela1[[#This Row],[CLASSIFICAÇÃO]],Lista_Susp_!PRAZO,2,0)+Tabela1[[#This Row],[DATA]],"")</f>
        <v>45441</v>
      </c>
      <c r="AA607" s="11" t="str">
        <f ca="1">IF(Tabela1[[#This Row],[R.A.E]]="SIM",IF(AC607="ok","CONCLUÍDO",IF(Tabela1[[#This Row],[PRAZO ABERTURA R.A.E]]&lt;TODAY(),"ATRASADO","NO PRAZO")))</f>
        <v>CONCLUÍDO</v>
      </c>
      <c r="AB607" s="11" t="str">
        <f ca="1">IF(Tabela1[[#This Row],[PRAZO ABERTURA R.A.E]]&gt;=TODAY(),"",IF(Tabela1[[#This Row],[STATUS]]="ATRASADO",TODAY()-Tabela1[[#This Row],[PRAZO ABERTURA R.A.E]],""))</f>
        <v/>
      </c>
      <c r="AC607" s="3" t="s">
        <v>224</v>
      </c>
      <c r="AD607" s="4">
        <v>45436</v>
      </c>
      <c r="AE607" s="3" t="s">
        <v>73</v>
      </c>
      <c r="AF607" t="s">
        <v>73</v>
      </c>
    </row>
    <row r="608" spans="1:32" ht="30" x14ac:dyDescent="0.25">
      <c r="A608" s="6">
        <v>607</v>
      </c>
      <c r="B608" s="2" t="s">
        <v>25</v>
      </c>
      <c r="C608" s="46">
        <v>45434</v>
      </c>
      <c r="D608" s="15" t="str">
        <f t="shared" si="5"/>
        <v>maio</v>
      </c>
      <c r="E608" s="9">
        <v>0.73611111111111116</v>
      </c>
      <c r="F608" s="41" t="s">
        <v>3581</v>
      </c>
      <c r="G608" s="2" t="s">
        <v>33</v>
      </c>
      <c r="H608" s="20"/>
      <c r="I608" s="61"/>
      <c r="J608" s="3"/>
      <c r="K608" s="5" t="s">
        <v>3579</v>
      </c>
      <c r="L608" s="3" t="s">
        <v>126</v>
      </c>
      <c r="M608" s="3" t="s">
        <v>123</v>
      </c>
      <c r="N608" s="2" t="s">
        <v>3312</v>
      </c>
      <c r="O608" s="2" t="s">
        <v>3582</v>
      </c>
      <c r="P608" s="3" t="s">
        <v>3583</v>
      </c>
      <c r="Q608" s="31"/>
      <c r="R608" s="31"/>
      <c r="S608" s="31"/>
      <c r="T608" s="7" t="s">
        <v>3584</v>
      </c>
      <c r="U608" s="3" t="s">
        <v>3585</v>
      </c>
      <c r="V608" s="3" t="s">
        <v>234</v>
      </c>
      <c r="W608" s="3" t="s">
        <v>69</v>
      </c>
      <c r="X608" s="3" t="s">
        <v>70</v>
      </c>
      <c r="Y608" s="3" t="s">
        <v>67</v>
      </c>
      <c r="Z608" s="4" t="str">
        <f>IF(Tabela1[[#This Row],[R.A.E]]="SIM",VLOOKUP(Tabela1[[#This Row],[CLASSIFICAÇÃO]],Lista_Susp_!PRAZO,2,0)+Tabela1[[#This Row],[DATA]],"")</f>
        <v/>
      </c>
      <c r="AA608" s="11" t="b">
        <f ca="1">IF(Tabela1[[#This Row],[R.A.E]]="SIM",IF(AC608="ok","CONCLUÍDO",IF(Tabela1[[#This Row],[PRAZO ABERTURA R.A.E]]&lt;TODAY(),"ATRASADO","NO PRAZO")))</f>
        <v>0</v>
      </c>
      <c r="AB608" s="11" t="str">
        <f ca="1">IF(Tabela1[[#This Row],[PRAZO ABERTURA R.A.E]]&gt;=TODAY(),"",IF(Tabela1[[#This Row],[STATUS]]="ATRASADO",TODAY()-Tabela1[[#This Row],[PRAZO ABERTURA R.A.E]],""))</f>
        <v/>
      </c>
      <c r="AE608" s="3"/>
      <c r="AF608" t="s">
        <v>73</v>
      </c>
    </row>
    <row r="609" spans="1:32" x14ac:dyDescent="0.25">
      <c r="A609" s="6">
        <v>608</v>
      </c>
      <c r="B609" s="2" t="s">
        <v>25</v>
      </c>
      <c r="C609" s="46">
        <v>45434</v>
      </c>
      <c r="D609" s="15" t="str">
        <f t="shared" si="5"/>
        <v>maio</v>
      </c>
      <c r="E609" s="9">
        <v>0.66666666666666663</v>
      </c>
      <c r="F609" s="41" t="s">
        <v>3586</v>
      </c>
      <c r="G609" s="2" t="s">
        <v>33</v>
      </c>
      <c r="H609" s="20"/>
      <c r="I609" s="61"/>
      <c r="J609" s="3"/>
      <c r="K609" s="5" t="s">
        <v>3587</v>
      </c>
      <c r="L609" s="3" t="s">
        <v>126</v>
      </c>
      <c r="M609" s="3" t="s">
        <v>121</v>
      </c>
      <c r="N609" s="2" t="s">
        <v>3588</v>
      </c>
      <c r="O609" s="2" t="s">
        <v>3589</v>
      </c>
      <c r="P609" s="3" t="s">
        <v>3208</v>
      </c>
      <c r="Q609" s="31"/>
      <c r="R609" s="31"/>
      <c r="S609" s="31"/>
      <c r="T609" s="7" t="s">
        <v>3305</v>
      </c>
      <c r="U609" s="3" t="s">
        <v>3590</v>
      </c>
      <c r="V609" s="3" t="s">
        <v>68</v>
      </c>
      <c r="W609" s="3" t="s">
        <v>69</v>
      </c>
      <c r="X609" s="3" t="s">
        <v>70</v>
      </c>
      <c r="Y609" s="3" t="s">
        <v>67</v>
      </c>
      <c r="Z609" s="4" t="str">
        <f>IF(Tabela1[[#This Row],[R.A.E]]="SIM",VLOOKUP(Tabela1[[#This Row],[CLASSIFICAÇÃO]],Lista_Susp_!PRAZO,2,0)+Tabela1[[#This Row],[DATA]],"")</f>
        <v/>
      </c>
      <c r="AA609" s="11" t="b">
        <f ca="1">IF(Tabela1[[#This Row],[R.A.E]]="SIM",IF(AC609="ok","CONCLUÍDO",IF(Tabela1[[#This Row],[PRAZO ABERTURA R.A.E]]&lt;TODAY(),"ATRASADO","NO PRAZO")))</f>
        <v>0</v>
      </c>
      <c r="AB609" s="11" t="str">
        <f ca="1">IF(Tabela1[[#This Row],[PRAZO ABERTURA R.A.E]]&gt;=TODAY(),"",IF(Tabela1[[#This Row],[STATUS]]="ATRASADO",TODAY()-Tabela1[[#This Row],[PRAZO ABERTURA R.A.E]],""))</f>
        <v/>
      </c>
      <c r="AE609" s="3"/>
      <c r="AF609" t="s">
        <v>73</v>
      </c>
    </row>
    <row r="610" spans="1:32" ht="30" x14ac:dyDescent="0.25">
      <c r="A610" s="6">
        <v>609</v>
      </c>
      <c r="B610" s="2" t="s">
        <v>25</v>
      </c>
      <c r="C610" s="46">
        <v>45434</v>
      </c>
      <c r="D610" s="15" t="str">
        <f t="shared" si="5"/>
        <v>maio</v>
      </c>
      <c r="E610" s="9">
        <v>0.60416666666666663</v>
      </c>
      <c r="F610" s="41" t="s">
        <v>3586</v>
      </c>
      <c r="G610" s="2" t="s">
        <v>30</v>
      </c>
      <c r="H610" s="20"/>
      <c r="I610" s="61"/>
      <c r="J610" s="3"/>
      <c r="K610" s="5" t="s">
        <v>3626</v>
      </c>
      <c r="L610" s="3" t="s">
        <v>126</v>
      </c>
      <c r="M610" s="3" t="s">
        <v>121</v>
      </c>
      <c r="N610" s="2" t="s">
        <v>3588</v>
      </c>
      <c r="O610" s="2" t="s">
        <v>3591</v>
      </c>
      <c r="P610" s="3" t="s">
        <v>3208</v>
      </c>
      <c r="Q610" s="31"/>
      <c r="R610" s="31"/>
      <c r="S610" s="31"/>
      <c r="T610" s="7" t="s">
        <v>3592</v>
      </c>
      <c r="U610" s="3" t="s">
        <v>3593</v>
      </c>
      <c r="V610" s="3" t="s">
        <v>68</v>
      </c>
      <c r="W610" s="3" t="s">
        <v>69</v>
      </c>
      <c r="X610" s="3" t="s">
        <v>70</v>
      </c>
      <c r="Y610" s="3" t="s">
        <v>67</v>
      </c>
      <c r="Z610" s="4" t="str">
        <f>IF(Tabela1[[#This Row],[R.A.E]]="SIM",VLOOKUP(Tabela1[[#This Row],[CLASSIFICAÇÃO]],Lista_Susp_!PRAZO,2,0)+Tabela1[[#This Row],[DATA]],"")</f>
        <v/>
      </c>
      <c r="AA610" s="11" t="b">
        <f ca="1">IF(Tabela1[[#This Row],[R.A.E]]="SIM",IF(AC610="ok","CONCLUÍDO",IF(Tabela1[[#This Row],[PRAZO ABERTURA R.A.E]]&lt;TODAY(),"ATRASADO","NO PRAZO")))</f>
        <v>0</v>
      </c>
      <c r="AB610" s="11" t="str">
        <f ca="1">IF(Tabela1[[#This Row],[PRAZO ABERTURA R.A.E]]&gt;=TODAY(),"",IF(Tabela1[[#This Row],[STATUS]]="ATRASADO",TODAY()-Tabela1[[#This Row],[PRAZO ABERTURA R.A.E]],""))</f>
        <v/>
      </c>
      <c r="AE610" s="3"/>
      <c r="AF610" t="s">
        <v>73</v>
      </c>
    </row>
    <row r="611" spans="1:32" x14ac:dyDescent="0.25">
      <c r="A611" s="6">
        <v>610</v>
      </c>
      <c r="B611" s="2" t="s">
        <v>25</v>
      </c>
      <c r="C611" s="46">
        <v>45434</v>
      </c>
      <c r="D611" s="15" t="str">
        <f t="shared" si="5"/>
        <v>maio</v>
      </c>
      <c r="E611" s="9">
        <v>0.54861111111111105</v>
      </c>
      <c r="F611" s="41" t="s">
        <v>3594</v>
      </c>
      <c r="G611" s="2" t="s">
        <v>30</v>
      </c>
      <c r="H611" s="20"/>
      <c r="I611" s="61"/>
      <c r="J611" s="3"/>
      <c r="K611" s="5" t="s">
        <v>3627</v>
      </c>
      <c r="L611" s="3" t="s">
        <v>185</v>
      </c>
      <c r="M611" s="3" t="s">
        <v>121</v>
      </c>
      <c r="N611" s="2" t="s">
        <v>3595</v>
      </c>
      <c r="O611" s="2" t="s">
        <v>3596</v>
      </c>
      <c r="P611" s="3" t="s">
        <v>3555</v>
      </c>
      <c r="Q611" s="31"/>
      <c r="R611" s="31"/>
      <c r="S611" s="31"/>
      <c r="T611" s="7" t="s">
        <v>3597</v>
      </c>
      <c r="U611" s="3" t="s">
        <v>3598</v>
      </c>
      <c r="V611" s="3" t="s">
        <v>75</v>
      </c>
      <c r="W611" s="3" t="s">
        <v>69</v>
      </c>
      <c r="X611" s="3" t="s">
        <v>70</v>
      </c>
      <c r="Y611" s="3" t="s">
        <v>67</v>
      </c>
      <c r="Z611" s="4" t="str">
        <f>IF(Tabela1[[#This Row],[R.A.E]]="SIM",VLOOKUP(Tabela1[[#This Row],[CLASSIFICAÇÃO]],Lista_Susp_!PRAZO,2,0)+Tabela1[[#This Row],[DATA]],"")</f>
        <v/>
      </c>
      <c r="AA611" s="11" t="b">
        <f ca="1">IF(Tabela1[[#This Row],[R.A.E]]="SIM",IF(AC611="ok","CONCLUÍDO",IF(Tabela1[[#This Row],[PRAZO ABERTURA R.A.E]]&lt;TODAY(),"ATRASADO","NO PRAZO")))</f>
        <v>0</v>
      </c>
      <c r="AB611" s="11" t="str">
        <f ca="1">IF(Tabela1[[#This Row],[PRAZO ABERTURA R.A.E]]&gt;=TODAY(),"",IF(Tabela1[[#This Row],[STATUS]]="ATRASADO",TODAY()-Tabela1[[#This Row],[PRAZO ABERTURA R.A.E]],""))</f>
        <v/>
      </c>
      <c r="AE611" s="3"/>
      <c r="AF611" t="s">
        <v>73</v>
      </c>
    </row>
    <row r="612" spans="1:32" x14ac:dyDescent="0.25">
      <c r="A612" s="6">
        <v>611</v>
      </c>
      <c r="B612" s="2" t="s">
        <v>28</v>
      </c>
      <c r="C612" s="46">
        <v>45434</v>
      </c>
      <c r="D612" s="15" t="str">
        <f t="shared" si="5"/>
        <v>maio</v>
      </c>
      <c r="E612" s="9">
        <v>0.60416666666666663</v>
      </c>
      <c r="F612" s="41" t="s">
        <v>3016</v>
      </c>
      <c r="G612" s="2" t="s">
        <v>36</v>
      </c>
      <c r="H612" s="20"/>
      <c r="I612" s="61"/>
      <c r="J612" s="3"/>
      <c r="K612" s="5" t="s">
        <v>3628</v>
      </c>
      <c r="L612" s="3" t="s">
        <v>3600</v>
      </c>
      <c r="M612" s="3" t="s">
        <v>121</v>
      </c>
      <c r="N612" s="2" t="s">
        <v>3016</v>
      </c>
      <c r="O612" s="2" t="s">
        <v>3601</v>
      </c>
      <c r="P612" s="3" t="s">
        <v>3602</v>
      </c>
      <c r="Q612" s="31"/>
      <c r="R612" s="31"/>
      <c r="S612" s="31"/>
      <c r="T612" s="7" t="s">
        <v>3603</v>
      </c>
      <c r="U612" s="3" t="s">
        <v>3604</v>
      </c>
      <c r="V612" s="3" t="s">
        <v>232</v>
      </c>
      <c r="W612" s="3" t="s">
        <v>69</v>
      </c>
      <c r="X612" s="3" t="s">
        <v>70</v>
      </c>
      <c r="Y612" s="3" t="s">
        <v>67</v>
      </c>
      <c r="Z612" s="4" t="str">
        <f>IF(Tabela1[[#This Row],[R.A.E]]="SIM",VLOOKUP(Tabela1[[#This Row],[CLASSIFICAÇÃO]],Lista_Susp_!PRAZO,2,0)+Tabela1[[#This Row],[DATA]],"")</f>
        <v/>
      </c>
      <c r="AA612" s="11" t="b">
        <f ca="1">IF(Tabela1[[#This Row],[R.A.E]]="SIM",IF(AC612="ok","CONCLUÍDO",IF(Tabela1[[#This Row],[PRAZO ABERTURA R.A.E]]&lt;TODAY(),"ATRASADO","NO PRAZO")))</f>
        <v>0</v>
      </c>
      <c r="AB612" s="11" t="str">
        <f ca="1">IF(Tabela1[[#This Row],[PRAZO ABERTURA R.A.E]]&gt;=TODAY(),"",IF(Tabela1[[#This Row],[STATUS]]="ATRASADO",TODAY()-Tabela1[[#This Row],[PRAZO ABERTURA R.A.E]],""))</f>
        <v/>
      </c>
      <c r="AE612" s="3"/>
      <c r="AF612" t="s">
        <v>73</v>
      </c>
    </row>
    <row r="613" spans="1:32" ht="45" x14ac:dyDescent="0.25">
      <c r="A613" s="6">
        <v>612</v>
      </c>
      <c r="B613" s="2" t="s">
        <v>28</v>
      </c>
      <c r="C613" s="46">
        <v>45434</v>
      </c>
      <c r="D613" s="15" t="str">
        <f t="shared" si="5"/>
        <v>maio</v>
      </c>
      <c r="E613" s="9">
        <v>0.55208333333333337</v>
      </c>
      <c r="F613" s="41" t="s">
        <v>3605</v>
      </c>
      <c r="G613" s="2" t="s">
        <v>27</v>
      </c>
      <c r="H613" s="20" t="s">
        <v>2309</v>
      </c>
      <c r="I613" s="61"/>
      <c r="J613" s="3"/>
      <c r="K613" s="5" t="s">
        <v>3629</v>
      </c>
      <c r="L613" s="3" t="s">
        <v>143</v>
      </c>
      <c r="M613" s="3" t="s">
        <v>121</v>
      </c>
      <c r="N613" s="3" t="s">
        <v>3605</v>
      </c>
      <c r="O613" s="2" t="s">
        <v>3606</v>
      </c>
      <c r="P613" s="3" t="s">
        <v>3607</v>
      </c>
      <c r="Q613" s="31"/>
      <c r="R613" s="31"/>
      <c r="S613" s="31"/>
      <c r="T613" s="7" t="s">
        <v>3608</v>
      </c>
      <c r="U613" s="3" t="s">
        <v>3609</v>
      </c>
      <c r="V613" s="3" t="s">
        <v>83</v>
      </c>
      <c r="W613" s="3" t="s">
        <v>69</v>
      </c>
      <c r="X613" s="3" t="s">
        <v>79</v>
      </c>
      <c r="Y613" s="3" t="s">
        <v>73</v>
      </c>
      <c r="Z613" s="4">
        <f>IF(Tabela1[[#This Row],[R.A.E]]="SIM",VLOOKUP(Tabela1[[#This Row],[CLASSIFICAÇÃO]],Lista_Susp_!PRAZO,2,0)+Tabela1[[#This Row],[DATA]],"")</f>
        <v>45441</v>
      </c>
      <c r="AA613" s="11" t="str">
        <f ca="1">IF(Tabela1[[#This Row],[R.A.E]]="SIM",IF(AC613="ok","CONCLUÍDO",IF(Tabela1[[#This Row],[PRAZO ABERTURA R.A.E]]&lt;TODAY(),"ATRASADO","NO PRAZO")))</f>
        <v>ATRASADO</v>
      </c>
      <c r="AB613" s="11">
        <f ca="1">IF(Tabela1[[#This Row],[PRAZO ABERTURA R.A.E]]&gt;=TODAY(),"",IF(Tabela1[[#This Row],[STATUS]]="ATRASADO",TODAY()-Tabela1[[#This Row],[PRAZO ABERTURA R.A.E]],""))</f>
        <v>216</v>
      </c>
      <c r="AE613" s="3"/>
      <c r="AF613" t="s">
        <v>73</v>
      </c>
    </row>
    <row r="614" spans="1:32" ht="60" x14ac:dyDescent="0.25">
      <c r="A614" s="6">
        <v>613</v>
      </c>
      <c r="B614" s="2" t="s">
        <v>25</v>
      </c>
      <c r="C614" s="46">
        <v>45432</v>
      </c>
      <c r="D614" s="15" t="str">
        <f t="shared" si="5"/>
        <v>maio</v>
      </c>
      <c r="E614" s="9">
        <v>0.58333333333333337</v>
      </c>
      <c r="F614" s="41" t="s">
        <v>3610</v>
      </c>
      <c r="G614" s="2" t="s">
        <v>30</v>
      </c>
      <c r="H614" s="20"/>
      <c r="I614" s="61"/>
      <c r="J614" s="3"/>
      <c r="K614" s="5" t="s">
        <v>3630</v>
      </c>
      <c r="L614" s="3" t="s">
        <v>166</v>
      </c>
      <c r="M614" s="3" t="s">
        <v>123</v>
      </c>
      <c r="N614" s="2" t="s">
        <v>3610</v>
      </c>
      <c r="O614" s="2" t="s">
        <v>3611</v>
      </c>
      <c r="P614" s="3" t="s">
        <v>3612</v>
      </c>
      <c r="Q614" s="31"/>
      <c r="R614" s="31"/>
      <c r="S614" s="31"/>
      <c r="T614" s="7" t="s">
        <v>3613</v>
      </c>
      <c r="U614" s="3" t="s">
        <v>3614</v>
      </c>
      <c r="V614" s="3" t="s">
        <v>83</v>
      </c>
      <c r="W614" s="3" t="s">
        <v>69</v>
      </c>
      <c r="X614" s="3" t="s">
        <v>70</v>
      </c>
      <c r="Y614" s="3" t="s">
        <v>67</v>
      </c>
      <c r="Z614" s="4" t="str">
        <f>IF(Tabela1[[#This Row],[R.A.E]]="SIM",VLOOKUP(Tabela1[[#This Row],[CLASSIFICAÇÃO]],Lista_Susp_!PRAZO,2,0)+Tabela1[[#This Row],[DATA]],"")</f>
        <v/>
      </c>
      <c r="AA614" s="11" t="b">
        <f ca="1">IF(Tabela1[[#This Row],[R.A.E]]="SIM",IF(AC614="ok","CONCLUÍDO",IF(Tabela1[[#This Row],[PRAZO ABERTURA R.A.E]]&lt;TODAY(),"ATRASADO","NO PRAZO")))</f>
        <v>0</v>
      </c>
      <c r="AB614" s="11" t="str">
        <f ca="1">IF(Tabela1[[#This Row],[PRAZO ABERTURA R.A.E]]&gt;=TODAY(),"",IF(Tabela1[[#This Row],[STATUS]]="ATRASADO",TODAY()-Tabela1[[#This Row],[PRAZO ABERTURA R.A.E]],""))</f>
        <v/>
      </c>
      <c r="AE614" s="3"/>
      <c r="AF614" t="s">
        <v>73</v>
      </c>
    </row>
    <row r="615" spans="1:32" ht="30" x14ac:dyDescent="0.25">
      <c r="A615" s="6">
        <v>614</v>
      </c>
      <c r="B615" s="2" t="s">
        <v>28</v>
      </c>
      <c r="C615" s="46">
        <v>45434</v>
      </c>
      <c r="D615" s="15" t="str">
        <f t="shared" si="5"/>
        <v>maio</v>
      </c>
      <c r="E615" s="9">
        <v>0.30763888888888891</v>
      </c>
      <c r="F615" s="41" t="s">
        <v>3616</v>
      </c>
      <c r="G615" s="2" t="s">
        <v>27</v>
      </c>
      <c r="H615" s="20" t="s">
        <v>2309</v>
      </c>
      <c r="I615" s="61"/>
      <c r="J615" s="3"/>
      <c r="K615" s="5" t="s">
        <v>3615</v>
      </c>
      <c r="L615" s="3" t="s">
        <v>129</v>
      </c>
      <c r="M615" s="3" t="s">
        <v>121</v>
      </c>
      <c r="N615" t="s">
        <v>3616</v>
      </c>
      <c r="O615" s="2" t="s">
        <v>3617</v>
      </c>
      <c r="P615" s="3" t="s">
        <v>3618</v>
      </c>
      <c r="Q615" s="31"/>
      <c r="R615" s="31"/>
      <c r="S615" s="31"/>
      <c r="T615" s="7" t="s">
        <v>3029</v>
      </c>
      <c r="U615" s="3" t="s">
        <v>3619</v>
      </c>
      <c r="V615" s="3" t="s">
        <v>78</v>
      </c>
      <c r="W615" s="3" t="s">
        <v>69</v>
      </c>
      <c r="X615" s="3" t="s">
        <v>70</v>
      </c>
      <c r="Y615" s="3" t="s">
        <v>67</v>
      </c>
      <c r="Z615" s="4" t="str">
        <f>IF(Tabela1[[#This Row],[R.A.E]]="SIM",VLOOKUP(Tabela1[[#This Row],[CLASSIFICAÇÃO]],Lista_Susp_!PRAZO,2,0)+Tabela1[[#This Row],[DATA]],"")</f>
        <v/>
      </c>
      <c r="AA615" s="11" t="b">
        <f ca="1">IF(Tabela1[[#This Row],[R.A.E]]="SIM",IF(AC615="ok","CONCLUÍDO",IF(Tabela1[[#This Row],[PRAZO ABERTURA R.A.E]]&lt;TODAY(),"ATRASADO","NO PRAZO")))</f>
        <v>0</v>
      </c>
      <c r="AB615" s="11" t="str">
        <f ca="1">IF(Tabela1[[#This Row],[PRAZO ABERTURA R.A.E]]&gt;=TODAY(),"",IF(Tabela1[[#This Row],[STATUS]]="ATRASADO",TODAY()-Tabela1[[#This Row],[PRAZO ABERTURA R.A.E]],""))</f>
        <v/>
      </c>
      <c r="AE615" s="3"/>
      <c r="AF615" t="s">
        <v>73</v>
      </c>
    </row>
    <row r="616" spans="1:32" ht="60" x14ac:dyDescent="0.25">
      <c r="A616" s="6">
        <v>615</v>
      </c>
      <c r="B616" s="2" t="s">
        <v>25</v>
      </c>
      <c r="C616" s="46">
        <v>45434</v>
      </c>
      <c r="D616" s="15" t="str">
        <f t="shared" si="5"/>
        <v>maio</v>
      </c>
      <c r="E616" s="9">
        <v>0.77083333333333337</v>
      </c>
      <c r="F616" s="41" t="s">
        <v>3631</v>
      </c>
      <c r="G616" s="2" t="s">
        <v>47</v>
      </c>
      <c r="H616" s="20"/>
      <c r="I616" s="61"/>
      <c r="J616" s="3"/>
      <c r="K616" s="5" t="s">
        <v>3648</v>
      </c>
      <c r="L616" s="3" t="s">
        <v>126</v>
      </c>
      <c r="M616" s="3" t="s">
        <v>44</v>
      </c>
      <c r="N616" s="2" t="s">
        <v>3632</v>
      </c>
      <c r="O616" s="41" t="s">
        <v>3633</v>
      </c>
      <c r="P616" s="3" t="s">
        <v>3634</v>
      </c>
      <c r="Q616" s="31"/>
      <c r="R616" s="31"/>
      <c r="S616" s="31"/>
      <c r="T616" s="7" t="s">
        <v>3635</v>
      </c>
      <c r="U616" s="3" t="s">
        <v>3636</v>
      </c>
      <c r="V616" s="3" t="s">
        <v>81</v>
      </c>
      <c r="W616" s="3" t="s">
        <v>69</v>
      </c>
      <c r="X616" s="3" t="s">
        <v>79</v>
      </c>
      <c r="Y616" s="3" t="s">
        <v>67</v>
      </c>
      <c r="Z616" s="4" t="str">
        <f>IF(Tabela1[[#This Row],[R.A.E]]="SIM",VLOOKUP(Tabela1[[#This Row],[CLASSIFICAÇÃO]],Lista_Susp_!PRAZO,2,0)+Tabela1[[#This Row],[DATA]],"")</f>
        <v/>
      </c>
      <c r="AA616" s="11" t="b">
        <f ca="1">IF(Tabela1[[#This Row],[R.A.E]]="SIM",IF(AC616="ok","CONCLUÍDO",IF(Tabela1[[#This Row],[PRAZO ABERTURA R.A.E]]&lt;TODAY(),"ATRASADO","NO PRAZO")))</f>
        <v>0</v>
      </c>
      <c r="AB616" s="11" t="str">
        <f ca="1">IF(Tabela1[[#This Row],[PRAZO ABERTURA R.A.E]]&gt;=TODAY(),"",IF(Tabela1[[#This Row],[STATUS]]="ATRASADO",TODAY()-Tabela1[[#This Row],[PRAZO ABERTURA R.A.E]],""))</f>
        <v/>
      </c>
      <c r="AE616" s="3"/>
      <c r="AF616" t="s">
        <v>73</v>
      </c>
    </row>
    <row r="617" spans="1:32" x14ac:dyDescent="0.25">
      <c r="A617" s="6">
        <v>616</v>
      </c>
      <c r="B617" s="2" t="s">
        <v>25</v>
      </c>
      <c r="C617" s="46">
        <v>45435</v>
      </c>
      <c r="D617" s="15" t="str">
        <f t="shared" ref="D617:D680" si="6">TEXT(C617,"MMMM")</f>
        <v>maio</v>
      </c>
      <c r="E617" s="9">
        <v>0.6875</v>
      </c>
      <c r="F617" s="41" t="s">
        <v>3638</v>
      </c>
      <c r="G617" s="2" t="s">
        <v>30</v>
      </c>
      <c r="H617" s="20"/>
      <c r="I617" s="61"/>
      <c r="J617" s="3"/>
      <c r="K617" s="5" t="s">
        <v>3695</v>
      </c>
      <c r="L617" s="3" t="s">
        <v>126</v>
      </c>
      <c r="M617" s="3" t="s">
        <v>44</v>
      </c>
      <c r="N617" s="3" t="s">
        <v>3639</v>
      </c>
      <c r="O617" s="2" t="s">
        <v>3640</v>
      </c>
      <c r="P617" s="3" t="s">
        <v>3208</v>
      </c>
      <c r="Q617" s="31"/>
      <c r="R617" s="31"/>
      <c r="S617" s="31"/>
      <c r="T617" s="7" t="s">
        <v>3641</v>
      </c>
      <c r="U617" s="3" t="s">
        <v>3642</v>
      </c>
      <c r="V617" s="3" t="s">
        <v>81</v>
      </c>
      <c r="W617" s="31"/>
      <c r="X617" s="31"/>
      <c r="Y617" s="31"/>
      <c r="Z617" s="4" t="str">
        <f>IF(Tabela1[[#This Row],[R.A.E]]="SIM",VLOOKUP(Tabela1[[#This Row],[CLASSIFICAÇÃO]],Lista_Susp_!PRAZO,2,0)+Tabela1[[#This Row],[DATA]],"")</f>
        <v/>
      </c>
      <c r="AA617" s="11" t="b">
        <f ca="1">IF(Tabela1[[#This Row],[R.A.E]]="SIM",IF(AC617="ok","CONCLUÍDO",IF(Tabela1[[#This Row],[PRAZO ABERTURA R.A.E]]&lt;TODAY(),"ATRASADO","NO PRAZO")))</f>
        <v>0</v>
      </c>
      <c r="AB617" s="11" t="str">
        <f ca="1">IF(Tabela1[[#This Row],[PRAZO ABERTURA R.A.E]]&gt;=TODAY(),"",IF(Tabela1[[#This Row],[STATUS]]="ATRASADO",TODAY()-Tabela1[[#This Row],[PRAZO ABERTURA R.A.E]],""))</f>
        <v/>
      </c>
      <c r="AE617" s="3"/>
      <c r="AF617" t="s">
        <v>73</v>
      </c>
    </row>
    <row r="618" spans="1:32" x14ac:dyDescent="0.25">
      <c r="A618" s="6">
        <v>617</v>
      </c>
      <c r="B618" s="2" t="s">
        <v>25</v>
      </c>
      <c r="C618" s="46">
        <v>45435</v>
      </c>
      <c r="D618" s="15" t="str">
        <f t="shared" si="6"/>
        <v>maio</v>
      </c>
      <c r="E618" s="9">
        <v>0.65277777777777779</v>
      </c>
      <c r="F618" s="41" t="s">
        <v>3643</v>
      </c>
      <c r="G618" s="2" t="s">
        <v>36</v>
      </c>
      <c r="H618" s="20"/>
      <c r="I618" s="61"/>
      <c r="J618" s="3"/>
      <c r="K618" s="5" t="s">
        <v>3696</v>
      </c>
      <c r="L618" s="3" t="s">
        <v>126</v>
      </c>
      <c r="M618" s="3" t="s">
        <v>121</v>
      </c>
      <c r="N618" s="2" t="s">
        <v>3644</v>
      </c>
      <c r="O618" s="2" t="s">
        <v>3645</v>
      </c>
      <c r="P618" s="3" t="s">
        <v>3162</v>
      </c>
      <c r="Q618" s="31"/>
      <c r="R618" s="31"/>
      <c r="S618" s="31"/>
      <c r="T618" s="7" t="s">
        <v>3646</v>
      </c>
      <c r="U618" s="3" t="s">
        <v>3647</v>
      </c>
      <c r="V618" s="3" t="s">
        <v>75</v>
      </c>
      <c r="W618" s="3" t="s">
        <v>69</v>
      </c>
      <c r="X618" s="3" t="s">
        <v>70</v>
      </c>
      <c r="Y618" s="3" t="s">
        <v>67</v>
      </c>
      <c r="Z618" s="4" t="str">
        <f>IF(Tabela1[[#This Row],[R.A.E]]="SIM",VLOOKUP(Tabela1[[#This Row],[CLASSIFICAÇÃO]],Lista_Susp_!PRAZO,2,0)+Tabela1[[#This Row],[DATA]],"")</f>
        <v/>
      </c>
      <c r="AA618" s="11" t="b">
        <f ca="1">IF(Tabela1[[#This Row],[R.A.E]]="SIM",IF(AC618="ok","CONCLUÍDO",IF(Tabela1[[#This Row],[PRAZO ABERTURA R.A.E]]&lt;TODAY(),"ATRASADO","NO PRAZO")))</f>
        <v>0</v>
      </c>
      <c r="AB618" s="11" t="str">
        <f ca="1">IF(Tabela1[[#This Row],[PRAZO ABERTURA R.A.E]]&gt;=TODAY(),"",IF(Tabela1[[#This Row],[STATUS]]="ATRASADO",TODAY()-Tabela1[[#This Row],[PRAZO ABERTURA R.A.E]],""))</f>
        <v/>
      </c>
      <c r="AE618" s="3"/>
      <c r="AF618" t="s">
        <v>73</v>
      </c>
    </row>
    <row r="619" spans="1:32" x14ac:dyDescent="0.25">
      <c r="A619" s="6">
        <v>618</v>
      </c>
      <c r="B619" s="2" t="s">
        <v>25</v>
      </c>
      <c r="C619" s="46">
        <v>45436</v>
      </c>
      <c r="D619" s="15" t="str">
        <f t="shared" si="6"/>
        <v>maio</v>
      </c>
      <c r="E619" s="9">
        <v>0.39583333333333331</v>
      </c>
      <c r="F619" s="41" t="s">
        <v>3649</v>
      </c>
      <c r="G619" s="2" t="s">
        <v>30</v>
      </c>
      <c r="H619" s="20"/>
      <c r="I619" s="61"/>
      <c r="J619" s="3"/>
      <c r="K619" s="5" t="s">
        <v>3697</v>
      </c>
      <c r="L619" s="3" t="s">
        <v>40</v>
      </c>
      <c r="M619" s="3" t="s">
        <v>121</v>
      </c>
      <c r="N619" s="2" t="s">
        <v>709</v>
      </c>
      <c r="O619" s="2" t="s">
        <v>3650</v>
      </c>
      <c r="P619" s="3" t="s">
        <v>837</v>
      </c>
      <c r="Q619" s="31"/>
      <c r="R619" s="31"/>
      <c r="S619" s="31"/>
      <c r="T619" s="7" t="s">
        <v>3651</v>
      </c>
      <c r="U619" s="3" t="s">
        <v>3389</v>
      </c>
      <c r="V619" s="3" t="s">
        <v>75</v>
      </c>
      <c r="W619" s="3" t="s">
        <v>69</v>
      </c>
      <c r="X619" s="3" t="s">
        <v>70</v>
      </c>
      <c r="Y619" s="3" t="s">
        <v>67</v>
      </c>
      <c r="Z619" s="4" t="str">
        <f>IF(Tabela1[[#This Row],[R.A.E]]="SIM",VLOOKUP(Tabela1[[#This Row],[CLASSIFICAÇÃO]],Lista_Susp_!PRAZO,2,0)+Tabela1[[#This Row],[DATA]],"")</f>
        <v/>
      </c>
      <c r="AA619" s="11" t="b">
        <f ca="1">IF(Tabela1[[#This Row],[R.A.E]]="SIM",IF(AC619="ok","CONCLUÍDO",IF(Tabela1[[#This Row],[PRAZO ABERTURA R.A.E]]&lt;TODAY(),"ATRASADO","NO PRAZO")))</f>
        <v>0</v>
      </c>
      <c r="AB619" s="11" t="str">
        <f ca="1">IF(Tabela1[[#This Row],[PRAZO ABERTURA R.A.E]]&gt;=TODAY(),"",IF(Tabela1[[#This Row],[STATUS]]="ATRASADO",TODAY()-Tabela1[[#This Row],[PRAZO ABERTURA R.A.E]],""))</f>
        <v/>
      </c>
      <c r="AE619" s="3"/>
      <c r="AF619" t="s">
        <v>73</v>
      </c>
    </row>
    <row r="620" spans="1:32" x14ac:dyDescent="0.25">
      <c r="A620" s="6">
        <v>619</v>
      </c>
      <c r="B620" s="2" t="s">
        <v>25</v>
      </c>
      <c r="C620" s="46">
        <v>45437</v>
      </c>
      <c r="D620" s="15" t="str">
        <f t="shared" si="6"/>
        <v>maio</v>
      </c>
      <c r="E620" s="9">
        <v>0.375</v>
      </c>
      <c r="F620" s="41" t="s">
        <v>3654</v>
      </c>
      <c r="G620" s="2" t="s">
        <v>36</v>
      </c>
      <c r="H620" s="20"/>
      <c r="I620" s="61"/>
      <c r="J620" s="3"/>
      <c r="K620" s="5" t="s">
        <v>3652</v>
      </c>
      <c r="L620" s="3" t="s">
        <v>185</v>
      </c>
      <c r="M620" s="3" t="s">
        <v>121</v>
      </c>
      <c r="N620" s="2" t="s">
        <v>3653</v>
      </c>
      <c r="O620" s="2" t="s">
        <v>3655</v>
      </c>
      <c r="P620" s="3" t="s">
        <v>3656</v>
      </c>
      <c r="Q620" s="31"/>
      <c r="R620" s="31"/>
      <c r="S620" s="31"/>
      <c r="T620" s="7" t="s">
        <v>3646</v>
      </c>
      <c r="U620" s="3" t="s">
        <v>3657</v>
      </c>
      <c r="V620" s="3" t="s">
        <v>75</v>
      </c>
      <c r="W620" s="3" t="s">
        <v>69</v>
      </c>
      <c r="X620" s="3" t="s">
        <v>70</v>
      </c>
      <c r="Y620" s="3" t="s">
        <v>67</v>
      </c>
      <c r="Z620" s="4" t="str">
        <f>IF(Tabela1[[#This Row],[R.A.E]]="SIM",VLOOKUP(Tabela1[[#This Row],[CLASSIFICAÇÃO]],Lista_Susp_!PRAZO,2,0)+Tabela1[[#This Row],[DATA]],"")</f>
        <v/>
      </c>
      <c r="AA620" s="11" t="b">
        <f ca="1">IF(Tabela1[[#This Row],[R.A.E]]="SIM",IF(AC620="ok","CONCLUÍDO",IF(Tabela1[[#This Row],[PRAZO ABERTURA R.A.E]]&lt;TODAY(),"ATRASADO","NO PRAZO")))</f>
        <v>0</v>
      </c>
      <c r="AB620" s="11" t="str">
        <f ca="1">IF(Tabela1[[#This Row],[PRAZO ABERTURA R.A.E]]&gt;=TODAY(),"",IF(Tabela1[[#This Row],[STATUS]]="ATRASADO",TODAY()-Tabela1[[#This Row],[PRAZO ABERTURA R.A.E]],""))</f>
        <v/>
      </c>
      <c r="AE620" s="3"/>
      <c r="AF620" t="s">
        <v>73</v>
      </c>
    </row>
    <row r="621" spans="1:32" ht="45" x14ac:dyDescent="0.25">
      <c r="A621" s="6">
        <v>620</v>
      </c>
      <c r="B621" s="2" t="s">
        <v>25</v>
      </c>
      <c r="C621" s="46">
        <v>45436</v>
      </c>
      <c r="D621" s="15" t="str">
        <f t="shared" si="6"/>
        <v>maio</v>
      </c>
      <c r="E621" s="9">
        <v>0.56597222222222221</v>
      </c>
      <c r="F621" s="41" t="s">
        <v>3658</v>
      </c>
      <c r="G621" s="2" t="s">
        <v>27</v>
      </c>
      <c r="H621" s="20" t="s">
        <v>2308</v>
      </c>
      <c r="I621" s="61"/>
      <c r="J621" s="3"/>
      <c r="K621" s="5" t="s">
        <v>3698</v>
      </c>
      <c r="L621" s="3" t="s">
        <v>126</v>
      </c>
      <c r="M621" s="3" t="s">
        <v>120</v>
      </c>
      <c r="N621" s="2" t="s">
        <v>3317</v>
      </c>
      <c r="O621" s="2" t="s">
        <v>3659</v>
      </c>
      <c r="P621" s="3" t="s">
        <v>1613</v>
      </c>
      <c r="Q621" s="31"/>
      <c r="R621" s="31"/>
      <c r="S621" s="31"/>
      <c r="T621" s="7" t="s">
        <v>3660</v>
      </c>
      <c r="U621" s="3" t="s">
        <v>3661</v>
      </c>
      <c r="V621" s="3" t="s">
        <v>82</v>
      </c>
      <c r="W621" s="3" t="s">
        <v>69</v>
      </c>
      <c r="X621" s="3" t="s">
        <v>70</v>
      </c>
      <c r="Y621" s="3" t="s">
        <v>67</v>
      </c>
      <c r="Z621" s="4" t="str">
        <f>IF(Tabela1[[#This Row],[R.A.E]]="SIM",VLOOKUP(Tabela1[[#This Row],[CLASSIFICAÇÃO]],Lista_Susp_!PRAZO,2,0)+Tabela1[[#This Row],[DATA]],"")</f>
        <v/>
      </c>
      <c r="AA621" s="11" t="b">
        <f ca="1">IF(Tabela1[[#This Row],[R.A.E]]="SIM",IF(AC621="ok","CONCLUÍDO",IF(Tabela1[[#This Row],[PRAZO ABERTURA R.A.E]]&lt;TODAY(),"ATRASADO","NO PRAZO")))</f>
        <v>0</v>
      </c>
      <c r="AB621" s="11" t="str">
        <f ca="1">IF(Tabela1[[#This Row],[PRAZO ABERTURA R.A.E]]&gt;=TODAY(),"",IF(Tabela1[[#This Row],[STATUS]]="ATRASADO",TODAY()-Tabela1[[#This Row],[PRAZO ABERTURA R.A.E]],""))</f>
        <v/>
      </c>
      <c r="AE621" s="3"/>
      <c r="AF621" t="s">
        <v>73</v>
      </c>
    </row>
    <row r="622" spans="1:32" ht="30" x14ac:dyDescent="0.25">
      <c r="A622" s="6">
        <v>621</v>
      </c>
      <c r="B622" s="2" t="s">
        <v>28</v>
      </c>
      <c r="C622" s="46">
        <v>45429</v>
      </c>
      <c r="D622" s="15" t="str">
        <f t="shared" si="6"/>
        <v>maio</v>
      </c>
      <c r="E622" s="9">
        <v>0.60416666666666663</v>
      </c>
      <c r="F622" s="41" t="s">
        <v>3684</v>
      </c>
      <c r="G622" s="2" t="s">
        <v>27</v>
      </c>
      <c r="H622" s="20" t="s">
        <v>2308</v>
      </c>
      <c r="I622" s="61"/>
      <c r="J622" s="3"/>
      <c r="K622" s="5" t="s">
        <v>3699</v>
      </c>
      <c r="L622" s="3" t="s">
        <v>129</v>
      </c>
      <c r="M622" s="3" t="s">
        <v>231</v>
      </c>
      <c r="N622" s="2" t="s">
        <v>2877</v>
      </c>
      <c r="O622" s="2" t="s">
        <v>3685</v>
      </c>
      <c r="P622" s="3" t="s">
        <v>350</v>
      </c>
      <c r="Q622" s="31"/>
      <c r="R622" s="31"/>
      <c r="S622" s="31"/>
      <c r="T622" s="7" t="s">
        <v>3686</v>
      </c>
      <c r="U622" s="3" t="s">
        <v>3687</v>
      </c>
      <c r="V622" s="3" t="s">
        <v>86</v>
      </c>
      <c r="W622" s="3" t="s">
        <v>69</v>
      </c>
      <c r="X622" s="3" t="s">
        <v>70</v>
      </c>
      <c r="Y622" s="3" t="s">
        <v>67</v>
      </c>
      <c r="Z622" s="4"/>
      <c r="AA622" s="11"/>
      <c r="AB622" s="11"/>
      <c r="AE622" s="3"/>
      <c r="AF622" t="s">
        <v>73</v>
      </c>
    </row>
    <row r="623" spans="1:32" ht="45" x14ac:dyDescent="0.25">
      <c r="A623" s="6">
        <v>622</v>
      </c>
      <c r="B623" s="2" t="s">
        <v>25</v>
      </c>
      <c r="C623" s="46">
        <v>45438</v>
      </c>
      <c r="D623" s="15" t="str">
        <f t="shared" si="6"/>
        <v>maio</v>
      </c>
      <c r="E623" s="9">
        <v>6.9444444444444441E-3</v>
      </c>
      <c r="F623" s="41" t="s">
        <v>3662</v>
      </c>
      <c r="G623" s="2" t="s">
        <v>30</v>
      </c>
      <c r="H623" s="20"/>
      <c r="I623" s="61"/>
      <c r="J623" s="3"/>
      <c r="K623" s="5" t="s">
        <v>3700</v>
      </c>
      <c r="L623" s="3" t="s">
        <v>126</v>
      </c>
      <c r="M623" s="3" t="s">
        <v>231</v>
      </c>
      <c r="N623" s="2" t="s">
        <v>2877</v>
      </c>
      <c r="O623" s="2" t="s">
        <v>3663</v>
      </c>
      <c r="P623" s="3" t="s">
        <v>3664</v>
      </c>
      <c r="Q623" s="31"/>
      <c r="R623" s="31"/>
      <c r="S623" s="31"/>
      <c r="T623" s="7" t="s">
        <v>3665</v>
      </c>
      <c r="U623" s="3" t="s">
        <v>3550</v>
      </c>
      <c r="V623" s="3" t="s">
        <v>248</v>
      </c>
      <c r="W623" s="6" t="s">
        <v>69</v>
      </c>
      <c r="X623" s="6" t="s">
        <v>70</v>
      </c>
      <c r="Y623" s="6" t="s">
        <v>73</v>
      </c>
      <c r="Z623" s="4">
        <f>IF(Tabela1[[#This Row],[R.A.E]]="SIM",VLOOKUP(Tabela1[[#This Row],[CLASSIFICAÇÃO]],Lista_Susp_!PRAZO,2,0)+Tabela1[[#This Row],[DATA]],"")</f>
        <v>45445</v>
      </c>
      <c r="AA623" s="11" t="str">
        <f ca="1">IF(Tabela1[[#This Row],[R.A.E]]="SIM",IF(AC623="ok","CONCLUÍDO",IF(Tabela1[[#This Row],[PRAZO ABERTURA R.A.E]]&lt;TODAY(),"ATRASADO","NO PRAZO")))</f>
        <v>CONCLUÍDO</v>
      </c>
      <c r="AB623" s="11" t="str">
        <f ca="1">IF(Tabela1[[#This Row],[PRAZO ABERTURA R.A.E]]&gt;=TODAY(),"",IF(Tabela1[[#This Row],[STATUS]]="ATRASADO",TODAY()-Tabela1[[#This Row],[PRAZO ABERTURA R.A.E]],""))</f>
        <v/>
      </c>
      <c r="AC623" s="3" t="s">
        <v>224</v>
      </c>
      <c r="AE623" s="3" t="s">
        <v>73</v>
      </c>
      <c r="AF623" t="s">
        <v>73</v>
      </c>
    </row>
    <row r="624" spans="1:32" x14ac:dyDescent="0.25">
      <c r="A624" s="6">
        <v>623</v>
      </c>
      <c r="B624" s="2" t="s">
        <v>25</v>
      </c>
      <c r="C624" s="46">
        <v>45437</v>
      </c>
      <c r="D624" s="15" t="str">
        <f t="shared" si="6"/>
        <v>maio</v>
      </c>
      <c r="E624" s="9">
        <v>0.55555555555555558</v>
      </c>
      <c r="F624" s="41" t="s">
        <v>3666</v>
      </c>
      <c r="G624" s="2" t="s">
        <v>27</v>
      </c>
      <c r="H624" s="20" t="s">
        <v>2310</v>
      </c>
      <c r="I624" s="61"/>
      <c r="J624" s="3"/>
      <c r="K624" s="5" t="s">
        <v>3701</v>
      </c>
      <c r="L624" s="3" t="s">
        <v>126</v>
      </c>
      <c r="M624" s="3" t="s">
        <v>122</v>
      </c>
      <c r="N624" s="2" t="s">
        <v>3667</v>
      </c>
      <c r="O624" s="2" t="s">
        <v>3668</v>
      </c>
      <c r="P624" s="3" t="s">
        <v>3258</v>
      </c>
      <c r="Q624" s="31"/>
      <c r="R624" s="31"/>
      <c r="S624" s="31"/>
      <c r="T624" s="7" t="s">
        <v>3669</v>
      </c>
      <c r="U624" s="3" t="s">
        <v>3670</v>
      </c>
      <c r="V624" s="3" t="s">
        <v>105</v>
      </c>
      <c r="W624" s="3" t="s">
        <v>76</v>
      </c>
      <c r="X624" s="3" t="s">
        <v>70</v>
      </c>
      <c r="Y624" s="3" t="s">
        <v>73</v>
      </c>
      <c r="Z624" s="4">
        <f>IF(Tabela1[[#This Row],[R.A.E]]="SIM",VLOOKUP(Tabela1[[#This Row],[CLASSIFICAÇÃO]],Lista_Susp_!PRAZO,2,0)+Tabela1[[#This Row],[DATA]],"")</f>
        <v>45444</v>
      </c>
      <c r="AA624" s="11" t="str">
        <f ca="1">IF(Tabela1[[#This Row],[R.A.E]]="SIM",IF(AC624="ok","CONCLUÍDO",IF(Tabela1[[#This Row],[PRAZO ABERTURA R.A.E]]&lt;TODAY(),"ATRASADO","NO PRAZO")))</f>
        <v>CONCLUÍDO</v>
      </c>
      <c r="AB624" s="11" t="str">
        <f ca="1">IF(Tabela1[[#This Row],[PRAZO ABERTURA R.A.E]]&gt;=TODAY(),"",IF(Tabela1[[#This Row],[STATUS]]="ATRASADO",TODAY()-Tabela1[[#This Row],[PRAZO ABERTURA R.A.E]],""))</f>
        <v/>
      </c>
      <c r="AC624" s="3" t="s">
        <v>224</v>
      </c>
      <c r="AE624" s="3" t="s">
        <v>73</v>
      </c>
      <c r="AF624" t="s">
        <v>73</v>
      </c>
    </row>
    <row r="625" spans="1:32" ht="30" x14ac:dyDescent="0.25">
      <c r="A625" s="6">
        <v>624</v>
      </c>
      <c r="B625" s="2" t="s">
        <v>25</v>
      </c>
      <c r="C625" s="46">
        <v>45438</v>
      </c>
      <c r="D625" s="15" t="str">
        <f t="shared" si="6"/>
        <v>maio</v>
      </c>
      <c r="E625" s="9">
        <v>0.63888888888888895</v>
      </c>
      <c r="F625" s="41" t="s">
        <v>3709</v>
      </c>
      <c r="G625" s="2" t="s">
        <v>27</v>
      </c>
      <c r="H625" s="20" t="s">
        <v>2310</v>
      </c>
      <c r="I625" s="61"/>
      <c r="J625" s="3"/>
      <c r="K625" s="5" t="s">
        <v>3702</v>
      </c>
      <c r="L625" s="3" t="s">
        <v>126</v>
      </c>
      <c r="M625" s="3" t="s">
        <v>246</v>
      </c>
      <c r="N625" s="2" t="s">
        <v>1041</v>
      </c>
      <c r="O625" s="41" t="s">
        <v>3671</v>
      </c>
      <c r="P625" s="3" t="s">
        <v>3672</v>
      </c>
      <c r="Q625" s="31"/>
      <c r="R625" s="31"/>
      <c r="S625" s="31"/>
      <c r="T625" s="7" t="s">
        <v>3673</v>
      </c>
      <c r="U625" s="1" t="s">
        <v>3674</v>
      </c>
      <c r="V625" s="3" t="s">
        <v>95</v>
      </c>
      <c r="W625" s="3" t="s">
        <v>69</v>
      </c>
      <c r="X625" s="3" t="s">
        <v>70</v>
      </c>
      <c r="Y625" s="3" t="s">
        <v>67</v>
      </c>
      <c r="Z625" s="4" t="str">
        <f>IF(Tabela1[[#This Row],[R.A.E]]="SIM",VLOOKUP(Tabela1[[#This Row],[CLASSIFICAÇÃO]],Lista_Susp_!PRAZO,2,0)+Tabela1[[#This Row],[DATA]],"")</f>
        <v/>
      </c>
      <c r="AA625" s="11" t="b">
        <f ca="1">IF(Tabela1[[#This Row],[R.A.E]]="SIM",IF(AC625="ok","CONCLUÍDO",IF(Tabela1[[#This Row],[PRAZO ABERTURA R.A.E]]&lt;TODAY(),"ATRASADO","NO PRAZO")))</f>
        <v>0</v>
      </c>
      <c r="AB625" s="11" t="str">
        <f ca="1">IF(Tabela1[[#This Row],[PRAZO ABERTURA R.A.E]]&gt;=TODAY(),"",IF(Tabela1[[#This Row],[STATUS]]="ATRASADO",TODAY()-Tabela1[[#This Row],[PRAZO ABERTURA R.A.E]],""))</f>
        <v/>
      </c>
      <c r="AE625" s="3"/>
      <c r="AF625" t="s">
        <v>73</v>
      </c>
    </row>
    <row r="626" spans="1:32" x14ac:dyDescent="0.25">
      <c r="A626" s="6">
        <v>625</v>
      </c>
      <c r="B626" s="2" t="s">
        <v>25</v>
      </c>
      <c r="C626" s="46">
        <v>45438</v>
      </c>
      <c r="D626" s="15" t="str">
        <f t="shared" si="6"/>
        <v>maio</v>
      </c>
      <c r="E626" s="9">
        <v>0.16666666666666666</v>
      </c>
      <c r="F626" s="41" t="s">
        <v>3675</v>
      </c>
      <c r="G626" s="2" t="s">
        <v>27</v>
      </c>
      <c r="H626" s="20" t="s">
        <v>2310</v>
      </c>
      <c r="I626" s="61"/>
      <c r="J626" s="3"/>
      <c r="K626" s="5" t="s">
        <v>3703</v>
      </c>
      <c r="L626" s="3" t="s">
        <v>126</v>
      </c>
      <c r="M626" s="3" t="s">
        <v>122</v>
      </c>
      <c r="N626" s="2" t="s">
        <v>3676</v>
      </c>
      <c r="O626" s="2" t="s">
        <v>3677</v>
      </c>
      <c r="P626" s="3" t="s">
        <v>2719</v>
      </c>
      <c r="Q626" s="31"/>
      <c r="R626" s="31"/>
      <c r="S626" s="31"/>
      <c r="T626" s="7" t="s">
        <v>3249</v>
      </c>
      <c r="U626" s="3" t="s">
        <v>2835</v>
      </c>
      <c r="V626" s="3" t="s">
        <v>105</v>
      </c>
      <c r="W626" s="3" t="s">
        <v>69</v>
      </c>
      <c r="X626" s="3" t="s">
        <v>70</v>
      </c>
      <c r="Y626" s="3" t="s">
        <v>67</v>
      </c>
      <c r="Z626" s="4" t="str">
        <f>IF(Tabela1[[#This Row],[R.A.E]]="SIM",VLOOKUP(Tabela1[[#This Row],[CLASSIFICAÇÃO]],Lista_Susp_!PRAZO,2,0)+Tabela1[[#This Row],[DATA]],"")</f>
        <v/>
      </c>
      <c r="AA626" s="11" t="b">
        <f ca="1">IF(Tabela1[[#This Row],[R.A.E]]="SIM",IF(AC626="ok","CONCLUÍDO",IF(Tabela1[[#This Row],[PRAZO ABERTURA R.A.E]]&lt;TODAY(),"ATRASADO","NO PRAZO")))</f>
        <v>0</v>
      </c>
      <c r="AB626" s="11" t="str">
        <f ca="1">IF(Tabela1[[#This Row],[PRAZO ABERTURA R.A.E]]&gt;=TODAY(),"",IF(Tabela1[[#This Row],[STATUS]]="ATRASADO",TODAY()-Tabela1[[#This Row],[PRAZO ABERTURA R.A.E]],""))</f>
        <v/>
      </c>
      <c r="AE626" s="3"/>
      <c r="AF626" t="s">
        <v>73</v>
      </c>
    </row>
    <row r="627" spans="1:32" ht="30" x14ac:dyDescent="0.25">
      <c r="A627" s="6">
        <v>626</v>
      </c>
      <c r="B627" s="2" t="s">
        <v>25</v>
      </c>
      <c r="C627" s="46">
        <v>45439</v>
      </c>
      <c r="D627" s="15" t="str">
        <f t="shared" si="6"/>
        <v>maio</v>
      </c>
      <c r="E627" s="9">
        <v>0.43055555555555558</v>
      </c>
      <c r="F627" s="41" t="s">
        <v>3683</v>
      </c>
      <c r="G627" s="2" t="s">
        <v>36</v>
      </c>
      <c r="H627" s="20"/>
      <c r="I627" s="61"/>
      <c r="J627" s="3"/>
      <c r="K627" s="5" t="s">
        <v>3704</v>
      </c>
      <c r="L627" s="3" t="s">
        <v>126</v>
      </c>
      <c r="M627" s="3" t="s">
        <v>781</v>
      </c>
      <c r="N627" s="2" t="s">
        <v>3678</v>
      </c>
      <c r="O627" s="2" t="s">
        <v>3679</v>
      </c>
      <c r="P627" s="3" t="s">
        <v>3680</v>
      </c>
      <c r="Q627" s="31"/>
      <c r="R627" s="31"/>
      <c r="S627" s="31"/>
      <c r="T627" s="7" t="s">
        <v>3681</v>
      </c>
      <c r="U627" s="3" t="s">
        <v>3682</v>
      </c>
      <c r="V627" s="3" t="s">
        <v>74</v>
      </c>
      <c r="W627" s="3" t="s">
        <v>69</v>
      </c>
      <c r="X627" s="3" t="s">
        <v>79</v>
      </c>
      <c r="Y627" s="3" t="s">
        <v>73</v>
      </c>
      <c r="Z627" s="4">
        <f>IF(Tabela1[[#This Row],[R.A.E]]="SIM",VLOOKUP(Tabela1[[#This Row],[CLASSIFICAÇÃO]],Lista_Susp_!PRAZO,2,0)+Tabela1[[#This Row],[DATA]],"")</f>
        <v>45446</v>
      </c>
      <c r="AA627" s="11" t="str">
        <f ca="1">IF(Tabela1[[#This Row],[R.A.E]]="SIM",IF(AC627="ok","CONCLUÍDO",IF(Tabela1[[#This Row],[PRAZO ABERTURA R.A.E]]&lt;TODAY(),"ATRASADO","NO PRAZO")))</f>
        <v>CONCLUÍDO</v>
      </c>
      <c r="AB627" s="11" t="str">
        <f ca="1">IF(Tabela1[[#This Row],[PRAZO ABERTURA R.A.E]]&gt;=TODAY(),"",IF(Tabela1[[#This Row],[STATUS]]="ATRASADO",TODAY()-Tabela1[[#This Row],[PRAZO ABERTURA R.A.E]],""))</f>
        <v/>
      </c>
      <c r="AC627" s="3" t="s">
        <v>224</v>
      </c>
      <c r="AE627" s="3" t="s">
        <v>73</v>
      </c>
      <c r="AF627" t="s">
        <v>73</v>
      </c>
    </row>
    <row r="628" spans="1:32" x14ac:dyDescent="0.25">
      <c r="A628" s="6"/>
      <c r="C628" s="46"/>
      <c r="D628" s="15"/>
      <c r="E628" s="9"/>
      <c r="F628" s="41"/>
      <c r="H628" s="20"/>
      <c r="I628" s="61"/>
      <c r="J628" s="3"/>
      <c r="K628" s="5"/>
      <c r="M628" s="3"/>
      <c r="N628" s="2"/>
      <c r="O628" s="2"/>
      <c r="Q628" s="31"/>
      <c r="R628" s="31"/>
      <c r="S628" s="31"/>
      <c r="T628" s="7"/>
      <c r="Y628" s="3"/>
      <c r="Z628" s="4"/>
      <c r="AA628" s="11"/>
      <c r="AB628" s="11"/>
      <c r="AE628" s="3"/>
    </row>
    <row r="629" spans="1:32" ht="45" x14ac:dyDescent="0.25">
      <c r="A629" s="70">
        <v>628</v>
      </c>
      <c r="B629" s="2" t="s">
        <v>28</v>
      </c>
      <c r="C629" s="46">
        <v>45435</v>
      </c>
      <c r="D629" s="15" t="str">
        <f t="shared" si="6"/>
        <v>maio</v>
      </c>
      <c r="E629" s="9">
        <v>0.9375</v>
      </c>
      <c r="F629" s="41" t="s">
        <v>3688</v>
      </c>
      <c r="G629" s="2" t="s">
        <v>36</v>
      </c>
      <c r="H629" s="20"/>
      <c r="I629" s="61"/>
      <c r="J629" s="3"/>
      <c r="K629" s="5" t="s">
        <v>3689</v>
      </c>
      <c r="L629" s="3" t="s">
        <v>129</v>
      </c>
      <c r="M629" s="3" t="s">
        <v>121</v>
      </c>
      <c r="N629" s="2" t="s">
        <v>3690</v>
      </c>
      <c r="O629" s="2" t="s">
        <v>3691</v>
      </c>
      <c r="P629" s="3" t="s">
        <v>3692</v>
      </c>
      <c r="Q629" s="31"/>
      <c r="R629" s="31"/>
      <c r="S629" s="31"/>
      <c r="T629" s="7" t="s">
        <v>3693</v>
      </c>
      <c r="U629" s="3" t="s">
        <v>3694</v>
      </c>
      <c r="V629" s="3" t="s">
        <v>78</v>
      </c>
      <c r="W629" s="3" t="s">
        <v>69</v>
      </c>
      <c r="X629" s="3" t="s">
        <v>79</v>
      </c>
      <c r="Y629" s="3" t="s">
        <v>73</v>
      </c>
      <c r="Z629" s="4">
        <f>IF(Tabela1[[#This Row],[R.A.E]]="SIM",VLOOKUP(Tabela1[[#This Row],[CLASSIFICAÇÃO]],Lista_Susp_!PRAZO,2,0)+Tabela1[[#This Row],[DATA]],"")</f>
        <v>45442</v>
      </c>
      <c r="AA629" s="11" t="str">
        <f ca="1">IF(Tabela1[[#This Row],[R.A.E]]="SIM",IF(AC629="ok","CONCLUÍDO",IF(Tabela1[[#This Row],[PRAZO ABERTURA R.A.E]]&lt;TODAY(),"ATRASADO","NO PRAZO")))</f>
        <v>ATRASADO</v>
      </c>
      <c r="AB629" s="11">
        <f ca="1">IF(Tabela1[[#This Row],[PRAZO ABERTURA R.A.E]]&gt;=TODAY(),"",IF(Tabela1[[#This Row],[STATUS]]="ATRASADO",TODAY()-Tabela1[[#This Row],[PRAZO ABERTURA R.A.E]],""))</f>
        <v>215</v>
      </c>
      <c r="AE629" s="3"/>
      <c r="AF629" t="s">
        <v>73</v>
      </c>
    </row>
    <row r="630" spans="1:32" x14ac:dyDescent="0.25">
      <c r="A630" s="6">
        <v>629</v>
      </c>
      <c r="B630" s="2" t="s">
        <v>25</v>
      </c>
      <c r="C630" s="46">
        <v>45439</v>
      </c>
      <c r="D630" s="15" t="str">
        <f t="shared" si="6"/>
        <v>maio</v>
      </c>
      <c r="E630" s="9">
        <v>0.375</v>
      </c>
      <c r="F630" s="41" t="s">
        <v>3705</v>
      </c>
      <c r="G630" s="2" t="s">
        <v>30</v>
      </c>
      <c r="H630" s="20"/>
      <c r="I630" s="61"/>
      <c r="J630" s="3"/>
      <c r="K630" s="5" t="s">
        <v>3706</v>
      </c>
      <c r="L630" s="3" t="s">
        <v>126</v>
      </c>
      <c r="M630" s="3" t="s">
        <v>44</v>
      </c>
      <c r="N630" s="2" t="s">
        <v>3707</v>
      </c>
      <c r="O630" s="2" t="s">
        <v>3708</v>
      </c>
      <c r="P630" s="3" t="s">
        <v>3208</v>
      </c>
      <c r="Q630" s="31"/>
      <c r="R630" s="31"/>
      <c r="S630" s="31"/>
      <c r="T630" s="7" t="s">
        <v>3681</v>
      </c>
      <c r="U630" s="3" t="s">
        <v>3242</v>
      </c>
      <c r="V630" s="3" t="s">
        <v>81</v>
      </c>
      <c r="W630" s="3" t="s">
        <v>69</v>
      </c>
      <c r="X630" s="3" t="s">
        <v>70</v>
      </c>
      <c r="Y630" s="3" t="s">
        <v>67</v>
      </c>
      <c r="Z630" s="4" t="str">
        <f>IF(Tabela1[[#This Row],[R.A.E]]="SIM",VLOOKUP(Tabela1[[#This Row],[CLASSIFICAÇÃO]],Lista_Susp_!PRAZO,2,0)+Tabela1[[#This Row],[DATA]],"")</f>
        <v/>
      </c>
      <c r="AA630" s="11" t="b">
        <f ca="1">IF(Tabela1[[#This Row],[R.A.E]]="SIM",IF(AC630="ok","CONCLUÍDO",IF(Tabela1[[#This Row],[PRAZO ABERTURA R.A.E]]&lt;TODAY(),"ATRASADO","NO PRAZO")))</f>
        <v>0</v>
      </c>
      <c r="AB630" s="11" t="str">
        <f ca="1">IF(Tabela1[[#This Row],[PRAZO ABERTURA R.A.E]]&gt;=TODAY(),"",IF(Tabela1[[#This Row],[STATUS]]="ATRASADO",TODAY()-Tabela1[[#This Row],[PRAZO ABERTURA R.A.E]],""))</f>
        <v/>
      </c>
      <c r="AE630" s="3"/>
      <c r="AF630" t="s">
        <v>73</v>
      </c>
    </row>
    <row r="631" spans="1:32" x14ac:dyDescent="0.25">
      <c r="A631" s="6">
        <v>630</v>
      </c>
      <c r="B631" s="2" t="s">
        <v>25</v>
      </c>
      <c r="C631" s="46">
        <v>45439</v>
      </c>
      <c r="D631" s="15" t="str">
        <f t="shared" si="6"/>
        <v>maio</v>
      </c>
      <c r="E631" s="9">
        <v>0.53819444444444442</v>
      </c>
      <c r="F631" s="41" t="s">
        <v>3710</v>
      </c>
      <c r="G631" s="2" t="s">
        <v>30</v>
      </c>
      <c r="H631" s="20"/>
      <c r="I631" s="61"/>
      <c r="J631" s="3"/>
      <c r="K631" s="5" t="s">
        <v>3827</v>
      </c>
      <c r="L631" s="3" t="s">
        <v>126</v>
      </c>
      <c r="M631" s="3" t="s">
        <v>121</v>
      </c>
      <c r="N631" s="2" t="s">
        <v>3442</v>
      </c>
      <c r="O631" s="2" t="s">
        <v>3711</v>
      </c>
      <c r="P631" s="3" t="s">
        <v>3712</v>
      </c>
      <c r="Q631" s="31"/>
      <c r="R631" s="31"/>
      <c r="S631" s="31"/>
      <c r="T631" s="7" t="s">
        <v>3445</v>
      </c>
      <c r="U631" s="3" t="s">
        <v>3713</v>
      </c>
      <c r="V631" s="3" t="s">
        <v>75</v>
      </c>
      <c r="W631" s="3" t="s">
        <v>69</v>
      </c>
      <c r="X631" s="3" t="s">
        <v>70</v>
      </c>
      <c r="Y631" s="3" t="s">
        <v>67</v>
      </c>
      <c r="Z631" s="4" t="str">
        <f>IF(Tabela1[[#This Row],[R.A.E]]="SIM",VLOOKUP(Tabela1[[#This Row],[CLASSIFICAÇÃO]],Lista_Susp_!PRAZO,2,0)+Tabela1[[#This Row],[DATA]],"")</f>
        <v/>
      </c>
      <c r="AA631" s="11" t="b">
        <f ca="1">IF(Tabela1[[#This Row],[R.A.E]]="SIM",IF(AC631="ok","CONCLUÍDO",IF(Tabela1[[#This Row],[PRAZO ABERTURA R.A.E]]&lt;TODAY(),"ATRASADO","NO PRAZO")))</f>
        <v>0</v>
      </c>
      <c r="AB631" s="11" t="str">
        <f ca="1">IF(Tabela1[[#This Row],[PRAZO ABERTURA R.A.E]]&gt;=TODAY(),"",IF(Tabela1[[#This Row],[STATUS]]="ATRASADO",TODAY()-Tabela1[[#This Row],[PRAZO ABERTURA R.A.E]],""))</f>
        <v/>
      </c>
      <c r="AE631" s="3"/>
      <c r="AF631" t="s">
        <v>73</v>
      </c>
    </row>
    <row r="632" spans="1:32" x14ac:dyDescent="0.25">
      <c r="A632" s="6">
        <v>631</v>
      </c>
      <c r="B632" s="2" t="s">
        <v>25</v>
      </c>
      <c r="C632" s="46">
        <v>45440</v>
      </c>
      <c r="D632" s="15" t="str">
        <f t="shared" si="6"/>
        <v>maio</v>
      </c>
      <c r="E632" s="9">
        <v>0.33333333333333331</v>
      </c>
      <c r="F632" s="41" t="s">
        <v>3714</v>
      </c>
      <c r="G632" s="2" t="s">
        <v>27</v>
      </c>
      <c r="H632" s="20" t="s">
        <v>2309</v>
      </c>
      <c r="I632" s="61"/>
      <c r="J632" s="3"/>
      <c r="K632" s="5" t="s">
        <v>3715</v>
      </c>
      <c r="L632" s="3" t="s">
        <v>126</v>
      </c>
      <c r="M632" s="3" t="s">
        <v>121</v>
      </c>
      <c r="N632" s="2" t="s">
        <v>3716</v>
      </c>
      <c r="O632" s="2" t="s">
        <v>3717</v>
      </c>
      <c r="P632" s="3" t="s">
        <v>3718</v>
      </c>
      <c r="Q632" s="31"/>
      <c r="R632" s="31"/>
      <c r="S632" s="31"/>
      <c r="T632" s="7" t="s">
        <v>3719</v>
      </c>
      <c r="U632" s="3" t="s">
        <v>3720</v>
      </c>
      <c r="V632" s="3" t="s">
        <v>239</v>
      </c>
      <c r="W632" s="3" t="s">
        <v>69</v>
      </c>
      <c r="X632" s="3" t="s">
        <v>70</v>
      </c>
      <c r="Y632" s="3" t="s">
        <v>67</v>
      </c>
      <c r="Z632" s="4" t="str">
        <f>IF(Tabela1[[#This Row],[R.A.E]]="SIM",VLOOKUP(Tabela1[[#This Row],[CLASSIFICAÇÃO]],Lista_Susp_!PRAZO,2,0)+Tabela1[[#This Row],[DATA]],"")</f>
        <v/>
      </c>
      <c r="AA632" s="11" t="b">
        <f ca="1">IF(Tabela1[[#This Row],[R.A.E]]="SIM",IF(AC632="ok","CONCLUÍDO",IF(Tabela1[[#This Row],[PRAZO ABERTURA R.A.E]]&lt;TODAY(),"ATRASADO","NO PRAZO")))</f>
        <v>0</v>
      </c>
      <c r="AB632" s="11" t="str">
        <f ca="1">IF(Tabela1[[#This Row],[PRAZO ABERTURA R.A.E]]&gt;=TODAY(),"",IF(Tabela1[[#This Row],[STATUS]]="ATRASADO",TODAY()-Tabela1[[#This Row],[PRAZO ABERTURA R.A.E]],""))</f>
        <v/>
      </c>
      <c r="AE632" s="3"/>
      <c r="AF632" t="s">
        <v>73</v>
      </c>
    </row>
    <row r="633" spans="1:32" x14ac:dyDescent="0.25">
      <c r="A633" s="6">
        <v>632</v>
      </c>
      <c r="B633" s="2" t="s">
        <v>25</v>
      </c>
      <c r="C633" s="46">
        <v>45440</v>
      </c>
      <c r="D633" s="15" t="str">
        <f t="shared" si="6"/>
        <v>maio</v>
      </c>
      <c r="E633" s="9">
        <v>0.30208333333333331</v>
      </c>
      <c r="F633" s="41" t="s">
        <v>3721</v>
      </c>
      <c r="G633" s="2" t="s">
        <v>30</v>
      </c>
      <c r="H633" s="20"/>
      <c r="I633" s="61"/>
      <c r="J633" s="3"/>
      <c r="K633" s="5" t="s">
        <v>3828</v>
      </c>
      <c r="L633" s="3" t="s">
        <v>40</v>
      </c>
      <c r="M633" s="3" t="s">
        <v>121</v>
      </c>
      <c r="N633" s="2" t="s">
        <v>709</v>
      </c>
      <c r="O633" s="2" t="s">
        <v>3722</v>
      </c>
      <c r="P633" s="3" t="s">
        <v>410</v>
      </c>
      <c r="Q633" s="31"/>
      <c r="R633" s="31"/>
      <c r="S633" s="31"/>
      <c r="T633" s="7" t="s">
        <v>3723</v>
      </c>
      <c r="U633" s="3" t="s">
        <v>3724</v>
      </c>
      <c r="V633" s="3" t="s">
        <v>75</v>
      </c>
      <c r="W633" s="3" t="s">
        <v>69</v>
      </c>
      <c r="X633" s="3" t="s">
        <v>70</v>
      </c>
      <c r="Y633" s="3" t="s">
        <v>67</v>
      </c>
      <c r="Z633" s="4" t="str">
        <f>IF(Tabela1[[#This Row],[R.A.E]]="SIM",VLOOKUP(Tabela1[[#This Row],[CLASSIFICAÇÃO]],Lista_Susp_!PRAZO,2,0)+Tabela1[[#This Row],[DATA]],"")</f>
        <v/>
      </c>
      <c r="AA633" s="11" t="b">
        <f ca="1">IF(Tabela1[[#This Row],[R.A.E]]="SIM",IF(AC633="ok","CONCLUÍDO",IF(Tabela1[[#This Row],[PRAZO ABERTURA R.A.E]]&lt;TODAY(),"ATRASADO","NO PRAZO")))</f>
        <v>0</v>
      </c>
      <c r="AB633" s="11" t="str">
        <f ca="1">IF(Tabela1[[#This Row],[PRAZO ABERTURA R.A.E]]&gt;=TODAY(),"",IF(Tabela1[[#This Row],[STATUS]]="ATRASADO",TODAY()-Tabela1[[#This Row],[PRAZO ABERTURA R.A.E]],""))</f>
        <v/>
      </c>
      <c r="AE633" s="3"/>
      <c r="AF633" t="s">
        <v>73</v>
      </c>
    </row>
    <row r="634" spans="1:32" ht="45" x14ac:dyDescent="0.25">
      <c r="A634" s="6">
        <v>633</v>
      </c>
      <c r="B634" s="2" t="s">
        <v>25</v>
      </c>
      <c r="C634" s="46">
        <v>45440</v>
      </c>
      <c r="D634" s="15" t="str">
        <f t="shared" si="6"/>
        <v>maio</v>
      </c>
      <c r="E634" s="9">
        <v>4.1666666666666664E-2</v>
      </c>
      <c r="F634" s="41" t="s">
        <v>3725</v>
      </c>
      <c r="G634" s="2" t="s">
        <v>27</v>
      </c>
      <c r="H634" s="20" t="s">
        <v>2310</v>
      </c>
      <c r="I634" s="61"/>
      <c r="J634" s="3"/>
      <c r="K634" s="37" t="s">
        <v>3834</v>
      </c>
      <c r="L634" s="3" t="s">
        <v>155</v>
      </c>
      <c r="M634" s="3" t="s">
        <v>122</v>
      </c>
      <c r="N634" s="2" t="s">
        <v>3254</v>
      </c>
      <c r="O634" s="2" t="s">
        <v>3726</v>
      </c>
      <c r="P634" s="3" t="s">
        <v>3727</v>
      </c>
      <c r="Q634" s="31"/>
      <c r="R634" s="31"/>
      <c r="S634" s="31"/>
      <c r="T634" s="7" t="s">
        <v>3728</v>
      </c>
      <c r="U634" s="3" t="s">
        <v>3729</v>
      </c>
      <c r="V634" s="3" t="s">
        <v>64</v>
      </c>
      <c r="W634" s="3" t="s">
        <v>76</v>
      </c>
      <c r="X634" s="3" t="s">
        <v>70</v>
      </c>
      <c r="Y634" s="3" t="s">
        <v>73</v>
      </c>
      <c r="Z634" s="4">
        <f>IF(Tabela1[[#This Row],[R.A.E]]="SIM",VLOOKUP(Tabela1[[#This Row],[CLASSIFICAÇÃO]],Lista_Susp_!PRAZO,2,0)+Tabela1[[#This Row],[DATA]],"")</f>
        <v>45447</v>
      </c>
      <c r="AA634" s="11" t="str">
        <f ca="1">IF(Tabela1[[#This Row],[R.A.E]]="SIM",IF(AC634="ok","CONCLUÍDO",IF(Tabela1[[#This Row],[PRAZO ABERTURA R.A.E]]&lt;TODAY(),"ATRASADO","NO PRAZO")))</f>
        <v>CONCLUÍDO</v>
      </c>
      <c r="AB634" s="11" t="str">
        <f ca="1">IF(Tabela1[[#This Row],[PRAZO ABERTURA R.A.E]]&gt;=TODAY(),"",IF(Tabela1[[#This Row],[STATUS]]="ATRASADO",TODAY()-Tabela1[[#This Row],[PRAZO ABERTURA R.A.E]],""))</f>
        <v/>
      </c>
      <c r="AC634" s="3" t="s">
        <v>224</v>
      </c>
      <c r="AD634" s="4">
        <v>45443</v>
      </c>
      <c r="AE634" s="3" t="s">
        <v>73</v>
      </c>
      <c r="AF634" t="s">
        <v>73</v>
      </c>
    </row>
    <row r="635" spans="1:32" ht="30" x14ac:dyDescent="0.25">
      <c r="A635" s="6">
        <v>634</v>
      </c>
      <c r="B635" s="2" t="s">
        <v>28</v>
      </c>
      <c r="C635" s="46">
        <v>45439</v>
      </c>
      <c r="D635" s="15" t="str">
        <f t="shared" si="6"/>
        <v>maio</v>
      </c>
      <c r="E635" s="9">
        <v>0.35416666666666669</v>
      </c>
      <c r="F635" s="41" t="s">
        <v>3730</v>
      </c>
      <c r="G635" s="2" t="s">
        <v>27</v>
      </c>
      <c r="H635" s="20" t="s">
        <v>2308</v>
      </c>
      <c r="I635" s="61"/>
      <c r="J635" s="3"/>
      <c r="K635" s="5" t="s">
        <v>3829</v>
      </c>
      <c r="L635" s="3" t="s">
        <v>129</v>
      </c>
      <c r="M635" s="3" t="s">
        <v>121</v>
      </c>
      <c r="N635" s="2" t="s">
        <v>3731</v>
      </c>
      <c r="O635" s="2" t="s">
        <v>3732</v>
      </c>
      <c r="P635" s="3" t="s">
        <v>3733</v>
      </c>
      <c r="Q635" s="31"/>
      <c r="R635" s="31"/>
      <c r="S635" s="31"/>
      <c r="T635" s="7" t="s">
        <v>3734</v>
      </c>
      <c r="U635" s="3" t="s">
        <v>3735</v>
      </c>
      <c r="V635" s="3" t="s">
        <v>83</v>
      </c>
      <c r="W635" s="3" t="s">
        <v>69</v>
      </c>
      <c r="X635" s="3" t="s">
        <v>70</v>
      </c>
      <c r="Y635" s="3" t="s">
        <v>67</v>
      </c>
      <c r="Z635" s="4" t="str">
        <f>IF(Tabela1[[#This Row],[R.A.E]]="SIM",VLOOKUP(Tabela1[[#This Row],[CLASSIFICAÇÃO]],Lista_Susp_!PRAZO,2,0)+Tabela1[[#This Row],[DATA]],"")</f>
        <v/>
      </c>
      <c r="AA635" s="11" t="b">
        <f ca="1">IF(Tabela1[[#This Row],[R.A.E]]="SIM",IF(AC635="ok","CONCLUÍDO",IF(Tabela1[[#This Row],[PRAZO ABERTURA R.A.E]]&lt;TODAY(),"ATRASADO","NO PRAZO")))</f>
        <v>0</v>
      </c>
      <c r="AB635" s="11" t="str">
        <f ca="1">IF(Tabela1[[#This Row],[PRAZO ABERTURA R.A.E]]&gt;=TODAY(),"",IF(Tabela1[[#This Row],[STATUS]]="ATRASADO",TODAY()-Tabela1[[#This Row],[PRAZO ABERTURA R.A.E]],""))</f>
        <v/>
      </c>
      <c r="AE635" s="3"/>
      <c r="AF635" t="s">
        <v>73</v>
      </c>
    </row>
    <row r="636" spans="1:32" ht="45" x14ac:dyDescent="0.25">
      <c r="A636" s="6">
        <v>635</v>
      </c>
      <c r="B636" s="2" t="s">
        <v>25</v>
      </c>
      <c r="C636" s="46">
        <v>45440</v>
      </c>
      <c r="D636" s="15" t="str">
        <f t="shared" si="6"/>
        <v>maio</v>
      </c>
      <c r="E636" s="9">
        <v>0.875</v>
      </c>
      <c r="F636" s="41" t="s">
        <v>3725</v>
      </c>
      <c r="G636" s="2" t="s">
        <v>27</v>
      </c>
      <c r="H636" s="20" t="s">
        <v>2310</v>
      </c>
      <c r="I636" s="61"/>
      <c r="J636" s="3"/>
      <c r="K636" s="5" t="s">
        <v>3830</v>
      </c>
      <c r="L636" s="3" t="s">
        <v>155</v>
      </c>
      <c r="M636" s="3" t="s">
        <v>122</v>
      </c>
      <c r="N636" s="2" t="s">
        <v>3254</v>
      </c>
      <c r="O636" s="2" t="s">
        <v>3736</v>
      </c>
      <c r="P636" s="3" t="s">
        <v>3737</v>
      </c>
      <c r="Q636" s="31"/>
      <c r="R636" s="31"/>
      <c r="S636" s="31"/>
      <c r="T636" s="7" t="s">
        <v>3738</v>
      </c>
      <c r="U636" s="3" t="s">
        <v>3729</v>
      </c>
      <c r="V636" s="3" t="s">
        <v>64</v>
      </c>
      <c r="W636" s="3" t="s">
        <v>76</v>
      </c>
      <c r="X636" s="3" t="s">
        <v>70</v>
      </c>
      <c r="Y636" s="3" t="s">
        <v>73</v>
      </c>
      <c r="Z636" s="4">
        <f>IF(Tabela1[[#This Row],[R.A.E]]="SIM",VLOOKUP(Tabela1[[#This Row],[CLASSIFICAÇÃO]],Lista_Susp_!PRAZO,2,0)+Tabela1[[#This Row],[DATA]],"")</f>
        <v>45447</v>
      </c>
      <c r="AA636" s="11" t="str">
        <f ca="1">IF(Tabela1[[#This Row],[R.A.E]]="SIM",IF(AC636="ok","CONCLUÍDO",IF(Tabela1[[#This Row],[PRAZO ABERTURA R.A.E]]&lt;TODAY(),"ATRASADO","NO PRAZO")))</f>
        <v>CONCLUÍDO</v>
      </c>
      <c r="AB636" s="11" t="str">
        <f ca="1">IF(Tabela1[[#This Row],[PRAZO ABERTURA R.A.E]]&gt;=TODAY(),"",IF(Tabela1[[#This Row],[STATUS]]="ATRASADO",TODAY()-Tabela1[[#This Row],[PRAZO ABERTURA R.A.E]],""))</f>
        <v/>
      </c>
      <c r="AC636" s="3" t="s">
        <v>224</v>
      </c>
      <c r="AD636" s="4">
        <v>45443</v>
      </c>
      <c r="AE636" s="3" t="s">
        <v>73</v>
      </c>
      <c r="AF636" t="s">
        <v>73</v>
      </c>
    </row>
    <row r="637" spans="1:32" x14ac:dyDescent="0.25">
      <c r="A637" s="6">
        <v>636</v>
      </c>
      <c r="B637" s="43" t="s">
        <v>28</v>
      </c>
      <c r="C637" s="46">
        <v>45441</v>
      </c>
      <c r="D637" s="15" t="str">
        <f t="shared" si="6"/>
        <v>maio</v>
      </c>
      <c r="E637" s="9">
        <v>0.14583333333333334</v>
      </c>
      <c r="F637" s="41" t="s">
        <v>3739</v>
      </c>
      <c r="G637" s="2" t="s">
        <v>27</v>
      </c>
      <c r="H637" s="20" t="s">
        <v>2309</v>
      </c>
      <c r="I637" s="61"/>
      <c r="J637" s="3"/>
      <c r="K637" s="5" t="s">
        <v>3740</v>
      </c>
      <c r="L637" s="3" t="s">
        <v>129</v>
      </c>
      <c r="M637" s="3" t="s">
        <v>121</v>
      </c>
      <c r="N637" s="2" t="s">
        <v>3741</v>
      </c>
      <c r="O637" s="2" t="s">
        <v>3742</v>
      </c>
      <c r="P637" s="3" t="s">
        <v>1613</v>
      </c>
      <c r="Q637" s="31"/>
      <c r="R637" s="31"/>
      <c r="S637" s="31"/>
      <c r="T637" s="7" t="s">
        <v>784</v>
      </c>
      <c r="U637" s="3" t="s">
        <v>2972</v>
      </c>
      <c r="V637" s="3" t="s">
        <v>232</v>
      </c>
      <c r="W637" s="3" t="s">
        <v>69</v>
      </c>
      <c r="X637" s="3" t="s">
        <v>70</v>
      </c>
      <c r="Y637" s="3" t="s">
        <v>67</v>
      </c>
      <c r="Z637" s="4" t="str">
        <f>IF(Tabela1[[#This Row],[R.A.E]]="SIM",VLOOKUP(Tabela1[[#This Row],[CLASSIFICAÇÃO]],Lista_Susp_!PRAZO,2,0)+Tabela1[[#This Row],[DATA]],"")</f>
        <v/>
      </c>
      <c r="AA637" s="11" t="b">
        <f ca="1">IF(Tabela1[[#This Row],[R.A.E]]="SIM",IF(AC637="ok","CONCLUÍDO",IF(Tabela1[[#This Row],[PRAZO ABERTURA R.A.E]]&lt;TODAY(),"ATRASADO","NO PRAZO")))</f>
        <v>0</v>
      </c>
      <c r="AB637" s="11" t="str">
        <f ca="1">IF(Tabela1[[#This Row],[PRAZO ABERTURA R.A.E]]&gt;=TODAY(),"",IF(Tabela1[[#This Row],[STATUS]]="ATRASADO",TODAY()-Tabela1[[#This Row],[PRAZO ABERTURA R.A.E]],""))</f>
        <v/>
      </c>
      <c r="AE637" s="3"/>
      <c r="AF637" t="s">
        <v>73</v>
      </c>
    </row>
    <row r="638" spans="1:32" ht="30" x14ac:dyDescent="0.25">
      <c r="A638" s="6">
        <v>637</v>
      </c>
      <c r="B638" s="2" t="s">
        <v>25</v>
      </c>
      <c r="C638" s="46">
        <v>45441</v>
      </c>
      <c r="D638" s="15" t="str">
        <f t="shared" si="6"/>
        <v>maio</v>
      </c>
      <c r="E638" s="9">
        <v>0.75347222222222221</v>
      </c>
      <c r="F638" s="41" t="s">
        <v>3743</v>
      </c>
      <c r="G638" s="2" t="s">
        <v>26</v>
      </c>
      <c r="H638" s="20"/>
      <c r="I638" s="61"/>
      <c r="J638" s="3" t="s">
        <v>73</v>
      </c>
      <c r="K638" s="5" t="s">
        <v>3744</v>
      </c>
      <c r="L638" s="3" t="s">
        <v>126</v>
      </c>
      <c r="M638" s="3" t="s">
        <v>231</v>
      </c>
      <c r="N638" s="2" t="s">
        <v>3745</v>
      </c>
      <c r="O638" s="2" t="s">
        <v>3746</v>
      </c>
      <c r="P638" s="3" t="s">
        <v>1136</v>
      </c>
      <c r="Q638" s="31"/>
      <c r="R638" s="31"/>
      <c r="S638" s="31"/>
      <c r="T638" s="7" t="s">
        <v>3747</v>
      </c>
      <c r="U638" s="3" t="s">
        <v>3748</v>
      </c>
      <c r="V638" s="3" t="s">
        <v>248</v>
      </c>
      <c r="W638" s="3" t="s">
        <v>76</v>
      </c>
      <c r="X638" s="3" t="s">
        <v>85</v>
      </c>
      <c r="Y638" s="3" t="s">
        <v>73</v>
      </c>
      <c r="Z638" s="4">
        <f>IF(Tabela1[[#This Row],[R.A.E]]="SIM",VLOOKUP(Tabela1[[#This Row],[CLASSIFICAÇÃO]],Lista_Susp_!PRAZO,2,0)+Tabela1[[#This Row],[DATA]],"")</f>
        <v>45448</v>
      </c>
      <c r="AA638" s="11" t="str">
        <f ca="1">IF(Tabela1[[#This Row],[R.A.E]]="SIM",IF(AC638="ok","CONCLUÍDO",IF(Tabela1[[#This Row],[PRAZO ABERTURA R.A.E]]&lt;TODAY(),"ATRASADO","NO PRAZO")))</f>
        <v>CONCLUÍDO</v>
      </c>
      <c r="AB638" s="11" t="str">
        <f ca="1">IF(Tabela1[[#This Row],[PRAZO ABERTURA R.A.E]]&gt;=TODAY(),"",IF(Tabela1[[#This Row],[STATUS]]="ATRASADO",TODAY()-Tabela1[[#This Row],[PRAZO ABERTURA R.A.E]],""))</f>
        <v/>
      </c>
      <c r="AC638" s="3" t="s">
        <v>224</v>
      </c>
      <c r="AE638" s="3"/>
      <c r="AF638" t="s">
        <v>73</v>
      </c>
    </row>
    <row r="639" spans="1:32" ht="45" x14ac:dyDescent="0.25">
      <c r="A639" s="6">
        <v>638</v>
      </c>
      <c r="B639" s="2" t="s">
        <v>25</v>
      </c>
      <c r="C639" s="46">
        <v>45441</v>
      </c>
      <c r="D639" s="15" t="str">
        <f t="shared" si="6"/>
        <v>maio</v>
      </c>
      <c r="E639" s="9">
        <v>0.64930555555555558</v>
      </c>
      <c r="F639" s="41" t="s">
        <v>3749</v>
      </c>
      <c r="G639" s="19" t="s">
        <v>32</v>
      </c>
      <c r="H639" s="20" t="s">
        <v>2310</v>
      </c>
      <c r="I639" s="61" t="s">
        <v>5169</v>
      </c>
      <c r="J639" s="3" t="s">
        <v>73</v>
      </c>
      <c r="K639" s="5" t="s">
        <v>3831</v>
      </c>
      <c r="L639" s="3" t="s">
        <v>181</v>
      </c>
      <c r="M639" s="3" t="s">
        <v>122</v>
      </c>
      <c r="N639" s="2" t="s">
        <v>3254</v>
      </c>
      <c r="O639" s="2" t="s">
        <v>3750</v>
      </c>
      <c r="P639" s="3" t="s">
        <v>3751</v>
      </c>
      <c r="Q639" s="31"/>
      <c r="R639" s="31"/>
      <c r="S639" s="31"/>
      <c r="T639" s="7" t="s">
        <v>3752</v>
      </c>
      <c r="U639" s="3" t="s">
        <v>3753</v>
      </c>
      <c r="V639" s="3" t="s">
        <v>64</v>
      </c>
      <c r="W639" s="6" t="s">
        <v>72</v>
      </c>
      <c r="X639" s="6" t="s">
        <v>79</v>
      </c>
      <c r="Y639" s="3" t="s">
        <v>73</v>
      </c>
      <c r="Z639" s="4">
        <f>IF(Tabela1[[#This Row],[R.A.E]]="SIM",VLOOKUP(Tabela1[[#This Row],[CLASSIFICAÇÃO]],Lista_Susp_!PRAZO,2,0)+Tabela1[[#This Row],[DATA]],"")</f>
        <v>45448</v>
      </c>
      <c r="AA639" s="11" t="str">
        <f ca="1">IF(Tabela1[[#This Row],[R.A.E]]="SIM",IF(AC639="ok","CONCLUÍDO",IF(Tabela1[[#This Row],[PRAZO ABERTURA R.A.E]]&lt;TODAY(),"ATRASADO","NO PRAZO")))</f>
        <v>CONCLUÍDO</v>
      </c>
      <c r="AB639" s="11" t="str">
        <f ca="1">IF(Tabela1[[#This Row],[PRAZO ABERTURA R.A.E]]&gt;=TODAY(),"",IF(Tabela1[[#This Row],[STATUS]]="ATRASADO",TODAY()-Tabela1[[#This Row],[PRAZO ABERTURA R.A.E]],""))</f>
        <v/>
      </c>
      <c r="AC639" s="3" t="s">
        <v>908</v>
      </c>
      <c r="AD639" s="3" t="s">
        <v>5195</v>
      </c>
      <c r="AE639" s="3" t="s">
        <v>73</v>
      </c>
      <c r="AF639" t="s">
        <v>73</v>
      </c>
    </row>
    <row r="640" spans="1:32" x14ac:dyDescent="0.25">
      <c r="A640" s="6">
        <v>639</v>
      </c>
      <c r="B640" s="2" t="s">
        <v>25</v>
      </c>
      <c r="C640" s="46">
        <v>45441</v>
      </c>
      <c r="D640" s="15" t="str">
        <f t="shared" si="6"/>
        <v>maio</v>
      </c>
      <c r="E640" s="9">
        <v>0.20625000000000002</v>
      </c>
      <c r="F640" s="41" t="s">
        <v>3754</v>
      </c>
      <c r="G640" s="2" t="s">
        <v>27</v>
      </c>
      <c r="H640" s="20" t="s">
        <v>2310</v>
      </c>
      <c r="I640" s="61"/>
      <c r="J640" s="3"/>
      <c r="K640" s="5" t="s">
        <v>3755</v>
      </c>
      <c r="L640" s="3" t="s">
        <v>126</v>
      </c>
      <c r="M640" s="3" t="s">
        <v>122</v>
      </c>
      <c r="N640" s="2" t="s">
        <v>2819</v>
      </c>
      <c r="O640" s="2" t="s">
        <v>3756</v>
      </c>
      <c r="P640" s="3" t="s">
        <v>2719</v>
      </c>
      <c r="Q640" s="31"/>
      <c r="R640" s="31"/>
      <c r="S640" s="31"/>
      <c r="T640" s="7" t="s">
        <v>3757</v>
      </c>
      <c r="U640" s="3" t="s">
        <v>3758</v>
      </c>
      <c r="V640" s="3" t="s">
        <v>105</v>
      </c>
      <c r="W640" s="3" t="s">
        <v>76</v>
      </c>
      <c r="X640" s="3" t="s">
        <v>70</v>
      </c>
      <c r="Y640" s="3" t="s">
        <v>73</v>
      </c>
      <c r="Z640" s="4">
        <f>IF(Tabela1[[#This Row],[R.A.E]]="SIM",VLOOKUP(Tabela1[[#This Row],[CLASSIFICAÇÃO]],Lista_Susp_!PRAZO,2,0)+Tabela1[[#This Row],[DATA]],"")</f>
        <v>45448</v>
      </c>
      <c r="AA640" s="11" t="str">
        <f ca="1">IF(Tabela1[[#This Row],[R.A.E]]="SIM",IF(AC640="ok","CONCLUÍDO",IF(Tabela1[[#This Row],[PRAZO ABERTURA R.A.E]]&lt;TODAY(),"ATRASADO","NO PRAZO")))</f>
        <v>ATRASADO</v>
      </c>
      <c r="AB640" s="11">
        <f ca="1">IF(Tabela1[[#This Row],[PRAZO ABERTURA R.A.E]]&gt;=TODAY(),"",IF(Tabela1[[#This Row],[STATUS]]="ATRASADO",TODAY()-Tabela1[[#This Row],[PRAZO ABERTURA R.A.E]],""))</f>
        <v>209</v>
      </c>
      <c r="AE640" s="3"/>
      <c r="AF640" t="s">
        <v>73</v>
      </c>
    </row>
    <row r="641" spans="1:32" ht="30" x14ac:dyDescent="0.25">
      <c r="A641" s="6">
        <v>640</v>
      </c>
      <c r="B641" s="2" t="s">
        <v>28</v>
      </c>
      <c r="C641" s="46">
        <v>45439</v>
      </c>
      <c r="D641" s="15" t="str">
        <f t="shared" si="6"/>
        <v>maio</v>
      </c>
      <c r="E641" s="9">
        <v>0.93055555555555547</v>
      </c>
      <c r="F641" s="41" t="s">
        <v>3759</v>
      </c>
      <c r="G641" s="2" t="s">
        <v>27</v>
      </c>
      <c r="H641" s="20" t="s">
        <v>2308</v>
      </c>
      <c r="I641" s="61"/>
      <c r="J641" s="3"/>
      <c r="K641" s="5" t="s">
        <v>3832</v>
      </c>
      <c r="L641" s="3" t="s">
        <v>129</v>
      </c>
      <c r="M641" s="3" t="s">
        <v>231</v>
      </c>
      <c r="N641" s="2" t="s">
        <v>3760</v>
      </c>
      <c r="O641" s="2" t="s">
        <v>3761</v>
      </c>
      <c r="P641" s="3" t="s">
        <v>3762</v>
      </c>
      <c r="Q641" s="31"/>
      <c r="R641" s="31"/>
      <c r="S641" s="31"/>
      <c r="T641" s="7" t="s">
        <v>784</v>
      </c>
      <c r="U641" s="3" t="s">
        <v>3763</v>
      </c>
      <c r="V641" s="3" t="s">
        <v>78</v>
      </c>
      <c r="W641" s="3" t="s">
        <v>69</v>
      </c>
      <c r="X641" s="3" t="s">
        <v>70</v>
      </c>
      <c r="Y641" s="3" t="s">
        <v>67</v>
      </c>
      <c r="Z641" s="4" t="str">
        <f>IF(Tabela1[[#This Row],[R.A.E]]="SIM",VLOOKUP(Tabela1[[#This Row],[CLASSIFICAÇÃO]],Lista_Susp_!PRAZO,2,0)+Tabela1[[#This Row],[DATA]],"")</f>
        <v/>
      </c>
      <c r="AA641" s="11" t="b">
        <f ca="1">IF(Tabela1[[#This Row],[R.A.E]]="SIM",IF(AC641="ok","CONCLUÍDO",IF(Tabela1[[#This Row],[PRAZO ABERTURA R.A.E]]&lt;TODAY(),"ATRASADO","NO PRAZO")))</f>
        <v>0</v>
      </c>
      <c r="AB641" s="11" t="str">
        <f ca="1">IF(Tabela1[[#This Row],[PRAZO ABERTURA R.A.E]]&gt;=TODAY(),"",IF(Tabela1[[#This Row],[STATUS]]="ATRASADO",TODAY()-Tabela1[[#This Row],[PRAZO ABERTURA R.A.E]],""))</f>
        <v/>
      </c>
      <c r="AE641" s="3"/>
      <c r="AF641" t="s">
        <v>73</v>
      </c>
    </row>
    <row r="642" spans="1:32" x14ac:dyDescent="0.25">
      <c r="A642" s="6">
        <v>641</v>
      </c>
      <c r="B642" s="2" t="s">
        <v>25</v>
      </c>
      <c r="C642" s="46">
        <v>45444</v>
      </c>
      <c r="D642" s="15" t="str">
        <f t="shared" si="6"/>
        <v>junho</v>
      </c>
      <c r="E642" s="9">
        <v>4.8611111111111112E-2</v>
      </c>
      <c r="F642" s="41" t="s">
        <v>3754</v>
      </c>
      <c r="G642" s="71" t="s">
        <v>32</v>
      </c>
      <c r="H642" s="20" t="s">
        <v>2310</v>
      </c>
      <c r="I642" s="61" t="s">
        <v>5169</v>
      </c>
      <c r="J642" s="3" t="s">
        <v>73</v>
      </c>
      <c r="K642" s="5" t="s">
        <v>3833</v>
      </c>
      <c r="L642" s="3" t="s">
        <v>126</v>
      </c>
      <c r="M642" s="3" t="s">
        <v>122</v>
      </c>
      <c r="N642" s="2" t="s">
        <v>2819</v>
      </c>
      <c r="O642" s="2" t="s">
        <v>3764</v>
      </c>
      <c r="P642" s="3" t="s">
        <v>3765</v>
      </c>
      <c r="Q642" s="31"/>
      <c r="R642" s="31"/>
      <c r="S642" s="31"/>
      <c r="T642" s="7" t="s">
        <v>3766</v>
      </c>
      <c r="U642" s="3" t="s">
        <v>3767</v>
      </c>
      <c r="V642" s="3" t="s">
        <v>105</v>
      </c>
      <c r="W642" s="62" t="s">
        <v>72</v>
      </c>
      <c r="X642" s="62" t="s">
        <v>79</v>
      </c>
      <c r="Y642" s="62" t="s">
        <v>73</v>
      </c>
      <c r="Z642" s="4">
        <f>IF(Tabela1[[#This Row],[R.A.E]]="SIM",VLOOKUP(Tabela1[[#This Row],[CLASSIFICAÇÃO]],Lista_Susp_!PRAZO,2,0)+Tabela1[[#This Row],[DATA]],"")</f>
        <v>45451</v>
      </c>
      <c r="AA642" s="11" t="str">
        <f ca="1">IF(Tabela1[[#This Row],[R.A.E]]="SIM",IF(AC642="ok","CONCLUÍDO",IF(Tabela1[[#This Row],[PRAZO ABERTURA R.A.E]]&lt;TODAY(),"ATRASADO","NO PRAZO")))</f>
        <v>CONCLUÍDO</v>
      </c>
      <c r="AB642" s="11" t="str">
        <f ca="1">IF(Tabela1[[#This Row],[PRAZO ABERTURA R.A.E]]&gt;=TODAY(),"",IF(Tabela1[[#This Row],[STATUS]]="ATRASADO",TODAY()-Tabela1[[#This Row],[PRAZO ABERTURA R.A.E]],""))</f>
        <v/>
      </c>
      <c r="AC642" s="3" t="s">
        <v>224</v>
      </c>
      <c r="AE642" s="3" t="s">
        <v>73</v>
      </c>
      <c r="AF642" t="s">
        <v>73</v>
      </c>
    </row>
    <row r="643" spans="1:32" x14ac:dyDescent="0.25">
      <c r="A643" s="6">
        <v>642</v>
      </c>
      <c r="B643" s="2" t="s">
        <v>25</v>
      </c>
      <c r="C643" s="46">
        <v>45444</v>
      </c>
      <c r="D643" s="15" t="str">
        <f t="shared" si="6"/>
        <v>junho</v>
      </c>
      <c r="E643" s="9">
        <v>0.52083333333333337</v>
      </c>
      <c r="F643" s="41" t="s">
        <v>3768</v>
      </c>
      <c r="G643" s="2" t="s">
        <v>30</v>
      </c>
      <c r="H643" s="20"/>
      <c r="I643" s="61"/>
      <c r="J643" s="3"/>
      <c r="K643" s="5" t="s">
        <v>3835</v>
      </c>
      <c r="L643" s="3" t="s">
        <v>126</v>
      </c>
      <c r="M643" s="3" t="s">
        <v>122</v>
      </c>
      <c r="N643" s="2" t="s">
        <v>2620</v>
      </c>
      <c r="O643" s="2" t="s">
        <v>3769</v>
      </c>
      <c r="P643" s="3" t="s">
        <v>3258</v>
      </c>
      <c r="Q643" s="31"/>
      <c r="R643" s="31"/>
      <c r="S643" s="31"/>
      <c r="T643" s="7" t="s">
        <v>3256</v>
      </c>
      <c r="U643" s="3" t="s">
        <v>3770</v>
      </c>
      <c r="V643" s="3" t="s">
        <v>105</v>
      </c>
      <c r="W643" s="3" t="s">
        <v>69</v>
      </c>
      <c r="X643" s="3" t="s">
        <v>70</v>
      </c>
      <c r="Y643" s="3" t="s">
        <v>67</v>
      </c>
      <c r="Z643" s="4" t="str">
        <f>IF(Tabela1[[#This Row],[R.A.E]]="SIM",VLOOKUP(Tabela1[[#This Row],[CLASSIFICAÇÃO]],Lista_Susp_!PRAZO,2,0)+Tabela1[[#This Row],[DATA]],"")</f>
        <v/>
      </c>
      <c r="AA643" s="11" t="b">
        <f ca="1">IF(Tabela1[[#This Row],[R.A.E]]="SIM",IF(AC643="ok","CONCLUÍDO",IF(Tabela1[[#This Row],[PRAZO ABERTURA R.A.E]]&lt;TODAY(),"ATRASADO","NO PRAZO")))</f>
        <v>0</v>
      </c>
      <c r="AB643" s="11" t="str">
        <f ca="1">IF(Tabela1[[#This Row],[PRAZO ABERTURA R.A.E]]&gt;=TODAY(),"",IF(Tabela1[[#This Row],[STATUS]]="ATRASADO",TODAY()-Tabela1[[#This Row],[PRAZO ABERTURA R.A.E]],""))</f>
        <v/>
      </c>
      <c r="AE643" s="3"/>
      <c r="AF643" t="s">
        <v>73</v>
      </c>
    </row>
    <row r="644" spans="1:32" ht="30" x14ac:dyDescent="0.25">
      <c r="A644" s="6">
        <v>643</v>
      </c>
      <c r="B644" s="2" t="s">
        <v>25</v>
      </c>
      <c r="C644" s="46">
        <v>45444</v>
      </c>
      <c r="D644" s="15" t="str">
        <f t="shared" si="6"/>
        <v>junho</v>
      </c>
      <c r="E644" s="9">
        <v>0.34722222222222227</v>
      </c>
      <c r="F644" s="41" t="s">
        <v>3754</v>
      </c>
      <c r="G644" s="2" t="s">
        <v>27</v>
      </c>
      <c r="H644" s="20" t="s">
        <v>2308</v>
      </c>
      <c r="I644" s="61"/>
      <c r="J644" s="3"/>
      <c r="K644" s="5" t="s">
        <v>3771</v>
      </c>
      <c r="L644" s="3" t="s">
        <v>126</v>
      </c>
      <c r="M644" s="3" t="s">
        <v>122</v>
      </c>
      <c r="N644" s="2" t="s">
        <v>2819</v>
      </c>
      <c r="O644" s="2" t="s">
        <v>3772</v>
      </c>
      <c r="P644" s="3" t="s">
        <v>3765</v>
      </c>
      <c r="Q644" s="31"/>
      <c r="R644" s="31"/>
      <c r="S644" s="31"/>
      <c r="T644" s="7" t="s">
        <v>3773</v>
      </c>
      <c r="U644" s="3" t="s">
        <v>3758</v>
      </c>
      <c r="V644" s="3" t="s">
        <v>105</v>
      </c>
      <c r="W644" s="3" t="s">
        <v>69</v>
      </c>
      <c r="X644" s="3" t="s">
        <v>70</v>
      </c>
      <c r="Y644" s="3" t="s">
        <v>67</v>
      </c>
      <c r="Z644" s="4" t="str">
        <f>IF(Tabela1[[#This Row],[R.A.E]]="SIM",VLOOKUP(Tabela1[[#This Row],[CLASSIFICAÇÃO]],Lista_Susp_!PRAZO,2,0)+Tabela1[[#This Row],[DATA]],"")</f>
        <v/>
      </c>
      <c r="AA644" s="11" t="b">
        <f ca="1">IF(Tabela1[[#This Row],[R.A.E]]="SIM",IF(AC644="ok","CONCLUÍDO",IF(Tabela1[[#This Row],[PRAZO ABERTURA R.A.E]]&lt;TODAY(),"ATRASADO","NO PRAZO")))</f>
        <v>0</v>
      </c>
      <c r="AB644" s="11" t="str">
        <f ca="1">IF(Tabela1[[#This Row],[PRAZO ABERTURA R.A.E]]&gt;=TODAY(),"",IF(Tabela1[[#This Row],[STATUS]]="ATRASADO",TODAY()-Tabela1[[#This Row],[PRAZO ABERTURA R.A.E]],""))</f>
        <v/>
      </c>
      <c r="AE644" s="3"/>
      <c r="AF644" t="s">
        <v>73</v>
      </c>
    </row>
    <row r="645" spans="1:32" x14ac:dyDescent="0.25">
      <c r="A645" s="6">
        <v>644</v>
      </c>
      <c r="B645" s="2" t="s">
        <v>25</v>
      </c>
      <c r="C645" s="46">
        <v>45443</v>
      </c>
      <c r="D645" s="15" t="str">
        <f t="shared" si="6"/>
        <v>maio</v>
      </c>
      <c r="E645" s="9">
        <v>0.93055555555555547</v>
      </c>
      <c r="F645" s="41" t="s">
        <v>3778</v>
      </c>
      <c r="G645" s="2" t="s">
        <v>27</v>
      </c>
      <c r="H645" s="20" t="s">
        <v>2308</v>
      </c>
      <c r="I645" s="61"/>
      <c r="J645" s="3"/>
      <c r="K645" s="5" t="s">
        <v>3836</v>
      </c>
      <c r="L645" s="3" t="s">
        <v>126</v>
      </c>
      <c r="M645" s="3" t="s">
        <v>123</v>
      </c>
      <c r="N645" s="2" t="s">
        <v>1509</v>
      </c>
      <c r="O645" s="2" t="s">
        <v>3774</v>
      </c>
      <c r="P645" s="3" t="s">
        <v>3775</v>
      </c>
      <c r="Q645" s="31"/>
      <c r="R645" s="31"/>
      <c r="S645" s="31"/>
      <c r="T645" s="7" t="s">
        <v>3776</v>
      </c>
      <c r="U645" s="3" t="s">
        <v>3777</v>
      </c>
      <c r="V645" s="3" t="s">
        <v>234</v>
      </c>
      <c r="W645" s="3" t="s">
        <v>76</v>
      </c>
      <c r="X645" s="3" t="s">
        <v>70</v>
      </c>
      <c r="Y645" s="3" t="s">
        <v>73</v>
      </c>
      <c r="Z645" s="4">
        <f>IF(Tabela1[[#This Row],[R.A.E]]="SIM",VLOOKUP(Tabela1[[#This Row],[CLASSIFICAÇÃO]],Lista_Susp_!PRAZO,2,0)+Tabela1[[#This Row],[DATA]],"")</f>
        <v>45450</v>
      </c>
      <c r="AA645" s="11" t="str">
        <f ca="1">IF(Tabela1[[#This Row],[R.A.E]]="SIM",IF(AC645="ok","CONCLUÍDO",IF(Tabela1[[#This Row],[PRAZO ABERTURA R.A.E]]&lt;TODAY(),"ATRASADO","NO PRAZO")))</f>
        <v>CONCLUÍDO</v>
      </c>
      <c r="AB645" s="11" t="str">
        <f ca="1">IF(Tabela1[[#This Row],[PRAZO ABERTURA R.A.E]]&gt;=TODAY(),"",IF(Tabela1[[#This Row],[STATUS]]="ATRASADO",TODAY()-Tabela1[[#This Row],[PRAZO ABERTURA R.A.E]],""))</f>
        <v/>
      </c>
      <c r="AC645" s="3" t="s">
        <v>224</v>
      </c>
      <c r="AD645" s="4">
        <v>45450</v>
      </c>
      <c r="AE645" s="3" t="s">
        <v>73</v>
      </c>
      <c r="AF645" t="s">
        <v>73</v>
      </c>
    </row>
    <row r="646" spans="1:32" ht="30" x14ac:dyDescent="0.25">
      <c r="A646" s="6">
        <v>645</v>
      </c>
      <c r="B646" s="2" t="s">
        <v>25</v>
      </c>
      <c r="C646" s="46">
        <v>45445</v>
      </c>
      <c r="D646" s="15" t="str">
        <f t="shared" si="6"/>
        <v>junho</v>
      </c>
      <c r="E646" s="9">
        <v>0.1076388888888889</v>
      </c>
      <c r="F646" s="41" t="s">
        <v>1417</v>
      </c>
      <c r="G646" s="2" t="s">
        <v>27</v>
      </c>
      <c r="H646" s="20" t="s">
        <v>2310</v>
      </c>
      <c r="I646" s="61"/>
      <c r="J646" s="3"/>
      <c r="K646" s="5" t="s">
        <v>3837</v>
      </c>
      <c r="L646" s="3" t="s">
        <v>126</v>
      </c>
      <c r="M646" s="3" t="s">
        <v>122</v>
      </c>
      <c r="N646" s="2" t="s">
        <v>3676</v>
      </c>
      <c r="O646" s="2" t="s">
        <v>3779</v>
      </c>
      <c r="P646" s="3" t="s">
        <v>2719</v>
      </c>
      <c r="Q646" s="31"/>
      <c r="R646" s="31"/>
      <c r="S646" s="31"/>
      <c r="T646" s="7" t="s">
        <v>3780</v>
      </c>
      <c r="U646" s="3" t="s">
        <v>2835</v>
      </c>
      <c r="V646" s="3" t="s">
        <v>105</v>
      </c>
      <c r="W646" s="3" t="s">
        <v>69</v>
      </c>
      <c r="X646" s="3" t="s">
        <v>70</v>
      </c>
      <c r="Y646" s="3" t="s">
        <v>67</v>
      </c>
      <c r="Z646" s="4" t="str">
        <f>IF(Tabela1[[#This Row],[R.A.E]]="SIM",VLOOKUP(Tabela1[[#This Row],[CLASSIFICAÇÃO]],Lista_Susp_!PRAZO,2,0)+Tabela1[[#This Row],[DATA]],"")</f>
        <v/>
      </c>
      <c r="AA646" s="11" t="b">
        <f ca="1">IF(Tabela1[[#This Row],[R.A.E]]="SIM",IF(AC646="ok","CONCLUÍDO",IF(Tabela1[[#This Row],[PRAZO ABERTURA R.A.E]]&lt;TODAY(),"ATRASADO","NO PRAZO")))</f>
        <v>0</v>
      </c>
      <c r="AB646" s="11" t="str">
        <f ca="1">IF(Tabela1[[#This Row],[PRAZO ABERTURA R.A.E]]&gt;=TODAY(),"",IF(Tabela1[[#This Row],[STATUS]]="ATRASADO",TODAY()-Tabela1[[#This Row],[PRAZO ABERTURA R.A.E]],""))</f>
        <v/>
      </c>
      <c r="AE646" s="3"/>
      <c r="AF646" t="s">
        <v>73</v>
      </c>
    </row>
    <row r="647" spans="1:32" ht="30" x14ac:dyDescent="0.25">
      <c r="A647" s="6">
        <v>646</v>
      </c>
      <c r="B647" s="2" t="s">
        <v>28</v>
      </c>
      <c r="C647" s="46">
        <v>45444</v>
      </c>
      <c r="D647" s="15" t="str">
        <f t="shared" si="6"/>
        <v>junho</v>
      </c>
      <c r="E647" s="9">
        <v>0.44444444444444442</v>
      </c>
      <c r="F647" s="41" t="s">
        <v>3781</v>
      </c>
      <c r="G647" s="2" t="s">
        <v>36</v>
      </c>
      <c r="H647" s="20"/>
      <c r="I647" s="61"/>
      <c r="J647" s="3"/>
      <c r="K647" s="5" t="s">
        <v>3838</v>
      </c>
      <c r="L647" s="3" t="s">
        <v>133</v>
      </c>
      <c r="M647" s="3" t="s">
        <v>121</v>
      </c>
      <c r="N647" s="2" t="s">
        <v>3782</v>
      </c>
      <c r="O647" s="2" t="s">
        <v>3783</v>
      </c>
      <c r="P647" s="3" t="s">
        <v>420</v>
      </c>
      <c r="Q647" s="31"/>
      <c r="R647" s="31"/>
      <c r="S647" s="31"/>
      <c r="T647" s="7" t="s">
        <v>3784</v>
      </c>
      <c r="U647" s="3" t="s">
        <v>3785</v>
      </c>
      <c r="V647" s="3" t="s">
        <v>83</v>
      </c>
      <c r="W647" s="3" t="s">
        <v>69</v>
      </c>
      <c r="X647" s="3" t="s">
        <v>70</v>
      </c>
      <c r="Y647" s="3" t="s">
        <v>67</v>
      </c>
      <c r="Z647" s="4" t="str">
        <f>IF(Tabela1[[#This Row],[R.A.E]]="SIM",VLOOKUP(Tabela1[[#This Row],[CLASSIFICAÇÃO]],Lista_Susp_!PRAZO,2,0)+Tabela1[[#This Row],[DATA]],"")</f>
        <v/>
      </c>
      <c r="AA647" s="11" t="b">
        <f ca="1">IF(Tabela1[[#This Row],[R.A.E]]="SIM",IF(AC647="ok","CONCLUÍDO",IF(Tabela1[[#This Row],[PRAZO ABERTURA R.A.E]]&lt;TODAY(),"ATRASADO","NO PRAZO")))</f>
        <v>0</v>
      </c>
      <c r="AB647" s="11" t="str">
        <f ca="1">IF(Tabela1[[#This Row],[PRAZO ABERTURA R.A.E]]&gt;=TODAY(),"",IF(Tabela1[[#This Row],[STATUS]]="ATRASADO",TODAY()-Tabela1[[#This Row],[PRAZO ABERTURA R.A.E]],""))</f>
        <v/>
      </c>
      <c r="AE647" s="3"/>
      <c r="AF647" t="s">
        <v>73</v>
      </c>
    </row>
    <row r="648" spans="1:32" ht="30" x14ac:dyDescent="0.25">
      <c r="A648" s="6">
        <v>647</v>
      </c>
      <c r="B648" s="2" t="s">
        <v>25</v>
      </c>
      <c r="C648" s="46">
        <v>45440</v>
      </c>
      <c r="D648" s="15" t="str">
        <f t="shared" si="6"/>
        <v>maio</v>
      </c>
      <c r="E648" s="9">
        <v>0.4381944444444445</v>
      </c>
      <c r="F648" s="41" t="s">
        <v>3786</v>
      </c>
      <c r="G648" s="2" t="s">
        <v>27</v>
      </c>
      <c r="H648" s="20" t="s">
        <v>2309</v>
      </c>
      <c r="I648" s="61"/>
      <c r="J648" s="3"/>
      <c r="K648" s="5" t="s">
        <v>3839</v>
      </c>
      <c r="L648" s="3" t="s">
        <v>126</v>
      </c>
      <c r="M648" s="3" t="s">
        <v>121</v>
      </c>
      <c r="N648" s="2" t="s">
        <v>121</v>
      </c>
      <c r="O648" s="2" t="s">
        <v>3787</v>
      </c>
      <c r="P648" s="3" t="s">
        <v>2913</v>
      </c>
      <c r="Q648" s="31"/>
      <c r="R648" s="31"/>
      <c r="S648" s="31"/>
      <c r="T648" s="7" t="s">
        <v>3788</v>
      </c>
      <c r="U648" s="3" t="s">
        <v>3789</v>
      </c>
      <c r="V648" s="3" t="s">
        <v>68</v>
      </c>
      <c r="W648" s="3" t="s">
        <v>69</v>
      </c>
      <c r="X648" s="3" t="s">
        <v>70</v>
      </c>
      <c r="Y648" s="3" t="s">
        <v>67</v>
      </c>
      <c r="Z648" s="4" t="str">
        <f>IF(Tabela1[[#This Row],[R.A.E]]="SIM",VLOOKUP(Tabela1[[#This Row],[CLASSIFICAÇÃO]],Lista_Susp_!PRAZO,2,0)+Tabela1[[#This Row],[DATA]],"")</f>
        <v/>
      </c>
      <c r="AA648" s="11" t="b">
        <f ca="1">IF(Tabela1[[#This Row],[R.A.E]]="SIM",IF(AC648="ok","CONCLUÍDO",IF(Tabela1[[#This Row],[PRAZO ABERTURA R.A.E]]&lt;TODAY(),"ATRASADO","NO PRAZO")))</f>
        <v>0</v>
      </c>
      <c r="AB648" s="11" t="str">
        <f ca="1">IF(Tabela1[[#This Row],[PRAZO ABERTURA R.A.E]]&gt;=TODAY(),"",IF(Tabela1[[#This Row],[STATUS]]="ATRASADO",TODAY()-Tabela1[[#This Row],[PRAZO ABERTURA R.A.E]],""))</f>
        <v/>
      </c>
      <c r="AE648" s="3"/>
      <c r="AF648" t="s">
        <v>73</v>
      </c>
    </row>
    <row r="649" spans="1:32" x14ac:dyDescent="0.25">
      <c r="A649" s="6">
        <v>648</v>
      </c>
      <c r="B649" s="2" t="s">
        <v>25</v>
      </c>
      <c r="C649" s="46">
        <v>45440</v>
      </c>
      <c r="D649" s="15" t="str">
        <f t="shared" si="6"/>
        <v>maio</v>
      </c>
      <c r="E649" s="9">
        <v>0.48958333333333331</v>
      </c>
      <c r="F649" s="41" t="s">
        <v>3790</v>
      </c>
      <c r="G649" s="2" t="s">
        <v>30</v>
      </c>
      <c r="H649" s="20"/>
      <c r="I649" s="61"/>
      <c r="J649" s="3"/>
      <c r="K649" s="5" t="s">
        <v>3791</v>
      </c>
      <c r="L649" s="3" t="s">
        <v>126</v>
      </c>
      <c r="M649" s="3" t="s">
        <v>44</v>
      </c>
      <c r="N649" s="2" t="s">
        <v>474</v>
      </c>
      <c r="O649" s="2" t="s">
        <v>3792</v>
      </c>
      <c r="P649" s="3" t="s">
        <v>477</v>
      </c>
      <c r="Q649" s="31"/>
      <c r="R649" s="31"/>
      <c r="S649" s="31"/>
      <c r="T649" s="7" t="s">
        <v>3793</v>
      </c>
      <c r="U649" s="3" t="s">
        <v>1143</v>
      </c>
      <c r="V649" s="3" t="s">
        <v>81</v>
      </c>
      <c r="W649" s="3" t="s">
        <v>69</v>
      </c>
      <c r="X649" s="3" t="s">
        <v>70</v>
      </c>
      <c r="Y649" s="3" t="s">
        <v>67</v>
      </c>
      <c r="Z649" s="4" t="str">
        <f>IF(Tabela1[[#This Row],[R.A.E]]="SIM",VLOOKUP(Tabela1[[#This Row],[CLASSIFICAÇÃO]],Lista_Susp_!PRAZO,2,0)+Tabela1[[#This Row],[DATA]],"")</f>
        <v/>
      </c>
      <c r="AA649" s="11" t="b">
        <f ca="1">IF(Tabela1[[#This Row],[R.A.E]]="SIM",IF(AC649="ok","CONCLUÍDO",IF(Tabela1[[#This Row],[PRAZO ABERTURA R.A.E]]&lt;TODAY(),"ATRASADO","NO PRAZO")))</f>
        <v>0</v>
      </c>
      <c r="AB649" s="11" t="str">
        <f ca="1">IF(Tabela1[[#This Row],[PRAZO ABERTURA R.A.E]]&gt;=TODAY(),"",IF(Tabela1[[#This Row],[STATUS]]="ATRASADO",TODAY()-Tabela1[[#This Row],[PRAZO ABERTURA R.A.E]],""))</f>
        <v/>
      </c>
      <c r="AE649" s="3"/>
      <c r="AF649" t="s">
        <v>73</v>
      </c>
    </row>
    <row r="650" spans="1:32" x14ac:dyDescent="0.25">
      <c r="A650" s="6">
        <v>649</v>
      </c>
      <c r="B650" s="2" t="s">
        <v>25</v>
      </c>
      <c r="C650" s="46">
        <v>45440</v>
      </c>
      <c r="D650" s="15" t="str">
        <f t="shared" si="6"/>
        <v>maio</v>
      </c>
      <c r="E650" s="9">
        <v>0.82638888888888884</v>
      </c>
      <c r="F650" s="41" t="s">
        <v>3794</v>
      </c>
      <c r="G650" s="2" t="s">
        <v>36</v>
      </c>
      <c r="H650" s="20"/>
      <c r="I650" s="61"/>
      <c r="J650" s="3"/>
      <c r="K650" s="5" t="s">
        <v>3795</v>
      </c>
      <c r="L650" s="3" t="s">
        <v>126</v>
      </c>
      <c r="M650" s="3" t="s">
        <v>123</v>
      </c>
      <c r="N650" s="2" t="s">
        <v>1448</v>
      </c>
      <c r="O650" s="2" t="s">
        <v>3796</v>
      </c>
      <c r="P650" s="3" t="s">
        <v>3797</v>
      </c>
      <c r="Q650" s="31"/>
      <c r="R650" s="31"/>
      <c r="S650" s="31"/>
      <c r="T650" s="7" t="s">
        <v>3798</v>
      </c>
      <c r="U650" s="3" t="s">
        <v>2520</v>
      </c>
      <c r="V650" s="3" t="s">
        <v>88</v>
      </c>
      <c r="W650" s="3" t="s">
        <v>69</v>
      </c>
      <c r="X650" s="3" t="s">
        <v>70</v>
      </c>
      <c r="Y650" s="3" t="s">
        <v>67</v>
      </c>
      <c r="Z650" s="4" t="str">
        <f>IF(Tabela1[[#This Row],[R.A.E]]="SIM",VLOOKUP(Tabela1[[#This Row],[CLASSIFICAÇÃO]],Lista_Susp_!PRAZO,2,0)+Tabela1[[#This Row],[DATA]],"")</f>
        <v/>
      </c>
      <c r="AA650" s="11" t="b">
        <f ca="1">IF(Tabela1[[#This Row],[R.A.E]]="SIM",IF(AC650="ok","CONCLUÍDO",IF(Tabela1[[#This Row],[PRAZO ABERTURA R.A.E]]&lt;TODAY(),"ATRASADO","NO PRAZO")))</f>
        <v>0</v>
      </c>
      <c r="AB650" s="11" t="str">
        <f ca="1">IF(Tabela1[[#This Row],[PRAZO ABERTURA R.A.E]]&gt;=TODAY(),"",IF(Tabela1[[#This Row],[STATUS]]="ATRASADO",TODAY()-Tabela1[[#This Row],[PRAZO ABERTURA R.A.E]],""))</f>
        <v/>
      </c>
      <c r="AE650" s="3"/>
      <c r="AF650" t="s">
        <v>73</v>
      </c>
    </row>
    <row r="651" spans="1:32" x14ac:dyDescent="0.25">
      <c r="A651" s="6">
        <v>650</v>
      </c>
      <c r="B651" s="2" t="s">
        <v>25</v>
      </c>
      <c r="C651" s="46">
        <v>45441</v>
      </c>
      <c r="D651" s="15" t="str">
        <f t="shared" si="6"/>
        <v>maio</v>
      </c>
      <c r="E651" s="9">
        <v>0.41666666666666669</v>
      </c>
      <c r="F651" s="41" t="s">
        <v>3799</v>
      </c>
      <c r="G651" s="2" t="s">
        <v>30</v>
      </c>
      <c r="H651" s="20"/>
      <c r="I651" s="61"/>
      <c r="J651" s="3"/>
      <c r="K651" s="5" t="s">
        <v>3840</v>
      </c>
      <c r="L651" s="3" t="s">
        <v>126</v>
      </c>
      <c r="M651" s="3" t="s">
        <v>121</v>
      </c>
      <c r="N651" s="2" t="s">
        <v>3800</v>
      </c>
      <c r="O651" s="2" t="s">
        <v>3801</v>
      </c>
      <c r="P651" s="3" t="s">
        <v>3802</v>
      </c>
      <c r="Q651" s="31"/>
      <c r="R651" s="31"/>
      <c r="S651" s="31"/>
      <c r="T651" s="7" t="s">
        <v>3803</v>
      </c>
      <c r="U651" s="3" t="s">
        <v>3804</v>
      </c>
      <c r="V651" s="3" t="s">
        <v>75</v>
      </c>
      <c r="W651" s="3" t="s">
        <v>69</v>
      </c>
      <c r="X651" s="3" t="s">
        <v>70</v>
      </c>
      <c r="Y651" s="3" t="s">
        <v>67</v>
      </c>
      <c r="Z651" s="4" t="str">
        <f>IF(Tabela1[[#This Row],[R.A.E]]="SIM",VLOOKUP(Tabela1[[#This Row],[CLASSIFICAÇÃO]],Lista_Susp_!PRAZO,2,0)+Tabela1[[#This Row],[DATA]],"")</f>
        <v/>
      </c>
      <c r="AA651" s="11" t="b">
        <f ca="1">IF(Tabela1[[#This Row],[R.A.E]]="SIM",IF(AC651="ok","CONCLUÍDO",IF(Tabela1[[#This Row],[PRAZO ABERTURA R.A.E]]&lt;TODAY(),"ATRASADO","NO PRAZO")))</f>
        <v>0</v>
      </c>
      <c r="AB651" s="11" t="str">
        <f ca="1">IF(Tabela1[[#This Row],[PRAZO ABERTURA R.A.E]]&gt;=TODAY(),"",IF(Tabela1[[#This Row],[STATUS]]="ATRASADO",TODAY()-Tabela1[[#This Row],[PRAZO ABERTURA R.A.E]],""))</f>
        <v/>
      </c>
      <c r="AE651" s="3"/>
      <c r="AF651" t="s">
        <v>73</v>
      </c>
    </row>
    <row r="652" spans="1:32" x14ac:dyDescent="0.25">
      <c r="A652" s="6">
        <v>651</v>
      </c>
      <c r="B652" s="2" t="s">
        <v>25</v>
      </c>
      <c r="C652" s="46">
        <v>45441</v>
      </c>
      <c r="D652" s="15" t="str">
        <f t="shared" si="6"/>
        <v>maio</v>
      </c>
      <c r="E652" s="9">
        <v>0.51388888888888895</v>
      </c>
      <c r="F652" s="41" t="s">
        <v>3805</v>
      </c>
      <c r="G652" s="2" t="s">
        <v>30</v>
      </c>
      <c r="H652" s="20"/>
      <c r="I652" s="61"/>
      <c r="J652" s="3"/>
      <c r="K652" s="5" t="s">
        <v>3841</v>
      </c>
      <c r="L652" s="3" t="s">
        <v>185</v>
      </c>
      <c r="M652" s="3" t="s">
        <v>121</v>
      </c>
      <c r="N652" s="2" t="s">
        <v>3806</v>
      </c>
      <c r="O652" s="2" t="s">
        <v>3807</v>
      </c>
      <c r="P652" s="3" t="s">
        <v>3802</v>
      </c>
      <c r="Q652" s="31"/>
      <c r="R652" s="31"/>
      <c r="S652" s="31"/>
      <c r="T652" s="7" t="s">
        <v>3808</v>
      </c>
      <c r="U652" s="3" t="s">
        <v>3598</v>
      </c>
      <c r="V652" s="3" t="s">
        <v>75</v>
      </c>
      <c r="W652" s="3" t="s">
        <v>69</v>
      </c>
      <c r="X652" s="3" t="s">
        <v>70</v>
      </c>
      <c r="Y652" s="3" t="s">
        <v>67</v>
      </c>
      <c r="Z652" s="4" t="str">
        <f>IF(Tabela1[[#This Row],[R.A.E]]="SIM",VLOOKUP(Tabela1[[#This Row],[CLASSIFICAÇÃO]],Lista_Susp_!PRAZO,2,0)+Tabela1[[#This Row],[DATA]],"")</f>
        <v/>
      </c>
      <c r="AA652" s="11" t="b">
        <f ca="1">IF(Tabela1[[#This Row],[R.A.E]]="SIM",IF(AC652="ok","CONCLUÍDO",IF(Tabela1[[#This Row],[PRAZO ABERTURA R.A.E]]&lt;TODAY(),"ATRASADO","NO PRAZO")))</f>
        <v>0</v>
      </c>
      <c r="AB652" s="11" t="str">
        <f ca="1">IF(Tabela1[[#This Row],[PRAZO ABERTURA R.A.E]]&gt;=TODAY(),"",IF(Tabela1[[#This Row],[STATUS]]="ATRASADO",TODAY()-Tabela1[[#This Row],[PRAZO ABERTURA R.A.E]],""))</f>
        <v/>
      </c>
      <c r="AE652" s="3"/>
      <c r="AF652" t="s">
        <v>73</v>
      </c>
    </row>
    <row r="653" spans="1:32" x14ac:dyDescent="0.25">
      <c r="A653" s="6">
        <v>652</v>
      </c>
      <c r="B653" s="2" t="s">
        <v>25</v>
      </c>
      <c r="C653" s="46">
        <v>45442</v>
      </c>
      <c r="D653" s="15" t="str">
        <f t="shared" si="6"/>
        <v>maio</v>
      </c>
      <c r="E653" s="9">
        <v>0.44791666666666669</v>
      </c>
      <c r="F653" s="41" t="s">
        <v>3809</v>
      </c>
      <c r="G653" s="2" t="s">
        <v>30</v>
      </c>
      <c r="H653" s="20"/>
      <c r="I653" s="61"/>
      <c r="J653" s="3"/>
      <c r="K653" s="5" t="s">
        <v>3842</v>
      </c>
      <c r="L653" s="3" t="s">
        <v>126</v>
      </c>
      <c r="M653" s="3" t="s">
        <v>44</v>
      </c>
      <c r="N653" s="2" t="s">
        <v>3809</v>
      </c>
      <c r="O653" s="2" t="s">
        <v>3810</v>
      </c>
      <c r="P653" s="3" t="s">
        <v>3544</v>
      </c>
      <c r="Q653" s="31"/>
      <c r="R653" s="31"/>
      <c r="S653" s="31"/>
      <c r="T653" s="7" t="s">
        <v>3811</v>
      </c>
      <c r="U653" s="3" t="s">
        <v>3812</v>
      </c>
      <c r="V653" s="3" t="s">
        <v>81</v>
      </c>
      <c r="W653" s="3" t="s">
        <v>69</v>
      </c>
      <c r="X653" s="3" t="s">
        <v>70</v>
      </c>
      <c r="Y653" s="3" t="s">
        <v>67</v>
      </c>
      <c r="Z653" s="4" t="str">
        <f>IF(Tabela1[[#This Row],[R.A.E]]="SIM",VLOOKUP(Tabela1[[#This Row],[CLASSIFICAÇÃO]],Lista_Susp_!PRAZO,2,0)+Tabela1[[#This Row],[DATA]],"")</f>
        <v/>
      </c>
      <c r="AA653" s="11" t="b">
        <f ca="1">IF(Tabela1[[#This Row],[R.A.E]]="SIM",IF(AC653="ok","CONCLUÍDO",IF(Tabela1[[#This Row],[PRAZO ABERTURA R.A.E]]&lt;TODAY(),"ATRASADO","NO PRAZO")))</f>
        <v>0</v>
      </c>
      <c r="AB653" s="11" t="str">
        <f ca="1">IF(Tabela1[[#This Row],[PRAZO ABERTURA R.A.E]]&gt;=TODAY(),"",IF(Tabela1[[#This Row],[STATUS]]="ATRASADO",TODAY()-Tabela1[[#This Row],[PRAZO ABERTURA R.A.E]],""))</f>
        <v/>
      </c>
      <c r="AE653" s="3"/>
      <c r="AF653" t="s">
        <v>73</v>
      </c>
    </row>
    <row r="654" spans="1:32" ht="30" x14ac:dyDescent="0.25">
      <c r="A654" s="6">
        <v>653</v>
      </c>
      <c r="B654" s="2" t="s">
        <v>25</v>
      </c>
      <c r="C654" s="46">
        <v>45442</v>
      </c>
      <c r="D654" s="15" t="str">
        <f t="shared" si="6"/>
        <v>maio</v>
      </c>
      <c r="E654" s="9">
        <v>0.5625</v>
      </c>
      <c r="F654" s="41" t="s">
        <v>3813</v>
      </c>
      <c r="G654" s="2" t="s">
        <v>27</v>
      </c>
      <c r="H654" s="20" t="s">
        <v>2308</v>
      </c>
      <c r="I654" s="61"/>
      <c r="J654" s="3"/>
      <c r="K654" s="5" t="s">
        <v>3814</v>
      </c>
      <c r="L654" s="3" t="s">
        <v>40</v>
      </c>
      <c r="M654" s="3" t="s">
        <v>121</v>
      </c>
      <c r="N654" s="2" t="s">
        <v>709</v>
      </c>
      <c r="O654" s="2" t="s">
        <v>3815</v>
      </c>
      <c r="P654" s="3" t="s">
        <v>2076</v>
      </c>
      <c r="Q654" s="31"/>
      <c r="R654" s="31"/>
      <c r="S654" s="31"/>
      <c r="T654" s="7" t="s">
        <v>3816</v>
      </c>
      <c r="U654" s="3" t="s">
        <v>842</v>
      </c>
      <c r="V654" s="3" t="s">
        <v>75</v>
      </c>
      <c r="W654" s="3" t="s">
        <v>69</v>
      </c>
      <c r="X654" s="3" t="s">
        <v>70</v>
      </c>
      <c r="Y654" s="3" t="s">
        <v>67</v>
      </c>
      <c r="Z654" s="4" t="str">
        <f>IF(Tabela1[[#This Row],[R.A.E]]="SIM",VLOOKUP(Tabela1[[#This Row],[CLASSIFICAÇÃO]],Lista_Susp_!PRAZO,2,0)+Tabela1[[#This Row],[DATA]],"")</f>
        <v/>
      </c>
      <c r="AA654" s="11" t="b">
        <f ca="1">IF(Tabela1[[#This Row],[R.A.E]]="SIM",IF(AC654="ok","CONCLUÍDO",IF(Tabela1[[#This Row],[PRAZO ABERTURA R.A.E]]&lt;TODAY(),"ATRASADO","NO PRAZO")))</f>
        <v>0</v>
      </c>
      <c r="AB654" s="11" t="str">
        <f ca="1">IF(Tabela1[[#This Row],[PRAZO ABERTURA R.A.E]]&gt;=TODAY(),"",IF(Tabela1[[#This Row],[STATUS]]="ATRASADO",TODAY()-Tabela1[[#This Row],[PRAZO ABERTURA R.A.E]],""))</f>
        <v/>
      </c>
      <c r="AE654" s="3"/>
      <c r="AF654" t="s">
        <v>73</v>
      </c>
    </row>
    <row r="655" spans="1:32" x14ac:dyDescent="0.25">
      <c r="A655" s="6">
        <v>654</v>
      </c>
      <c r="B655" s="2" t="s">
        <v>25</v>
      </c>
      <c r="C655" s="46">
        <v>45442</v>
      </c>
      <c r="D655" s="15" t="str">
        <f t="shared" si="6"/>
        <v>maio</v>
      </c>
      <c r="E655" s="9">
        <v>0.41666666666666669</v>
      </c>
      <c r="F655" s="41" t="s">
        <v>3817</v>
      </c>
      <c r="G655" s="2" t="s">
        <v>36</v>
      </c>
      <c r="H655" s="20"/>
      <c r="I655" s="61"/>
      <c r="J655" s="3"/>
      <c r="K655" s="5" t="s">
        <v>3843</v>
      </c>
      <c r="L655" s="3" t="s">
        <v>126</v>
      </c>
      <c r="M655" s="3" t="s">
        <v>121</v>
      </c>
      <c r="N655" s="2" t="s">
        <v>1195</v>
      </c>
      <c r="O655" s="2" t="s">
        <v>3818</v>
      </c>
      <c r="P655" s="3" t="s">
        <v>3819</v>
      </c>
      <c r="Q655" s="31"/>
      <c r="R655" s="31"/>
      <c r="S655" s="31"/>
      <c r="T655" s="7" t="s">
        <v>3820</v>
      </c>
      <c r="U655" s="3" t="s">
        <v>3821</v>
      </c>
      <c r="V655" s="3" t="s">
        <v>239</v>
      </c>
      <c r="W655" s="3" t="s">
        <v>69</v>
      </c>
      <c r="X655" s="3" t="s">
        <v>70</v>
      </c>
      <c r="Y655" s="3" t="s">
        <v>67</v>
      </c>
      <c r="Z655" s="4" t="str">
        <f>IF(Tabela1[[#This Row],[R.A.E]]="SIM",VLOOKUP(Tabela1[[#This Row],[CLASSIFICAÇÃO]],Lista_Susp_!PRAZO,2,0)+Tabela1[[#This Row],[DATA]],"")</f>
        <v/>
      </c>
      <c r="AA655" s="11" t="b">
        <f ca="1">IF(Tabela1[[#This Row],[R.A.E]]="SIM",IF(AC655="ok","CONCLUÍDO",IF(Tabela1[[#This Row],[PRAZO ABERTURA R.A.E]]&lt;TODAY(),"ATRASADO","NO PRAZO")))</f>
        <v>0</v>
      </c>
      <c r="AB655" s="11" t="str">
        <f ca="1">IF(Tabela1[[#This Row],[PRAZO ABERTURA R.A.E]]&gt;=TODAY(),"",IF(Tabela1[[#This Row],[STATUS]]="ATRASADO",TODAY()-Tabela1[[#This Row],[PRAZO ABERTURA R.A.E]],""))</f>
        <v/>
      </c>
      <c r="AE655" s="3"/>
      <c r="AF655" t="s">
        <v>73</v>
      </c>
    </row>
    <row r="656" spans="1:32" ht="30" x14ac:dyDescent="0.25">
      <c r="A656" s="6">
        <v>655</v>
      </c>
      <c r="B656" s="2" t="s">
        <v>25</v>
      </c>
      <c r="C656" s="46">
        <v>45445</v>
      </c>
      <c r="D656" s="15" t="str">
        <f t="shared" si="6"/>
        <v>junho</v>
      </c>
      <c r="E656" s="9">
        <v>0.30208333333333331</v>
      </c>
      <c r="F656" s="41" t="s">
        <v>3844</v>
      </c>
      <c r="G656" s="2" t="s">
        <v>27</v>
      </c>
      <c r="H656" s="20" t="s">
        <v>2309</v>
      </c>
      <c r="I656" s="61"/>
      <c r="J656" s="3"/>
      <c r="K656" s="5" t="s">
        <v>3845</v>
      </c>
      <c r="L656" s="3" t="s">
        <v>192</v>
      </c>
      <c r="M656" s="3" t="s">
        <v>123</v>
      </c>
      <c r="N656" s="2" t="s">
        <v>3822</v>
      </c>
      <c r="O656" s="2" t="s">
        <v>3823</v>
      </c>
      <c r="P656" s="3" t="s">
        <v>3824</v>
      </c>
      <c r="Q656" s="31"/>
      <c r="R656" s="31"/>
      <c r="S656" s="31"/>
      <c r="T656" s="7" t="s">
        <v>3825</v>
      </c>
      <c r="U656" s="3" t="s">
        <v>3826</v>
      </c>
      <c r="V656" s="3" t="s">
        <v>77</v>
      </c>
      <c r="W656" s="3" t="s">
        <v>69</v>
      </c>
      <c r="X656" s="3" t="s">
        <v>70</v>
      </c>
      <c r="Y656" s="3" t="s">
        <v>67</v>
      </c>
      <c r="Z656" s="4" t="str">
        <f>IF(Tabela1[[#This Row],[R.A.E]]="SIM",VLOOKUP(Tabela1[[#This Row],[CLASSIFICAÇÃO]],Lista_Susp_!PRAZO,2,0)+Tabela1[[#This Row],[DATA]],"")</f>
        <v/>
      </c>
      <c r="AA656" s="11" t="b">
        <f ca="1">IF(Tabela1[[#This Row],[R.A.E]]="SIM",IF(AC656="ok","CONCLUÍDO",IF(Tabela1[[#This Row],[PRAZO ABERTURA R.A.E]]&lt;TODAY(),"ATRASADO","NO PRAZO")))</f>
        <v>0</v>
      </c>
      <c r="AB656" s="11" t="str">
        <f ca="1">IF(Tabela1[[#This Row],[PRAZO ABERTURA R.A.E]]&gt;=TODAY(),"",IF(Tabela1[[#This Row],[STATUS]]="ATRASADO",TODAY()-Tabela1[[#This Row],[PRAZO ABERTURA R.A.E]],""))</f>
        <v/>
      </c>
      <c r="AE656" s="3"/>
      <c r="AF656" t="s">
        <v>73</v>
      </c>
    </row>
    <row r="657" spans="1:32" ht="60" x14ac:dyDescent="0.25">
      <c r="A657" s="6">
        <v>656</v>
      </c>
      <c r="B657" s="2" t="s">
        <v>25</v>
      </c>
      <c r="C657" s="46">
        <v>45446</v>
      </c>
      <c r="D657" s="15" t="str">
        <f t="shared" si="6"/>
        <v>junho</v>
      </c>
      <c r="E657" s="9">
        <v>0.74305555555555547</v>
      </c>
      <c r="F657" s="41" t="s">
        <v>3846</v>
      </c>
      <c r="G657" s="2" t="s">
        <v>27</v>
      </c>
      <c r="H657" s="20" t="s">
        <v>2310</v>
      </c>
      <c r="I657" s="61"/>
      <c r="J657" s="3"/>
      <c r="K657" s="5" t="s">
        <v>3909</v>
      </c>
      <c r="L657" s="3" t="s">
        <v>125</v>
      </c>
      <c r="M657" s="3" t="s">
        <v>122</v>
      </c>
      <c r="N657" s="2" t="s">
        <v>3254</v>
      </c>
      <c r="O657" s="2" t="s">
        <v>3847</v>
      </c>
      <c r="P657" s="3" t="s">
        <v>3450</v>
      </c>
      <c r="Q657" s="31"/>
      <c r="R657" s="31"/>
      <c r="S657" s="31"/>
      <c r="T657" s="7" t="s">
        <v>3848</v>
      </c>
      <c r="U657" s="3" t="s">
        <v>3849</v>
      </c>
      <c r="V657" s="3" t="s">
        <v>64</v>
      </c>
      <c r="W657" s="3" t="s">
        <v>76</v>
      </c>
      <c r="X657" s="3" t="s">
        <v>70</v>
      </c>
      <c r="Y657" s="3" t="s">
        <v>73</v>
      </c>
      <c r="Z657" s="4">
        <f>IF(Tabela1[[#This Row],[R.A.E]]="SIM",VLOOKUP(Tabela1[[#This Row],[CLASSIFICAÇÃO]],Lista_Susp_!PRAZO,2,0)+Tabela1[[#This Row],[DATA]],"")</f>
        <v>45453</v>
      </c>
      <c r="AA657" s="11" t="str">
        <f ca="1">IF(Tabela1[[#This Row],[R.A.E]]="SIM",IF(AC657="ok","CONCLUÍDO",IF(Tabela1[[#This Row],[PRAZO ABERTURA R.A.E]]&lt;TODAY(),"ATRASADO","NO PRAZO")))</f>
        <v>CONCLUÍDO</v>
      </c>
      <c r="AB657" s="11" t="str">
        <f ca="1">IF(Tabela1[[#This Row],[PRAZO ABERTURA R.A.E]]&gt;=TODAY(),"",IF(Tabela1[[#This Row],[STATUS]]="ATRASADO",TODAY()-Tabela1[[#This Row],[PRAZO ABERTURA R.A.E]],""))</f>
        <v/>
      </c>
      <c r="AC657" s="3" t="s">
        <v>224</v>
      </c>
      <c r="AD657" s="4">
        <v>45419</v>
      </c>
      <c r="AE657" s="3" t="s">
        <v>73</v>
      </c>
      <c r="AF657" t="s">
        <v>73</v>
      </c>
    </row>
    <row r="658" spans="1:32" ht="45" x14ac:dyDescent="0.25">
      <c r="A658" s="6">
        <v>657</v>
      </c>
      <c r="B658" s="2" t="s">
        <v>25</v>
      </c>
      <c r="C658" s="46">
        <v>45446</v>
      </c>
      <c r="D658" s="15" t="str">
        <f t="shared" si="6"/>
        <v>junho</v>
      </c>
      <c r="E658" s="9">
        <v>0.38541666666666669</v>
      </c>
      <c r="F658" s="41" t="s">
        <v>3850</v>
      </c>
      <c r="G658" s="2" t="s">
        <v>30</v>
      </c>
      <c r="H658" s="20"/>
      <c r="I658" s="61"/>
      <c r="J658" s="3" t="s">
        <v>73</v>
      </c>
      <c r="K658" s="5" t="s">
        <v>3908</v>
      </c>
      <c r="L658" s="3" t="s">
        <v>126</v>
      </c>
      <c r="M658" s="3" t="s">
        <v>781</v>
      </c>
      <c r="N658" s="2" t="s">
        <v>3851</v>
      </c>
      <c r="O658" s="2" t="s">
        <v>3852</v>
      </c>
      <c r="P658" s="3" t="s">
        <v>1613</v>
      </c>
      <c r="Q658" s="31"/>
      <c r="R658" s="31"/>
      <c r="S658" s="31"/>
      <c r="T658" s="7" t="s">
        <v>3853</v>
      </c>
      <c r="U658" s="3" t="s">
        <v>3854</v>
      </c>
      <c r="V658" s="3" t="s">
        <v>74</v>
      </c>
      <c r="W658" s="3" t="s">
        <v>76</v>
      </c>
      <c r="X658" s="3" t="s">
        <v>79</v>
      </c>
      <c r="Y658" s="3" t="s">
        <v>73</v>
      </c>
      <c r="Z658" s="4">
        <f>IF(Tabela1[[#This Row],[R.A.E]]="SIM",VLOOKUP(Tabela1[[#This Row],[CLASSIFICAÇÃO]],Lista_Susp_!PRAZO,2,0)+Tabela1[[#This Row],[DATA]],"")</f>
        <v>45453</v>
      </c>
      <c r="AA658" s="11" t="str">
        <f ca="1">IF(Tabela1[[#This Row],[R.A.E]]="SIM",IF(AC658="ok","CONCLUÍDO",IF(Tabela1[[#This Row],[PRAZO ABERTURA R.A.E]]&lt;TODAY(),"ATRASADO","NO PRAZO")))</f>
        <v>CONCLUÍDO</v>
      </c>
      <c r="AB658" s="11" t="str">
        <f ca="1">IF(Tabela1[[#This Row],[PRAZO ABERTURA R.A.E]]&gt;=TODAY(),"",IF(Tabela1[[#This Row],[STATUS]]="ATRASADO",TODAY()-Tabela1[[#This Row],[PRAZO ABERTURA R.A.E]],""))</f>
        <v/>
      </c>
      <c r="AC658" s="3" t="s">
        <v>224</v>
      </c>
      <c r="AE658" s="3" t="s">
        <v>73</v>
      </c>
    </row>
    <row r="659" spans="1:32" x14ac:dyDescent="0.25">
      <c r="A659" s="6">
        <v>658</v>
      </c>
      <c r="B659" s="2" t="s">
        <v>25</v>
      </c>
      <c r="C659" s="46">
        <v>45447</v>
      </c>
      <c r="D659" s="15" t="str">
        <f t="shared" si="6"/>
        <v>junho</v>
      </c>
      <c r="E659" s="9">
        <v>0.35416666666666669</v>
      </c>
      <c r="F659" s="41" t="s">
        <v>3856</v>
      </c>
      <c r="G659" s="2" t="s">
        <v>30</v>
      </c>
      <c r="H659" s="20"/>
      <c r="I659" s="61"/>
      <c r="J659" s="3"/>
      <c r="K659" s="5" t="s">
        <v>3857</v>
      </c>
      <c r="L659" s="3" t="s">
        <v>185</v>
      </c>
      <c r="M659" s="3" t="s">
        <v>121</v>
      </c>
      <c r="N659" s="2" t="s">
        <v>3858</v>
      </c>
      <c r="O659" s="2" t="s">
        <v>3859</v>
      </c>
      <c r="P659" s="3" t="s">
        <v>3802</v>
      </c>
      <c r="Q659" s="31"/>
      <c r="R659" s="31"/>
      <c r="S659" s="31"/>
      <c r="T659" s="7" t="s">
        <v>3860</v>
      </c>
      <c r="U659" s="3" t="s">
        <v>3861</v>
      </c>
      <c r="V659" s="3" t="s">
        <v>75</v>
      </c>
      <c r="W659" s="3" t="s">
        <v>69</v>
      </c>
      <c r="X659" s="3" t="s">
        <v>70</v>
      </c>
      <c r="Y659" s="3" t="s">
        <v>67</v>
      </c>
      <c r="Z659" s="4" t="str">
        <f>IF(Tabela1[[#This Row],[R.A.E]]="SIM",VLOOKUP(Tabela1[[#This Row],[CLASSIFICAÇÃO]],Lista_Susp_!PRAZO,2,0)+Tabela1[[#This Row],[DATA]],"")</f>
        <v/>
      </c>
      <c r="AA659" s="11" t="b">
        <f ca="1">IF(Tabela1[[#This Row],[R.A.E]]="SIM",IF(AC659="ok","CONCLUÍDO",IF(Tabela1[[#This Row],[PRAZO ABERTURA R.A.E]]&lt;TODAY(),"ATRASADO","NO PRAZO")))</f>
        <v>0</v>
      </c>
      <c r="AB659" s="11" t="str">
        <f ca="1">IF(Tabela1[[#This Row],[PRAZO ABERTURA R.A.E]]&gt;=TODAY(),"",IF(Tabela1[[#This Row],[STATUS]]="ATRASADO",TODAY()-Tabela1[[#This Row],[PRAZO ABERTURA R.A.E]],""))</f>
        <v/>
      </c>
      <c r="AE659" s="3"/>
      <c r="AF659" t="s">
        <v>73</v>
      </c>
    </row>
    <row r="660" spans="1:32" x14ac:dyDescent="0.25">
      <c r="A660" s="6">
        <v>659</v>
      </c>
      <c r="B660" s="2" t="s">
        <v>25</v>
      </c>
      <c r="C660" s="46">
        <v>45447</v>
      </c>
      <c r="D660" s="15" t="str">
        <f t="shared" si="6"/>
        <v>junho</v>
      </c>
      <c r="E660" s="9">
        <v>0.5625</v>
      </c>
      <c r="F660" s="41" t="s">
        <v>3862</v>
      </c>
      <c r="G660" s="2" t="s">
        <v>30</v>
      </c>
      <c r="H660" s="20"/>
      <c r="I660" s="61"/>
      <c r="J660" s="3"/>
      <c r="K660" s="5" t="s">
        <v>3907</v>
      </c>
      <c r="L660" s="3" t="s">
        <v>126</v>
      </c>
      <c r="M660" s="3" t="s">
        <v>121</v>
      </c>
      <c r="N660" s="2" t="s">
        <v>3874</v>
      </c>
      <c r="O660" s="2" t="s">
        <v>3864</v>
      </c>
      <c r="P660" s="3" t="s">
        <v>3544</v>
      </c>
      <c r="Q660" s="31"/>
      <c r="R660" s="31"/>
      <c r="S660" s="31"/>
      <c r="T660" s="7" t="s">
        <v>3867</v>
      </c>
      <c r="U660" s="3" t="s">
        <v>3593</v>
      </c>
      <c r="V660" s="3" t="s">
        <v>68</v>
      </c>
      <c r="W660" s="3" t="s">
        <v>69</v>
      </c>
      <c r="X660" s="3" t="s">
        <v>70</v>
      </c>
      <c r="Y660" s="3" t="s">
        <v>67</v>
      </c>
      <c r="Z660" s="4" t="str">
        <f>IF(Tabela1[[#This Row],[R.A.E]]="SIM",VLOOKUP(Tabela1[[#This Row],[CLASSIFICAÇÃO]],Lista_Susp_!PRAZO,2,0)+Tabela1[[#This Row],[DATA]],"")</f>
        <v/>
      </c>
      <c r="AA660" s="11" t="b">
        <f ca="1">IF(Tabela1[[#This Row],[R.A.E]]="SIM",IF(AC660="ok","CONCLUÍDO",IF(Tabela1[[#This Row],[PRAZO ABERTURA R.A.E]]&lt;TODAY(),"ATRASADO","NO PRAZO")))</f>
        <v>0</v>
      </c>
      <c r="AB660" s="11" t="str">
        <f ca="1">IF(Tabela1[[#This Row],[PRAZO ABERTURA R.A.E]]&gt;=TODAY(),"",IF(Tabela1[[#This Row],[STATUS]]="ATRASADO",TODAY()-Tabela1[[#This Row],[PRAZO ABERTURA R.A.E]],""))</f>
        <v/>
      </c>
      <c r="AE660" s="3"/>
      <c r="AF660" t="s">
        <v>73</v>
      </c>
    </row>
    <row r="661" spans="1:32" x14ac:dyDescent="0.25">
      <c r="A661" s="6">
        <v>659</v>
      </c>
      <c r="B661" s="2" t="s">
        <v>25</v>
      </c>
      <c r="C661" s="46">
        <v>45447</v>
      </c>
      <c r="D661" s="15" t="str">
        <f t="shared" ref="D661" si="7">TEXT(C661,"MMMM")</f>
        <v>junho</v>
      </c>
      <c r="E661" s="9">
        <v>0.55555555555555558</v>
      </c>
      <c r="F661" s="41" t="s">
        <v>3865</v>
      </c>
      <c r="G661" s="2" t="s">
        <v>30</v>
      </c>
      <c r="H661" s="20"/>
      <c r="I661" s="61"/>
      <c r="J661" s="3"/>
      <c r="K661" s="5" t="s">
        <v>3906</v>
      </c>
      <c r="L661" s="3" t="s">
        <v>126</v>
      </c>
      <c r="M661" s="3" t="s">
        <v>121</v>
      </c>
      <c r="N661" s="2" t="s">
        <v>3863</v>
      </c>
      <c r="O661" s="2" t="s">
        <v>3866</v>
      </c>
      <c r="P661" s="3" t="s">
        <v>3544</v>
      </c>
      <c r="Q661" s="31"/>
      <c r="R661" s="31"/>
      <c r="S661" s="31"/>
      <c r="T661" s="7" t="s">
        <v>3868</v>
      </c>
      <c r="U661" s="3" t="s">
        <v>3593</v>
      </c>
      <c r="V661" s="3" t="s">
        <v>68</v>
      </c>
      <c r="W661" s="3" t="s">
        <v>69</v>
      </c>
      <c r="X661" s="3" t="s">
        <v>70</v>
      </c>
      <c r="Y661" s="3" t="s">
        <v>67</v>
      </c>
      <c r="Z661" s="4" t="str">
        <f>IF(Tabela1[[#This Row],[R.A.E]]="SIM",VLOOKUP(Tabela1[[#This Row],[CLASSIFICAÇÃO]],Lista_Susp_!PRAZO,2,0)+Tabela1[[#This Row],[DATA]],"")</f>
        <v/>
      </c>
      <c r="AA661" s="11" t="b">
        <f ca="1">IF(Tabela1[[#This Row],[R.A.E]]="SIM",IF(AC661="ok","CONCLUÍDO",IF(Tabela1[[#This Row],[PRAZO ABERTURA R.A.E]]&lt;TODAY(),"ATRASADO","NO PRAZO")))</f>
        <v>0</v>
      </c>
      <c r="AB661" s="11" t="str">
        <f ca="1">IF(Tabela1[[#This Row],[PRAZO ABERTURA R.A.E]]&gt;=TODAY(),"",IF(Tabela1[[#This Row],[STATUS]]="ATRASADO",TODAY()-Tabela1[[#This Row],[PRAZO ABERTURA R.A.E]],""))</f>
        <v/>
      </c>
      <c r="AE661" s="3"/>
      <c r="AF661" t="s">
        <v>73</v>
      </c>
    </row>
    <row r="662" spans="1:32" x14ac:dyDescent="0.25">
      <c r="A662" s="6">
        <v>661</v>
      </c>
      <c r="B662" s="2" t="s">
        <v>25</v>
      </c>
      <c r="C662" s="46">
        <v>45447</v>
      </c>
      <c r="D662" s="15" t="str">
        <f t="shared" si="6"/>
        <v>junho</v>
      </c>
      <c r="E662" s="9">
        <v>0.35416666666666669</v>
      </c>
      <c r="F662" s="41" t="s">
        <v>3869</v>
      </c>
      <c r="G662" s="2" t="s">
        <v>27</v>
      </c>
      <c r="H662" s="20" t="s">
        <v>2309</v>
      </c>
      <c r="I662" s="61"/>
      <c r="J662" s="3"/>
      <c r="K662" s="5" t="s">
        <v>3905</v>
      </c>
      <c r="L662" s="3" t="s">
        <v>247</v>
      </c>
      <c r="M662" s="3" t="s">
        <v>44</v>
      </c>
      <c r="N662" s="2" t="s">
        <v>3870</v>
      </c>
      <c r="O662" s="2" t="s">
        <v>3871</v>
      </c>
      <c r="P662" s="3" t="s">
        <v>410</v>
      </c>
      <c r="Q662" s="31"/>
      <c r="R662" s="31"/>
      <c r="S662" s="31"/>
      <c r="T662" s="7" t="s">
        <v>3872</v>
      </c>
      <c r="U662" s="3" t="s">
        <v>3636</v>
      </c>
      <c r="V662" s="3" t="s">
        <v>81</v>
      </c>
      <c r="W662" s="3" t="s">
        <v>69</v>
      </c>
      <c r="X662" s="3" t="s">
        <v>70</v>
      </c>
      <c r="Y662" s="3" t="s">
        <v>73</v>
      </c>
      <c r="Z662" s="4">
        <f>IF(Tabela1[[#This Row],[R.A.E]]="SIM",VLOOKUP(Tabela1[[#This Row],[CLASSIFICAÇÃO]],Lista_Susp_!PRAZO,2,0)+Tabela1[[#This Row],[DATA]],"")</f>
        <v>45454</v>
      </c>
      <c r="AA662" s="11" t="str">
        <f ca="1">IF(Tabela1[[#This Row],[R.A.E]]="SIM",IF(AC662="ok","CONCLUÍDO",IF(Tabela1[[#This Row],[PRAZO ABERTURA R.A.E]]&lt;TODAY(),"ATRASADO","NO PRAZO")))</f>
        <v>CONCLUÍDO</v>
      </c>
      <c r="AB662" s="11" t="str">
        <f ca="1">IF(Tabela1[[#This Row],[PRAZO ABERTURA R.A.E]]&gt;=TODAY(),"",IF(Tabela1[[#This Row],[STATUS]]="ATRASADO",TODAY()-Tabela1[[#This Row],[PRAZO ABERTURA R.A.E]],""))</f>
        <v/>
      </c>
      <c r="AC662" s="3" t="s">
        <v>224</v>
      </c>
      <c r="AD662" s="4">
        <v>45453</v>
      </c>
      <c r="AE662" s="3" t="s">
        <v>73</v>
      </c>
      <c r="AF662" t="s">
        <v>73</v>
      </c>
    </row>
    <row r="663" spans="1:32" x14ac:dyDescent="0.25">
      <c r="A663" s="6">
        <v>662</v>
      </c>
      <c r="B663" s="2" t="s">
        <v>25</v>
      </c>
      <c r="C663" s="46">
        <v>45447</v>
      </c>
      <c r="D663" s="15" t="str">
        <f t="shared" si="6"/>
        <v>junho</v>
      </c>
      <c r="E663" s="9">
        <v>0.65277777777777779</v>
      </c>
      <c r="F663" s="41" t="s">
        <v>3873</v>
      </c>
      <c r="G663" s="2" t="s">
        <v>33</v>
      </c>
      <c r="H663" s="20"/>
      <c r="I663" s="61"/>
      <c r="J663" s="3"/>
      <c r="K663" s="5" t="s">
        <v>3904</v>
      </c>
      <c r="L663" s="3" t="s">
        <v>126</v>
      </c>
      <c r="M663" s="3" t="s">
        <v>121</v>
      </c>
      <c r="N663" s="2" t="s">
        <v>3874</v>
      </c>
      <c r="O663" s="2" t="s">
        <v>3875</v>
      </c>
      <c r="P663" s="3" t="s">
        <v>3544</v>
      </c>
      <c r="Q663" s="31"/>
      <c r="R663" s="31"/>
      <c r="S663" s="31"/>
      <c r="T663" s="7" t="s">
        <v>3867</v>
      </c>
      <c r="U663" s="3" t="s">
        <v>3593</v>
      </c>
      <c r="V663" s="3" t="s">
        <v>68</v>
      </c>
      <c r="W663" s="3" t="s">
        <v>69</v>
      </c>
      <c r="X663" s="3" t="s">
        <v>70</v>
      </c>
      <c r="Y663" s="3" t="s">
        <v>67</v>
      </c>
      <c r="Z663" s="4" t="str">
        <f>IF(Tabela1[[#This Row],[R.A.E]]="SIM",VLOOKUP(Tabela1[[#This Row],[CLASSIFICAÇÃO]],Lista_Susp_!PRAZO,2,0)+Tabela1[[#This Row],[DATA]],"")</f>
        <v/>
      </c>
      <c r="AA663" s="11" t="b">
        <f ca="1">IF(Tabela1[[#This Row],[R.A.E]]="SIM",IF(AC663="ok","CONCLUÍDO",IF(Tabela1[[#This Row],[PRAZO ABERTURA R.A.E]]&lt;TODAY(),"ATRASADO","NO PRAZO")))</f>
        <v>0</v>
      </c>
      <c r="AB663" s="11" t="str">
        <f ca="1">IF(Tabela1[[#This Row],[PRAZO ABERTURA R.A.E]]&gt;=TODAY(),"",IF(Tabela1[[#This Row],[STATUS]]="ATRASADO",TODAY()-Tabela1[[#This Row],[PRAZO ABERTURA R.A.E]],""))</f>
        <v/>
      </c>
      <c r="AE663" s="3"/>
      <c r="AF663" t="s">
        <v>73</v>
      </c>
    </row>
    <row r="664" spans="1:32" ht="30" x14ac:dyDescent="0.25">
      <c r="A664" s="6">
        <v>663</v>
      </c>
      <c r="B664" s="2" t="s">
        <v>28</v>
      </c>
      <c r="C664" s="46">
        <v>45447</v>
      </c>
      <c r="D664" s="15" t="str">
        <f t="shared" si="6"/>
        <v>junho</v>
      </c>
      <c r="E664" s="9">
        <v>0.4201388888888889</v>
      </c>
      <c r="F664" s="41" t="s">
        <v>1309</v>
      </c>
      <c r="G664" s="2" t="s">
        <v>36</v>
      </c>
      <c r="H664" s="20"/>
      <c r="I664" s="61"/>
      <c r="J664" s="3"/>
      <c r="K664" s="5" t="s">
        <v>3903</v>
      </c>
      <c r="L664" s="3" t="s">
        <v>180</v>
      </c>
      <c r="M664" s="3" t="s">
        <v>121</v>
      </c>
      <c r="N664" s="2" t="s">
        <v>3876</v>
      </c>
      <c r="O664" s="2" t="s">
        <v>3877</v>
      </c>
      <c r="P664" s="3" t="s">
        <v>2524</v>
      </c>
      <c r="Q664" s="31"/>
      <c r="R664" s="31"/>
      <c r="S664" s="31"/>
      <c r="T664" s="7" t="s">
        <v>3878</v>
      </c>
      <c r="U664" s="3" t="s">
        <v>3879</v>
      </c>
      <c r="V664" s="3" t="s">
        <v>86</v>
      </c>
      <c r="W664" s="3" t="s">
        <v>69</v>
      </c>
      <c r="X664" s="3" t="s">
        <v>70</v>
      </c>
      <c r="Y664" s="3" t="s">
        <v>67</v>
      </c>
      <c r="Z664" s="4" t="str">
        <f>IF(Tabela1[[#This Row],[R.A.E]]="SIM",VLOOKUP(Tabela1[[#This Row],[CLASSIFICAÇÃO]],Lista_Susp_!PRAZO,2,0)+Tabela1[[#This Row],[DATA]],"")</f>
        <v/>
      </c>
      <c r="AA664" s="11" t="b">
        <f ca="1">IF(Tabela1[[#This Row],[R.A.E]]="SIM",IF(AC664="ok","CONCLUÍDO",IF(Tabela1[[#This Row],[PRAZO ABERTURA R.A.E]]&lt;TODAY(),"ATRASADO","NO PRAZO")))</f>
        <v>0</v>
      </c>
      <c r="AB664" s="11" t="str">
        <f ca="1">IF(Tabela1[[#This Row],[PRAZO ABERTURA R.A.E]]&gt;=TODAY(),"",IF(Tabela1[[#This Row],[STATUS]]="ATRASADO",TODAY()-Tabela1[[#This Row],[PRAZO ABERTURA R.A.E]],""))</f>
        <v/>
      </c>
      <c r="AE664" s="3"/>
      <c r="AF664" t="s">
        <v>73</v>
      </c>
    </row>
    <row r="665" spans="1:32" x14ac:dyDescent="0.25">
      <c r="A665" s="6">
        <v>664</v>
      </c>
      <c r="B665" s="2" t="s">
        <v>28</v>
      </c>
      <c r="C665" s="46">
        <v>45447</v>
      </c>
      <c r="D665" s="15" t="str">
        <f t="shared" si="6"/>
        <v>junho</v>
      </c>
      <c r="E665" s="9">
        <v>0.72222222222222221</v>
      </c>
      <c r="F665" s="72" t="s">
        <v>3910</v>
      </c>
      <c r="G665" s="2" t="s">
        <v>27</v>
      </c>
      <c r="H665" s="20" t="s">
        <v>2309</v>
      </c>
      <c r="I665" s="61"/>
      <c r="J665" s="3"/>
      <c r="K665" s="5" t="s">
        <v>3902</v>
      </c>
      <c r="L665" s="3" t="s">
        <v>192</v>
      </c>
      <c r="M665" s="3" t="s">
        <v>121</v>
      </c>
      <c r="N665" s="2" t="s">
        <v>1037</v>
      </c>
      <c r="O665" s="2" t="s">
        <v>3881</v>
      </c>
      <c r="P665" s="3" t="s">
        <v>484</v>
      </c>
      <c r="Q665" s="31"/>
      <c r="R665" s="31"/>
      <c r="S665" s="31"/>
      <c r="T665" s="7" t="s">
        <v>3882</v>
      </c>
      <c r="U665" s="3" t="s">
        <v>3019</v>
      </c>
      <c r="V665" s="3" t="s">
        <v>232</v>
      </c>
      <c r="W665" s="3" t="s">
        <v>69</v>
      </c>
      <c r="X665" s="3" t="s">
        <v>70</v>
      </c>
      <c r="Y665" s="3" t="s">
        <v>67</v>
      </c>
      <c r="Z665" s="4" t="str">
        <f>IF(Tabela1[[#This Row],[R.A.E]]="SIM",VLOOKUP(Tabela1[[#This Row],[CLASSIFICAÇÃO]],Lista_Susp_!PRAZO,2,0)+Tabela1[[#This Row],[DATA]],"")</f>
        <v/>
      </c>
      <c r="AA665" s="11" t="b">
        <f ca="1">IF(Tabela1[[#This Row],[R.A.E]]="SIM",IF(AC665="ok","CONCLUÍDO",IF(Tabela1[[#This Row],[PRAZO ABERTURA R.A.E]]&lt;TODAY(),"ATRASADO","NO PRAZO")))</f>
        <v>0</v>
      </c>
      <c r="AB665" s="11" t="str">
        <f ca="1">IF(Tabela1[[#This Row],[PRAZO ABERTURA R.A.E]]&gt;=TODAY(),"",IF(Tabela1[[#This Row],[STATUS]]="ATRASADO",TODAY()-Tabela1[[#This Row],[PRAZO ABERTURA R.A.E]],""))</f>
        <v/>
      </c>
      <c r="AE665" s="3"/>
      <c r="AF665" t="s">
        <v>73</v>
      </c>
    </row>
    <row r="666" spans="1:32" ht="30" x14ac:dyDescent="0.25">
      <c r="A666" s="6">
        <v>665</v>
      </c>
      <c r="B666" s="2" t="s">
        <v>28</v>
      </c>
      <c r="C666" s="46">
        <v>45447</v>
      </c>
      <c r="D666" s="15" t="str">
        <f t="shared" si="6"/>
        <v>junho</v>
      </c>
      <c r="E666" s="9">
        <v>0.47916666666666669</v>
      </c>
      <c r="F666" s="41" t="s">
        <v>3880</v>
      </c>
      <c r="G666" s="2" t="s">
        <v>27</v>
      </c>
      <c r="H666" s="20" t="s">
        <v>2309</v>
      </c>
      <c r="I666" s="61"/>
      <c r="J666" s="3"/>
      <c r="K666" s="5" t="s">
        <v>3901</v>
      </c>
      <c r="L666" s="3" t="s">
        <v>192</v>
      </c>
      <c r="M666" s="3" t="s">
        <v>121</v>
      </c>
      <c r="N666" s="2" t="s">
        <v>1037</v>
      </c>
      <c r="O666" s="2" t="s">
        <v>3881</v>
      </c>
      <c r="P666" s="3" t="s">
        <v>484</v>
      </c>
      <c r="Q666" s="31"/>
      <c r="R666" s="31"/>
      <c r="S666" s="31"/>
      <c r="T666" s="7" t="s">
        <v>3883</v>
      </c>
      <c r="U666" s="3" t="s">
        <v>3884</v>
      </c>
      <c r="V666" s="3" t="s">
        <v>232</v>
      </c>
      <c r="W666" s="3" t="s">
        <v>69</v>
      </c>
      <c r="X666" s="3" t="s">
        <v>70</v>
      </c>
      <c r="Y666" s="3" t="s">
        <v>67</v>
      </c>
      <c r="Z666" s="4" t="str">
        <f>IF(Tabela1[[#This Row],[R.A.E]]="SIM",VLOOKUP(Tabela1[[#This Row],[CLASSIFICAÇÃO]],Lista_Susp_!PRAZO,2,0)+Tabela1[[#This Row],[DATA]],"")</f>
        <v/>
      </c>
      <c r="AA666" s="11" t="b">
        <f ca="1">IF(Tabela1[[#This Row],[R.A.E]]="SIM",IF(AC666="ok","CONCLUÍDO",IF(Tabela1[[#This Row],[PRAZO ABERTURA R.A.E]]&lt;TODAY(),"ATRASADO","NO PRAZO")))</f>
        <v>0</v>
      </c>
      <c r="AB666" s="11" t="str">
        <f ca="1">IF(Tabela1[[#This Row],[PRAZO ABERTURA R.A.E]]&gt;=TODAY(),"",IF(Tabela1[[#This Row],[STATUS]]="ATRASADO",TODAY()-Tabela1[[#This Row],[PRAZO ABERTURA R.A.E]],""))</f>
        <v/>
      </c>
      <c r="AE666" s="3"/>
      <c r="AF666" t="s">
        <v>73</v>
      </c>
    </row>
    <row r="667" spans="1:32" x14ac:dyDescent="0.25">
      <c r="A667" s="6">
        <v>666</v>
      </c>
      <c r="B667" s="2" t="s">
        <v>25</v>
      </c>
      <c r="C667" s="46">
        <v>45448</v>
      </c>
      <c r="D667" s="15" t="str">
        <f t="shared" si="6"/>
        <v>junho</v>
      </c>
      <c r="E667" s="9">
        <v>0.34027777777777773</v>
      </c>
      <c r="F667" s="41" t="s">
        <v>3885</v>
      </c>
      <c r="G667" s="2" t="s">
        <v>30</v>
      </c>
      <c r="H667" s="20"/>
      <c r="I667" s="61"/>
      <c r="J667" s="3"/>
      <c r="K667" s="5" t="s">
        <v>3886</v>
      </c>
      <c r="L667" s="3" t="s">
        <v>126</v>
      </c>
      <c r="M667" s="3" t="s">
        <v>44</v>
      </c>
      <c r="N667" s="2" t="s">
        <v>3887</v>
      </c>
      <c r="O667" s="2" t="s">
        <v>3888</v>
      </c>
      <c r="P667" s="3" t="s">
        <v>3544</v>
      </c>
      <c r="Q667" s="31"/>
      <c r="R667" s="31"/>
      <c r="S667" s="31"/>
      <c r="T667" s="7" t="s">
        <v>3889</v>
      </c>
      <c r="U667" s="3" t="s">
        <v>2037</v>
      </c>
      <c r="V667" s="3" t="s">
        <v>81</v>
      </c>
      <c r="W667" s="3" t="s">
        <v>69</v>
      </c>
      <c r="X667" s="3" t="s">
        <v>70</v>
      </c>
      <c r="Y667" s="3" t="s">
        <v>67</v>
      </c>
      <c r="Z667" s="4" t="str">
        <f>IF(Tabela1[[#This Row],[R.A.E]]="SIM",VLOOKUP(Tabela1[[#This Row],[CLASSIFICAÇÃO]],Lista_Susp_!PRAZO,2,0)+Tabela1[[#This Row],[DATA]],"")</f>
        <v/>
      </c>
      <c r="AA667" s="11" t="b">
        <f ca="1">IF(Tabela1[[#This Row],[R.A.E]]="SIM",IF(AC667="ok","CONCLUÍDO",IF(Tabela1[[#This Row],[PRAZO ABERTURA R.A.E]]&lt;TODAY(),"ATRASADO","NO PRAZO")))</f>
        <v>0</v>
      </c>
      <c r="AB667" s="11" t="str">
        <f ca="1">IF(Tabela1[[#This Row],[PRAZO ABERTURA R.A.E]]&gt;=TODAY(),"",IF(Tabela1[[#This Row],[STATUS]]="ATRASADO",TODAY()-Tabela1[[#This Row],[PRAZO ABERTURA R.A.E]],""))</f>
        <v/>
      </c>
      <c r="AE667" s="3"/>
      <c r="AF667" t="s">
        <v>73</v>
      </c>
    </row>
    <row r="668" spans="1:32" ht="30" x14ac:dyDescent="0.25">
      <c r="A668" s="6">
        <v>667</v>
      </c>
      <c r="B668" s="2" t="s">
        <v>28</v>
      </c>
      <c r="C668" s="46">
        <v>45448</v>
      </c>
      <c r="D668" s="15" t="str">
        <f t="shared" si="6"/>
        <v>junho</v>
      </c>
      <c r="E668" s="9">
        <v>0.53472222222222221</v>
      </c>
      <c r="F668" s="41" t="s">
        <v>3890</v>
      </c>
      <c r="G668" s="2" t="s">
        <v>33</v>
      </c>
      <c r="H668" s="20"/>
      <c r="I668" s="61"/>
      <c r="J668" s="3"/>
      <c r="K668" s="5" t="s">
        <v>3900</v>
      </c>
      <c r="L668" s="3" t="s">
        <v>197</v>
      </c>
      <c r="M668" s="3" t="s">
        <v>121</v>
      </c>
      <c r="N668" s="2" t="s">
        <v>2973</v>
      </c>
      <c r="O668" s="2" t="s">
        <v>3891</v>
      </c>
      <c r="P668" s="3" t="s">
        <v>3224</v>
      </c>
      <c r="Q668" s="31"/>
      <c r="R668" s="31"/>
      <c r="S668" s="31"/>
      <c r="T668" s="7" t="s">
        <v>3892</v>
      </c>
      <c r="U668" s="3" t="s">
        <v>3893</v>
      </c>
      <c r="V668" s="3" t="s">
        <v>83</v>
      </c>
      <c r="W668" s="3" t="s">
        <v>69</v>
      </c>
      <c r="X668" s="3" t="s">
        <v>70</v>
      </c>
      <c r="Y668" s="3" t="s">
        <v>67</v>
      </c>
      <c r="Z668" s="4" t="str">
        <f>IF(Tabela1[[#This Row],[R.A.E]]="SIM",VLOOKUP(Tabela1[[#This Row],[CLASSIFICAÇÃO]],Lista_Susp_!PRAZO,2,0)+Tabela1[[#This Row],[DATA]],"")</f>
        <v/>
      </c>
      <c r="AA668" s="11" t="b">
        <f ca="1">IF(Tabela1[[#This Row],[R.A.E]]="SIM",IF(AC668="ok","CONCLUÍDO",IF(Tabela1[[#This Row],[PRAZO ABERTURA R.A.E]]&lt;TODAY(),"ATRASADO","NO PRAZO")))</f>
        <v>0</v>
      </c>
      <c r="AB668" s="11" t="str">
        <f ca="1">IF(Tabela1[[#This Row],[PRAZO ABERTURA R.A.E]]&gt;=TODAY(),"",IF(Tabela1[[#This Row],[STATUS]]="ATRASADO",TODAY()-Tabela1[[#This Row],[PRAZO ABERTURA R.A.E]],""))</f>
        <v/>
      </c>
      <c r="AE668" s="3"/>
      <c r="AF668" t="s">
        <v>73</v>
      </c>
    </row>
    <row r="669" spans="1:32" ht="30" x14ac:dyDescent="0.25">
      <c r="A669" s="6">
        <v>668</v>
      </c>
      <c r="B669" s="2" t="s">
        <v>28</v>
      </c>
      <c r="C669" s="46">
        <v>45416</v>
      </c>
      <c r="D669" s="15" t="str">
        <f t="shared" si="6"/>
        <v>maio</v>
      </c>
      <c r="E669" s="9">
        <v>0.70833333333333337</v>
      </c>
      <c r="F669" s="41" t="s">
        <v>3894</v>
      </c>
      <c r="G669" s="2" t="s">
        <v>36</v>
      </c>
      <c r="H669" s="20"/>
      <c r="I669" s="61"/>
      <c r="J669" s="3"/>
      <c r="K669" s="5" t="s">
        <v>3899</v>
      </c>
      <c r="L669" s="3" t="s">
        <v>152</v>
      </c>
      <c r="M669" s="3" t="s">
        <v>121</v>
      </c>
      <c r="N669" s="2" t="s">
        <v>2973</v>
      </c>
      <c r="O669" s="2" t="s">
        <v>3895</v>
      </c>
      <c r="P669" s="3" t="s">
        <v>3896</v>
      </c>
      <c r="Q669" s="31"/>
      <c r="R669" s="31"/>
      <c r="S669" s="31"/>
      <c r="T669" s="7" t="s">
        <v>3897</v>
      </c>
      <c r="U669" s="3" t="s">
        <v>3015</v>
      </c>
      <c r="V669" s="6" t="s">
        <v>3898</v>
      </c>
      <c r="W669" s="3" t="s">
        <v>69</v>
      </c>
      <c r="X669" s="3" t="s">
        <v>70</v>
      </c>
      <c r="Y669" s="3" t="s">
        <v>67</v>
      </c>
      <c r="Z669" s="4" t="str">
        <f>IF(Tabela1[[#This Row],[R.A.E]]="SIM",VLOOKUP(Tabela1[[#This Row],[CLASSIFICAÇÃO]],Lista_Susp_!PRAZO,2,0)+Tabela1[[#This Row],[DATA]],"")</f>
        <v/>
      </c>
      <c r="AA669" s="11" t="b">
        <f ca="1">IF(Tabela1[[#This Row],[R.A.E]]="SIM",IF(AC669="ok","CONCLUÍDO",IF(Tabela1[[#This Row],[PRAZO ABERTURA R.A.E]]&lt;TODAY(),"ATRASADO","NO PRAZO")))</f>
        <v>0</v>
      </c>
      <c r="AB669" s="11" t="str">
        <f ca="1">IF(Tabela1[[#This Row],[PRAZO ABERTURA R.A.E]]&gt;=TODAY(),"",IF(Tabela1[[#This Row],[STATUS]]="ATRASADO",TODAY()-Tabela1[[#This Row],[PRAZO ABERTURA R.A.E]],""))</f>
        <v/>
      </c>
      <c r="AE669" s="3"/>
      <c r="AF669" t="s">
        <v>73</v>
      </c>
    </row>
    <row r="670" spans="1:32" ht="30" x14ac:dyDescent="0.25">
      <c r="A670" s="6">
        <v>669</v>
      </c>
      <c r="B670" s="2" t="s">
        <v>28</v>
      </c>
      <c r="C670" s="46">
        <v>45449</v>
      </c>
      <c r="D670" s="15" t="str">
        <f t="shared" si="6"/>
        <v>junho</v>
      </c>
      <c r="E670" s="9">
        <v>0.39583333333333331</v>
      </c>
      <c r="F670" s="41" t="s">
        <v>3911</v>
      </c>
      <c r="G670" s="2" t="s">
        <v>36</v>
      </c>
      <c r="H670" s="20"/>
      <c r="I670" s="61"/>
      <c r="J670" s="3"/>
      <c r="K670" s="5" t="s">
        <v>3912</v>
      </c>
      <c r="L670" s="3" t="s">
        <v>196</v>
      </c>
      <c r="M670" s="3" t="s">
        <v>121</v>
      </c>
      <c r="N670" s="2" t="s">
        <v>3913</v>
      </c>
      <c r="O670" s="2" t="s">
        <v>3914</v>
      </c>
      <c r="P670" s="3" t="s">
        <v>3186</v>
      </c>
      <c r="Q670" s="31"/>
      <c r="R670" s="31"/>
      <c r="S670" s="31"/>
      <c r="T670" s="7" t="s">
        <v>3915</v>
      </c>
      <c r="U670" s="3" t="s">
        <v>3916</v>
      </c>
      <c r="V670" s="3" t="s">
        <v>3898</v>
      </c>
      <c r="W670" s="3" t="s">
        <v>69</v>
      </c>
      <c r="X670" s="3" t="s">
        <v>79</v>
      </c>
      <c r="Y670" s="3" t="s">
        <v>73</v>
      </c>
      <c r="Z670" s="4">
        <f>IF(Tabela1[[#This Row],[R.A.E]]="SIM",VLOOKUP(Tabela1[[#This Row],[CLASSIFICAÇÃO]],Lista_Susp_!PRAZO,2,0)+Tabela1[[#This Row],[DATA]],"")</f>
        <v>45456</v>
      </c>
      <c r="AA670" s="11" t="str">
        <f ca="1">IF(Tabela1[[#This Row],[R.A.E]]="SIM",IF(AC670="ok","CONCLUÍDO",IF(Tabela1[[#This Row],[PRAZO ABERTURA R.A.E]]&lt;TODAY(),"ATRASADO","NO PRAZO")))</f>
        <v>ATRASADO</v>
      </c>
      <c r="AB670" s="11">
        <f ca="1">IF(Tabela1[[#This Row],[PRAZO ABERTURA R.A.E]]&gt;=TODAY(),"",IF(Tabela1[[#This Row],[STATUS]]="ATRASADO",TODAY()-Tabela1[[#This Row],[PRAZO ABERTURA R.A.E]],""))</f>
        <v>201</v>
      </c>
      <c r="AE670" s="3"/>
      <c r="AF670" t="s">
        <v>73</v>
      </c>
    </row>
    <row r="671" spans="1:32" ht="30" x14ac:dyDescent="0.25">
      <c r="A671" s="6">
        <v>670</v>
      </c>
      <c r="B671" s="2" t="s">
        <v>28</v>
      </c>
      <c r="C671" s="46">
        <v>45449</v>
      </c>
      <c r="D671" s="15" t="str">
        <f t="shared" si="6"/>
        <v>junho</v>
      </c>
      <c r="E671" s="9">
        <v>0.37152777777777773</v>
      </c>
      <c r="F671" s="41" t="s">
        <v>3917</v>
      </c>
      <c r="G671" s="2" t="s">
        <v>30</v>
      </c>
      <c r="H671" s="20"/>
      <c r="I671" s="61"/>
      <c r="J671" s="3"/>
      <c r="K671" s="5" t="s">
        <v>3930</v>
      </c>
      <c r="L671" s="3" t="s">
        <v>111</v>
      </c>
      <c r="M671" s="3" t="s">
        <v>44</v>
      </c>
      <c r="N671" s="2" t="s">
        <v>3918</v>
      </c>
      <c r="O671" s="2" t="s">
        <v>3919</v>
      </c>
      <c r="P671" s="3" t="s">
        <v>323</v>
      </c>
      <c r="Q671" s="31"/>
      <c r="R671" s="31"/>
      <c r="S671" s="31"/>
      <c r="T671" s="7" t="s">
        <v>3920</v>
      </c>
      <c r="U671" s="3" t="s">
        <v>3921</v>
      </c>
      <c r="V671" s="3" t="s">
        <v>555</v>
      </c>
      <c r="W671" s="3" t="s">
        <v>69</v>
      </c>
      <c r="X671" s="3" t="s">
        <v>70</v>
      </c>
      <c r="Y671" s="3" t="s">
        <v>73</v>
      </c>
      <c r="Z671" s="4">
        <f>IF(Tabela1[[#This Row],[R.A.E]]="SIM",VLOOKUP(Tabela1[[#This Row],[CLASSIFICAÇÃO]],Lista_Susp_!PRAZO,2,0)+Tabela1[[#This Row],[DATA]],"")</f>
        <v>45456</v>
      </c>
      <c r="AA671" s="11" t="str">
        <f ca="1">IF(Tabela1[[#This Row],[R.A.E]]="SIM",IF(AC671="ok","CONCLUÍDO",IF(Tabela1[[#This Row],[PRAZO ABERTURA R.A.E]]&lt;TODAY(),"ATRASADO","NO PRAZO")))</f>
        <v>ATRASADO</v>
      </c>
      <c r="AB671" s="11">
        <f ca="1">IF(Tabela1[[#This Row],[PRAZO ABERTURA R.A.E]]&gt;=TODAY(),"",IF(Tabela1[[#This Row],[STATUS]]="ATRASADO",TODAY()-Tabela1[[#This Row],[PRAZO ABERTURA R.A.E]],""))</f>
        <v>201</v>
      </c>
      <c r="AE671" s="3"/>
      <c r="AF671" t="s">
        <v>73</v>
      </c>
    </row>
    <row r="672" spans="1:32" x14ac:dyDescent="0.25">
      <c r="A672" s="6">
        <v>671</v>
      </c>
      <c r="B672" s="2" t="s">
        <v>28</v>
      </c>
      <c r="C672" s="46">
        <v>45449</v>
      </c>
      <c r="D672" s="15" t="str">
        <f t="shared" si="6"/>
        <v>junho</v>
      </c>
      <c r="E672" s="9">
        <v>0.83333333333333337</v>
      </c>
      <c r="F672" s="41" t="s">
        <v>1319</v>
      </c>
      <c r="G672" s="2" t="s">
        <v>27</v>
      </c>
      <c r="H672" s="20" t="s">
        <v>2309</v>
      </c>
      <c r="I672" s="61"/>
      <c r="J672" s="3"/>
      <c r="K672" s="5" t="s">
        <v>3922</v>
      </c>
      <c r="L672" s="3" t="s">
        <v>192</v>
      </c>
      <c r="M672" s="3" t="s">
        <v>121</v>
      </c>
      <c r="N672" s="2" t="s">
        <v>3923</v>
      </c>
      <c r="O672" s="2" t="s">
        <v>3924</v>
      </c>
      <c r="P672" s="3" t="s">
        <v>484</v>
      </c>
      <c r="Q672" s="31"/>
      <c r="R672" s="31"/>
      <c r="S672" s="31"/>
      <c r="T672" s="7" t="s">
        <v>3925</v>
      </c>
      <c r="U672" s="3" t="s">
        <v>2676</v>
      </c>
      <c r="V672" s="3" t="s">
        <v>83</v>
      </c>
      <c r="W672" s="3" t="s">
        <v>69</v>
      </c>
      <c r="X672" s="3" t="s">
        <v>70</v>
      </c>
      <c r="Y672" s="3" t="s">
        <v>67</v>
      </c>
      <c r="Z672" s="4" t="str">
        <f>IF(Tabela1[[#This Row],[R.A.E]]="SIM",VLOOKUP(Tabela1[[#This Row],[CLASSIFICAÇÃO]],Lista_Susp_!PRAZO,2,0)+Tabela1[[#This Row],[DATA]],"")</f>
        <v/>
      </c>
      <c r="AA672" s="11" t="b">
        <f ca="1">IF(Tabela1[[#This Row],[R.A.E]]="SIM",IF(AC672="ok","CONCLUÍDO",IF(Tabela1[[#This Row],[PRAZO ABERTURA R.A.E]]&lt;TODAY(),"ATRASADO","NO PRAZO")))</f>
        <v>0</v>
      </c>
      <c r="AB672" s="11" t="str">
        <f ca="1">IF(Tabela1[[#This Row],[PRAZO ABERTURA R.A.E]]&gt;=TODAY(),"",IF(Tabela1[[#This Row],[STATUS]]="ATRASADO",TODAY()-Tabela1[[#This Row],[PRAZO ABERTURA R.A.E]],""))</f>
        <v/>
      </c>
      <c r="AE672" s="3"/>
      <c r="AF672" t="s">
        <v>73</v>
      </c>
    </row>
    <row r="673" spans="1:32" x14ac:dyDescent="0.25">
      <c r="A673" s="70">
        <v>672</v>
      </c>
      <c r="B673" s="2" t="s">
        <v>28</v>
      </c>
      <c r="C673" s="46">
        <v>45449</v>
      </c>
      <c r="D673" s="15" t="str">
        <f t="shared" si="6"/>
        <v>junho</v>
      </c>
      <c r="E673" s="9">
        <v>0.66666666666666663</v>
      </c>
      <c r="F673" s="41" t="s">
        <v>3192</v>
      </c>
      <c r="G673" s="2" t="s">
        <v>36</v>
      </c>
      <c r="H673" s="20"/>
      <c r="I673" s="61"/>
      <c r="J673" s="3"/>
      <c r="K673" s="5" t="s">
        <v>3931</v>
      </c>
      <c r="L673" s="31" t="s">
        <v>230</v>
      </c>
      <c r="M673" s="3" t="s">
        <v>121</v>
      </c>
      <c r="N673" s="2" t="s">
        <v>3926</v>
      </c>
      <c r="O673" s="2" t="s">
        <v>3927</v>
      </c>
      <c r="P673" s="3" t="s">
        <v>3928</v>
      </c>
      <c r="Q673" s="31"/>
      <c r="R673" s="31"/>
      <c r="S673" s="31"/>
      <c r="T673" s="7" t="s">
        <v>3929</v>
      </c>
      <c r="U673" s="3" t="s">
        <v>3196</v>
      </c>
      <c r="V673" s="3" t="s">
        <v>3898</v>
      </c>
      <c r="W673" s="3" t="s">
        <v>69</v>
      </c>
      <c r="X673" s="3" t="s">
        <v>70</v>
      </c>
      <c r="Y673" s="3" t="s">
        <v>67</v>
      </c>
      <c r="Z673" s="4" t="str">
        <f>IF(Tabela1[[#This Row],[R.A.E]]="SIM",VLOOKUP(Tabela1[[#This Row],[CLASSIFICAÇÃO]],Lista_Susp_!PRAZO,2,0)+Tabela1[[#This Row],[DATA]],"")</f>
        <v/>
      </c>
      <c r="AA673" s="11" t="b">
        <f ca="1">IF(Tabela1[[#This Row],[R.A.E]]="SIM",IF(AC673="ok","CONCLUÍDO",IF(Tabela1[[#This Row],[PRAZO ABERTURA R.A.E]]&lt;TODAY(),"ATRASADO","NO PRAZO")))</f>
        <v>0</v>
      </c>
      <c r="AB673" s="11" t="str">
        <f ca="1">IF(Tabela1[[#This Row],[PRAZO ABERTURA R.A.E]]&gt;=TODAY(),"",IF(Tabela1[[#This Row],[STATUS]]="ATRASADO",TODAY()-Tabela1[[#This Row],[PRAZO ABERTURA R.A.E]],""))</f>
        <v/>
      </c>
      <c r="AE673" s="3"/>
      <c r="AF673" t="s">
        <v>73</v>
      </c>
    </row>
    <row r="674" spans="1:32" x14ac:dyDescent="0.25">
      <c r="A674" s="6">
        <v>673</v>
      </c>
      <c r="B674" s="2" t="s">
        <v>25</v>
      </c>
      <c r="C674" s="46">
        <v>45449</v>
      </c>
      <c r="D674" s="15" t="str">
        <f t="shared" si="6"/>
        <v>junho</v>
      </c>
      <c r="E674" s="9">
        <v>0.875</v>
      </c>
      <c r="F674" s="41" t="s">
        <v>3932</v>
      </c>
      <c r="G674" s="2" t="s">
        <v>27</v>
      </c>
      <c r="H674" s="20" t="s">
        <v>2310</v>
      </c>
      <c r="I674" s="61"/>
      <c r="J674" s="3"/>
      <c r="K674" s="5" t="s">
        <v>3989</v>
      </c>
      <c r="L674" s="3" t="s">
        <v>242</v>
      </c>
      <c r="M674" s="3" t="s">
        <v>122</v>
      </c>
      <c r="N674" s="2" t="s">
        <v>3254</v>
      </c>
      <c r="O674" s="2" t="s">
        <v>3933</v>
      </c>
      <c r="P674" s="3" t="s">
        <v>3190</v>
      </c>
      <c r="Q674" s="31"/>
      <c r="R674" s="31"/>
      <c r="S674" s="31"/>
      <c r="T674" s="7" t="s">
        <v>3934</v>
      </c>
      <c r="U674" s="3" t="s">
        <v>3935</v>
      </c>
      <c r="V674" s="3" t="s">
        <v>64</v>
      </c>
      <c r="W674" s="3" t="s">
        <v>69</v>
      </c>
      <c r="X674" s="3" t="s">
        <v>70</v>
      </c>
      <c r="Y674" s="3" t="s">
        <v>67</v>
      </c>
      <c r="Z674" s="4" t="str">
        <f>IF(Tabela1[[#This Row],[R.A.E]]="SIM",VLOOKUP(Tabela1[[#This Row],[CLASSIFICAÇÃO]],Lista_Susp_!PRAZO,2,0)+Tabela1[[#This Row],[DATA]],"")</f>
        <v/>
      </c>
      <c r="AA674" s="11" t="b">
        <f ca="1">IF(Tabela1[[#This Row],[R.A.E]]="SIM",IF(AC674="ok","CONCLUÍDO",IF(Tabela1[[#This Row],[PRAZO ABERTURA R.A.E]]&lt;TODAY(),"ATRASADO","NO PRAZO")))</f>
        <v>0</v>
      </c>
      <c r="AB674" s="11" t="str">
        <f ca="1">IF(Tabela1[[#This Row],[PRAZO ABERTURA R.A.E]]&gt;=TODAY(),"",IF(Tabela1[[#This Row],[STATUS]]="ATRASADO",TODAY()-Tabela1[[#This Row],[PRAZO ABERTURA R.A.E]],""))</f>
        <v/>
      </c>
      <c r="AE674" s="3"/>
      <c r="AF674" t="s">
        <v>73</v>
      </c>
    </row>
    <row r="675" spans="1:32" ht="30" x14ac:dyDescent="0.25">
      <c r="A675" s="6">
        <v>674</v>
      </c>
      <c r="B675" s="2" t="s">
        <v>25</v>
      </c>
      <c r="C675" s="46">
        <v>45450</v>
      </c>
      <c r="D675" s="15" t="str">
        <f t="shared" si="6"/>
        <v>junho</v>
      </c>
      <c r="E675" s="9">
        <v>0.3125</v>
      </c>
      <c r="F675" s="41" t="s">
        <v>3936</v>
      </c>
      <c r="G675" s="2" t="s">
        <v>27</v>
      </c>
      <c r="H675" s="20" t="s">
        <v>2308</v>
      </c>
      <c r="I675" s="61"/>
      <c r="J675" s="3"/>
      <c r="K675" s="5" t="s">
        <v>3990</v>
      </c>
      <c r="L675" s="3" t="s">
        <v>188</v>
      </c>
      <c r="M675" s="3" t="s">
        <v>41</v>
      </c>
      <c r="N675" s="2" t="s">
        <v>3937</v>
      </c>
      <c r="O675" s="41" t="s">
        <v>3938</v>
      </c>
      <c r="P675" s="3" t="s">
        <v>3939</v>
      </c>
      <c r="Q675" s="31"/>
      <c r="R675" s="31"/>
      <c r="S675" s="31"/>
      <c r="T675" s="7" t="s">
        <v>3940</v>
      </c>
      <c r="U675" s="3" t="s">
        <v>3941</v>
      </c>
      <c r="V675" s="3" t="s">
        <v>81</v>
      </c>
      <c r="W675" s="3" t="s">
        <v>69</v>
      </c>
      <c r="X675" s="3" t="s">
        <v>70</v>
      </c>
      <c r="Y675" s="3" t="s">
        <v>67</v>
      </c>
      <c r="Z675" s="4" t="str">
        <f>IF(Tabela1[[#This Row],[R.A.E]]="SIM",VLOOKUP(Tabela1[[#This Row],[CLASSIFICAÇÃO]],Lista_Susp_!PRAZO,2,0)+Tabela1[[#This Row],[DATA]],"")</f>
        <v/>
      </c>
      <c r="AA675" s="11" t="b">
        <f ca="1">IF(Tabela1[[#This Row],[R.A.E]]="SIM",IF(AC675="ok","CONCLUÍDO",IF(Tabela1[[#This Row],[PRAZO ABERTURA R.A.E]]&lt;TODAY(),"ATRASADO","NO PRAZO")))</f>
        <v>0</v>
      </c>
      <c r="AB675" s="11" t="str">
        <f ca="1">IF(Tabela1[[#This Row],[PRAZO ABERTURA R.A.E]]&gt;=TODAY(),"",IF(Tabela1[[#This Row],[STATUS]]="ATRASADO",TODAY()-Tabela1[[#This Row],[PRAZO ABERTURA R.A.E]],""))</f>
        <v/>
      </c>
      <c r="AE675" s="3"/>
      <c r="AF675" t="s">
        <v>73</v>
      </c>
    </row>
    <row r="676" spans="1:32" ht="30" x14ac:dyDescent="0.25">
      <c r="A676" s="6">
        <v>675</v>
      </c>
      <c r="B676" s="2" t="s">
        <v>25</v>
      </c>
      <c r="C676" s="46">
        <v>45450</v>
      </c>
      <c r="D676" s="15" t="str">
        <f t="shared" si="6"/>
        <v>junho</v>
      </c>
      <c r="E676" s="9">
        <v>0.44444444444444442</v>
      </c>
      <c r="F676" s="41" t="s">
        <v>3561</v>
      </c>
      <c r="G676" s="2" t="s">
        <v>30</v>
      </c>
      <c r="H676" s="20"/>
      <c r="I676" s="61"/>
      <c r="J676" s="3"/>
      <c r="K676" s="5" t="s">
        <v>3942</v>
      </c>
      <c r="L676" s="3" t="s">
        <v>126</v>
      </c>
      <c r="M676" s="3" t="s">
        <v>44</v>
      </c>
      <c r="N676" s="2" t="s">
        <v>3943</v>
      </c>
      <c r="O676" s="41" t="s">
        <v>3944</v>
      </c>
      <c r="P676" s="3" t="s">
        <v>3208</v>
      </c>
      <c r="Q676" s="31"/>
      <c r="R676" s="31"/>
      <c r="S676" s="31"/>
      <c r="T676" s="7" t="s">
        <v>3945</v>
      </c>
      <c r="U676" s="3" t="s">
        <v>3946</v>
      </c>
      <c r="V676" s="3" t="s">
        <v>81</v>
      </c>
      <c r="W676" s="3" t="s">
        <v>69</v>
      </c>
      <c r="X676" s="3" t="s">
        <v>70</v>
      </c>
      <c r="Y676" s="3" t="s">
        <v>67</v>
      </c>
      <c r="Z676" s="4" t="str">
        <f>IF(Tabela1[[#This Row],[R.A.E]]="SIM",VLOOKUP(Tabela1[[#This Row],[CLASSIFICAÇÃO]],Lista_Susp_!PRAZO,2,0)+Tabela1[[#This Row],[DATA]],"")</f>
        <v/>
      </c>
      <c r="AA676" s="11" t="b">
        <f ca="1">IF(Tabela1[[#This Row],[R.A.E]]="SIM",IF(AC676="ok","CONCLUÍDO",IF(Tabela1[[#This Row],[PRAZO ABERTURA R.A.E]]&lt;TODAY(),"ATRASADO","NO PRAZO")))</f>
        <v>0</v>
      </c>
      <c r="AB676" s="11" t="str">
        <f ca="1">IF(Tabela1[[#This Row],[PRAZO ABERTURA R.A.E]]&gt;=TODAY(),"",IF(Tabela1[[#This Row],[STATUS]]="ATRASADO",TODAY()-Tabela1[[#This Row],[PRAZO ABERTURA R.A.E]],""))</f>
        <v/>
      </c>
      <c r="AE676" s="3"/>
      <c r="AF676" t="s">
        <v>73</v>
      </c>
    </row>
    <row r="677" spans="1:32" ht="30" x14ac:dyDescent="0.25">
      <c r="A677" s="6">
        <v>676</v>
      </c>
      <c r="B677" s="2" t="s">
        <v>25</v>
      </c>
      <c r="C677" s="46">
        <v>45450</v>
      </c>
      <c r="D677" s="15" t="str">
        <f t="shared" si="6"/>
        <v>junho</v>
      </c>
      <c r="E677" s="9">
        <v>0.45833333333333331</v>
      </c>
      <c r="F677" s="41" t="s">
        <v>3561</v>
      </c>
      <c r="G677" s="2" t="s">
        <v>32</v>
      </c>
      <c r="H677" s="20"/>
      <c r="I677" s="61" t="s">
        <v>5169</v>
      </c>
      <c r="J677" s="3"/>
      <c r="K677" s="5" t="s">
        <v>3947</v>
      </c>
      <c r="L677" s="3" t="s">
        <v>126</v>
      </c>
      <c r="M677" s="3" t="s">
        <v>44</v>
      </c>
      <c r="N677" s="2" t="s">
        <v>3948</v>
      </c>
      <c r="O677" s="2" t="s">
        <v>3949</v>
      </c>
      <c r="P677" s="3" t="s">
        <v>3544</v>
      </c>
      <c r="Q677" s="31"/>
      <c r="R677" s="31"/>
      <c r="S677" s="31"/>
      <c r="T677" s="7" t="s">
        <v>3950</v>
      </c>
      <c r="U677" s="3" t="s">
        <v>3951</v>
      </c>
      <c r="V677" s="3" t="s">
        <v>81</v>
      </c>
      <c r="W677" s="3" t="s">
        <v>69</v>
      </c>
      <c r="X677" s="3" t="s">
        <v>70</v>
      </c>
      <c r="Y677" s="3" t="s">
        <v>73</v>
      </c>
      <c r="Z677" s="4">
        <f>IF(Tabela1[[#This Row],[R.A.E]]="SIM",VLOOKUP(Tabela1[[#This Row],[CLASSIFICAÇÃO]],Lista_Susp_!PRAZO,2,0)+Tabela1[[#This Row],[DATA]],"")</f>
        <v>45457</v>
      </c>
      <c r="AA677" s="11" t="str">
        <f ca="1">IF(Tabela1[[#This Row],[R.A.E]]="SIM",IF(AC677="ok","CONCLUÍDO",IF(Tabela1[[#This Row],[PRAZO ABERTURA R.A.E]]&lt;TODAY(),"ATRASADO","NO PRAZO")))</f>
        <v>CONCLUÍDO</v>
      </c>
      <c r="AB677" s="11" t="str">
        <f ca="1">IF(Tabela1[[#This Row],[PRAZO ABERTURA R.A.E]]&gt;=TODAY(),"",IF(Tabela1[[#This Row],[STATUS]]="ATRASADO",TODAY()-Tabela1[[#This Row],[PRAZO ABERTURA R.A.E]],""))</f>
        <v/>
      </c>
      <c r="AC677" s="3" t="s">
        <v>224</v>
      </c>
      <c r="AD677" s="4">
        <v>45453</v>
      </c>
      <c r="AE677" s="3" t="s">
        <v>73</v>
      </c>
      <c r="AF677" t="s">
        <v>73</v>
      </c>
    </row>
    <row r="678" spans="1:32" x14ac:dyDescent="0.25">
      <c r="A678" s="6">
        <v>677</v>
      </c>
      <c r="B678" s="2" t="s">
        <v>25</v>
      </c>
      <c r="C678" s="46">
        <v>45449</v>
      </c>
      <c r="D678" s="15" t="str">
        <f t="shared" si="6"/>
        <v>junho</v>
      </c>
      <c r="E678" s="9">
        <v>9.0277777777777776E-2</v>
      </c>
      <c r="F678" s="41" t="s">
        <v>3952</v>
      </c>
      <c r="G678" s="2" t="s">
        <v>27</v>
      </c>
      <c r="H678" s="20" t="s">
        <v>2310</v>
      </c>
      <c r="I678" s="61"/>
      <c r="J678" s="3"/>
      <c r="K678" s="5" t="s">
        <v>3991</v>
      </c>
      <c r="L678" s="3" t="s">
        <v>126</v>
      </c>
      <c r="M678" s="3" t="s">
        <v>122</v>
      </c>
      <c r="N678" s="2" t="s">
        <v>3957</v>
      </c>
      <c r="O678" s="2" t="s">
        <v>3953</v>
      </c>
      <c r="P678" s="3" t="s">
        <v>3258</v>
      </c>
      <c r="Q678" s="31"/>
      <c r="R678" s="31"/>
      <c r="S678" s="31"/>
      <c r="T678" s="7" t="s">
        <v>3954</v>
      </c>
      <c r="U678" s="3" t="s">
        <v>3770</v>
      </c>
      <c r="V678" s="3" t="s">
        <v>105</v>
      </c>
      <c r="W678" s="3" t="s">
        <v>76</v>
      </c>
      <c r="X678" s="3" t="s">
        <v>70</v>
      </c>
      <c r="Y678" s="3" t="s">
        <v>73</v>
      </c>
      <c r="Z678" s="4">
        <f>IF(Tabela1[[#This Row],[R.A.E]]="SIM",VLOOKUP(Tabela1[[#This Row],[CLASSIFICAÇÃO]],Lista_Susp_!PRAZO,2,0)+Tabela1[[#This Row],[DATA]],"")</f>
        <v>45456</v>
      </c>
      <c r="AA678" s="11" t="str">
        <f ca="1">IF(Tabela1[[#This Row],[R.A.E]]="SIM",IF(AC678="ok","CONCLUÍDO",IF(Tabela1[[#This Row],[PRAZO ABERTURA R.A.E]]&lt;TODAY(),"ATRASADO","NO PRAZO")))</f>
        <v>CONCLUÍDO</v>
      </c>
      <c r="AB678" s="11" t="str">
        <f ca="1">IF(Tabela1[[#This Row],[PRAZO ABERTURA R.A.E]]&gt;=TODAY(),"",IF(Tabela1[[#This Row],[STATUS]]="ATRASADO",TODAY()-Tabela1[[#This Row],[PRAZO ABERTURA R.A.E]],""))</f>
        <v/>
      </c>
      <c r="AC678" s="3" t="s">
        <v>224</v>
      </c>
      <c r="AD678" s="4">
        <v>45454</v>
      </c>
      <c r="AE678" s="3" t="s">
        <v>73</v>
      </c>
      <c r="AF678" t="s">
        <v>73</v>
      </c>
    </row>
    <row r="679" spans="1:32" x14ac:dyDescent="0.25">
      <c r="A679" s="6">
        <v>678</v>
      </c>
      <c r="B679" s="2" t="s">
        <v>25</v>
      </c>
      <c r="C679" s="46">
        <v>45449</v>
      </c>
      <c r="D679" s="15" t="str">
        <f t="shared" si="6"/>
        <v>junho</v>
      </c>
      <c r="E679" s="9">
        <v>0.96180555555555547</v>
      </c>
      <c r="F679" s="41" t="s">
        <v>3955</v>
      </c>
      <c r="G679" s="2" t="s">
        <v>27</v>
      </c>
      <c r="H679" s="20" t="s">
        <v>2310</v>
      </c>
      <c r="I679" s="61"/>
      <c r="J679" s="3"/>
      <c r="K679" s="5" t="s">
        <v>3992</v>
      </c>
      <c r="L679" s="3" t="s">
        <v>126</v>
      </c>
      <c r="M679" s="3" t="s">
        <v>122</v>
      </c>
      <c r="N679" s="2" t="s">
        <v>3956</v>
      </c>
      <c r="O679" s="2" t="s">
        <v>3958</v>
      </c>
      <c r="P679" s="3" t="s">
        <v>3258</v>
      </c>
      <c r="Q679" s="31"/>
      <c r="R679" s="31"/>
      <c r="S679" s="31"/>
      <c r="T679" s="7" t="s">
        <v>3256</v>
      </c>
      <c r="U679" s="3" t="s">
        <v>3959</v>
      </c>
      <c r="V679" s="3" t="s">
        <v>105</v>
      </c>
      <c r="W679" s="3" t="s">
        <v>76</v>
      </c>
      <c r="X679" s="3" t="s">
        <v>70</v>
      </c>
      <c r="Y679" s="3" t="s">
        <v>73</v>
      </c>
      <c r="Z679" s="4">
        <f>IF(Tabela1[[#This Row],[R.A.E]]="SIM",VLOOKUP(Tabela1[[#This Row],[CLASSIFICAÇÃO]],Lista_Susp_!PRAZO,2,0)+Tabela1[[#This Row],[DATA]],"")</f>
        <v>45456</v>
      </c>
      <c r="AA679" s="11" t="str">
        <f ca="1">IF(Tabela1[[#This Row],[R.A.E]]="SIM",IF(AC679="ok","CONCLUÍDO",IF(Tabela1[[#This Row],[PRAZO ABERTURA R.A.E]]&lt;TODAY(),"ATRASADO","NO PRAZO")))</f>
        <v>CONCLUÍDO</v>
      </c>
      <c r="AB679" s="11" t="str">
        <f ca="1">IF(Tabela1[[#This Row],[PRAZO ABERTURA R.A.E]]&gt;=TODAY(),"",IF(Tabela1[[#This Row],[STATUS]]="ATRASADO",TODAY()-Tabela1[[#This Row],[PRAZO ABERTURA R.A.E]],""))</f>
        <v/>
      </c>
      <c r="AC679" s="3" t="s">
        <v>224</v>
      </c>
      <c r="AE679" s="3" t="s">
        <v>73</v>
      </c>
      <c r="AF679" t="s">
        <v>73</v>
      </c>
    </row>
    <row r="680" spans="1:32" ht="30" x14ac:dyDescent="0.25">
      <c r="A680" s="6">
        <v>679</v>
      </c>
      <c r="B680" s="2" t="s">
        <v>25</v>
      </c>
      <c r="C680" s="46">
        <v>45450</v>
      </c>
      <c r="D680" s="15" t="str">
        <f t="shared" si="6"/>
        <v>junho</v>
      </c>
      <c r="E680" s="9">
        <v>0.65972222222222221</v>
      </c>
      <c r="F680" s="41" t="s">
        <v>1417</v>
      </c>
      <c r="G680" s="2" t="s">
        <v>30</v>
      </c>
      <c r="H680" s="20"/>
      <c r="I680" s="61"/>
      <c r="J680" s="3"/>
      <c r="K680" s="5" t="s">
        <v>3993</v>
      </c>
      <c r="L680" s="3" t="s">
        <v>126</v>
      </c>
      <c r="M680" s="3" t="s">
        <v>122</v>
      </c>
      <c r="N680" s="2" t="s">
        <v>3960</v>
      </c>
      <c r="O680" s="2" t="s">
        <v>3961</v>
      </c>
      <c r="P680" s="3" t="s">
        <v>2719</v>
      </c>
      <c r="Q680" s="31"/>
      <c r="R680" s="31"/>
      <c r="S680" s="31"/>
      <c r="T680" s="7" t="s">
        <v>3962</v>
      </c>
      <c r="U680" s="3" t="s">
        <v>2835</v>
      </c>
      <c r="V680" s="3" t="s">
        <v>105</v>
      </c>
      <c r="W680" s="3" t="s">
        <v>69</v>
      </c>
      <c r="X680" s="3" t="s">
        <v>70</v>
      </c>
      <c r="Y680" s="3" t="s">
        <v>67</v>
      </c>
      <c r="Z680" s="4" t="str">
        <f>IF(Tabela1[[#This Row],[R.A.E]]="SIM",VLOOKUP(Tabela1[[#This Row],[CLASSIFICAÇÃO]],Lista_Susp_!PRAZO,2,0)+Tabela1[[#This Row],[DATA]],"")</f>
        <v/>
      </c>
      <c r="AA680" s="11" t="b">
        <f ca="1">IF(Tabela1[[#This Row],[R.A.E]]="SIM",IF(AC680="ok","CONCLUÍDO",IF(Tabela1[[#This Row],[PRAZO ABERTURA R.A.E]]&lt;TODAY(),"ATRASADO","NO PRAZO")))</f>
        <v>0</v>
      </c>
      <c r="AB680" s="11" t="str">
        <f ca="1">IF(Tabela1[[#This Row],[PRAZO ABERTURA R.A.E]]&gt;=TODAY(),"",IF(Tabela1[[#This Row],[STATUS]]="ATRASADO",TODAY()-Tabela1[[#This Row],[PRAZO ABERTURA R.A.E]],""))</f>
        <v/>
      </c>
      <c r="AE680" s="3"/>
      <c r="AF680" t="s">
        <v>73</v>
      </c>
    </row>
    <row r="681" spans="1:32" x14ac:dyDescent="0.25">
      <c r="A681" s="6">
        <v>680</v>
      </c>
      <c r="B681" s="2" t="s">
        <v>25</v>
      </c>
      <c r="C681" s="46">
        <v>45450</v>
      </c>
      <c r="D681" s="15" t="str">
        <f t="shared" ref="D681:D744" si="8">TEXT(C681,"MMMM")</f>
        <v>junho</v>
      </c>
      <c r="E681" s="9">
        <v>0.32916666666666666</v>
      </c>
      <c r="F681" s="41" t="s">
        <v>3963</v>
      </c>
      <c r="G681" s="2" t="s">
        <v>27</v>
      </c>
      <c r="H681" s="20" t="s">
        <v>2310</v>
      </c>
      <c r="I681" s="61"/>
      <c r="J681" s="3"/>
      <c r="K681" s="5" t="s">
        <v>3994</v>
      </c>
      <c r="L681" s="3" t="s">
        <v>126</v>
      </c>
      <c r="M681" s="3" t="s">
        <v>122</v>
      </c>
      <c r="N681" s="2" t="s">
        <v>3956</v>
      </c>
      <c r="O681" s="2" t="s">
        <v>3964</v>
      </c>
      <c r="P681" s="3" t="s">
        <v>3258</v>
      </c>
      <c r="Q681" s="31"/>
      <c r="R681" s="31"/>
      <c r="S681" s="31"/>
      <c r="T681" s="7" t="s">
        <v>3965</v>
      </c>
      <c r="U681" s="3" t="s">
        <v>3219</v>
      </c>
      <c r="V681" s="3" t="s">
        <v>105</v>
      </c>
      <c r="W681" s="3" t="s">
        <v>69</v>
      </c>
      <c r="X681" s="3" t="s">
        <v>70</v>
      </c>
      <c r="Y681" s="3" t="s">
        <v>67</v>
      </c>
      <c r="Z681" s="4" t="str">
        <f>IF(Tabela1[[#This Row],[R.A.E]]="SIM",VLOOKUP(Tabela1[[#This Row],[CLASSIFICAÇÃO]],Lista_Susp_!PRAZO,2,0)+Tabela1[[#This Row],[DATA]],"")</f>
        <v/>
      </c>
      <c r="AA681" s="11" t="b">
        <f ca="1">IF(Tabela1[[#This Row],[R.A.E]]="SIM",IF(AC681="ok","CONCLUÍDO",IF(Tabela1[[#This Row],[PRAZO ABERTURA R.A.E]]&lt;TODAY(),"ATRASADO","NO PRAZO")))</f>
        <v>0</v>
      </c>
      <c r="AB681" s="11" t="str">
        <f ca="1">IF(Tabela1[[#This Row],[PRAZO ABERTURA R.A.E]]&gt;=TODAY(),"",IF(Tabela1[[#This Row],[STATUS]]="ATRASADO",TODAY()-Tabela1[[#This Row],[PRAZO ABERTURA R.A.E]],""))</f>
        <v/>
      </c>
      <c r="AE681" s="3"/>
      <c r="AF681" t="s">
        <v>73</v>
      </c>
    </row>
    <row r="682" spans="1:32" x14ac:dyDescent="0.25">
      <c r="A682" s="6">
        <v>681</v>
      </c>
      <c r="B682" s="2" t="s">
        <v>25</v>
      </c>
      <c r="C682" s="46">
        <v>45449</v>
      </c>
      <c r="D682" s="15" t="str">
        <f t="shared" si="8"/>
        <v>junho</v>
      </c>
      <c r="E682" s="9">
        <v>0.67361111111111116</v>
      </c>
      <c r="F682" s="41" t="s">
        <v>3754</v>
      </c>
      <c r="G682" s="2" t="s">
        <v>27</v>
      </c>
      <c r="H682" s="20" t="s">
        <v>2310</v>
      </c>
      <c r="I682" s="61"/>
      <c r="J682" s="3"/>
      <c r="K682" s="5" t="s">
        <v>3995</v>
      </c>
      <c r="L682" s="3" t="s">
        <v>126</v>
      </c>
      <c r="M682" s="3" t="s">
        <v>122</v>
      </c>
      <c r="N682" s="2" t="s">
        <v>3966</v>
      </c>
      <c r="O682" s="2" t="s">
        <v>3967</v>
      </c>
      <c r="P682" s="3" t="s">
        <v>3968</v>
      </c>
      <c r="Q682" s="31"/>
      <c r="R682" s="31"/>
      <c r="S682" s="31"/>
      <c r="T682" s="7" t="s">
        <v>3757</v>
      </c>
      <c r="U682" s="3" t="s">
        <v>3758</v>
      </c>
      <c r="V682" s="3" t="s">
        <v>105</v>
      </c>
      <c r="W682" s="3" t="s">
        <v>76</v>
      </c>
      <c r="X682" s="3" t="s">
        <v>70</v>
      </c>
      <c r="Y682" s="3" t="s">
        <v>67</v>
      </c>
      <c r="Z682" s="4" t="str">
        <f>IF(Tabela1[[#This Row],[R.A.E]]="SIM",VLOOKUP(Tabela1[[#This Row],[CLASSIFICAÇÃO]],Lista_Susp_!PRAZO,2,0)+Tabela1[[#This Row],[DATA]],"")</f>
        <v/>
      </c>
      <c r="AA682" s="11" t="b">
        <f ca="1">IF(Tabela1[[#This Row],[R.A.E]]="SIM",IF(AC682="ok","CONCLUÍDO",IF(Tabela1[[#This Row],[PRAZO ABERTURA R.A.E]]&lt;TODAY(),"ATRASADO","NO PRAZO")))</f>
        <v>0</v>
      </c>
      <c r="AB682" s="11" t="str">
        <f ca="1">IF(Tabela1[[#This Row],[PRAZO ABERTURA R.A.E]]&gt;=TODAY(),"",IF(Tabela1[[#This Row],[STATUS]]="ATRASADO",TODAY()-Tabela1[[#This Row],[PRAZO ABERTURA R.A.E]],""))</f>
        <v/>
      </c>
      <c r="AE682" s="3" t="s">
        <v>73</v>
      </c>
      <c r="AF682" t="s">
        <v>73</v>
      </c>
    </row>
    <row r="683" spans="1:32" ht="30" x14ac:dyDescent="0.25">
      <c r="A683" s="6">
        <v>682</v>
      </c>
      <c r="B683" s="2" t="s">
        <v>25</v>
      </c>
      <c r="C683" s="46">
        <v>45451</v>
      </c>
      <c r="D683" s="15" t="str">
        <f t="shared" si="8"/>
        <v>junho</v>
      </c>
      <c r="E683" s="9">
        <v>0.35416666666666669</v>
      </c>
      <c r="F683" s="41" t="s">
        <v>3969</v>
      </c>
      <c r="G683" s="2" t="s">
        <v>36</v>
      </c>
      <c r="H683" s="20"/>
      <c r="I683" s="61"/>
      <c r="J683" s="3" t="s">
        <v>73</v>
      </c>
      <c r="K683" s="5" t="s">
        <v>3970</v>
      </c>
      <c r="L683" s="3" t="s">
        <v>152</v>
      </c>
      <c r="M683" s="3" t="s">
        <v>121</v>
      </c>
      <c r="N683" s="2" t="s">
        <v>3149</v>
      </c>
      <c r="O683" s="2" t="s">
        <v>3971</v>
      </c>
      <c r="P683" s="3" t="s">
        <v>3471</v>
      </c>
      <c r="Q683" s="31"/>
      <c r="R683" s="31"/>
      <c r="S683" s="31"/>
      <c r="T683" s="7" t="s">
        <v>3972</v>
      </c>
      <c r="U683" s="3" t="s">
        <v>3152</v>
      </c>
      <c r="V683" s="3" t="s">
        <v>239</v>
      </c>
      <c r="W683" s="3" t="s">
        <v>76</v>
      </c>
      <c r="X683" s="3" t="s">
        <v>70</v>
      </c>
      <c r="Y683" s="3" t="s">
        <v>73</v>
      </c>
      <c r="Z683" s="4">
        <f>IF(Tabela1[[#This Row],[R.A.E]]="SIM",VLOOKUP(Tabela1[[#This Row],[CLASSIFICAÇÃO]],Lista_Susp_!PRAZO,2,0)+Tabela1[[#This Row],[DATA]],"")</f>
        <v>45458</v>
      </c>
      <c r="AA683" s="11" t="str">
        <f ca="1">IF(Tabela1[[#This Row],[R.A.E]]="SIM",IF(AC683="ok","CONCLUÍDO",IF(Tabela1[[#This Row],[PRAZO ABERTURA R.A.E]]&lt;TODAY(),"ATRASADO","NO PRAZO")))</f>
        <v>CONCLUÍDO</v>
      </c>
      <c r="AB683" s="81">
        <v>45460</v>
      </c>
      <c r="AC683" s="3" t="s">
        <v>908</v>
      </c>
      <c r="AE683" s="3"/>
      <c r="AF683" t="s">
        <v>73</v>
      </c>
    </row>
    <row r="684" spans="1:32" x14ac:dyDescent="0.25">
      <c r="A684" s="6">
        <v>683</v>
      </c>
      <c r="B684" s="2" t="s">
        <v>25</v>
      </c>
      <c r="C684" s="46">
        <v>45451</v>
      </c>
      <c r="D684" s="15" t="str">
        <f t="shared" si="8"/>
        <v>junho</v>
      </c>
      <c r="E684" s="9">
        <v>0.63194444444444442</v>
      </c>
      <c r="F684" s="41" t="s">
        <v>3973</v>
      </c>
      <c r="G684" s="2" t="s">
        <v>36</v>
      </c>
      <c r="H684" s="20"/>
      <c r="I684" s="61"/>
      <c r="J684" s="3"/>
      <c r="K684" s="5" t="s">
        <v>4026</v>
      </c>
      <c r="L684" s="31" t="s">
        <v>3996</v>
      </c>
      <c r="M684" s="3" t="s">
        <v>121</v>
      </c>
      <c r="N684" s="2" t="s">
        <v>3149</v>
      </c>
      <c r="O684" s="2" t="s">
        <v>3974</v>
      </c>
      <c r="P684" s="3" t="s">
        <v>3896</v>
      </c>
      <c r="Q684" s="31"/>
      <c r="R684" s="31"/>
      <c r="S684" s="31"/>
      <c r="T684" s="7" t="s">
        <v>3975</v>
      </c>
      <c r="U684" s="3" t="s">
        <v>3976</v>
      </c>
      <c r="V684" s="3" t="s">
        <v>239</v>
      </c>
      <c r="W684" s="3" t="s">
        <v>69</v>
      </c>
      <c r="X684" s="3" t="s">
        <v>70</v>
      </c>
      <c r="Y684" s="3" t="s">
        <v>67</v>
      </c>
      <c r="Z684" s="4" t="str">
        <f>IF(Tabela1[[#This Row],[R.A.E]]="SIM",VLOOKUP(Tabela1[[#This Row],[CLASSIFICAÇÃO]],Lista_Susp_!PRAZO,2,0)+Tabela1[[#This Row],[DATA]],"")</f>
        <v/>
      </c>
      <c r="AA684" s="11" t="b">
        <f ca="1">IF(Tabela1[[#This Row],[R.A.E]]="SIM",IF(AC684="ok","CONCLUÍDO",IF(Tabela1[[#This Row],[PRAZO ABERTURA R.A.E]]&lt;TODAY(),"ATRASADO","NO PRAZO")))</f>
        <v>0</v>
      </c>
      <c r="AB684" s="11" t="str">
        <f ca="1">IF(Tabela1[[#This Row],[PRAZO ABERTURA R.A.E]]&gt;=TODAY(),"",IF(Tabela1[[#This Row],[STATUS]]="ATRASADO",TODAY()-Tabela1[[#This Row],[PRAZO ABERTURA R.A.E]],""))</f>
        <v/>
      </c>
      <c r="AE684" s="3"/>
      <c r="AF684" t="s">
        <v>73</v>
      </c>
    </row>
    <row r="685" spans="1:32" x14ac:dyDescent="0.25">
      <c r="A685" s="6">
        <v>684</v>
      </c>
      <c r="B685" s="2" t="s">
        <v>28</v>
      </c>
      <c r="C685" s="46">
        <v>45450</v>
      </c>
      <c r="D685" s="15" t="str">
        <f t="shared" si="8"/>
        <v>junho</v>
      </c>
      <c r="E685" s="9">
        <v>0.29166666666666669</v>
      </c>
      <c r="F685" s="41" t="s">
        <v>3192</v>
      </c>
      <c r="G685" s="2" t="s">
        <v>36</v>
      </c>
      <c r="H685" s="20"/>
      <c r="I685" s="61"/>
      <c r="J685" s="3"/>
      <c r="K685" s="5" t="s">
        <v>3977</v>
      </c>
      <c r="L685" s="3" t="s">
        <v>129</v>
      </c>
      <c r="M685" s="3" t="s">
        <v>121</v>
      </c>
      <c r="N685" s="2" t="s">
        <v>3978</v>
      </c>
      <c r="O685" s="2" t="s">
        <v>3979</v>
      </c>
      <c r="P685" s="3" t="s">
        <v>3980</v>
      </c>
      <c r="Q685" s="31"/>
      <c r="R685" s="31"/>
      <c r="S685" s="31"/>
      <c r="T685" s="7" t="s">
        <v>784</v>
      </c>
      <c r="U685" s="3" t="s">
        <v>3981</v>
      </c>
      <c r="V685" s="3" t="s">
        <v>3898</v>
      </c>
      <c r="W685" s="3" t="s">
        <v>69</v>
      </c>
      <c r="X685" s="3" t="s">
        <v>70</v>
      </c>
      <c r="Y685" s="3" t="s">
        <v>67</v>
      </c>
      <c r="Z685" s="4" t="str">
        <f>IF(Tabela1[[#This Row],[R.A.E]]="SIM",VLOOKUP(Tabela1[[#This Row],[CLASSIFICAÇÃO]],Lista_Susp_!PRAZO,2,0)+Tabela1[[#This Row],[DATA]],"")</f>
        <v/>
      </c>
      <c r="AA685" s="11" t="b">
        <f ca="1">IF(Tabela1[[#This Row],[R.A.E]]="SIM",IF(AC685="ok","CONCLUÍDO",IF(Tabela1[[#This Row],[PRAZO ABERTURA R.A.E]]&lt;TODAY(),"ATRASADO","NO PRAZO")))</f>
        <v>0</v>
      </c>
      <c r="AB685" s="11" t="str">
        <f ca="1">IF(Tabela1[[#This Row],[PRAZO ABERTURA R.A.E]]&gt;=TODAY(),"",IF(Tabela1[[#This Row],[STATUS]]="ATRASADO",TODAY()-Tabela1[[#This Row],[PRAZO ABERTURA R.A.E]],""))</f>
        <v/>
      </c>
      <c r="AE685" s="3"/>
      <c r="AF685" t="s">
        <v>73</v>
      </c>
    </row>
    <row r="686" spans="1:32" ht="30" x14ac:dyDescent="0.25">
      <c r="A686" s="6">
        <v>685</v>
      </c>
      <c r="B686" s="2" t="s">
        <v>25</v>
      </c>
      <c r="C686" s="46">
        <v>45452</v>
      </c>
      <c r="D686" s="15" t="str">
        <f t="shared" si="8"/>
        <v>junho</v>
      </c>
      <c r="E686" s="9">
        <v>0.60069444444444442</v>
      </c>
      <c r="F686" s="41" t="s">
        <v>3982</v>
      </c>
      <c r="G686" s="2" t="s">
        <v>27</v>
      </c>
      <c r="H686" s="20" t="s">
        <v>2310</v>
      </c>
      <c r="I686" s="61"/>
      <c r="J686" s="3"/>
      <c r="K686" s="5" t="s">
        <v>3997</v>
      </c>
      <c r="L686" s="3" t="s">
        <v>155</v>
      </c>
      <c r="M686" s="3" t="s">
        <v>122</v>
      </c>
      <c r="N686" s="2" t="s">
        <v>3254</v>
      </c>
      <c r="O686" s="2" t="s">
        <v>3983</v>
      </c>
      <c r="P686" s="3" t="s">
        <v>3737</v>
      </c>
      <c r="Q686" s="31"/>
      <c r="R686" s="31"/>
      <c r="S686" s="31"/>
      <c r="T686" s="7" t="s">
        <v>3984</v>
      </c>
      <c r="U686" s="3" t="s">
        <v>3729</v>
      </c>
      <c r="V686" s="3" t="s">
        <v>64</v>
      </c>
      <c r="W686" s="3" t="s">
        <v>69</v>
      </c>
      <c r="X686" s="3" t="s">
        <v>70</v>
      </c>
      <c r="Y686" s="3" t="s">
        <v>67</v>
      </c>
      <c r="Z686" s="4" t="str">
        <f>IF(Tabela1[[#This Row],[R.A.E]]="SIM",VLOOKUP(Tabela1[[#This Row],[CLASSIFICAÇÃO]],Lista_Susp_!PRAZO,2,0)+Tabela1[[#This Row],[DATA]],"")</f>
        <v/>
      </c>
      <c r="AA686" s="11" t="b">
        <f ca="1">IF(Tabela1[[#This Row],[R.A.E]]="SIM",IF(AC686="ok","CONCLUÍDO",IF(Tabela1[[#This Row],[PRAZO ABERTURA R.A.E]]&lt;TODAY(),"ATRASADO","NO PRAZO")))</f>
        <v>0</v>
      </c>
      <c r="AB686" s="11" t="str">
        <f ca="1">IF(Tabela1[[#This Row],[PRAZO ABERTURA R.A.E]]&gt;=TODAY(),"",IF(Tabela1[[#This Row],[STATUS]]="ATRASADO",TODAY()-Tabela1[[#This Row],[PRAZO ABERTURA R.A.E]],""))</f>
        <v/>
      </c>
      <c r="AE686" s="3"/>
      <c r="AF686" t="s">
        <v>73</v>
      </c>
    </row>
    <row r="687" spans="1:32" ht="45" x14ac:dyDescent="0.25">
      <c r="A687" s="6">
        <v>686</v>
      </c>
      <c r="B687" s="2" t="s">
        <v>28</v>
      </c>
      <c r="C687" s="46">
        <v>45451</v>
      </c>
      <c r="D687" s="15" t="str">
        <f t="shared" si="8"/>
        <v>junho</v>
      </c>
      <c r="E687" s="9">
        <v>0.83333333333333337</v>
      </c>
      <c r="F687" s="41" t="s">
        <v>3998</v>
      </c>
      <c r="G687" s="2" t="s">
        <v>30</v>
      </c>
      <c r="H687" s="20"/>
      <c r="I687" s="61"/>
      <c r="J687" s="3"/>
      <c r="K687" s="5" t="s">
        <v>3999</v>
      </c>
      <c r="L687" s="3" t="s">
        <v>129</v>
      </c>
      <c r="M687" s="31" t="s">
        <v>245</v>
      </c>
      <c r="N687" s="2" t="s">
        <v>3985</v>
      </c>
      <c r="O687" s="2" t="s">
        <v>3986</v>
      </c>
      <c r="P687" s="1" t="s">
        <v>3987</v>
      </c>
      <c r="Q687" s="31"/>
      <c r="R687" s="31"/>
      <c r="S687" s="31"/>
      <c r="T687" s="7" t="s">
        <v>424</v>
      </c>
      <c r="U687" s="3" t="s">
        <v>3988</v>
      </c>
      <c r="V687" s="3" t="s">
        <v>83</v>
      </c>
      <c r="W687" s="3" t="s">
        <v>69</v>
      </c>
      <c r="X687" s="3" t="s">
        <v>79</v>
      </c>
      <c r="Y687" s="3" t="s">
        <v>73</v>
      </c>
      <c r="Z687" s="4">
        <f>IF(Tabela1[[#This Row],[R.A.E]]="SIM",VLOOKUP(Tabela1[[#This Row],[CLASSIFICAÇÃO]],Lista_Susp_!PRAZO,2,0)+Tabela1[[#This Row],[DATA]],"")</f>
        <v>45458</v>
      </c>
      <c r="AA687" s="11" t="str">
        <f ca="1">IF(Tabela1[[#This Row],[R.A.E]]="SIM",IF(AC687="ok","CONCLUÍDO",IF(Tabela1[[#This Row],[PRAZO ABERTURA R.A.E]]&lt;TODAY(),"ATRASADO","NO PRAZO")))</f>
        <v>ATRASADO</v>
      </c>
      <c r="AB687" s="11">
        <f ca="1">IF(Tabela1[[#This Row],[PRAZO ABERTURA R.A.E]]&gt;=TODAY(),"",IF(Tabela1[[#This Row],[STATUS]]="ATRASADO",TODAY()-Tabela1[[#This Row],[PRAZO ABERTURA R.A.E]],""))</f>
        <v>199</v>
      </c>
      <c r="AE687" s="3"/>
      <c r="AF687" t="s">
        <v>73</v>
      </c>
    </row>
    <row r="688" spans="1:32" ht="30" x14ac:dyDescent="0.25">
      <c r="A688" s="6">
        <v>687</v>
      </c>
      <c r="B688" s="2" t="s">
        <v>25</v>
      </c>
      <c r="C688" s="46">
        <v>45452</v>
      </c>
      <c r="D688" s="15" t="str">
        <f t="shared" si="8"/>
        <v>junho</v>
      </c>
      <c r="E688" s="9">
        <v>0.27777777777777779</v>
      </c>
      <c r="F688" s="2" t="s">
        <v>4001</v>
      </c>
      <c r="G688" s="2" t="s">
        <v>27</v>
      </c>
      <c r="H688" s="20" t="s">
        <v>2310</v>
      </c>
      <c r="I688" s="61"/>
      <c r="J688" s="3"/>
      <c r="K688" s="5" t="s">
        <v>4000</v>
      </c>
      <c r="L688" s="3" t="s">
        <v>126</v>
      </c>
      <c r="M688" s="3" t="s">
        <v>122</v>
      </c>
      <c r="N688" s="2" t="s">
        <v>921</v>
      </c>
      <c r="O688" s="2" t="s">
        <v>4034</v>
      </c>
      <c r="P688" s="3" t="s">
        <v>467</v>
      </c>
      <c r="Q688" s="31"/>
      <c r="R688" s="31"/>
      <c r="S688" s="31"/>
      <c r="T688" s="7" t="s">
        <v>4035</v>
      </c>
      <c r="U688" s="3" t="s">
        <v>468</v>
      </c>
      <c r="V688" s="3" t="s">
        <v>105</v>
      </c>
      <c r="W688" s="3" t="s">
        <v>76</v>
      </c>
      <c r="X688" s="3" t="s">
        <v>70</v>
      </c>
      <c r="Y688" s="3" t="s">
        <v>73</v>
      </c>
      <c r="Z688" s="4">
        <f>IF(Tabela1[[#This Row],[R.A.E]]="SIM",VLOOKUP(Tabela1[[#This Row],[CLASSIFICAÇÃO]],Lista_Susp_!PRAZO,2,0)+Tabela1[[#This Row],[DATA]],"")</f>
        <v>45459</v>
      </c>
      <c r="AA688" s="11" t="str">
        <f ca="1">IF(Tabela1[[#This Row],[R.A.E]]="SIM",IF(AC688="ok","CONCLUÍDO",IF(Tabela1[[#This Row],[PRAZO ABERTURA R.A.E]]&lt;TODAY(),"ATRASADO","NO PRAZO")))</f>
        <v>CONCLUÍDO</v>
      </c>
      <c r="AB688" s="11" t="str">
        <f ca="1">IF(Tabela1[[#This Row],[PRAZO ABERTURA R.A.E]]&gt;=TODAY(),"",IF(Tabela1[[#This Row],[STATUS]]="ATRASADO",TODAY()-Tabela1[[#This Row],[PRAZO ABERTURA R.A.E]],""))</f>
        <v/>
      </c>
      <c r="AC688" s="3" t="s">
        <v>224</v>
      </c>
      <c r="AD688" s="4">
        <v>45458</v>
      </c>
      <c r="AE688" s="3" t="s">
        <v>73</v>
      </c>
      <c r="AF688" t="s">
        <v>73</v>
      </c>
    </row>
    <row r="689" spans="1:32" x14ac:dyDescent="0.25">
      <c r="A689" s="6">
        <v>688</v>
      </c>
      <c r="B689" s="2" t="s">
        <v>25</v>
      </c>
      <c r="C689" s="46">
        <v>45452</v>
      </c>
      <c r="D689" s="15" t="str">
        <f t="shared" si="8"/>
        <v>junho</v>
      </c>
      <c r="E689" s="9">
        <v>0.875</v>
      </c>
      <c r="F689" s="3" t="s">
        <v>4003</v>
      </c>
      <c r="G689" s="2" t="s">
        <v>27</v>
      </c>
      <c r="H689" s="69" t="s">
        <v>2310</v>
      </c>
      <c r="I689" s="61"/>
      <c r="J689" s="3"/>
      <c r="K689" s="5" t="s">
        <v>4002</v>
      </c>
      <c r="L689" s="3" t="s">
        <v>126</v>
      </c>
      <c r="M689" s="3" t="s">
        <v>122</v>
      </c>
      <c r="N689" s="2" t="s">
        <v>4036</v>
      </c>
      <c r="O689" s="2" t="s">
        <v>4037</v>
      </c>
      <c r="P689" s="3" t="s">
        <v>4038</v>
      </c>
      <c r="Q689" s="31"/>
      <c r="R689" s="31"/>
      <c r="S689" s="31"/>
      <c r="T689" s="7" t="s">
        <v>4039</v>
      </c>
      <c r="U689" s="3" t="s">
        <v>4040</v>
      </c>
      <c r="V689" s="3" t="s">
        <v>105</v>
      </c>
      <c r="W689" s="3" t="s">
        <v>69</v>
      </c>
      <c r="X689" s="3" t="s">
        <v>70</v>
      </c>
      <c r="Y689" s="3" t="s">
        <v>67</v>
      </c>
      <c r="Z689" s="4" t="str">
        <f>IF(Tabela1[[#This Row],[R.A.E]]="SIM",VLOOKUP(Tabela1[[#This Row],[CLASSIFICAÇÃO]],Lista_Susp_!PRAZO,2,0)+Tabela1[[#This Row],[DATA]],"")</f>
        <v/>
      </c>
      <c r="AA689" s="11" t="b">
        <f ca="1">IF(Tabela1[[#This Row],[R.A.E]]="SIM",IF(AC689="ok","CONCLUÍDO",IF(Tabela1[[#This Row],[PRAZO ABERTURA R.A.E]]&lt;TODAY(),"ATRASADO","NO PRAZO")))</f>
        <v>0</v>
      </c>
      <c r="AB689" s="11" t="str">
        <f ca="1">IF(Tabela1[[#This Row],[PRAZO ABERTURA R.A.E]]&gt;=TODAY(),"",IF(Tabela1[[#This Row],[STATUS]]="ATRASADO",TODAY()-Tabela1[[#This Row],[PRAZO ABERTURA R.A.E]],""))</f>
        <v/>
      </c>
      <c r="AE689" s="3"/>
      <c r="AF689" t="s">
        <v>73</v>
      </c>
    </row>
    <row r="690" spans="1:32" x14ac:dyDescent="0.25">
      <c r="A690" s="6">
        <v>689</v>
      </c>
      <c r="B690" s="2" t="s">
        <v>25</v>
      </c>
      <c r="C690" s="46">
        <v>45453</v>
      </c>
      <c r="D690" s="15" t="str">
        <f t="shared" si="8"/>
        <v>junho</v>
      </c>
      <c r="E690" s="9">
        <v>3.472222222222222E-3</v>
      </c>
      <c r="F690" s="3" t="s">
        <v>4004</v>
      </c>
      <c r="G690" s="2" t="s">
        <v>27</v>
      </c>
      <c r="H690" s="20" t="s">
        <v>2310</v>
      </c>
      <c r="I690" s="61"/>
      <c r="J690" s="3"/>
      <c r="K690" s="49" t="s">
        <v>4005</v>
      </c>
      <c r="L690" s="3" t="s">
        <v>126</v>
      </c>
      <c r="M690" s="3" t="s">
        <v>122</v>
      </c>
      <c r="N690" s="2" t="s">
        <v>4036</v>
      </c>
      <c r="O690" s="2" t="s">
        <v>4041</v>
      </c>
      <c r="P690" s="3" t="s">
        <v>2140</v>
      </c>
      <c r="Q690" s="31"/>
      <c r="R690" s="31"/>
      <c r="S690" s="31"/>
      <c r="T690" s="7" t="s">
        <v>4042</v>
      </c>
      <c r="U690" s="1" t="s">
        <v>1413</v>
      </c>
      <c r="V690" s="3" t="s">
        <v>105</v>
      </c>
      <c r="W690" s="3" t="s">
        <v>69</v>
      </c>
      <c r="X690" s="3" t="s">
        <v>70</v>
      </c>
      <c r="Y690" s="3" t="s">
        <v>67</v>
      </c>
      <c r="Z690" s="4" t="str">
        <f>IF(Tabela1[[#This Row],[R.A.E]]="SIM",VLOOKUP(Tabela1[[#This Row],[CLASSIFICAÇÃO]],Lista_Susp_!PRAZO,2,0)+Tabela1[[#This Row],[DATA]],"")</f>
        <v/>
      </c>
      <c r="AA690" s="11" t="b">
        <f ca="1">IF(Tabela1[[#This Row],[R.A.E]]="SIM",IF(AC690="ok","CONCLUÍDO",IF(Tabela1[[#This Row],[PRAZO ABERTURA R.A.E]]&lt;TODAY(),"ATRASADO","NO PRAZO")))</f>
        <v>0</v>
      </c>
      <c r="AB690" s="11" t="str">
        <f ca="1">IF(Tabela1[[#This Row],[PRAZO ABERTURA R.A.E]]&gt;=TODAY(),"",IF(Tabela1[[#This Row],[STATUS]]="ATRASADO",TODAY()-Tabela1[[#This Row],[PRAZO ABERTURA R.A.E]],""))</f>
        <v/>
      </c>
      <c r="AE690" s="3"/>
      <c r="AF690" t="s">
        <v>73</v>
      </c>
    </row>
    <row r="691" spans="1:32" ht="30" x14ac:dyDescent="0.25">
      <c r="A691" s="6">
        <v>690</v>
      </c>
      <c r="B691" s="2" t="s">
        <v>25</v>
      </c>
      <c r="C691" s="46">
        <v>45452</v>
      </c>
      <c r="D691" s="15" t="str">
        <f t="shared" si="8"/>
        <v>junho</v>
      </c>
      <c r="E691" s="9">
        <v>0.90972222222222221</v>
      </c>
      <c r="F691" s="2" t="s">
        <v>4007</v>
      </c>
      <c r="G691" s="2" t="s">
        <v>27</v>
      </c>
      <c r="H691" s="69" t="s">
        <v>2310</v>
      </c>
      <c r="I691" s="61"/>
      <c r="J691" s="3"/>
      <c r="K691" s="49" t="s">
        <v>4006</v>
      </c>
      <c r="L691" s="3" t="s">
        <v>126</v>
      </c>
      <c r="M691" s="3" t="s">
        <v>122</v>
      </c>
      <c r="N691" s="2" t="s">
        <v>3960</v>
      </c>
      <c r="O691" s="2" t="s">
        <v>4032</v>
      </c>
      <c r="P691" s="3" t="s">
        <v>484</v>
      </c>
      <c r="Q691" s="31"/>
      <c r="R691" s="31"/>
      <c r="S691" s="31"/>
      <c r="T691" s="7" t="s">
        <v>4033</v>
      </c>
      <c r="U691" s="3" t="s">
        <v>2407</v>
      </c>
      <c r="V691" s="3" t="s">
        <v>105</v>
      </c>
      <c r="W691" s="3" t="s">
        <v>69</v>
      </c>
      <c r="X691" s="3" t="s">
        <v>70</v>
      </c>
      <c r="Y691" s="3" t="s">
        <v>67</v>
      </c>
      <c r="Z691" s="4" t="str">
        <f>IF(Tabela1[[#This Row],[R.A.E]]="SIM",VLOOKUP(Tabela1[[#This Row],[CLASSIFICAÇÃO]],Lista_Susp_!PRAZO,2,0)+Tabela1[[#This Row],[DATA]],"")</f>
        <v/>
      </c>
      <c r="AA691" s="11" t="b">
        <f ca="1">IF(Tabela1[[#This Row],[R.A.E]]="SIM",IF(AC691="ok","CONCLUÍDO",IF(Tabela1[[#This Row],[PRAZO ABERTURA R.A.E]]&lt;TODAY(),"ATRASADO","NO PRAZO")))</f>
        <v>0</v>
      </c>
      <c r="AB691" s="11" t="str">
        <f ca="1">IF(Tabela1[[#This Row],[PRAZO ABERTURA R.A.E]]&gt;=TODAY(),"",IF(Tabela1[[#This Row],[STATUS]]="ATRASADO",TODAY()-Tabela1[[#This Row],[PRAZO ABERTURA R.A.E]],""))</f>
        <v/>
      </c>
      <c r="AE691" s="3"/>
      <c r="AF691" t="s">
        <v>73</v>
      </c>
    </row>
    <row r="692" spans="1:32" ht="30" x14ac:dyDescent="0.25">
      <c r="A692" s="6">
        <v>691</v>
      </c>
      <c r="B692" s="2" t="s">
        <v>25</v>
      </c>
      <c r="C692" s="46">
        <v>45453</v>
      </c>
      <c r="D692" s="15" t="str">
        <f t="shared" si="8"/>
        <v>junho</v>
      </c>
      <c r="E692" s="9">
        <v>0.5</v>
      </c>
      <c r="F692" s="41" t="s">
        <v>3183</v>
      </c>
      <c r="G692" s="2" t="s">
        <v>33</v>
      </c>
      <c r="H692" s="20"/>
      <c r="I692" s="61"/>
      <c r="J692" s="3"/>
      <c r="K692" s="5" t="s">
        <v>4009</v>
      </c>
      <c r="L692" s="3" t="s">
        <v>127</v>
      </c>
      <c r="M692" s="3" t="s">
        <v>41</v>
      </c>
      <c r="N692" s="2" t="s">
        <v>2649</v>
      </c>
      <c r="O692" s="2" t="s">
        <v>4010</v>
      </c>
      <c r="P692" s="3" t="s">
        <v>3001</v>
      </c>
      <c r="Q692" s="31"/>
      <c r="R692" s="31"/>
      <c r="S692" s="31"/>
      <c r="T692" s="7" t="s">
        <v>4011</v>
      </c>
      <c r="U692" s="3" t="s">
        <v>4012</v>
      </c>
      <c r="V692" s="3" t="s">
        <v>81</v>
      </c>
      <c r="W692" s="3" t="s">
        <v>69</v>
      </c>
      <c r="X692" s="3" t="s">
        <v>70</v>
      </c>
      <c r="Y692" s="3" t="s">
        <v>67</v>
      </c>
      <c r="Z692" s="4" t="str">
        <f>IF(Tabela1[[#This Row],[R.A.E]]="SIM",VLOOKUP(Tabela1[[#This Row],[CLASSIFICAÇÃO]],Lista_Susp_!PRAZO,2,0)+Tabela1[[#This Row],[DATA]],"")</f>
        <v/>
      </c>
      <c r="AA692" s="11" t="b">
        <f ca="1">IF(Tabela1[[#This Row],[R.A.E]]="SIM",IF(AC692="ok","CONCLUÍDO",IF(Tabela1[[#This Row],[PRAZO ABERTURA R.A.E]]&lt;TODAY(),"ATRASADO","NO PRAZO")))</f>
        <v>0</v>
      </c>
      <c r="AB692" s="11" t="str">
        <f ca="1">IF(Tabela1[[#This Row],[PRAZO ABERTURA R.A.E]]&gt;=TODAY(),"",IF(Tabela1[[#This Row],[STATUS]]="ATRASADO",TODAY()-Tabela1[[#This Row],[PRAZO ABERTURA R.A.E]],""))</f>
        <v/>
      </c>
      <c r="AE692" s="3"/>
      <c r="AF692" t="s">
        <v>73</v>
      </c>
    </row>
    <row r="693" spans="1:32" x14ac:dyDescent="0.25">
      <c r="A693" s="6">
        <v>692</v>
      </c>
      <c r="B693" s="2" t="s">
        <v>25</v>
      </c>
      <c r="C693" s="46">
        <v>45453</v>
      </c>
      <c r="D693" s="15" t="str">
        <f t="shared" si="8"/>
        <v>junho</v>
      </c>
      <c r="E693" s="9">
        <v>0.62152777777777779</v>
      </c>
      <c r="F693" s="41" t="s">
        <v>4013</v>
      </c>
      <c r="G693" s="2" t="s">
        <v>36</v>
      </c>
      <c r="H693" s="20"/>
      <c r="I693" s="61"/>
      <c r="J693" s="3" t="s">
        <v>73</v>
      </c>
      <c r="K693" s="5" t="s">
        <v>4145</v>
      </c>
      <c r="L693" s="3" t="s">
        <v>219</v>
      </c>
      <c r="M693" s="3" t="s">
        <v>121</v>
      </c>
      <c r="N693" s="2" t="s">
        <v>3442</v>
      </c>
      <c r="O693" s="2" t="s">
        <v>4014</v>
      </c>
      <c r="P693" s="3" t="s">
        <v>410</v>
      </c>
      <c r="Q693" s="31"/>
      <c r="R693" s="31"/>
      <c r="S693" s="31"/>
      <c r="T693" s="7" t="s">
        <v>4015</v>
      </c>
      <c r="U693" s="3" t="s">
        <v>3446</v>
      </c>
      <c r="V693" s="3" t="s">
        <v>75</v>
      </c>
      <c r="W693" s="3" t="s">
        <v>76</v>
      </c>
      <c r="X693" s="3" t="s">
        <v>70</v>
      </c>
      <c r="Y693" s="3" t="s">
        <v>73</v>
      </c>
      <c r="Z693" s="4">
        <f>IF(Tabela1[[#This Row],[R.A.E]]="SIM",VLOOKUP(Tabela1[[#This Row],[CLASSIFICAÇÃO]],Lista_Susp_!PRAZO,2,0)+Tabela1[[#This Row],[DATA]],"")</f>
        <v>45460</v>
      </c>
      <c r="AA693" s="11" t="str">
        <f ca="1">IF(Tabela1[[#This Row],[R.A.E]]="SIM",IF(AC693="ok","CONCLUÍDO",IF(Tabela1[[#This Row],[PRAZO ABERTURA R.A.E]]&lt;TODAY(),"ATRASADO","NO PRAZO")))</f>
        <v>CONCLUÍDO</v>
      </c>
      <c r="AB693" s="11" t="str">
        <f ca="1">IF(Tabela1[[#This Row],[PRAZO ABERTURA R.A.E]]&gt;=TODAY(),"",IF(Tabela1[[#This Row],[STATUS]]="ATRASADO",TODAY()-Tabela1[[#This Row],[PRAZO ABERTURA R.A.E]],""))</f>
        <v/>
      </c>
      <c r="AC693" s="3" t="s">
        <v>224</v>
      </c>
      <c r="AD693" s="4">
        <v>45464</v>
      </c>
      <c r="AE693" s="3" t="s">
        <v>73</v>
      </c>
      <c r="AF693" t="s">
        <v>73</v>
      </c>
    </row>
    <row r="694" spans="1:32" x14ac:dyDescent="0.25">
      <c r="A694" s="6">
        <v>693</v>
      </c>
      <c r="B694" s="2" t="s">
        <v>25</v>
      </c>
      <c r="C694" s="46">
        <v>45453</v>
      </c>
      <c r="D694" s="15" t="str">
        <f t="shared" si="8"/>
        <v>junho</v>
      </c>
      <c r="E694" s="9">
        <v>0.46527777777777773</v>
      </c>
      <c r="F694" s="41" t="s">
        <v>4016</v>
      </c>
      <c r="G694" s="2" t="s">
        <v>33</v>
      </c>
      <c r="H694" s="20"/>
      <c r="I694" s="61"/>
      <c r="J694" s="3"/>
      <c r="K694" s="5" t="s">
        <v>4144</v>
      </c>
      <c r="L694" s="3" t="s">
        <v>126</v>
      </c>
      <c r="M694" s="3" t="s">
        <v>213</v>
      </c>
      <c r="N694" s="2" t="s">
        <v>213</v>
      </c>
      <c r="O694" s="2" t="s">
        <v>4017</v>
      </c>
      <c r="P694" s="3" t="s">
        <v>4018</v>
      </c>
      <c r="Q694" s="31"/>
      <c r="R694" s="31"/>
      <c r="S694" s="31"/>
      <c r="T694" s="7" t="s">
        <v>4019</v>
      </c>
      <c r="U694" s="3" t="s">
        <v>4020</v>
      </c>
      <c r="V694" s="3" t="s">
        <v>81</v>
      </c>
      <c r="W694" s="3" t="s">
        <v>69</v>
      </c>
      <c r="X694" s="3" t="s">
        <v>70</v>
      </c>
      <c r="Y694" s="3" t="s">
        <v>67</v>
      </c>
      <c r="Z694" s="4" t="str">
        <f>IF(Tabela1[[#This Row],[R.A.E]]="SIM",VLOOKUP(Tabela1[[#This Row],[CLASSIFICAÇÃO]],Lista_Susp_!PRAZO,2,0)+Tabela1[[#This Row],[DATA]],"")</f>
        <v/>
      </c>
      <c r="AA694" s="11" t="b">
        <f ca="1">IF(Tabela1[[#This Row],[R.A.E]]="SIM",IF(AC694="ok","CONCLUÍDO",IF(Tabela1[[#This Row],[PRAZO ABERTURA R.A.E]]&lt;TODAY(),"ATRASADO","NO PRAZO")))</f>
        <v>0</v>
      </c>
      <c r="AB694" s="11" t="str">
        <f ca="1">IF(Tabela1[[#This Row],[PRAZO ABERTURA R.A.E]]&gt;=TODAY(),"",IF(Tabela1[[#This Row],[STATUS]]="ATRASADO",TODAY()-Tabela1[[#This Row],[PRAZO ABERTURA R.A.E]],""))</f>
        <v/>
      </c>
      <c r="AE694" s="3"/>
      <c r="AF694" t="s">
        <v>73</v>
      </c>
    </row>
    <row r="695" spans="1:32" x14ac:dyDescent="0.25">
      <c r="A695" s="6">
        <v>694</v>
      </c>
      <c r="B695" s="2" t="s">
        <v>25</v>
      </c>
      <c r="C695" s="46">
        <v>45450</v>
      </c>
      <c r="D695" s="15" t="str">
        <f t="shared" si="8"/>
        <v>junho</v>
      </c>
      <c r="E695" s="9">
        <v>0.81944444444444453</v>
      </c>
      <c r="F695" s="41" t="s">
        <v>4021</v>
      </c>
      <c r="G695" s="2" t="s">
        <v>27</v>
      </c>
      <c r="H695" s="20" t="s">
        <v>2310</v>
      </c>
      <c r="I695" s="61"/>
      <c r="J695" s="3"/>
      <c r="K695" s="5" t="s">
        <v>4022</v>
      </c>
      <c r="L695" s="3" t="s">
        <v>126</v>
      </c>
      <c r="M695" s="3" t="s">
        <v>122</v>
      </c>
      <c r="N695" s="2" t="s">
        <v>4023</v>
      </c>
      <c r="O695" s="2" t="s">
        <v>4024</v>
      </c>
      <c r="P695" s="3" t="s">
        <v>3968</v>
      </c>
      <c r="Q695" s="31"/>
      <c r="R695" s="31"/>
      <c r="S695" s="31"/>
      <c r="T695" s="7" t="s">
        <v>4025</v>
      </c>
      <c r="U695" s="3" t="s">
        <v>3758</v>
      </c>
      <c r="V695" s="3" t="s">
        <v>105</v>
      </c>
      <c r="W695" s="3" t="s">
        <v>69</v>
      </c>
      <c r="X695" s="3" t="s">
        <v>70</v>
      </c>
      <c r="Y695" s="3" t="s">
        <v>67</v>
      </c>
      <c r="Z695" s="4" t="str">
        <f>IF(Tabela1[[#This Row],[R.A.E]]="SIM",VLOOKUP(Tabela1[[#This Row],[CLASSIFICAÇÃO]],Lista_Susp_!PRAZO,2,0)+Tabela1[[#This Row],[DATA]],"")</f>
        <v/>
      </c>
      <c r="AA695" s="11" t="b">
        <f ca="1">IF(Tabela1[[#This Row],[R.A.E]]="SIM",IF(AC695="ok","CONCLUÍDO",IF(Tabela1[[#This Row],[PRAZO ABERTURA R.A.E]]&lt;TODAY(),"ATRASADO","NO PRAZO")))</f>
        <v>0</v>
      </c>
      <c r="AB695" s="11" t="str">
        <f ca="1">IF(Tabela1[[#This Row],[PRAZO ABERTURA R.A.E]]&gt;=TODAY(),"",IF(Tabela1[[#This Row],[STATUS]]="ATRASADO",TODAY()-Tabela1[[#This Row],[PRAZO ABERTURA R.A.E]],""))</f>
        <v/>
      </c>
      <c r="AE695" s="3"/>
      <c r="AF695" t="s">
        <v>73</v>
      </c>
    </row>
    <row r="696" spans="1:32" x14ac:dyDescent="0.25">
      <c r="A696" s="6">
        <v>695</v>
      </c>
      <c r="B696" s="2" t="s">
        <v>25</v>
      </c>
      <c r="C696" s="46">
        <v>45454</v>
      </c>
      <c r="D696" s="15" t="str">
        <f t="shared" si="8"/>
        <v>junho</v>
      </c>
      <c r="E696" s="9">
        <v>0.41666666666666669</v>
      </c>
      <c r="F696" s="41" t="s">
        <v>4027</v>
      </c>
      <c r="G696" s="2" t="s">
        <v>36</v>
      </c>
      <c r="H696" s="20"/>
      <c r="I696" s="61"/>
      <c r="J696" s="3"/>
      <c r="K696" s="5" t="s">
        <v>4028</v>
      </c>
      <c r="L696" s="3" t="s">
        <v>126</v>
      </c>
      <c r="M696" s="3" t="s">
        <v>121</v>
      </c>
      <c r="N696" s="2" t="s">
        <v>4029</v>
      </c>
      <c r="O696" s="2" t="s">
        <v>4030</v>
      </c>
      <c r="P696" s="3" t="s">
        <v>3656</v>
      </c>
      <c r="Q696" s="31"/>
      <c r="R696" s="31"/>
      <c r="S696" s="31"/>
      <c r="T696" s="7" t="s">
        <v>4031</v>
      </c>
      <c r="U696" s="3" t="s">
        <v>2953</v>
      </c>
      <c r="V696" s="3" t="s">
        <v>75</v>
      </c>
      <c r="W696" s="3" t="s">
        <v>69</v>
      </c>
      <c r="X696" s="3" t="s">
        <v>70</v>
      </c>
      <c r="Y696" s="3" t="s">
        <v>67</v>
      </c>
      <c r="Z696" s="4" t="str">
        <f>IF(Tabela1[[#This Row],[R.A.E]]="SIM",VLOOKUP(Tabela1[[#This Row],[CLASSIFICAÇÃO]],Lista_Susp_!PRAZO,2,0)+Tabela1[[#This Row],[DATA]],"")</f>
        <v/>
      </c>
      <c r="AA696" s="11" t="b">
        <f ca="1">IF(Tabela1[[#This Row],[R.A.E]]="SIM",IF(AC696="ok","CONCLUÍDO",IF(Tabela1[[#This Row],[PRAZO ABERTURA R.A.E]]&lt;TODAY(),"ATRASADO","NO PRAZO")))</f>
        <v>0</v>
      </c>
      <c r="AB696" s="11" t="str">
        <f ca="1">IF(Tabela1[[#This Row],[PRAZO ABERTURA R.A.E]]&gt;=TODAY(),"",IF(Tabela1[[#This Row],[STATUS]]="ATRASADO",TODAY()-Tabela1[[#This Row],[PRAZO ABERTURA R.A.E]],""))</f>
        <v/>
      </c>
      <c r="AE696" s="3"/>
      <c r="AF696" t="s">
        <v>73</v>
      </c>
    </row>
    <row r="697" spans="1:32" ht="30" x14ac:dyDescent="0.25">
      <c r="A697" s="6">
        <v>696</v>
      </c>
      <c r="B697" s="2" t="s">
        <v>28</v>
      </c>
      <c r="C697" s="46">
        <v>45454</v>
      </c>
      <c r="D697" s="15" t="str">
        <f t="shared" si="8"/>
        <v>junho</v>
      </c>
      <c r="E697" s="9">
        <v>0.375</v>
      </c>
      <c r="F697" s="41" t="s">
        <v>1167</v>
      </c>
      <c r="G697" s="2" t="s">
        <v>30</v>
      </c>
      <c r="H697" s="20"/>
      <c r="I697" s="61"/>
      <c r="J697" s="3"/>
      <c r="K697" s="49" t="s">
        <v>4043</v>
      </c>
      <c r="L697" s="3" t="s">
        <v>129</v>
      </c>
      <c r="M697" s="3" t="s">
        <v>121</v>
      </c>
      <c r="N697" s="2" t="s">
        <v>4044</v>
      </c>
      <c r="O697" s="2" t="s">
        <v>4045</v>
      </c>
      <c r="P697" s="3" t="s">
        <v>3365</v>
      </c>
      <c r="Q697" s="31"/>
      <c r="R697" s="31"/>
      <c r="S697" s="31"/>
      <c r="T697" s="7" t="s">
        <v>4046</v>
      </c>
      <c r="U697" s="3" t="s">
        <v>4047</v>
      </c>
      <c r="V697" s="3" t="s">
        <v>555</v>
      </c>
      <c r="W697" s="3" t="s">
        <v>69</v>
      </c>
      <c r="X697" s="3" t="s">
        <v>70</v>
      </c>
      <c r="Y697" s="3" t="s">
        <v>73</v>
      </c>
      <c r="Z697" s="4">
        <f>IF(Tabela1[[#This Row],[R.A.E]]="SIM",VLOOKUP(Tabela1[[#This Row],[CLASSIFICAÇÃO]],Lista_Susp_!PRAZO,2,0)+Tabela1[[#This Row],[DATA]],"")</f>
        <v>45461</v>
      </c>
      <c r="AA697" s="11" t="str">
        <f ca="1">IF(Tabela1[[#This Row],[R.A.E]]="SIM",IF(AC697="ok","CONCLUÍDO",IF(Tabela1[[#This Row],[PRAZO ABERTURA R.A.E]]&lt;TODAY(),"ATRASADO","NO PRAZO")))</f>
        <v>ATRASADO</v>
      </c>
      <c r="AB697" s="11">
        <f ca="1">IF(Tabela1[[#This Row],[PRAZO ABERTURA R.A.E]]&gt;=TODAY(),"",IF(Tabela1[[#This Row],[STATUS]]="ATRASADO",TODAY()-Tabela1[[#This Row],[PRAZO ABERTURA R.A.E]],""))</f>
        <v>196</v>
      </c>
      <c r="AE697" s="3"/>
      <c r="AF697" t="s">
        <v>73</v>
      </c>
    </row>
    <row r="698" spans="1:32" ht="30" x14ac:dyDescent="0.25">
      <c r="A698" s="6">
        <v>697</v>
      </c>
      <c r="B698" s="2" t="s">
        <v>28</v>
      </c>
      <c r="C698" s="46">
        <v>45455</v>
      </c>
      <c r="D698" s="15" t="str">
        <f t="shared" si="8"/>
        <v>junho</v>
      </c>
      <c r="E698" s="9">
        <v>0.3888888888888889</v>
      </c>
      <c r="F698" s="41" t="s">
        <v>4048</v>
      </c>
      <c r="G698" s="2" t="s">
        <v>30</v>
      </c>
      <c r="H698" s="20"/>
      <c r="I698" s="61"/>
      <c r="J698" s="3"/>
      <c r="K698" s="5" t="s">
        <v>4049</v>
      </c>
      <c r="L698" s="6" t="s">
        <v>4143</v>
      </c>
      <c r="M698" s="3" t="s">
        <v>121</v>
      </c>
      <c r="N698" s="2" t="s">
        <v>1557</v>
      </c>
      <c r="O698" s="2" t="s">
        <v>4050</v>
      </c>
      <c r="P698" s="3" t="s">
        <v>4051</v>
      </c>
      <c r="Q698" s="31"/>
      <c r="R698" s="31"/>
      <c r="S698" s="31"/>
      <c r="T698" s="7" t="s">
        <v>4052</v>
      </c>
      <c r="U698" s="3" t="s">
        <v>4053</v>
      </c>
      <c r="V698" s="3" t="s">
        <v>86</v>
      </c>
      <c r="W698" s="3" t="s">
        <v>69</v>
      </c>
      <c r="X698" s="3" t="s">
        <v>70</v>
      </c>
      <c r="Y698" s="3" t="s">
        <v>67</v>
      </c>
      <c r="Z698" s="4" t="str">
        <f>IF(Tabela1[[#This Row],[R.A.E]]="SIM",VLOOKUP(Tabela1[[#This Row],[CLASSIFICAÇÃO]],Lista_Susp_!PRAZO,2,0)+Tabela1[[#This Row],[DATA]],"")</f>
        <v/>
      </c>
      <c r="AA698" s="11" t="b">
        <f ca="1">IF(Tabela1[[#This Row],[R.A.E]]="SIM",IF(AC698="ok","CONCLUÍDO",IF(Tabela1[[#This Row],[PRAZO ABERTURA R.A.E]]&lt;TODAY(),"ATRASADO","NO PRAZO")))</f>
        <v>0</v>
      </c>
      <c r="AB698" s="11" t="str">
        <f ca="1">IF(Tabela1[[#This Row],[PRAZO ABERTURA R.A.E]]&gt;=TODAY(),"",IF(Tabela1[[#This Row],[STATUS]]="ATRASADO",TODAY()-Tabela1[[#This Row],[PRAZO ABERTURA R.A.E]],""))</f>
        <v/>
      </c>
      <c r="AE698" s="3"/>
      <c r="AF698" t="s">
        <v>73</v>
      </c>
    </row>
    <row r="699" spans="1:32" ht="45" x14ac:dyDescent="0.25">
      <c r="A699" s="6">
        <v>698</v>
      </c>
      <c r="B699" s="2" t="s">
        <v>28</v>
      </c>
      <c r="C699" s="46">
        <v>45454</v>
      </c>
      <c r="D699" s="15" t="str">
        <f t="shared" si="8"/>
        <v>junho</v>
      </c>
      <c r="E699" s="9">
        <v>0.70833333333333337</v>
      </c>
      <c r="F699" s="41" t="s">
        <v>4054</v>
      </c>
      <c r="G699" s="2" t="s">
        <v>27</v>
      </c>
      <c r="H699" s="20" t="s">
        <v>2308</v>
      </c>
      <c r="I699" s="61"/>
      <c r="J699" s="3"/>
      <c r="K699" s="5" t="s">
        <v>4055</v>
      </c>
      <c r="L699" s="3" t="s">
        <v>152</v>
      </c>
      <c r="M699" s="3" t="s">
        <v>121</v>
      </c>
      <c r="N699" s="2"/>
      <c r="O699" s="2" t="s">
        <v>4056</v>
      </c>
      <c r="P699" s="1" t="s">
        <v>4057</v>
      </c>
      <c r="Q699" s="31"/>
      <c r="R699" s="31"/>
      <c r="S699" s="31"/>
      <c r="T699" s="7" t="s">
        <v>4058</v>
      </c>
      <c r="U699" s="3" t="s">
        <v>3015</v>
      </c>
      <c r="V699" s="3" t="s">
        <v>3898</v>
      </c>
      <c r="W699" s="3" t="s">
        <v>76</v>
      </c>
      <c r="X699" s="3" t="s">
        <v>79</v>
      </c>
      <c r="Y699" s="3" t="s">
        <v>73</v>
      </c>
      <c r="Z699" s="4">
        <f>IF(Tabela1[[#This Row],[R.A.E]]="SIM",VLOOKUP(Tabela1[[#This Row],[CLASSIFICAÇÃO]],Lista_Susp_!PRAZO,2,0)+Tabela1[[#This Row],[DATA]],"")</f>
        <v>45461</v>
      </c>
      <c r="AA699" s="11" t="str">
        <f ca="1">IF(Tabela1[[#This Row],[R.A.E]]="SIM",IF(AC699="ok","CONCLUÍDO",IF(Tabela1[[#This Row],[PRAZO ABERTURA R.A.E]]&lt;TODAY(),"ATRASADO","NO PRAZO")))</f>
        <v>ATRASADO</v>
      </c>
      <c r="AB699" s="11">
        <f ca="1">IF(Tabela1[[#This Row],[PRAZO ABERTURA R.A.E]]&gt;=TODAY(),"",IF(Tabela1[[#This Row],[STATUS]]="ATRASADO",TODAY()-Tabela1[[#This Row],[PRAZO ABERTURA R.A.E]],""))</f>
        <v>196</v>
      </c>
      <c r="AE699" s="3"/>
      <c r="AF699" t="s">
        <v>73</v>
      </c>
    </row>
    <row r="700" spans="1:32" ht="30" x14ac:dyDescent="0.25">
      <c r="A700" s="6">
        <v>699</v>
      </c>
      <c r="B700" s="2" t="s">
        <v>28</v>
      </c>
      <c r="C700" s="46">
        <v>45454</v>
      </c>
      <c r="D700" s="15" t="str">
        <f t="shared" si="8"/>
        <v>junho</v>
      </c>
      <c r="E700" s="9">
        <v>0.125</v>
      </c>
      <c r="F700" s="41" t="s">
        <v>4059</v>
      </c>
      <c r="G700" s="2" t="s">
        <v>36</v>
      </c>
      <c r="H700" s="20"/>
      <c r="I700" s="61"/>
      <c r="J700" s="3"/>
      <c r="K700" s="5" t="s">
        <v>4142</v>
      </c>
      <c r="L700" s="3" t="s">
        <v>183</v>
      </c>
      <c r="M700" s="3" t="s">
        <v>121</v>
      </c>
      <c r="N700" s="2" t="s">
        <v>4060</v>
      </c>
      <c r="O700" s="2" t="s">
        <v>4061</v>
      </c>
      <c r="P700" s="3" t="s">
        <v>4062</v>
      </c>
      <c r="Q700" s="31"/>
      <c r="R700" s="31"/>
      <c r="S700" s="31"/>
      <c r="T700" s="7" t="s">
        <v>4063</v>
      </c>
      <c r="U700" s="3" t="s">
        <v>4064</v>
      </c>
      <c r="V700" s="3" t="s">
        <v>78</v>
      </c>
      <c r="W700" s="3" t="s">
        <v>69</v>
      </c>
      <c r="X700" s="3" t="s">
        <v>70</v>
      </c>
      <c r="Y700" s="3" t="s">
        <v>67</v>
      </c>
      <c r="Z700" s="4" t="str">
        <f>IF(Tabela1[[#This Row],[R.A.E]]="SIM",VLOOKUP(Tabela1[[#This Row],[CLASSIFICAÇÃO]],Lista_Susp_!PRAZO,2,0)+Tabela1[[#This Row],[DATA]],"")</f>
        <v/>
      </c>
      <c r="AA700" s="11" t="b">
        <f ca="1">IF(Tabela1[[#This Row],[R.A.E]]="SIM",IF(AC700="ok","CONCLUÍDO",IF(Tabela1[[#This Row],[PRAZO ABERTURA R.A.E]]&lt;TODAY(),"ATRASADO","NO PRAZO")))</f>
        <v>0</v>
      </c>
      <c r="AB700" s="11" t="str">
        <f ca="1">IF(Tabela1[[#This Row],[PRAZO ABERTURA R.A.E]]&gt;=TODAY(),"",IF(Tabela1[[#This Row],[STATUS]]="ATRASADO",TODAY()-Tabela1[[#This Row],[PRAZO ABERTURA R.A.E]],""))</f>
        <v/>
      </c>
      <c r="AE700" s="3"/>
      <c r="AF700" t="s">
        <v>73</v>
      </c>
    </row>
    <row r="701" spans="1:32" ht="30" x14ac:dyDescent="0.25">
      <c r="A701" s="6">
        <v>700</v>
      </c>
      <c r="B701" s="2" t="s">
        <v>28</v>
      </c>
      <c r="C701" s="46">
        <v>45454</v>
      </c>
      <c r="D701" s="15" t="str">
        <f t="shared" si="8"/>
        <v>junho</v>
      </c>
      <c r="E701" s="9">
        <v>0.80555555555555547</v>
      </c>
      <c r="F701" s="41" t="s">
        <v>4065</v>
      </c>
      <c r="G701" s="2" t="s">
        <v>30</v>
      </c>
      <c r="H701" s="20"/>
      <c r="I701" s="61"/>
      <c r="J701" s="3"/>
      <c r="K701" s="5" t="s">
        <v>4066</v>
      </c>
      <c r="L701" s="3" t="s">
        <v>129</v>
      </c>
      <c r="M701" s="3" t="s">
        <v>121</v>
      </c>
      <c r="N701" s="2" t="s">
        <v>4060</v>
      </c>
      <c r="O701" s="2" t="s">
        <v>4067</v>
      </c>
      <c r="P701" s="3" t="s">
        <v>4068</v>
      </c>
      <c r="Q701" s="31"/>
      <c r="R701" s="31"/>
      <c r="S701" s="31"/>
      <c r="T701" s="7" t="s">
        <v>4069</v>
      </c>
      <c r="U701" s="3" t="s">
        <v>4070</v>
      </c>
      <c r="V701" s="3" t="s">
        <v>78</v>
      </c>
      <c r="W701" s="3" t="s">
        <v>69</v>
      </c>
      <c r="X701" s="3" t="s">
        <v>70</v>
      </c>
      <c r="Y701" s="3" t="s">
        <v>67</v>
      </c>
      <c r="Z701" s="4" t="str">
        <f>IF(Tabela1[[#This Row],[R.A.E]]="SIM",VLOOKUP(Tabela1[[#This Row],[CLASSIFICAÇÃO]],Lista_Susp_!PRAZO,2,0)+Tabela1[[#This Row],[DATA]],"")</f>
        <v/>
      </c>
      <c r="AA701" s="11" t="b">
        <f ca="1">IF(Tabela1[[#This Row],[R.A.E]]="SIM",IF(AC701="ok","CONCLUÍDO",IF(Tabela1[[#This Row],[PRAZO ABERTURA R.A.E]]&lt;TODAY(),"ATRASADO","NO PRAZO")))</f>
        <v>0</v>
      </c>
      <c r="AB701" s="11" t="str">
        <f ca="1">IF(Tabela1[[#This Row],[PRAZO ABERTURA R.A.E]]&gt;=TODAY(),"",IF(Tabela1[[#This Row],[STATUS]]="ATRASADO",TODAY()-Tabela1[[#This Row],[PRAZO ABERTURA R.A.E]],""))</f>
        <v/>
      </c>
      <c r="AE701" s="3"/>
      <c r="AF701" t="s">
        <v>73</v>
      </c>
    </row>
    <row r="702" spans="1:32" ht="45" x14ac:dyDescent="0.25">
      <c r="A702" s="6">
        <v>701</v>
      </c>
      <c r="B702" s="2" t="s">
        <v>25</v>
      </c>
      <c r="C702" s="46">
        <v>45455</v>
      </c>
      <c r="D702" s="15" t="str">
        <f t="shared" si="8"/>
        <v>junho</v>
      </c>
      <c r="E702" s="9">
        <v>0.68055555555555547</v>
      </c>
      <c r="F702" s="41" t="s">
        <v>4071</v>
      </c>
      <c r="G702" s="2" t="s">
        <v>27</v>
      </c>
      <c r="H702" s="20" t="s">
        <v>2310</v>
      </c>
      <c r="I702" s="61"/>
      <c r="J702" s="3"/>
      <c r="K702" s="5" t="s">
        <v>4141</v>
      </c>
      <c r="L702" s="3" t="s">
        <v>155</v>
      </c>
      <c r="M702" s="3" t="s">
        <v>246</v>
      </c>
      <c r="N702" s="2" t="s">
        <v>4072</v>
      </c>
      <c r="O702" s="2" t="s">
        <v>4073</v>
      </c>
      <c r="P702" s="3" t="s">
        <v>916</v>
      </c>
      <c r="Q702" s="31"/>
      <c r="R702" s="31"/>
      <c r="S702" s="31"/>
      <c r="T702" s="7" t="s">
        <v>4074</v>
      </c>
      <c r="U702" s="3" t="s">
        <v>888</v>
      </c>
      <c r="V702" s="3" t="s">
        <v>95</v>
      </c>
      <c r="W702" s="3" t="s">
        <v>69</v>
      </c>
      <c r="X702" s="3" t="s">
        <v>70</v>
      </c>
      <c r="Y702" s="3" t="s">
        <v>67</v>
      </c>
      <c r="Z702" s="4" t="str">
        <f>IF(Tabela1[[#This Row],[R.A.E]]="SIM",VLOOKUP(Tabela1[[#This Row],[CLASSIFICAÇÃO]],Lista_Susp_!PRAZO,2,0)+Tabela1[[#This Row],[DATA]],"")</f>
        <v/>
      </c>
      <c r="AA702" s="11" t="b">
        <f ca="1">IF(Tabela1[[#This Row],[R.A.E]]="SIM",IF(AC702="ok","CONCLUÍDO",IF(Tabela1[[#This Row],[PRAZO ABERTURA R.A.E]]&lt;TODAY(),"ATRASADO","NO PRAZO")))</f>
        <v>0</v>
      </c>
      <c r="AB702" s="11" t="str">
        <f ca="1">IF(Tabela1[[#This Row],[PRAZO ABERTURA R.A.E]]&gt;=TODAY(),"",IF(Tabela1[[#This Row],[STATUS]]="ATRASADO",TODAY()-Tabela1[[#This Row],[PRAZO ABERTURA R.A.E]],""))</f>
        <v/>
      </c>
      <c r="AE702" s="3"/>
      <c r="AF702" t="s">
        <v>73</v>
      </c>
    </row>
    <row r="703" spans="1:32" ht="45" x14ac:dyDescent="0.25">
      <c r="A703" s="6">
        <v>702</v>
      </c>
      <c r="B703" s="2" t="s">
        <v>25</v>
      </c>
      <c r="C703" s="46">
        <v>45456</v>
      </c>
      <c r="D703" s="15" t="str">
        <f t="shared" si="8"/>
        <v>junho</v>
      </c>
      <c r="E703" s="9">
        <v>0.56944444444444442</v>
      </c>
      <c r="F703" s="41" t="s">
        <v>4075</v>
      </c>
      <c r="G703" s="2" t="s">
        <v>27</v>
      </c>
      <c r="H703" s="20" t="s">
        <v>2310</v>
      </c>
      <c r="I703" s="61"/>
      <c r="J703" s="3"/>
      <c r="K703" s="5" t="s">
        <v>4140</v>
      </c>
      <c r="L703" s="3" t="s">
        <v>54</v>
      </c>
      <c r="M703" s="3" t="s">
        <v>122</v>
      </c>
      <c r="N703" s="2" t="s">
        <v>3254</v>
      </c>
      <c r="O703" s="2" t="s">
        <v>4076</v>
      </c>
      <c r="P703" s="3" t="s">
        <v>4079</v>
      </c>
      <c r="Q703" s="31"/>
      <c r="R703" s="31"/>
      <c r="S703" s="31"/>
      <c r="T703" s="7" t="s">
        <v>4077</v>
      </c>
      <c r="U703" s="3" t="s">
        <v>4078</v>
      </c>
      <c r="V703" s="3" t="s">
        <v>64</v>
      </c>
      <c r="W703" s="3" t="s">
        <v>76</v>
      </c>
      <c r="X703" s="3" t="s">
        <v>70</v>
      </c>
      <c r="Y703" s="3" t="s">
        <v>73</v>
      </c>
      <c r="Z703" s="4">
        <f>IF(Tabela1[[#This Row],[R.A.E]]="SIM",VLOOKUP(Tabela1[[#This Row],[CLASSIFICAÇÃO]],Lista_Susp_!PRAZO,2,0)+Tabela1[[#This Row],[DATA]],"")</f>
        <v>45463</v>
      </c>
      <c r="AA703" s="11" t="str">
        <f ca="1">IF(Tabela1[[#This Row],[R.A.E]]="SIM",IF(AC703="ok","CONCLUÍDO",IF(Tabela1[[#This Row],[PRAZO ABERTURA R.A.E]]&lt;TODAY(),"ATRASADO","NO PRAZO")))</f>
        <v>CONCLUÍDO</v>
      </c>
      <c r="AB703" s="11" t="str">
        <f ca="1">IF(Tabela1[[#This Row],[PRAZO ABERTURA R.A.E]]&gt;=TODAY(),"",IF(Tabela1[[#This Row],[STATUS]]="ATRASADO",TODAY()-Tabela1[[#This Row],[PRAZO ABERTURA R.A.E]],""))</f>
        <v/>
      </c>
      <c r="AC703" s="3" t="s">
        <v>224</v>
      </c>
      <c r="AD703" s="4">
        <v>45478</v>
      </c>
      <c r="AE703" s="3" t="s">
        <v>73</v>
      </c>
      <c r="AF703" t="s">
        <v>73</v>
      </c>
    </row>
    <row r="704" spans="1:32" ht="87" customHeight="1" x14ac:dyDescent="0.25">
      <c r="A704" s="6">
        <v>703</v>
      </c>
      <c r="B704" s="2" t="s">
        <v>28</v>
      </c>
      <c r="C704" s="46">
        <v>45455</v>
      </c>
      <c r="D704" s="15" t="str">
        <f t="shared" si="8"/>
        <v>junho</v>
      </c>
      <c r="E704" s="9">
        <v>0.58333333333333337</v>
      </c>
      <c r="F704" s="41" t="s">
        <v>4080</v>
      </c>
      <c r="G704" s="2" t="s">
        <v>30</v>
      </c>
      <c r="H704" s="20"/>
      <c r="I704" s="61"/>
      <c r="J704" s="3"/>
      <c r="K704" s="5" t="s">
        <v>4139</v>
      </c>
      <c r="L704" s="3" t="s">
        <v>129</v>
      </c>
      <c r="M704" s="3" t="s">
        <v>121</v>
      </c>
      <c r="N704" s="2" t="s">
        <v>3260</v>
      </c>
      <c r="O704" s="2" t="s">
        <v>4081</v>
      </c>
      <c r="P704" s="3" t="s">
        <v>4082</v>
      </c>
      <c r="Q704" s="31"/>
      <c r="R704" s="31"/>
      <c r="S704" s="31"/>
      <c r="T704" s="7" t="s">
        <v>4083</v>
      </c>
      <c r="U704" s="3" t="s">
        <v>4084</v>
      </c>
      <c r="V704" s="3" t="s">
        <v>83</v>
      </c>
      <c r="W704" s="3" t="s">
        <v>69</v>
      </c>
      <c r="X704" s="3" t="s">
        <v>70</v>
      </c>
      <c r="Y704" s="3" t="s">
        <v>67</v>
      </c>
      <c r="Z704" s="4" t="str">
        <f>IF(Tabela1[[#This Row],[R.A.E]]="SIM",VLOOKUP(Tabela1[[#This Row],[CLASSIFICAÇÃO]],Lista_Susp_!PRAZO,2,0)+Tabela1[[#This Row],[DATA]],"")</f>
        <v/>
      </c>
      <c r="AA704" s="11" t="b">
        <f ca="1">IF(Tabela1[[#This Row],[R.A.E]]="SIM",IF(AC704="ok","CONCLUÍDO",IF(Tabela1[[#This Row],[PRAZO ABERTURA R.A.E]]&lt;TODAY(),"ATRASADO","NO PRAZO")))</f>
        <v>0</v>
      </c>
      <c r="AB704" s="11" t="str">
        <f ca="1">IF(Tabela1[[#This Row],[PRAZO ABERTURA R.A.E]]&gt;=TODAY(),"",IF(Tabela1[[#This Row],[STATUS]]="ATRASADO",TODAY()-Tabela1[[#This Row],[PRAZO ABERTURA R.A.E]],""))</f>
        <v/>
      </c>
      <c r="AE704" s="3"/>
      <c r="AF704" t="s">
        <v>73</v>
      </c>
    </row>
    <row r="705" spans="1:32" x14ac:dyDescent="0.25">
      <c r="A705" s="6">
        <v>704</v>
      </c>
      <c r="B705" s="2" t="s">
        <v>25</v>
      </c>
      <c r="C705" s="46">
        <v>45454</v>
      </c>
      <c r="D705" s="15" t="str">
        <f t="shared" si="8"/>
        <v>junho</v>
      </c>
      <c r="E705" s="9">
        <v>0.65625</v>
      </c>
      <c r="F705" s="41" t="s">
        <v>4085</v>
      </c>
      <c r="G705" s="2" t="s">
        <v>27</v>
      </c>
      <c r="H705" s="20" t="s">
        <v>2441</v>
      </c>
      <c r="I705" s="61"/>
      <c r="J705" s="3"/>
      <c r="K705" s="5" t="s">
        <v>4138</v>
      </c>
      <c r="L705" s="3" t="s">
        <v>192</v>
      </c>
      <c r="M705" s="3" t="s">
        <v>123</v>
      </c>
      <c r="N705" s="2" t="s">
        <v>1789</v>
      </c>
      <c r="O705" s="2" t="s">
        <v>4086</v>
      </c>
      <c r="P705" s="3" t="s">
        <v>484</v>
      </c>
      <c r="Q705" s="31"/>
      <c r="R705" s="31"/>
      <c r="S705" s="31"/>
      <c r="T705" s="7" t="s">
        <v>4087</v>
      </c>
      <c r="U705" s="3" t="s">
        <v>4088</v>
      </c>
      <c r="V705" s="3" t="s">
        <v>77</v>
      </c>
      <c r="W705" s="3" t="s">
        <v>69</v>
      </c>
      <c r="X705" s="3" t="s">
        <v>70</v>
      </c>
      <c r="Y705" s="3" t="s">
        <v>67</v>
      </c>
      <c r="Z705" s="4" t="str">
        <f>IF(Tabela1[[#This Row],[R.A.E]]="SIM",VLOOKUP(Tabela1[[#This Row],[CLASSIFICAÇÃO]],Lista_Susp_!PRAZO,2,0)+Tabela1[[#This Row],[DATA]],"")</f>
        <v/>
      </c>
      <c r="AA705" s="11" t="b">
        <f ca="1">IF(Tabela1[[#This Row],[R.A.E]]="SIM",IF(AC705="ok","CONCLUÍDO",IF(Tabela1[[#This Row],[PRAZO ABERTURA R.A.E]]&lt;TODAY(),"ATRASADO","NO PRAZO")))</f>
        <v>0</v>
      </c>
      <c r="AB705" s="11" t="str">
        <f ca="1">IF(Tabela1[[#This Row],[PRAZO ABERTURA R.A.E]]&gt;=TODAY(),"",IF(Tabela1[[#This Row],[STATUS]]="ATRASADO",TODAY()-Tabela1[[#This Row],[PRAZO ABERTURA R.A.E]],""))</f>
        <v/>
      </c>
      <c r="AE705" s="3"/>
      <c r="AF705" t="s">
        <v>73</v>
      </c>
    </row>
    <row r="706" spans="1:32" x14ac:dyDescent="0.25">
      <c r="A706" s="6">
        <v>705</v>
      </c>
      <c r="B706" s="2" t="s">
        <v>25</v>
      </c>
      <c r="C706" s="46">
        <v>45455</v>
      </c>
      <c r="D706" s="15" t="str">
        <f t="shared" si="8"/>
        <v>junho</v>
      </c>
      <c r="E706" s="9">
        <v>0.4375</v>
      </c>
      <c r="F706" s="41" t="s">
        <v>4089</v>
      </c>
      <c r="G706" s="2" t="s">
        <v>36</v>
      </c>
      <c r="H706" s="20"/>
      <c r="I706" s="61"/>
      <c r="J706" s="3"/>
      <c r="K706" s="5" t="s">
        <v>4137</v>
      </c>
      <c r="L706" s="3" t="s">
        <v>40</v>
      </c>
      <c r="M706" s="3" t="s">
        <v>121</v>
      </c>
      <c r="N706" s="2" t="s">
        <v>4090</v>
      </c>
      <c r="O706" s="2" t="s">
        <v>4091</v>
      </c>
      <c r="P706" s="3" t="s">
        <v>2975</v>
      </c>
      <c r="Q706" s="31"/>
      <c r="R706" s="31"/>
      <c r="S706" s="31"/>
      <c r="T706" s="7" t="s">
        <v>3560</v>
      </c>
      <c r="U706" s="3" t="s">
        <v>4092</v>
      </c>
      <c r="V706" s="3" t="s">
        <v>239</v>
      </c>
      <c r="W706" s="3" t="s">
        <v>69</v>
      </c>
      <c r="X706" s="3" t="s">
        <v>70</v>
      </c>
      <c r="Y706" s="3" t="s">
        <v>67</v>
      </c>
      <c r="Z706" s="4" t="str">
        <f>IF(Tabela1[[#This Row],[R.A.E]]="SIM",VLOOKUP(Tabela1[[#This Row],[CLASSIFICAÇÃO]],Lista_Susp_!PRAZO,2,0)+Tabela1[[#This Row],[DATA]],"")</f>
        <v/>
      </c>
      <c r="AA706" s="11" t="b">
        <f ca="1">IF(Tabela1[[#This Row],[R.A.E]]="SIM",IF(AC706="ok","CONCLUÍDO",IF(Tabela1[[#This Row],[PRAZO ABERTURA R.A.E]]&lt;TODAY(),"ATRASADO","NO PRAZO")))</f>
        <v>0</v>
      </c>
      <c r="AB706" s="11" t="str">
        <f ca="1">IF(Tabela1[[#This Row],[PRAZO ABERTURA R.A.E]]&gt;=TODAY(),"",IF(Tabela1[[#This Row],[STATUS]]="ATRASADO",TODAY()-Tabela1[[#This Row],[PRAZO ABERTURA R.A.E]],""))</f>
        <v/>
      </c>
      <c r="AE706" s="3"/>
      <c r="AF706" t="s">
        <v>73</v>
      </c>
    </row>
    <row r="707" spans="1:32" x14ac:dyDescent="0.25">
      <c r="A707" s="6">
        <v>706</v>
      </c>
      <c r="B707" s="2" t="s">
        <v>25</v>
      </c>
      <c r="C707" s="46">
        <v>45455</v>
      </c>
      <c r="D707" s="15" t="str">
        <f t="shared" si="8"/>
        <v>junho</v>
      </c>
      <c r="E707" s="9">
        <v>0.41666666666666669</v>
      </c>
      <c r="F707" s="41" t="s">
        <v>4093</v>
      </c>
      <c r="G707" s="2" t="s">
        <v>33</v>
      </c>
      <c r="H707" s="20"/>
      <c r="I707" s="61"/>
      <c r="J707" s="3"/>
      <c r="K707" s="5" t="s">
        <v>4094</v>
      </c>
      <c r="L707" s="3" t="s">
        <v>126</v>
      </c>
      <c r="M707" s="3" t="s">
        <v>216</v>
      </c>
      <c r="N707" s="2" t="s">
        <v>3291</v>
      </c>
      <c r="O707" s="2" t="s">
        <v>4095</v>
      </c>
      <c r="Q707" s="31"/>
      <c r="R707" s="31"/>
      <c r="S707" s="31"/>
      <c r="T707" s="7" t="s">
        <v>4096</v>
      </c>
      <c r="U707" s="3" t="s">
        <v>4097</v>
      </c>
      <c r="V707" s="3" t="s">
        <v>81</v>
      </c>
      <c r="W707" s="3" t="s">
        <v>69</v>
      </c>
      <c r="X707" s="3" t="s">
        <v>70</v>
      </c>
      <c r="Y707" s="3" t="s">
        <v>67</v>
      </c>
      <c r="Z707" s="4" t="str">
        <f>IF(Tabela1[[#This Row],[R.A.E]]="SIM",VLOOKUP(Tabela1[[#This Row],[CLASSIFICAÇÃO]],Lista_Susp_!PRAZO,2,0)+Tabela1[[#This Row],[DATA]],"")</f>
        <v/>
      </c>
      <c r="AA707" s="11" t="b">
        <f ca="1">IF(Tabela1[[#This Row],[R.A.E]]="SIM",IF(AC707="ok","CONCLUÍDO",IF(Tabela1[[#This Row],[PRAZO ABERTURA R.A.E]]&lt;TODAY(),"ATRASADO","NO PRAZO")))</f>
        <v>0</v>
      </c>
      <c r="AB707" s="11" t="str">
        <f ca="1">IF(Tabela1[[#This Row],[PRAZO ABERTURA R.A.E]]&gt;=TODAY(),"",IF(Tabela1[[#This Row],[STATUS]]="ATRASADO",TODAY()-Tabela1[[#This Row],[PRAZO ABERTURA R.A.E]],""))</f>
        <v/>
      </c>
      <c r="AE707" s="3"/>
      <c r="AF707" t="s">
        <v>73</v>
      </c>
    </row>
    <row r="708" spans="1:32" x14ac:dyDescent="0.25">
      <c r="A708" s="6">
        <v>707</v>
      </c>
      <c r="B708" s="2" t="s">
        <v>25</v>
      </c>
      <c r="C708" s="46">
        <v>45456</v>
      </c>
      <c r="D708" s="15" t="str">
        <f t="shared" si="8"/>
        <v>junho</v>
      </c>
      <c r="E708" s="9">
        <v>0.41666666666666669</v>
      </c>
      <c r="F708" s="41" t="s">
        <v>4104</v>
      </c>
      <c r="G708" s="2" t="s">
        <v>33</v>
      </c>
      <c r="H708" s="20"/>
      <c r="I708" s="61"/>
      <c r="J708" s="3"/>
      <c r="K708" s="5" t="s">
        <v>4136</v>
      </c>
      <c r="L708" s="3" t="s">
        <v>126</v>
      </c>
      <c r="M708" s="3" t="s">
        <v>121</v>
      </c>
      <c r="N708" s="2" t="s">
        <v>3873</v>
      </c>
      <c r="O708" s="2" t="s">
        <v>3508</v>
      </c>
      <c r="P708" s="3" t="s">
        <v>3544</v>
      </c>
      <c r="Q708" s="31"/>
      <c r="R708" s="31"/>
      <c r="S708" s="31"/>
      <c r="T708" s="7" t="s">
        <v>4106</v>
      </c>
      <c r="U708" s="3" t="s">
        <v>3593</v>
      </c>
      <c r="V708" s="3" t="s">
        <v>68</v>
      </c>
      <c r="W708" s="3" t="s">
        <v>69</v>
      </c>
      <c r="X708" s="3" t="s">
        <v>70</v>
      </c>
      <c r="Y708" s="3" t="s">
        <v>67</v>
      </c>
      <c r="Z708" s="4" t="str">
        <f>IF(Tabela1[[#This Row],[R.A.E]]="SIM",VLOOKUP(Tabela1[[#This Row],[CLASSIFICAÇÃO]],Lista_Susp_!PRAZO,2,0)+Tabela1[[#This Row],[DATA]],"")</f>
        <v/>
      </c>
      <c r="AA708" s="11" t="b">
        <f ca="1">IF(Tabela1[[#This Row],[R.A.E]]="SIM",IF(AC708="ok","CONCLUÍDO",IF(Tabela1[[#This Row],[PRAZO ABERTURA R.A.E]]&lt;TODAY(),"ATRASADO","NO PRAZO")))</f>
        <v>0</v>
      </c>
      <c r="AB708" s="11" t="str">
        <f ca="1">IF(Tabela1[[#This Row],[PRAZO ABERTURA R.A.E]]&gt;=TODAY(),"",IF(Tabela1[[#This Row],[STATUS]]="ATRASADO",TODAY()-Tabela1[[#This Row],[PRAZO ABERTURA R.A.E]],""))</f>
        <v/>
      </c>
      <c r="AE708" s="3"/>
      <c r="AF708" t="s">
        <v>73</v>
      </c>
    </row>
    <row r="709" spans="1:32" x14ac:dyDescent="0.25">
      <c r="A709" s="6">
        <v>708</v>
      </c>
      <c r="B709" s="2" t="s">
        <v>25</v>
      </c>
      <c r="C709" s="46">
        <v>45456</v>
      </c>
      <c r="D709" s="15" t="str">
        <f t="shared" si="8"/>
        <v>junho</v>
      </c>
      <c r="E709" s="9">
        <v>0.51041666666666663</v>
      </c>
      <c r="F709" s="41" t="s">
        <v>4098</v>
      </c>
      <c r="G709" s="2" t="s">
        <v>30</v>
      </c>
      <c r="H709" s="20"/>
      <c r="I709" s="61"/>
      <c r="J709" s="3"/>
      <c r="K709" s="5" t="s">
        <v>4099</v>
      </c>
      <c r="L709" s="3" t="s">
        <v>126</v>
      </c>
      <c r="M709" s="3" t="s">
        <v>121</v>
      </c>
      <c r="N709" s="2" t="s">
        <v>4100</v>
      </c>
      <c r="O709" s="2" t="s">
        <v>4101</v>
      </c>
      <c r="P709" s="3" t="s">
        <v>381</v>
      </c>
      <c r="Q709" s="31"/>
      <c r="R709" s="31"/>
      <c r="S709" s="31"/>
      <c r="T709" s="7" t="s">
        <v>4102</v>
      </c>
      <c r="U709" s="3" t="s">
        <v>4103</v>
      </c>
      <c r="V709" s="3" t="s">
        <v>75</v>
      </c>
      <c r="W709" s="3" t="s">
        <v>69</v>
      </c>
      <c r="X709" s="3" t="s">
        <v>70</v>
      </c>
      <c r="Y709" s="3" t="s">
        <v>67</v>
      </c>
      <c r="Z709" s="4" t="str">
        <f>IF(Tabela1[[#This Row],[R.A.E]]="SIM",VLOOKUP(Tabela1[[#This Row],[CLASSIFICAÇÃO]],Lista_Susp_!PRAZO,2,0)+Tabela1[[#This Row],[DATA]],"")</f>
        <v/>
      </c>
      <c r="AA709" s="11" t="b">
        <f ca="1">IF(Tabela1[[#This Row],[R.A.E]]="SIM",IF(AC709="ok","CONCLUÍDO",IF(Tabela1[[#This Row],[PRAZO ABERTURA R.A.E]]&lt;TODAY(),"ATRASADO","NO PRAZO")))</f>
        <v>0</v>
      </c>
      <c r="AB709" s="11" t="str">
        <f ca="1">IF(Tabela1[[#This Row],[PRAZO ABERTURA R.A.E]]&gt;=TODAY(),"",IF(Tabela1[[#This Row],[STATUS]]="ATRASADO",TODAY()-Tabela1[[#This Row],[PRAZO ABERTURA R.A.E]],""))</f>
        <v/>
      </c>
      <c r="AE709" s="3"/>
      <c r="AF709" t="s">
        <v>73</v>
      </c>
    </row>
    <row r="710" spans="1:32" x14ac:dyDescent="0.25">
      <c r="A710" s="6">
        <v>709</v>
      </c>
      <c r="B710" s="2" t="s">
        <v>25</v>
      </c>
      <c r="C710" s="46">
        <v>45456</v>
      </c>
      <c r="D710" s="15" t="str">
        <f t="shared" si="8"/>
        <v>junho</v>
      </c>
      <c r="E710" s="9">
        <v>0.625</v>
      </c>
      <c r="F710" s="41" t="s">
        <v>4134</v>
      </c>
      <c r="G710" s="2" t="s">
        <v>33</v>
      </c>
      <c r="H710" s="20"/>
      <c r="I710" s="61"/>
      <c r="J710" s="3"/>
      <c r="K710" s="5" t="s">
        <v>4135</v>
      </c>
      <c r="L710" s="3" t="s">
        <v>126</v>
      </c>
      <c r="M710" s="3" t="s">
        <v>121</v>
      </c>
      <c r="N710" s="2" t="s">
        <v>3588</v>
      </c>
      <c r="O710" s="2" t="s">
        <v>4105</v>
      </c>
      <c r="P710" s="3" t="s">
        <v>3544</v>
      </c>
      <c r="Q710" s="31"/>
      <c r="R710" s="31"/>
      <c r="S710" s="31"/>
      <c r="T710" s="7" t="s">
        <v>4106</v>
      </c>
      <c r="U710" s="3" t="s">
        <v>3528</v>
      </c>
      <c r="V710" s="3" t="s">
        <v>68</v>
      </c>
      <c r="W710" s="3" t="s">
        <v>69</v>
      </c>
      <c r="X710" s="3" t="s">
        <v>70</v>
      </c>
      <c r="Y710" s="3" t="s">
        <v>67</v>
      </c>
      <c r="Z710" s="4" t="str">
        <f>IF(Tabela1[[#This Row],[R.A.E]]="SIM",VLOOKUP(Tabela1[[#This Row],[CLASSIFICAÇÃO]],Lista_Susp_!PRAZO,2,0)+Tabela1[[#This Row],[DATA]],"")</f>
        <v/>
      </c>
      <c r="AA710" s="11" t="b">
        <f ca="1">IF(Tabela1[[#This Row],[R.A.E]]="SIM",IF(AC710="ok","CONCLUÍDO",IF(Tabela1[[#This Row],[PRAZO ABERTURA R.A.E]]&lt;TODAY(),"ATRASADO","NO PRAZO")))</f>
        <v>0</v>
      </c>
      <c r="AB710" s="11" t="str">
        <f ca="1">IF(Tabela1[[#This Row],[PRAZO ABERTURA R.A.E]]&gt;=TODAY(),"",IF(Tabela1[[#This Row],[STATUS]]="ATRASADO",TODAY()-Tabela1[[#This Row],[PRAZO ABERTURA R.A.E]],""))</f>
        <v/>
      </c>
      <c r="AE710" s="3"/>
      <c r="AF710" t="s">
        <v>73</v>
      </c>
    </row>
    <row r="711" spans="1:32" x14ac:dyDescent="0.25">
      <c r="A711" s="6">
        <v>710</v>
      </c>
      <c r="B711" s="2" t="s">
        <v>25</v>
      </c>
      <c r="C711" s="46">
        <v>45456</v>
      </c>
      <c r="D711" s="15" t="str">
        <f t="shared" si="8"/>
        <v>junho</v>
      </c>
      <c r="E711" s="9">
        <v>0.52777777777777779</v>
      </c>
      <c r="F711" s="41" t="s">
        <v>4107</v>
      </c>
      <c r="G711" s="2" t="s">
        <v>33</v>
      </c>
      <c r="H711" s="20"/>
      <c r="I711" s="61"/>
      <c r="J711" s="3"/>
      <c r="K711" s="5" t="s">
        <v>4133</v>
      </c>
      <c r="L711" s="3" t="s">
        <v>126</v>
      </c>
      <c r="M711" s="3" t="s">
        <v>44</v>
      </c>
      <c r="N711" s="2" t="s">
        <v>3885</v>
      </c>
      <c r="O711" s="2" t="s">
        <v>4108</v>
      </c>
      <c r="P711" s="3" t="s">
        <v>3208</v>
      </c>
      <c r="Q711" s="31"/>
      <c r="R711" s="31"/>
      <c r="S711" s="31"/>
      <c r="T711" s="7" t="s">
        <v>4109</v>
      </c>
      <c r="U711" s="3" t="s">
        <v>4110</v>
      </c>
      <c r="V711" s="3" t="s">
        <v>81</v>
      </c>
      <c r="W711" s="3" t="s">
        <v>69</v>
      </c>
      <c r="X711" s="3" t="s">
        <v>70</v>
      </c>
      <c r="Y711" s="3" t="s">
        <v>67</v>
      </c>
      <c r="Z711" s="4" t="str">
        <f>IF(Tabela1[[#This Row],[R.A.E]]="SIM",VLOOKUP(Tabela1[[#This Row],[CLASSIFICAÇÃO]],Lista_Susp_!PRAZO,2,0)+Tabela1[[#This Row],[DATA]],"")</f>
        <v/>
      </c>
      <c r="AA711" s="11" t="b">
        <f ca="1">IF(Tabela1[[#This Row],[R.A.E]]="SIM",IF(AC711="ok","CONCLUÍDO",IF(Tabela1[[#This Row],[PRAZO ABERTURA R.A.E]]&lt;TODAY(),"ATRASADO","NO PRAZO")))</f>
        <v>0</v>
      </c>
      <c r="AB711" s="11" t="str">
        <f ca="1">IF(Tabela1[[#This Row],[PRAZO ABERTURA R.A.E]]&gt;=TODAY(),"",IF(Tabela1[[#This Row],[STATUS]]="ATRASADO",TODAY()-Tabela1[[#This Row],[PRAZO ABERTURA R.A.E]],""))</f>
        <v/>
      </c>
      <c r="AE711" s="3"/>
      <c r="AF711" t="s">
        <v>73</v>
      </c>
    </row>
    <row r="712" spans="1:32" ht="54" customHeight="1" x14ac:dyDescent="0.25">
      <c r="A712" s="6">
        <v>711</v>
      </c>
      <c r="B712" s="2" t="s">
        <v>25</v>
      </c>
      <c r="C712" s="46">
        <v>45455</v>
      </c>
      <c r="D712" s="15" t="str">
        <f t="shared" si="8"/>
        <v>junho</v>
      </c>
      <c r="E712" s="9">
        <v>0.4861111111111111</v>
      </c>
      <c r="F712" s="41" t="s">
        <v>4111</v>
      </c>
      <c r="G712" s="2" t="s">
        <v>30</v>
      </c>
      <c r="H712" s="20"/>
      <c r="I712" s="61"/>
      <c r="J712" s="3"/>
      <c r="K712" s="5" t="s">
        <v>4132</v>
      </c>
      <c r="L712" s="3" t="s">
        <v>31</v>
      </c>
      <c r="M712" s="3" t="s">
        <v>121</v>
      </c>
      <c r="N712" s="2" t="s">
        <v>2707</v>
      </c>
      <c r="O712" s="2" t="s">
        <v>4112</v>
      </c>
      <c r="P712" s="3" t="s">
        <v>4113</v>
      </c>
      <c r="Q712" s="31"/>
      <c r="R712" s="31"/>
      <c r="S712" s="31"/>
      <c r="T712" s="7" t="s">
        <v>4114</v>
      </c>
      <c r="U712" s="3" t="s">
        <v>1238</v>
      </c>
      <c r="V712" s="3" t="s">
        <v>239</v>
      </c>
      <c r="W712" s="3" t="s">
        <v>69</v>
      </c>
      <c r="X712" s="3" t="s">
        <v>70</v>
      </c>
      <c r="Y712" s="3" t="s">
        <v>67</v>
      </c>
      <c r="Z712" s="4" t="str">
        <f>IF(Tabela1[[#This Row],[R.A.E]]="SIM",VLOOKUP(Tabela1[[#This Row],[CLASSIFICAÇÃO]],Lista_Susp_!PRAZO,2,0)+Tabela1[[#This Row],[DATA]],"")</f>
        <v/>
      </c>
      <c r="AA712" s="11" t="b">
        <f ca="1">IF(Tabela1[[#This Row],[R.A.E]]="SIM",IF(AC712="ok","CONCLUÍDO",IF(Tabela1[[#This Row],[PRAZO ABERTURA R.A.E]]&lt;TODAY(),"ATRASADO","NO PRAZO")))</f>
        <v>0</v>
      </c>
      <c r="AB712" s="11" t="str">
        <f ca="1">IF(Tabela1[[#This Row],[PRAZO ABERTURA R.A.E]]&gt;=TODAY(),"",IF(Tabela1[[#This Row],[STATUS]]="ATRASADO",TODAY()-Tabela1[[#This Row],[PRAZO ABERTURA R.A.E]],""))</f>
        <v/>
      </c>
      <c r="AE712" s="3"/>
      <c r="AF712" t="s">
        <v>67</v>
      </c>
    </row>
    <row r="713" spans="1:32" ht="46.5" customHeight="1" x14ac:dyDescent="0.25">
      <c r="A713" s="6">
        <v>712</v>
      </c>
      <c r="B713" s="2" t="s">
        <v>25</v>
      </c>
      <c r="C713" s="46">
        <v>45456</v>
      </c>
      <c r="D713" s="15" t="str">
        <f t="shared" si="8"/>
        <v>junho</v>
      </c>
      <c r="E713" s="9">
        <v>0.58333333333333337</v>
      </c>
      <c r="F713" s="41" t="s">
        <v>4116</v>
      </c>
      <c r="G713" s="2" t="s">
        <v>27</v>
      </c>
      <c r="H713" s="20" t="s">
        <v>2309</v>
      </c>
      <c r="I713" s="61"/>
      <c r="J713" s="3"/>
      <c r="K713" s="5" t="s">
        <v>4131</v>
      </c>
      <c r="L713" s="3" t="s">
        <v>131</v>
      </c>
      <c r="M713" s="3" t="s">
        <v>231</v>
      </c>
      <c r="N713" s="2" t="s">
        <v>4115</v>
      </c>
      <c r="O713" s="2" t="s">
        <v>4117</v>
      </c>
      <c r="P713" s="3" t="s">
        <v>4118</v>
      </c>
      <c r="Q713" s="31"/>
      <c r="R713" s="31"/>
      <c r="S713" s="31"/>
      <c r="T713" s="7" t="s">
        <v>4119</v>
      </c>
      <c r="U713" s="3" t="s">
        <v>4120</v>
      </c>
      <c r="V713" s="3" t="s">
        <v>248</v>
      </c>
      <c r="W713" s="3" t="s">
        <v>69</v>
      </c>
      <c r="X713" s="3" t="s">
        <v>70</v>
      </c>
      <c r="Y713" s="3" t="s">
        <v>73</v>
      </c>
      <c r="Z713" s="4">
        <f>IF(Tabela1[[#This Row],[R.A.E]]="SIM",VLOOKUP(Tabela1[[#This Row],[CLASSIFICAÇÃO]],Lista_Susp_!PRAZO,2,0)+Tabela1[[#This Row],[DATA]],"")</f>
        <v>45463</v>
      </c>
      <c r="AA713" s="11" t="str">
        <f ca="1">IF(Tabela1[[#This Row],[R.A.E]]="SIM",IF(AC713="ok","CONCLUÍDO",IF(Tabela1[[#This Row],[PRAZO ABERTURA R.A.E]]&lt;TODAY(),"ATRASADO","NO PRAZO")))</f>
        <v>CONCLUÍDO</v>
      </c>
      <c r="AB713" s="11" t="str">
        <f ca="1">IF(Tabela1[[#This Row],[PRAZO ABERTURA R.A.E]]&gt;=TODAY(),"",IF(Tabela1[[#This Row],[STATUS]]="ATRASADO",TODAY()-Tabela1[[#This Row],[PRAZO ABERTURA R.A.E]],""))</f>
        <v/>
      </c>
      <c r="AC713" s="3" t="s">
        <v>908</v>
      </c>
      <c r="AE713" s="3"/>
      <c r="AF713" t="s">
        <v>73</v>
      </c>
    </row>
    <row r="714" spans="1:32" x14ac:dyDescent="0.25">
      <c r="A714" s="6">
        <v>713</v>
      </c>
      <c r="B714" s="2" t="s">
        <v>25</v>
      </c>
      <c r="C714" s="46">
        <v>45456</v>
      </c>
      <c r="D714" s="15" t="str">
        <f t="shared" si="8"/>
        <v>junho</v>
      </c>
      <c r="E714" s="9">
        <v>0.78472222222222221</v>
      </c>
      <c r="F714" s="41" t="s">
        <v>4121</v>
      </c>
      <c r="G714" s="2" t="s">
        <v>27</v>
      </c>
      <c r="H714" s="20" t="s">
        <v>2310</v>
      </c>
      <c r="I714" s="61"/>
      <c r="J714" s="3"/>
      <c r="K714" s="5" t="s">
        <v>4129</v>
      </c>
      <c r="L714" s="3" t="s">
        <v>126</v>
      </c>
      <c r="M714" s="3" t="s">
        <v>122</v>
      </c>
      <c r="N714" s="2" t="s">
        <v>3960</v>
      </c>
      <c r="O714" s="2" t="s">
        <v>4122</v>
      </c>
      <c r="P714" s="3" t="s">
        <v>1613</v>
      </c>
      <c r="Q714" s="31"/>
      <c r="R714" s="31"/>
      <c r="S714" s="31"/>
      <c r="T714" s="7" t="s">
        <v>4123</v>
      </c>
      <c r="U714" s="3" t="s">
        <v>4124</v>
      </c>
      <c r="V714" s="3" t="s">
        <v>105</v>
      </c>
      <c r="W714" s="3" t="s">
        <v>69</v>
      </c>
      <c r="X714" s="3" t="s">
        <v>70</v>
      </c>
      <c r="Y714" s="3" t="s">
        <v>67</v>
      </c>
      <c r="Z714" s="4" t="str">
        <f>IF(Tabela1[[#This Row],[R.A.E]]="SIM",VLOOKUP(Tabela1[[#This Row],[CLASSIFICAÇÃO]],Lista_Susp_!PRAZO,2,0)+Tabela1[[#This Row],[DATA]],"")</f>
        <v/>
      </c>
      <c r="AA714" s="11" t="b">
        <f ca="1">IF(Tabela1[[#This Row],[R.A.E]]="SIM",IF(AC714="ok","CONCLUÍDO",IF(Tabela1[[#This Row],[PRAZO ABERTURA R.A.E]]&lt;TODAY(),"ATRASADO","NO PRAZO")))</f>
        <v>0</v>
      </c>
      <c r="AB714" s="11" t="str">
        <f ca="1">IF(Tabela1[[#This Row],[PRAZO ABERTURA R.A.E]]&gt;=TODAY(),"",IF(Tabela1[[#This Row],[STATUS]]="ATRASADO",TODAY()-Tabela1[[#This Row],[PRAZO ABERTURA R.A.E]],""))</f>
        <v/>
      </c>
      <c r="AE714" s="3"/>
      <c r="AF714" t="s">
        <v>73</v>
      </c>
    </row>
    <row r="715" spans="1:32" x14ac:dyDescent="0.25">
      <c r="A715" s="6">
        <v>714</v>
      </c>
      <c r="B715" s="2" t="s">
        <v>25</v>
      </c>
      <c r="C715" s="46">
        <v>45457</v>
      </c>
      <c r="D715" s="15" t="str">
        <f t="shared" si="8"/>
        <v>junho</v>
      </c>
      <c r="E715" s="9">
        <v>0.29166666666666669</v>
      </c>
      <c r="F715" s="41" t="s">
        <v>4125</v>
      </c>
      <c r="G715" s="2" t="s">
        <v>36</v>
      </c>
      <c r="H715" s="20"/>
      <c r="I715" s="61"/>
      <c r="J715" s="3"/>
      <c r="K715" s="5" t="s">
        <v>4130</v>
      </c>
      <c r="L715" s="3" t="s">
        <v>31</v>
      </c>
      <c r="M715" s="3" t="s">
        <v>121</v>
      </c>
      <c r="N715" s="2" t="s">
        <v>2707</v>
      </c>
      <c r="O715" s="2" t="s">
        <v>4126</v>
      </c>
      <c r="P715" s="3" t="s">
        <v>3471</v>
      </c>
      <c r="Q715" s="31"/>
      <c r="R715" s="31"/>
      <c r="S715" s="31"/>
      <c r="T715" s="7" t="s">
        <v>4127</v>
      </c>
      <c r="U715" s="3" t="s">
        <v>4128</v>
      </c>
      <c r="V715" s="3" t="s">
        <v>239</v>
      </c>
      <c r="W715" s="3" t="s">
        <v>69</v>
      </c>
      <c r="X715" s="3" t="s">
        <v>70</v>
      </c>
      <c r="Y715" s="3" t="s">
        <v>67</v>
      </c>
      <c r="Z715" s="4" t="str">
        <f>IF(Tabela1[[#This Row],[R.A.E]]="SIM",VLOOKUP(Tabela1[[#This Row],[CLASSIFICAÇÃO]],Lista_Susp_!PRAZO,2,0)+Tabela1[[#This Row],[DATA]],"")</f>
        <v/>
      </c>
      <c r="AA715" s="11" t="b">
        <f ca="1">IF(Tabela1[[#This Row],[R.A.E]]="SIM",IF(AC715="ok","CONCLUÍDO",IF(Tabela1[[#This Row],[PRAZO ABERTURA R.A.E]]&lt;TODAY(),"ATRASADO","NO PRAZO")))</f>
        <v>0</v>
      </c>
      <c r="AB715" s="11" t="str">
        <f ca="1">IF(Tabela1[[#This Row],[PRAZO ABERTURA R.A.E]]&gt;=TODAY(),"",IF(Tabela1[[#This Row],[STATUS]]="ATRASADO",TODAY()-Tabela1[[#This Row],[PRAZO ABERTURA R.A.E]],""))</f>
        <v/>
      </c>
      <c r="AE715" s="3"/>
      <c r="AF715" t="s">
        <v>73</v>
      </c>
    </row>
    <row r="716" spans="1:32" ht="30" x14ac:dyDescent="0.25">
      <c r="A716" s="6">
        <v>715</v>
      </c>
      <c r="B716" s="2" t="s">
        <v>28</v>
      </c>
      <c r="C716" s="46">
        <v>45457</v>
      </c>
      <c r="D716" s="15" t="str">
        <f t="shared" si="8"/>
        <v>junho</v>
      </c>
      <c r="E716" s="9">
        <v>0.375</v>
      </c>
      <c r="F716" s="41" t="s">
        <v>4146</v>
      </c>
      <c r="G716" s="2" t="s">
        <v>30</v>
      </c>
      <c r="H716" s="20"/>
      <c r="I716" s="61"/>
      <c r="J716" s="3"/>
      <c r="K716" s="5" t="s">
        <v>4147</v>
      </c>
      <c r="L716" s="3" t="s">
        <v>129</v>
      </c>
      <c r="M716" s="3" t="s">
        <v>121</v>
      </c>
      <c r="N716" s="2" t="s">
        <v>2633</v>
      </c>
      <c r="O716" s="2" t="s">
        <v>4148</v>
      </c>
      <c r="P716" s="3" t="s">
        <v>3365</v>
      </c>
      <c r="Q716" s="31"/>
      <c r="R716" s="31"/>
      <c r="S716" s="31"/>
      <c r="T716" s="7" t="s">
        <v>4046</v>
      </c>
      <c r="U716" s="3" t="s">
        <v>4149</v>
      </c>
      <c r="V716" s="3" t="s">
        <v>555</v>
      </c>
      <c r="W716" s="3" t="s">
        <v>69</v>
      </c>
      <c r="X716" s="3" t="s">
        <v>70</v>
      </c>
      <c r="Y716" s="3" t="s">
        <v>67</v>
      </c>
      <c r="Z716" s="4" t="str">
        <f>IF(Tabela1[[#This Row],[R.A.E]]="SIM",VLOOKUP(Tabela1[[#This Row],[CLASSIFICAÇÃO]],Lista_Susp_!PRAZO,2,0)+Tabela1[[#This Row],[DATA]],"")</f>
        <v/>
      </c>
      <c r="AA716" s="11" t="b">
        <f ca="1">IF(Tabela1[[#This Row],[R.A.E]]="SIM",IF(AC716="ok","CONCLUÍDO",IF(Tabela1[[#This Row],[PRAZO ABERTURA R.A.E]]&lt;TODAY(),"ATRASADO","NO PRAZO")))</f>
        <v>0</v>
      </c>
      <c r="AB716" s="11" t="str">
        <f ca="1">IF(Tabela1[[#This Row],[PRAZO ABERTURA R.A.E]]&gt;=TODAY(),"",IF(Tabela1[[#This Row],[STATUS]]="ATRASADO",TODAY()-Tabela1[[#This Row],[PRAZO ABERTURA R.A.E]],""))</f>
        <v/>
      </c>
      <c r="AE716" s="3"/>
      <c r="AF716" t="s">
        <v>73</v>
      </c>
    </row>
    <row r="717" spans="1:32" ht="60" x14ac:dyDescent="0.25">
      <c r="A717" s="70">
        <v>716</v>
      </c>
      <c r="B717" s="2" t="s">
        <v>25</v>
      </c>
      <c r="C717" s="46">
        <v>45457</v>
      </c>
      <c r="D717" s="15" t="str">
        <f t="shared" si="8"/>
        <v>junho</v>
      </c>
      <c r="E717" s="9">
        <v>0.52083333333333337</v>
      </c>
      <c r="F717" s="41" t="s">
        <v>4150</v>
      </c>
      <c r="G717" s="2" t="s">
        <v>27</v>
      </c>
      <c r="H717" s="20" t="s">
        <v>2308</v>
      </c>
      <c r="I717" s="61"/>
      <c r="J717" s="3"/>
      <c r="K717" s="5" t="s">
        <v>4155</v>
      </c>
      <c r="L717" s="3" t="s">
        <v>126</v>
      </c>
      <c r="M717" s="3" t="s">
        <v>121</v>
      </c>
      <c r="N717" s="2" t="s">
        <v>2707</v>
      </c>
      <c r="O717" s="2" t="s">
        <v>4151</v>
      </c>
      <c r="P717" s="3" t="s">
        <v>4152</v>
      </c>
      <c r="Q717" s="31"/>
      <c r="R717" s="31"/>
      <c r="S717" s="31"/>
      <c r="T717" s="7" t="s">
        <v>4153</v>
      </c>
      <c r="U717" s="3" t="s">
        <v>4154</v>
      </c>
      <c r="V717" s="3" t="s">
        <v>239</v>
      </c>
      <c r="W717" s="3" t="s">
        <v>69</v>
      </c>
      <c r="X717" s="3" t="s">
        <v>70</v>
      </c>
      <c r="Y717" s="3" t="s">
        <v>67</v>
      </c>
      <c r="Z717" s="4" t="str">
        <f>IF(Tabela1[[#This Row],[R.A.E]]="SIM",VLOOKUP(Tabela1[[#This Row],[CLASSIFICAÇÃO]],Lista_Susp_!PRAZO,2,0)+Tabela1[[#This Row],[DATA]],"")</f>
        <v/>
      </c>
      <c r="AA717" s="11" t="b">
        <f ca="1">IF(Tabela1[[#This Row],[R.A.E]]="SIM",IF(AC717="ok","CONCLUÍDO",IF(Tabela1[[#This Row],[PRAZO ABERTURA R.A.E]]&lt;TODAY(),"ATRASADO","NO PRAZO")))</f>
        <v>0</v>
      </c>
      <c r="AB717" s="11" t="str">
        <f ca="1">IF(Tabela1[[#This Row],[PRAZO ABERTURA R.A.E]]&gt;=TODAY(),"",IF(Tabela1[[#This Row],[STATUS]]="ATRASADO",TODAY()-Tabela1[[#This Row],[PRAZO ABERTURA R.A.E]],""))</f>
        <v/>
      </c>
      <c r="AE717" s="3"/>
      <c r="AF717" t="s">
        <v>67</v>
      </c>
    </row>
    <row r="718" spans="1:32" ht="60" x14ac:dyDescent="0.25">
      <c r="A718" s="6">
        <v>717</v>
      </c>
      <c r="B718" s="2" t="s">
        <v>28</v>
      </c>
      <c r="C718" s="46">
        <v>45458</v>
      </c>
      <c r="D718" s="15" t="str">
        <f t="shared" si="8"/>
        <v>junho</v>
      </c>
      <c r="E718" s="9">
        <v>0.4236111111111111</v>
      </c>
      <c r="F718" s="41" t="s">
        <v>4156</v>
      </c>
      <c r="G718" s="2" t="s">
        <v>36</v>
      </c>
      <c r="H718" s="20"/>
      <c r="I718" s="61"/>
      <c r="J718" s="3"/>
      <c r="K718" s="5" t="s">
        <v>4212</v>
      </c>
      <c r="L718" s="3" t="s">
        <v>129</v>
      </c>
      <c r="M718" s="3" t="s">
        <v>121</v>
      </c>
      <c r="N718" s="2" t="s">
        <v>4157</v>
      </c>
      <c r="O718" s="41" t="s">
        <v>4158</v>
      </c>
      <c r="P718" s="3" t="s">
        <v>1723</v>
      </c>
      <c r="Q718" s="31"/>
      <c r="R718" s="31"/>
      <c r="S718" s="31"/>
      <c r="T718" s="7" t="s">
        <v>399</v>
      </c>
      <c r="U718" s="3" t="s">
        <v>1973</v>
      </c>
      <c r="V718" s="3" t="s">
        <v>78</v>
      </c>
      <c r="W718" s="3" t="s">
        <v>69</v>
      </c>
      <c r="X718" s="3" t="s">
        <v>70</v>
      </c>
      <c r="Y718" s="3" t="s">
        <v>67</v>
      </c>
      <c r="Z718" s="4" t="str">
        <f>IF(Tabela1[[#This Row],[R.A.E]]="SIM",VLOOKUP(Tabela1[[#This Row],[CLASSIFICAÇÃO]],Lista_Susp_!PRAZO,2,0)+Tabela1[[#This Row],[DATA]],"")</f>
        <v/>
      </c>
      <c r="AA718" s="11" t="b">
        <f ca="1">IF(Tabela1[[#This Row],[R.A.E]]="SIM",IF(AC718="ok","CONCLUÍDO",IF(Tabela1[[#This Row],[PRAZO ABERTURA R.A.E]]&lt;TODAY(),"ATRASADO","NO PRAZO")))</f>
        <v>0</v>
      </c>
      <c r="AB718" s="11" t="str">
        <f ca="1">IF(Tabela1[[#This Row],[PRAZO ABERTURA R.A.E]]&gt;=TODAY(),"",IF(Tabela1[[#This Row],[STATUS]]="ATRASADO",TODAY()-Tabela1[[#This Row],[PRAZO ABERTURA R.A.E]],""))</f>
        <v/>
      </c>
      <c r="AE718" s="3"/>
      <c r="AF718" t="s">
        <v>73</v>
      </c>
    </row>
    <row r="719" spans="1:32" x14ac:dyDescent="0.25">
      <c r="A719" s="6">
        <v>718</v>
      </c>
      <c r="B719" s="2" t="s">
        <v>25</v>
      </c>
      <c r="C719" s="46">
        <v>45460</v>
      </c>
      <c r="D719" s="15" t="str">
        <f t="shared" si="8"/>
        <v>junho</v>
      </c>
      <c r="E719" s="9">
        <v>0.8125</v>
      </c>
      <c r="F719" s="41" t="s">
        <v>4159</v>
      </c>
      <c r="G719" s="2" t="s">
        <v>27</v>
      </c>
      <c r="H719" s="20" t="s">
        <v>2309</v>
      </c>
      <c r="I719" s="61"/>
      <c r="J719" s="3"/>
      <c r="K719" s="5" t="s">
        <v>4210</v>
      </c>
      <c r="L719" s="3" t="s">
        <v>126</v>
      </c>
      <c r="M719" s="3" t="s">
        <v>781</v>
      </c>
      <c r="N719" s="2" t="s">
        <v>4160</v>
      </c>
      <c r="O719" s="2" t="s">
        <v>4161</v>
      </c>
      <c r="P719" s="3" t="s">
        <v>844</v>
      </c>
      <c r="Q719" s="31"/>
      <c r="R719" s="31"/>
      <c r="S719" s="31"/>
      <c r="T719" s="7" t="s">
        <v>4162</v>
      </c>
      <c r="U719" s="3" t="s">
        <v>4163</v>
      </c>
      <c r="V719" s="3" t="s">
        <v>95</v>
      </c>
      <c r="W719" s="3" t="s">
        <v>69</v>
      </c>
      <c r="X719" s="3" t="s">
        <v>70</v>
      </c>
      <c r="Y719" s="3" t="s">
        <v>67</v>
      </c>
      <c r="Z719" s="4" t="str">
        <f>IF(Tabela1[[#This Row],[R.A.E]]="SIM",VLOOKUP(Tabela1[[#This Row],[CLASSIFICAÇÃO]],Lista_Susp_!PRAZO,2,0)+Tabela1[[#This Row],[DATA]],"")</f>
        <v/>
      </c>
      <c r="AA719" s="11" t="b">
        <f ca="1">IF(Tabela1[[#This Row],[R.A.E]]="SIM",IF(AC719="ok","CONCLUÍDO",IF(Tabela1[[#This Row],[PRAZO ABERTURA R.A.E]]&lt;TODAY(),"ATRASADO","NO PRAZO")))</f>
        <v>0</v>
      </c>
      <c r="AB719" s="11" t="str">
        <f ca="1">IF(Tabela1[[#This Row],[PRAZO ABERTURA R.A.E]]&gt;=TODAY(),"",IF(Tabela1[[#This Row],[STATUS]]="ATRASADO",TODAY()-Tabela1[[#This Row],[PRAZO ABERTURA R.A.E]],""))</f>
        <v/>
      </c>
      <c r="AE719" s="3"/>
      <c r="AF719" t="s">
        <v>73</v>
      </c>
    </row>
    <row r="720" spans="1:32" ht="45" x14ac:dyDescent="0.25">
      <c r="A720" s="6">
        <v>719</v>
      </c>
      <c r="B720" s="2" t="s">
        <v>25</v>
      </c>
      <c r="C720" s="46">
        <v>45461</v>
      </c>
      <c r="D720" s="15" t="str">
        <f t="shared" si="8"/>
        <v>junho</v>
      </c>
      <c r="E720" s="9">
        <v>0.24305555555555555</v>
      </c>
      <c r="F720" s="41" t="s">
        <v>4211</v>
      </c>
      <c r="G720" s="2" t="s">
        <v>27</v>
      </c>
      <c r="H720" s="20" t="s">
        <v>2310</v>
      </c>
      <c r="I720" s="61"/>
      <c r="J720" s="3"/>
      <c r="K720" s="5" t="s">
        <v>4213</v>
      </c>
      <c r="L720" s="3" t="s">
        <v>190</v>
      </c>
      <c r="M720" s="3" t="s">
        <v>122</v>
      </c>
      <c r="N720" s="2" t="s">
        <v>3254</v>
      </c>
      <c r="O720" s="2" t="s">
        <v>4164</v>
      </c>
      <c r="P720" s="3" t="s">
        <v>904</v>
      </c>
      <c r="Q720" s="31"/>
      <c r="R720" s="31"/>
      <c r="S720" s="31"/>
      <c r="T720" s="7" t="s">
        <v>4165</v>
      </c>
      <c r="U720" s="3" t="s">
        <v>987</v>
      </c>
      <c r="V720" s="3" t="s">
        <v>64</v>
      </c>
      <c r="W720" s="3" t="s">
        <v>76</v>
      </c>
      <c r="X720" s="3" t="s">
        <v>70</v>
      </c>
      <c r="Y720" s="3" t="s">
        <v>73</v>
      </c>
      <c r="Z720" s="4">
        <f>IF(Tabela1[[#This Row],[R.A.E]]="SIM",VLOOKUP(Tabela1[[#This Row],[CLASSIFICAÇÃO]],Lista_Susp_!PRAZO,2,0)+Tabela1[[#This Row],[DATA]],"")</f>
        <v>45468</v>
      </c>
      <c r="AA720" s="11" t="str">
        <f ca="1">IF(Tabela1[[#This Row],[R.A.E]]="SIM",IF(AC720="ok","CONCLUÍDO",IF(Tabela1[[#This Row],[PRAZO ABERTURA R.A.E]]&lt;TODAY(),"ATRASADO","NO PRAZO")))</f>
        <v>CONCLUÍDO</v>
      </c>
      <c r="AB720" s="11" t="str">
        <f ca="1">IF(Tabela1[[#This Row],[PRAZO ABERTURA R.A.E]]&gt;=TODAY(),"",IF(Tabela1[[#This Row],[STATUS]]="ATRASADO",TODAY()-Tabela1[[#This Row],[PRAZO ABERTURA R.A.E]],""))</f>
        <v/>
      </c>
      <c r="AC720" s="3" t="s">
        <v>224</v>
      </c>
      <c r="AD720" s="4">
        <v>45463</v>
      </c>
      <c r="AE720" s="3" t="s">
        <v>73</v>
      </c>
      <c r="AF720" t="s">
        <v>73</v>
      </c>
    </row>
    <row r="721" spans="1:32" ht="45" x14ac:dyDescent="0.25">
      <c r="A721" s="6">
        <v>720</v>
      </c>
      <c r="B721" s="2" t="s">
        <v>25</v>
      </c>
      <c r="C721" s="46">
        <v>45458</v>
      </c>
      <c r="D721" s="15" t="str">
        <f t="shared" si="8"/>
        <v>junho</v>
      </c>
      <c r="E721" s="9">
        <v>0.97916666666666663</v>
      </c>
      <c r="F721" s="41" t="s">
        <v>4168</v>
      </c>
      <c r="G721" s="2" t="s">
        <v>30</v>
      </c>
      <c r="H721" s="20"/>
      <c r="I721" s="61"/>
      <c r="J721" s="3"/>
      <c r="K721" s="5" t="s">
        <v>4166</v>
      </c>
      <c r="L721" s="3" t="s">
        <v>126</v>
      </c>
      <c r="M721" s="3" t="s">
        <v>123</v>
      </c>
      <c r="N721" s="2" t="s">
        <v>4167</v>
      </c>
      <c r="O721" s="2" t="s">
        <v>4169</v>
      </c>
      <c r="P721" s="3" t="s">
        <v>616</v>
      </c>
      <c r="Q721" s="31"/>
      <c r="R721" s="31"/>
      <c r="S721" s="31"/>
      <c r="T721" s="7" t="s">
        <v>4170</v>
      </c>
      <c r="U721" s="3" t="s">
        <v>3394</v>
      </c>
      <c r="V721" s="3" t="s">
        <v>77</v>
      </c>
      <c r="W721" s="3" t="s">
        <v>69</v>
      </c>
      <c r="X721" s="3" t="s">
        <v>70</v>
      </c>
      <c r="Y721" s="3" t="s">
        <v>67</v>
      </c>
      <c r="Z721" s="4" t="str">
        <f>IF(Tabela1[[#This Row],[R.A.E]]="SIM",VLOOKUP(Tabela1[[#This Row],[CLASSIFICAÇÃO]],Lista_Susp_!PRAZO,2,0)+Tabela1[[#This Row],[DATA]],"")</f>
        <v/>
      </c>
      <c r="AA721" s="11" t="b">
        <f ca="1">IF(Tabela1[[#This Row],[R.A.E]]="SIM",IF(AC721="ok","CONCLUÍDO",IF(Tabela1[[#This Row],[PRAZO ABERTURA R.A.E]]&lt;TODAY(),"ATRASADO","NO PRAZO")))</f>
        <v>0</v>
      </c>
      <c r="AB721" s="11" t="str">
        <f ca="1">IF(Tabela1[[#This Row],[PRAZO ABERTURA R.A.E]]&gt;=TODAY(),"",IF(Tabela1[[#This Row],[STATUS]]="ATRASADO",TODAY()-Tabela1[[#This Row],[PRAZO ABERTURA R.A.E]],""))</f>
        <v/>
      </c>
      <c r="AE721" s="3"/>
      <c r="AF721" t="s">
        <v>73</v>
      </c>
    </row>
    <row r="722" spans="1:32" x14ac:dyDescent="0.25">
      <c r="A722" s="6">
        <v>721</v>
      </c>
      <c r="B722" s="2" t="s">
        <v>25</v>
      </c>
      <c r="C722" s="46">
        <v>45456</v>
      </c>
      <c r="D722" s="15" t="str">
        <f t="shared" si="8"/>
        <v>junho</v>
      </c>
      <c r="E722" s="9">
        <v>0.56597222222222221</v>
      </c>
      <c r="F722" s="41" t="s">
        <v>4171</v>
      </c>
      <c r="G722" s="2" t="s">
        <v>36</v>
      </c>
      <c r="H722" s="20"/>
      <c r="I722" s="61"/>
      <c r="J722" s="3"/>
      <c r="K722" s="5" t="s">
        <v>4214</v>
      </c>
      <c r="L722" s="3" t="s">
        <v>197</v>
      </c>
      <c r="M722" s="3" t="s">
        <v>121</v>
      </c>
      <c r="N722" s="2" t="s">
        <v>4172</v>
      </c>
      <c r="O722" s="2" t="s">
        <v>4173</v>
      </c>
      <c r="P722" s="3" t="s">
        <v>4174</v>
      </c>
      <c r="Q722" s="31"/>
      <c r="R722" s="31"/>
      <c r="S722" s="31"/>
      <c r="T722" s="7" t="s">
        <v>4175</v>
      </c>
      <c r="U722" s="3" t="s">
        <v>4176</v>
      </c>
      <c r="V722" s="3" t="s">
        <v>239</v>
      </c>
      <c r="W722" s="3" t="s">
        <v>69</v>
      </c>
      <c r="X722" s="3" t="s">
        <v>70</v>
      </c>
      <c r="Y722" s="3" t="s">
        <v>67</v>
      </c>
      <c r="Z722" s="4" t="str">
        <f>IF(Tabela1[[#This Row],[R.A.E]]="SIM",VLOOKUP(Tabela1[[#This Row],[CLASSIFICAÇÃO]],Lista_Susp_!PRAZO,2,0)+Tabela1[[#This Row],[DATA]],"")</f>
        <v/>
      </c>
      <c r="AA722" s="11" t="b">
        <f ca="1">IF(Tabela1[[#This Row],[R.A.E]]="SIM",IF(AC722="ok","CONCLUÍDO",IF(Tabela1[[#This Row],[PRAZO ABERTURA R.A.E]]&lt;TODAY(),"ATRASADO","NO PRAZO")))</f>
        <v>0</v>
      </c>
      <c r="AB722" s="11" t="str">
        <f ca="1">IF(Tabela1[[#This Row],[PRAZO ABERTURA R.A.E]]&gt;=TODAY(),"",IF(Tabela1[[#This Row],[STATUS]]="ATRASADO",TODAY()-Tabela1[[#This Row],[PRAZO ABERTURA R.A.E]],""))</f>
        <v/>
      </c>
      <c r="AE722" s="3"/>
      <c r="AF722" t="s">
        <v>73</v>
      </c>
    </row>
    <row r="723" spans="1:32" ht="75" x14ac:dyDescent="0.25">
      <c r="A723" s="6">
        <v>722</v>
      </c>
      <c r="B723" s="2" t="s">
        <v>25</v>
      </c>
      <c r="C723" s="46">
        <v>45460</v>
      </c>
      <c r="D723" s="15" t="str">
        <f t="shared" si="8"/>
        <v>junho</v>
      </c>
      <c r="E723" s="9">
        <v>0.4375</v>
      </c>
      <c r="F723" s="41" t="s">
        <v>4177</v>
      </c>
      <c r="G723" s="2" t="s">
        <v>27</v>
      </c>
      <c r="H723" s="20" t="s">
        <v>2308</v>
      </c>
      <c r="I723" s="61"/>
      <c r="J723" s="3"/>
      <c r="K723" s="5" t="s">
        <v>4178</v>
      </c>
      <c r="L723" s="3" t="s">
        <v>126</v>
      </c>
      <c r="M723" s="3" t="s">
        <v>123</v>
      </c>
      <c r="N723" s="2" t="s">
        <v>2993</v>
      </c>
      <c r="O723" s="2" t="s">
        <v>4217</v>
      </c>
      <c r="P723" s="3" t="s">
        <v>4179</v>
      </c>
      <c r="Q723" s="31"/>
      <c r="R723" s="31"/>
      <c r="S723" s="31"/>
      <c r="T723" s="7" t="s">
        <v>4180</v>
      </c>
      <c r="U723" s="3" t="s">
        <v>4181</v>
      </c>
      <c r="V723" s="3" t="s">
        <v>88</v>
      </c>
      <c r="W723" s="3" t="s">
        <v>69</v>
      </c>
      <c r="X723" s="3" t="s">
        <v>70</v>
      </c>
      <c r="Y723" s="3" t="s">
        <v>73</v>
      </c>
      <c r="Z723" s="4">
        <f>IF(Tabela1[[#This Row],[R.A.E]]="SIM",VLOOKUP(Tabela1[[#This Row],[CLASSIFICAÇÃO]],Lista_Susp_!PRAZO,2,0)+Tabela1[[#This Row],[DATA]],"")</f>
        <v>45467</v>
      </c>
      <c r="AA723" s="11" t="str">
        <f ca="1">IF(Tabela1[[#This Row],[R.A.E]]="SIM",IF(AC723="ok","CONCLUÍDO",IF(Tabela1[[#This Row],[PRAZO ABERTURA R.A.E]]&lt;TODAY(),"ATRASADO","NO PRAZO")))</f>
        <v>CONCLUÍDO</v>
      </c>
      <c r="AB723" s="11" t="str">
        <f ca="1">IF(Tabela1[[#This Row],[PRAZO ABERTURA R.A.E]]&gt;=TODAY(),"",IF(Tabela1[[#This Row],[STATUS]]="ATRASADO",TODAY()-Tabela1[[#This Row],[PRAZO ABERTURA R.A.E]],""))</f>
        <v/>
      </c>
      <c r="AC723" s="3" t="s">
        <v>224</v>
      </c>
      <c r="AD723" s="4">
        <v>45463</v>
      </c>
      <c r="AE723" s="3" t="s">
        <v>73</v>
      </c>
      <c r="AF723" t="s">
        <v>73</v>
      </c>
    </row>
    <row r="724" spans="1:32" x14ac:dyDescent="0.25">
      <c r="A724" s="6">
        <v>723</v>
      </c>
      <c r="B724" s="2" t="s">
        <v>25</v>
      </c>
      <c r="C724" s="46">
        <v>45460</v>
      </c>
      <c r="D724" s="15" t="str">
        <f t="shared" si="8"/>
        <v>junho</v>
      </c>
      <c r="E724" s="9">
        <v>0.66319444444444442</v>
      </c>
      <c r="F724" s="41" t="s">
        <v>4182</v>
      </c>
      <c r="G724" s="2" t="s">
        <v>30</v>
      </c>
      <c r="H724" s="20"/>
      <c r="I724" s="61"/>
      <c r="J724" s="3"/>
      <c r="K724" s="5" t="s">
        <v>4183</v>
      </c>
      <c r="L724" s="3" t="s">
        <v>185</v>
      </c>
      <c r="M724" s="3" t="s">
        <v>121</v>
      </c>
      <c r="N724" s="2" t="s">
        <v>4184</v>
      </c>
      <c r="O724" s="2" t="s">
        <v>4185</v>
      </c>
      <c r="P724" s="3" t="s">
        <v>3555</v>
      </c>
      <c r="Q724" s="31"/>
      <c r="R724" s="31"/>
      <c r="S724" s="31"/>
      <c r="T724" s="7" t="s">
        <v>4186</v>
      </c>
      <c r="U724" s="3" t="s">
        <v>4187</v>
      </c>
      <c r="V724" s="3" t="s">
        <v>75</v>
      </c>
      <c r="W724" s="3" t="s">
        <v>69</v>
      </c>
      <c r="X724" s="3" t="s">
        <v>70</v>
      </c>
      <c r="Y724" s="3" t="s">
        <v>67</v>
      </c>
      <c r="Z724" s="4" t="str">
        <f>IF(Tabela1[[#This Row],[R.A.E]]="SIM",VLOOKUP(Tabela1[[#This Row],[CLASSIFICAÇÃO]],Lista_Susp_!PRAZO,2,0)+Tabela1[[#This Row],[DATA]],"")</f>
        <v/>
      </c>
      <c r="AA724" s="11" t="b">
        <f ca="1">IF(Tabela1[[#This Row],[R.A.E]]="SIM",IF(AC724="ok","CONCLUÍDO",IF(Tabela1[[#This Row],[PRAZO ABERTURA R.A.E]]&lt;TODAY(),"ATRASADO","NO PRAZO")))</f>
        <v>0</v>
      </c>
      <c r="AB724" s="11" t="str">
        <f ca="1">IF(Tabela1[[#This Row],[PRAZO ABERTURA R.A.E]]&gt;=TODAY(),"",IF(Tabela1[[#This Row],[STATUS]]="ATRASADO",TODAY()-Tabela1[[#This Row],[PRAZO ABERTURA R.A.E]],""))</f>
        <v/>
      </c>
      <c r="AE724" s="3"/>
      <c r="AF724" t="s">
        <v>73</v>
      </c>
    </row>
    <row r="725" spans="1:32" ht="30" x14ac:dyDescent="0.25">
      <c r="A725" s="6">
        <v>724</v>
      </c>
      <c r="B725" s="2" t="s">
        <v>25</v>
      </c>
      <c r="C725" s="46">
        <v>45460</v>
      </c>
      <c r="D725" s="15" t="str">
        <f t="shared" si="8"/>
        <v>junho</v>
      </c>
      <c r="E725" s="9">
        <v>0.58333333333333337</v>
      </c>
      <c r="F725" s="3" t="s">
        <v>4188</v>
      </c>
      <c r="G725" s="2" t="s">
        <v>36</v>
      </c>
      <c r="H725" s="20"/>
      <c r="I725" s="61"/>
      <c r="J725" s="3"/>
      <c r="K725" s="5" t="s">
        <v>4189</v>
      </c>
      <c r="L725" s="3" t="s">
        <v>40</v>
      </c>
      <c r="M725" s="3" t="s">
        <v>121</v>
      </c>
      <c r="N725" s="2" t="s">
        <v>4190</v>
      </c>
      <c r="O725" s="2" t="s">
        <v>4191</v>
      </c>
      <c r="P725" s="3" t="s">
        <v>2524</v>
      </c>
      <c r="Q725" s="31"/>
      <c r="R725" s="31"/>
      <c r="S725" s="31"/>
      <c r="T725" s="7" t="s">
        <v>4192</v>
      </c>
      <c r="U725" s="3" t="s">
        <v>3389</v>
      </c>
      <c r="V725" s="3" t="s">
        <v>75</v>
      </c>
      <c r="W725" s="3" t="s">
        <v>69</v>
      </c>
      <c r="X725" s="3" t="s">
        <v>70</v>
      </c>
      <c r="Y725" s="3" t="s">
        <v>67</v>
      </c>
      <c r="Z725" s="4" t="str">
        <f>IF(Tabela1[[#This Row],[R.A.E]]="SIM",VLOOKUP(Tabela1[[#This Row],[CLASSIFICAÇÃO]],Lista_Susp_!PRAZO,2,0)+Tabela1[[#This Row],[DATA]],"")</f>
        <v/>
      </c>
      <c r="AA725" s="11" t="b">
        <f ca="1">IF(Tabela1[[#This Row],[R.A.E]]="SIM",IF(AC725="ok","CONCLUÍDO",IF(Tabela1[[#This Row],[PRAZO ABERTURA R.A.E]]&lt;TODAY(),"ATRASADO","NO PRAZO")))</f>
        <v>0</v>
      </c>
      <c r="AB725" s="11" t="str">
        <f ca="1">IF(Tabela1[[#This Row],[PRAZO ABERTURA R.A.E]]&gt;=TODAY(),"",IF(Tabela1[[#This Row],[STATUS]]="ATRASADO",TODAY()-Tabela1[[#This Row],[PRAZO ABERTURA R.A.E]],""))</f>
        <v/>
      </c>
      <c r="AE725" s="3"/>
      <c r="AF725" t="s">
        <v>73</v>
      </c>
    </row>
    <row r="726" spans="1:32" x14ac:dyDescent="0.25">
      <c r="A726" s="6">
        <v>725</v>
      </c>
      <c r="B726" s="2" t="s">
        <v>25</v>
      </c>
      <c r="C726" s="46">
        <v>45460</v>
      </c>
      <c r="D726" s="15" t="str">
        <f t="shared" si="8"/>
        <v>junho</v>
      </c>
      <c r="E726" s="9">
        <v>0.6875</v>
      </c>
      <c r="F726" s="41" t="s">
        <v>4193</v>
      </c>
      <c r="G726" s="2" t="s">
        <v>30</v>
      </c>
      <c r="H726" s="20"/>
      <c r="I726" s="61"/>
      <c r="J726" s="3"/>
      <c r="K726" s="5" t="s">
        <v>4215</v>
      </c>
      <c r="L726" s="6" t="s">
        <v>3996</v>
      </c>
      <c r="M726" s="3" t="s">
        <v>121</v>
      </c>
      <c r="N726" s="2" t="s">
        <v>2707</v>
      </c>
      <c r="O726" s="2" t="s">
        <v>4194</v>
      </c>
      <c r="P726" s="3" t="s">
        <v>381</v>
      </c>
      <c r="Q726" s="31"/>
      <c r="R726" s="31"/>
      <c r="S726" s="31"/>
      <c r="T726" s="7" t="s">
        <v>4195</v>
      </c>
      <c r="U726" s="3" t="s">
        <v>1021</v>
      </c>
      <c r="V726" s="3" t="s">
        <v>239</v>
      </c>
      <c r="W726" s="3" t="s">
        <v>69</v>
      </c>
      <c r="X726" s="3" t="s">
        <v>70</v>
      </c>
      <c r="Y726" s="3" t="s">
        <v>67</v>
      </c>
      <c r="Z726" s="4" t="str">
        <f>IF(Tabela1[[#This Row],[R.A.E]]="SIM",VLOOKUP(Tabela1[[#This Row],[CLASSIFICAÇÃO]],Lista_Susp_!PRAZO,2,0)+Tabela1[[#This Row],[DATA]],"")</f>
        <v/>
      </c>
      <c r="AA726" s="11" t="b">
        <f ca="1">IF(Tabela1[[#This Row],[R.A.E]]="SIM",IF(AC726="ok","CONCLUÍDO",IF(Tabela1[[#This Row],[PRAZO ABERTURA R.A.E]]&lt;TODAY(),"ATRASADO","NO PRAZO")))</f>
        <v>0</v>
      </c>
      <c r="AB726" s="11" t="str">
        <f ca="1">IF(Tabela1[[#This Row],[PRAZO ABERTURA R.A.E]]&gt;=TODAY(),"",IF(Tabela1[[#This Row],[STATUS]]="ATRASADO",TODAY()-Tabela1[[#This Row],[PRAZO ABERTURA R.A.E]],""))</f>
        <v/>
      </c>
      <c r="AE726" s="3"/>
      <c r="AF726" t="s">
        <v>73</v>
      </c>
    </row>
    <row r="727" spans="1:32" x14ac:dyDescent="0.25">
      <c r="A727" s="6">
        <v>726</v>
      </c>
      <c r="B727" s="2" t="s">
        <v>25</v>
      </c>
      <c r="C727" s="46">
        <v>45459</v>
      </c>
      <c r="D727" s="15" t="str">
        <f t="shared" si="8"/>
        <v>junho</v>
      </c>
      <c r="E727" s="9">
        <v>0.81944444444444453</v>
      </c>
      <c r="F727" s="41" t="s">
        <v>4196</v>
      </c>
      <c r="G727" s="2" t="s">
        <v>30</v>
      </c>
      <c r="H727" s="20"/>
      <c r="I727" s="61"/>
      <c r="J727" s="3"/>
      <c r="K727" s="5" t="s">
        <v>4197</v>
      </c>
      <c r="L727" s="6" t="s">
        <v>129</v>
      </c>
      <c r="M727" s="3" t="s">
        <v>121</v>
      </c>
      <c r="N727" s="2" t="s">
        <v>3026</v>
      </c>
      <c r="O727" s="2" t="s">
        <v>4198</v>
      </c>
      <c r="P727" s="3" t="s">
        <v>1613</v>
      </c>
      <c r="Q727" s="31"/>
      <c r="R727" s="31"/>
      <c r="S727" s="31"/>
      <c r="T727" s="7" t="s">
        <v>4199</v>
      </c>
      <c r="U727" s="3" t="s">
        <v>4200</v>
      </c>
      <c r="V727" s="3" t="s">
        <v>78</v>
      </c>
      <c r="W727" s="3" t="s">
        <v>69</v>
      </c>
      <c r="X727" s="3" t="s">
        <v>70</v>
      </c>
      <c r="Y727" s="3" t="s">
        <v>67</v>
      </c>
      <c r="Z727" s="4" t="str">
        <f>IF(Tabela1[[#This Row],[R.A.E]]="SIM",VLOOKUP(Tabela1[[#This Row],[CLASSIFICAÇÃO]],Lista_Susp_!PRAZO,2,0)+Tabela1[[#This Row],[DATA]],"")</f>
        <v/>
      </c>
      <c r="AA727" s="11" t="b">
        <f ca="1">IF(Tabela1[[#This Row],[R.A.E]]="SIM",IF(AC727="ok","CONCLUÍDO",IF(Tabela1[[#This Row],[PRAZO ABERTURA R.A.E]]&lt;TODAY(),"ATRASADO","NO PRAZO")))</f>
        <v>0</v>
      </c>
      <c r="AB727" s="11" t="str">
        <f ca="1">IF(Tabela1[[#This Row],[PRAZO ABERTURA R.A.E]]&gt;=TODAY(),"",IF(Tabela1[[#This Row],[STATUS]]="ATRASADO",TODAY()-Tabela1[[#This Row],[PRAZO ABERTURA R.A.E]],""))</f>
        <v/>
      </c>
      <c r="AE727" s="3"/>
      <c r="AF727" t="s">
        <v>73</v>
      </c>
    </row>
    <row r="728" spans="1:32" ht="30" x14ac:dyDescent="0.25">
      <c r="A728" s="6">
        <v>727</v>
      </c>
      <c r="B728" s="2" t="s">
        <v>25</v>
      </c>
      <c r="C728" s="46">
        <v>45460</v>
      </c>
      <c r="D728" s="15" t="str">
        <f t="shared" si="8"/>
        <v>junho</v>
      </c>
      <c r="E728" s="9">
        <v>0.73611111111111116</v>
      </c>
      <c r="F728" s="41" t="s">
        <v>4201</v>
      </c>
      <c r="G728" s="2" t="s">
        <v>27</v>
      </c>
      <c r="H728" s="20" t="s">
        <v>2308</v>
      </c>
      <c r="I728" s="61"/>
      <c r="J728" s="3"/>
      <c r="K728" s="5" t="s">
        <v>4269</v>
      </c>
      <c r="L728" s="6" t="s">
        <v>166</v>
      </c>
      <c r="M728" s="3" t="s">
        <v>123</v>
      </c>
      <c r="N728" s="2" t="s">
        <v>3312</v>
      </c>
      <c r="O728" s="2" t="s">
        <v>4202</v>
      </c>
      <c r="P728" s="3" t="s">
        <v>4203</v>
      </c>
      <c r="Q728" s="31"/>
      <c r="R728" s="31"/>
      <c r="S728" s="31"/>
      <c r="T728" s="7" t="s">
        <v>3776</v>
      </c>
      <c r="U728" s="3" t="s">
        <v>3777</v>
      </c>
      <c r="V728" s="3" t="s">
        <v>234</v>
      </c>
      <c r="W728" s="3" t="s">
        <v>69</v>
      </c>
      <c r="X728" s="3" t="s">
        <v>70</v>
      </c>
      <c r="Y728" s="3" t="s">
        <v>67</v>
      </c>
      <c r="Z728" s="4" t="str">
        <f>IF(Tabela1[[#This Row],[R.A.E]]="SIM",VLOOKUP(Tabela1[[#This Row],[CLASSIFICAÇÃO]],Lista_Susp_!PRAZO,2,0)+Tabela1[[#This Row],[DATA]],"")</f>
        <v/>
      </c>
      <c r="AA728" s="11" t="b">
        <f ca="1">IF(Tabela1[[#This Row],[R.A.E]]="SIM",IF(AC728="ok","CONCLUÍDO",IF(Tabela1[[#This Row],[PRAZO ABERTURA R.A.E]]&lt;TODAY(),"ATRASADO","NO PRAZO")))</f>
        <v>0</v>
      </c>
      <c r="AB728" s="11" t="str">
        <f ca="1">IF(Tabela1[[#This Row],[PRAZO ABERTURA R.A.E]]&gt;=TODAY(),"",IF(Tabela1[[#This Row],[STATUS]]="ATRASADO",TODAY()-Tabela1[[#This Row],[PRAZO ABERTURA R.A.E]],""))</f>
        <v/>
      </c>
      <c r="AE728" s="3"/>
      <c r="AF728" t="s">
        <v>73</v>
      </c>
    </row>
    <row r="729" spans="1:32" ht="30" x14ac:dyDescent="0.25">
      <c r="A729" s="6">
        <v>728</v>
      </c>
      <c r="B729" s="2" t="s">
        <v>28</v>
      </c>
      <c r="C729" s="46">
        <v>45460</v>
      </c>
      <c r="D729" s="15" t="str">
        <f t="shared" si="8"/>
        <v>junho</v>
      </c>
      <c r="E729" s="9">
        <v>0.38194444444444442</v>
      </c>
      <c r="F729" s="41" t="s">
        <v>4204</v>
      </c>
      <c r="G729" s="2" t="s">
        <v>30</v>
      </c>
      <c r="H729" s="20"/>
      <c r="I729" s="61"/>
      <c r="J729" s="3"/>
      <c r="K729" s="5" t="s">
        <v>4216</v>
      </c>
      <c r="L729" s="6" t="s">
        <v>4209</v>
      </c>
      <c r="M729" s="3" t="s">
        <v>121</v>
      </c>
      <c r="N729" s="2" t="s">
        <v>4206</v>
      </c>
      <c r="O729" s="2" t="s">
        <v>4207</v>
      </c>
      <c r="P729" s="3" t="s">
        <v>3802</v>
      </c>
      <c r="Q729" s="31"/>
      <c r="R729" s="31"/>
      <c r="S729" s="31"/>
      <c r="T729" s="7" t="s">
        <v>4205</v>
      </c>
      <c r="U729" s="3" t="s">
        <v>4208</v>
      </c>
      <c r="V729" s="3" t="s">
        <v>78</v>
      </c>
      <c r="W729" s="3" t="s">
        <v>69</v>
      </c>
      <c r="X729" s="3" t="s">
        <v>85</v>
      </c>
      <c r="Y729" s="3" t="s">
        <v>67</v>
      </c>
      <c r="Z729" s="4" t="str">
        <f>IF(Tabela1[[#This Row],[R.A.E]]="SIM",VLOOKUP(Tabela1[[#This Row],[CLASSIFICAÇÃO]],Lista_Susp_!PRAZO,2,0)+Tabela1[[#This Row],[DATA]],"")</f>
        <v/>
      </c>
      <c r="AA729" s="11" t="b">
        <f ca="1">IF(Tabela1[[#This Row],[R.A.E]]="SIM",IF(AC729="ok","CONCLUÍDO",IF(Tabela1[[#This Row],[PRAZO ABERTURA R.A.E]]&lt;TODAY(),"ATRASADO","NO PRAZO")))</f>
        <v>0</v>
      </c>
      <c r="AB729" s="11" t="str">
        <f ca="1">IF(Tabela1[[#This Row],[PRAZO ABERTURA R.A.E]]&gt;=TODAY(),"",IF(Tabela1[[#This Row],[STATUS]]="ATRASADO",TODAY()-Tabela1[[#This Row],[PRAZO ABERTURA R.A.E]],""))</f>
        <v/>
      </c>
      <c r="AE729" s="3"/>
      <c r="AF729" t="s">
        <v>73</v>
      </c>
    </row>
    <row r="730" spans="1:32" ht="30" x14ac:dyDescent="0.25">
      <c r="A730" s="6">
        <v>729</v>
      </c>
      <c r="B730" s="2" t="s">
        <v>28</v>
      </c>
      <c r="C730" s="46">
        <v>45461</v>
      </c>
      <c r="D730" s="15" t="str">
        <f t="shared" si="8"/>
        <v>junho</v>
      </c>
      <c r="E730" s="9">
        <v>0.60416666666666663</v>
      </c>
      <c r="F730" s="41" t="s">
        <v>4218</v>
      </c>
      <c r="G730" s="2" t="s">
        <v>30</v>
      </c>
      <c r="H730" s="20"/>
      <c r="I730" s="61"/>
      <c r="J730" s="3"/>
      <c r="K730" s="5" t="s">
        <v>4268</v>
      </c>
      <c r="L730" s="6" t="s">
        <v>129</v>
      </c>
      <c r="M730" s="3" t="s">
        <v>121</v>
      </c>
      <c r="N730" s="2" t="s">
        <v>1102</v>
      </c>
      <c r="O730" s="2" t="s">
        <v>4219</v>
      </c>
      <c r="P730" s="3" t="s">
        <v>4220</v>
      </c>
      <c r="Q730" s="31"/>
      <c r="R730" s="31"/>
      <c r="S730" s="31"/>
      <c r="T730" s="7" t="s">
        <v>4221</v>
      </c>
      <c r="U730" s="3" t="s">
        <v>4222</v>
      </c>
      <c r="V730" s="3" t="s">
        <v>232</v>
      </c>
      <c r="W730" s="3" t="s">
        <v>69</v>
      </c>
      <c r="X730" s="3" t="s">
        <v>70</v>
      </c>
      <c r="Y730" s="6" t="s">
        <v>67</v>
      </c>
      <c r="Z730" s="4" t="str">
        <f>IF(Tabela1[[#This Row],[R.A.E]]="SIM",VLOOKUP(Tabela1[[#This Row],[CLASSIFICAÇÃO]],Lista_Susp_!PRAZO,2,0)+Tabela1[[#This Row],[DATA]],"")</f>
        <v/>
      </c>
      <c r="AA730" s="11" t="b">
        <f ca="1">IF(Tabela1[[#This Row],[R.A.E]]="SIM",IF(AC730="ok","CONCLUÍDO",IF(Tabela1[[#This Row],[PRAZO ABERTURA R.A.E]]&lt;TODAY(),"ATRASADO","NO PRAZO")))</f>
        <v>0</v>
      </c>
      <c r="AB730" s="11" t="str">
        <f ca="1">IF(Tabela1[[#This Row],[PRAZO ABERTURA R.A.E]]&gt;=TODAY(),"",IF(Tabela1[[#This Row],[STATUS]]="ATRASADO",TODAY()-Tabela1[[#This Row],[PRAZO ABERTURA R.A.E]],""))</f>
        <v/>
      </c>
      <c r="AE730" s="3"/>
      <c r="AF730" t="s">
        <v>73</v>
      </c>
    </row>
    <row r="731" spans="1:32" ht="30" x14ac:dyDescent="0.25">
      <c r="A731" s="6">
        <v>730</v>
      </c>
      <c r="B731" s="2" t="s">
        <v>25</v>
      </c>
      <c r="C731" s="46">
        <v>45462</v>
      </c>
      <c r="D731" s="15" t="str">
        <f t="shared" si="8"/>
        <v>junho</v>
      </c>
      <c r="E731" s="9">
        <v>0.53819444444444442</v>
      </c>
      <c r="F731" s="2" t="s">
        <v>4223</v>
      </c>
      <c r="G731" s="2" t="s">
        <v>27</v>
      </c>
      <c r="H731" s="20" t="s">
        <v>2308</v>
      </c>
      <c r="I731" s="61"/>
      <c r="J731" s="3"/>
      <c r="K731" s="5" t="s">
        <v>4267</v>
      </c>
      <c r="L731" s="6" t="s">
        <v>126</v>
      </c>
      <c r="M731" s="3" t="s">
        <v>120</v>
      </c>
      <c r="N731" s="2" t="s">
        <v>2196</v>
      </c>
      <c r="O731" s="2" t="s">
        <v>4224</v>
      </c>
      <c r="P731" s="3" t="s">
        <v>4225</v>
      </c>
      <c r="Q731" s="31"/>
      <c r="R731" s="31"/>
      <c r="S731" s="31"/>
      <c r="T731" s="7" t="s">
        <v>1094</v>
      </c>
      <c r="U731" s="3" t="s">
        <v>4226</v>
      </c>
      <c r="V731" s="3" t="s">
        <v>82</v>
      </c>
      <c r="W731" s="3" t="s">
        <v>69</v>
      </c>
      <c r="X731" s="3" t="s">
        <v>70</v>
      </c>
      <c r="Y731" s="3" t="s">
        <v>67</v>
      </c>
      <c r="Z731" s="4" t="str">
        <f>IF(Tabela1[[#This Row],[R.A.E]]="SIM",VLOOKUP(Tabela1[[#This Row],[CLASSIFICAÇÃO]],Lista_Susp_!PRAZO,2,0)+Tabela1[[#This Row],[DATA]],"")</f>
        <v/>
      </c>
      <c r="AA731" s="11" t="b">
        <f ca="1">IF(Tabela1[[#This Row],[R.A.E]]="SIM",IF(AC731="ok","CONCLUÍDO",IF(Tabela1[[#This Row],[PRAZO ABERTURA R.A.E]]&lt;TODAY(),"ATRASADO","NO PRAZO")))</f>
        <v>0</v>
      </c>
      <c r="AB731" s="11" t="str">
        <f ca="1">IF(Tabela1[[#This Row],[PRAZO ABERTURA R.A.E]]&gt;=TODAY(),"",IF(Tabela1[[#This Row],[STATUS]]="ATRASADO",TODAY()-Tabela1[[#This Row],[PRAZO ABERTURA R.A.E]],""))</f>
        <v/>
      </c>
      <c r="AE731" s="3"/>
      <c r="AF731" t="s">
        <v>73</v>
      </c>
    </row>
    <row r="732" spans="1:32" x14ac:dyDescent="0.25">
      <c r="A732" s="6">
        <v>731</v>
      </c>
      <c r="B732" s="2" t="s">
        <v>25</v>
      </c>
      <c r="C732" s="46">
        <v>45461</v>
      </c>
      <c r="D732" s="15" t="str">
        <f t="shared" si="8"/>
        <v>junho</v>
      </c>
      <c r="E732" s="9">
        <v>0.45833333333333331</v>
      </c>
      <c r="F732" s="41" t="s">
        <v>4227</v>
      </c>
      <c r="G732" s="2" t="s">
        <v>27</v>
      </c>
      <c r="H732" s="20" t="s">
        <v>2309</v>
      </c>
      <c r="I732" s="61"/>
      <c r="J732" s="3"/>
      <c r="K732" s="5" t="s">
        <v>4266</v>
      </c>
      <c r="L732" s="6" t="s">
        <v>126</v>
      </c>
      <c r="M732" s="3" t="s">
        <v>121</v>
      </c>
      <c r="N732" s="2" t="s">
        <v>1525</v>
      </c>
      <c r="O732" s="2" t="s">
        <v>4228</v>
      </c>
      <c r="P732" s="3" t="s">
        <v>484</v>
      </c>
      <c r="Q732" s="31"/>
      <c r="R732" s="31"/>
      <c r="S732" s="31"/>
      <c r="T732" s="7" t="s">
        <v>4229</v>
      </c>
      <c r="U732" s="3" t="s">
        <v>4230</v>
      </c>
      <c r="V732" s="3" t="s">
        <v>239</v>
      </c>
      <c r="W732" s="3" t="s">
        <v>69</v>
      </c>
      <c r="X732" s="3" t="s">
        <v>70</v>
      </c>
      <c r="Y732" s="3" t="s">
        <v>67</v>
      </c>
      <c r="Z732" s="4" t="str">
        <f>IF(Tabela1[[#This Row],[R.A.E]]="SIM",VLOOKUP(Tabela1[[#This Row],[CLASSIFICAÇÃO]],Lista_Susp_!PRAZO,2,0)+Tabela1[[#This Row],[DATA]],"")</f>
        <v/>
      </c>
      <c r="AA732" s="11" t="b">
        <f ca="1">IF(Tabela1[[#This Row],[R.A.E]]="SIM",IF(AC732="ok","CONCLUÍDO",IF(Tabela1[[#This Row],[PRAZO ABERTURA R.A.E]]&lt;TODAY(),"ATRASADO","NO PRAZO")))</f>
        <v>0</v>
      </c>
      <c r="AB732" s="11" t="str">
        <f ca="1">IF(Tabela1[[#This Row],[PRAZO ABERTURA R.A.E]]&gt;=TODAY(),"",IF(Tabela1[[#This Row],[STATUS]]="ATRASADO",TODAY()-Tabela1[[#This Row],[PRAZO ABERTURA R.A.E]],""))</f>
        <v/>
      </c>
      <c r="AE732" s="3"/>
      <c r="AF732" t="s">
        <v>73</v>
      </c>
    </row>
    <row r="733" spans="1:32" x14ac:dyDescent="0.25">
      <c r="A733" s="6">
        <v>732</v>
      </c>
      <c r="B733" s="2" t="s">
        <v>25</v>
      </c>
      <c r="C733" s="46">
        <v>45461</v>
      </c>
      <c r="D733" s="15" t="str">
        <f t="shared" si="8"/>
        <v>junho</v>
      </c>
      <c r="E733" s="9">
        <v>0.4375</v>
      </c>
      <c r="F733" s="41" t="s">
        <v>4231</v>
      </c>
      <c r="G733" s="2" t="s">
        <v>36</v>
      </c>
      <c r="H733" s="20"/>
      <c r="I733" s="61"/>
      <c r="J733" s="3"/>
      <c r="K733" s="5" t="s">
        <v>4265</v>
      </c>
      <c r="L733" s="6" t="s">
        <v>197</v>
      </c>
      <c r="M733" s="3" t="s">
        <v>121</v>
      </c>
      <c r="N733" s="2" t="s">
        <v>4172</v>
      </c>
      <c r="O733" s="2" t="s">
        <v>4232</v>
      </c>
      <c r="P733" s="3" t="s">
        <v>4233</v>
      </c>
      <c r="Q733" s="31"/>
      <c r="R733" s="31"/>
      <c r="S733" s="31"/>
      <c r="T733" s="7" t="s">
        <v>4234</v>
      </c>
      <c r="U733" s="3" t="s">
        <v>4176</v>
      </c>
      <c r="V733" s="3" t="s">
        <v>239</v>
      </c>
      <c r="W733" s="3" t="s">
        <v>69</v>
      </c>
      <c r="X733" s="3" t="s">
        <v>70</v>
      </c>
      <c r="Y733" s="3" t="s">
        <v>67</v>
      </c>
      <c r="Z733" s="4" t="str">
        <f>IF(Tabela1[[#This Row],[R.A.E]]="SIM",VLOOKUP(Tabela1[[#This Row],[CLASSIFICAÇÃO]],Lista_Susp_!PRAZO,2,0)+Tabela1[[#This Row],[DATA]],"")</f>
        <v/>
      </c>
      <c r="AA733" s="11" t="b">
        <f ca="1">IF(Tabela1[[#This Row],[R.A.E]]="SIM",IF(AC733="ok","CONCLUÍDO",IF(Tabela1[[#This Row],[PRAZO ABERTURA R.A.E]]&lt;TODAY(),"ATRASADO","NO PRAZO")))</f>
        <v>0</v>
      </c>
      <c r="AB733" s="11" t="str">
        <f ca="1">IF(Tabela1[[#This Row],[PRAZO ABERTURA R.A.E]]&gt;=TODAY(),"",IF(Tabela1[[#This Row],[STATUS]]="ATRASADO",TODAY()-Tabela1[[#This Row],[PRAZO ABERTURA R.A.E]],""))</f>
        <v/>
      </c>
      <c r="AE733" s="3"/>
      <c r="AF733" t="s">
        <v>73</v>
      </c>
    </row>
    <row r="734" spans="1:32" x14ac:dyDescent="0.25">
      <c r="A734" s="6">
        <v>733</v>
      </c>
      <c r="B734" s="2" t="s">
        <v>25</v>
      </c>
      <c r="C734" s="46">
        <v>45461</v>
      </c>
      <c r="D734" s="15" t="str">
        <f t="shared" si="8"/>
        <v>junho</v>
      </c>
      <c r="E734" s="9">
        <v>0.66666666666666663</v>
      </c>
      <c r="F734" s="41" t="s">
        <v>4235</v>
      </c>
      <c r="G734" s="2" t="s">
        <v>30</v>
      </c>
      <c r="H734" s="20"/>
      <c r="I734" s="61"/>
      <c r="J734" s="3"/>
      <c r="K734" s="5" t="s">
        <v>4264</v>
      </c>
      <c r="L734" s="6" t="s">
        <v>126</v>
      </c>
      <c r="M734" s="3" t="s">
        <v>121</v>
      </c>
      <c r="N734" s="2" t="s">
        <v>3873</v>
      </c>
      <c r="O734" s="2" t="s">
        <v>4236</v>
      </c>
      <c r="P734" s="3" t="s">
        <v>3544</v>
      </c>
      <c r="Q734" s="31"/>
      <c r="R734" s="31"/>
      <c r="S734" s="31"/>
      <c r="T734" s="7" t="s">
        <v>4237</v>
      </c>
      <c r="U734" s="3" t="s">
        <v>3528</v>
      </c>
      <c r="V734" s="3" t="s">
        <v>68</v>
      </c>
      <c r="W734" s="3" t="s">
        <v>69</v>
      </c>
      <c r="X734" s="3" t="s">
        <v>70</v>
      </c>
      <c r="Y734" s="3" t="s">
        <v>67</v>
      </c>
      <c r="Z734" s="4" t="str">
        <f>IF(Tabela1[[#This Row],[R.A.E]]="SIM",VLOOKUP(Tabela1[[#This Row],[CLASSIFICAÇÃO]],Lista_Susp_!PRAZO,2,0)+Tabela1[[#This Row],[DATA]],"")</f>
        <v/>
      </c>
      <c r="AA734" s="11" t="b">
        <f ca="1">IF(Tabela1[[#This Row],[R.A.E]]="SIM",IF(AC734="ok","CONCLUÍDO",IF(Tabela1[[#This Row],[PRAZO ABERTURA R.A.E]]&lt;TODAY(),"ATRASADO","NO PRAZO")))</f>
        <v>0</v>
      </c>
      <c r="AB734" s="11" t="str">
        <f ca="1">IF(Tabela1[[#This Row],[PRAZO ABERTURA R.A.E]]&gt;=TODAY(),"",IF(Tabela1[[#This Row],[STATUS]]="ATRASADO",TODAY()-Tabela1[[#This Row],[PRAZO ABERTURA R.A.E]],""))</f>
        <v/>
      </c>
      <c r="AE734" s="3"/>
      <c r="AF734" t="s">
        <v>73</v>
      </c>
    </row>
    <row r="735" spans="1:32" ht="30" x14ac:dyDescent="0.25">
      <c r="A735" s="6">
        <v>734</v>
      </c>
      <c r="B735" s="2" t="s">
        <v>25</v>
      </c>
      <c r="C735" s="46">
        <v>45461</v>
      </c>
      <c r="D735" s="15" t="str">
        <f t="shared" si="8"/>
        <v>junho</v>
      </c>
      <c r="E735" s="9">
        <v>0.40277777777777773</v>
      </c>
      <c r="F735" s="41" t="s">
        <v>4238</v>
      </c>
      <c r="G735" s="2" t="s">
        <v>36</v>
      </c>
      <c r="H735" s="20"/>
      <c r="I735" s="61"/>
      <c r="J735" s="3"/>
      <c r="K735" s="5" t="s">
        <v>4263</v>
      </c>
      <c r="L735" s="6" t="s">
        <v>131</v>
      </c>
      <c r="M735" s="3" t="s">
        <v>123</v>
      </c>
      <c r="N735" s="2" t="s">
        <v>2993</v>
      </c>
      <c r="O735" s="2" t="s">
        <v>4239</v>
      </c>
      <c r="P735" s="3" t="s">
        <v>4240</v>
      </c>
      <c r="Q735" s="31"/>
      <c r="R735" s="31"/>
      <c r="S735" s="31"/>
      <c r="T735" s="7" t="s">
        <v>4241</v>
      </c>
      <c r="U735" s="3" t="s">
        <v>4242</v>
      </c>
      <c r="V735" s="3" t="s">
        <v>88</v>
      </c>
      <c r="W735" s="3" t="s">
        <v>69</v>
      </c>
      <c r="X735" s="3" t="s">
        <v>70</v>
      </c>
      <c r="Y735" s="3" t="s">
        <v>67</v>
      </c>
      <c r="Z735" s="4" t="str">
        <f>IF(Tabela1[[#This Row],[R.A.E]]="SIM",VLOOKUP(Tabela1[[#This Row],[CLASSIFICAÇÃO]],Lista_Susp_!PRAZO,2,0)+Tabela1[[#This Row],[DATA]],"")</f>
        <v/>
      </c>
      <c r="AA735" s="11" t="b">
        <f ca="1">IF(Tabela1[[#This Row],[R.A.E]]="SIM",IF(AC735="ok","CONCLUÍDO",IF(Tabela1[[#This Row],[PRAZO ABERTURA R.A.E]]&lt;TODAY(),"ATRASADO","NO PRAZO")))</f>
        <v>0</v>
      </c>
      <c r="AB735" s="11" t="str">
        <f ca="1">IF(Tabela1[[#This Row],[PRAZO ABERTURA R.A.E]]&gt;=TODAY(),"",IF(Tabela1[[#This Row],[STATUS]]="ATRASADO",TODAY()-Tabela1[[#This Row],[PRAZO ABERTURA R.A.E]],""))</f>
        <v/>
      </c>
      <c r="AE735" s="3"/>
      <c r="AF735" t="s">
        <v>73</v>
      </c>
    </row>
    <row r="736" spans="1:32" ht="30" x14ac:dyDescent="0.25">
      <c r="A736" s="6">
        <v>735</v>
      </c>
      <c r="B736" s="2" t="s">
        <v>25</v>
      </c>
      <c r="C736" s="46">
        <v>45462</v>
      </c>
      <c r="D736" s="15" t="str">
        <f t="shared" si="8"/>
        <v>junho</v>
      </c>
      <c r="E736" s="9">
        <v>0.39583333333333331</v>
      </c>
      <c r="F736" s="41" t="s">
        <v>4235</v>
      </c>
      <c r="G736" s="2" t="s">
        <v>30</v>
      </c>
      <c r="H736" s="20"/>
      <c r="I736" s="61"/>
      <c r="J736" s="3"/>
      <c r="K736" s="5" t="s">
        <v>4262</v>
      </c>
      <c r="L736" s="6" t="s">
        <v>126</v>
      </c>
      <c r="M736" s="3" t="s">
        <v>121</v>
      </c>
      <c r="N736" s="2" t="s">
        <v>3873</v>
      </c>
      <c r="O736" s="2" t="s">
        <v>4243</v>
      </c>
      <c r="P736" s="3" t="s">
        <v>477</v>
      </c>
      <c r="Q736" s="31"/>
      <c r="R736" s="31"/>
      <c r="S736" s="31"/>
      <c r="T736" s="7" t="s">
        <v>4244</v>
      </c>
      <c r="U736" s="3" t="s">
        <v>3528</v>
      </c>
      <c r="V736" s="3" t="s">
        <v>68</v>
      </c>
      <c r="W736" s="3" t="s">
        <v>69</v>
      </c>
      <c r="X736" s="3" t="s">
        <v>70</v>
      </c>
      <c r="Y736" s="3" t="s">
        <v>67</v>
      </c>
      <c r="Z736" s="4" t="str">
        <f>IF(Tabela1[[#This Row],[R.A.E]]="SIM",VLOOKUP(Tabela1[[#This Row],[CLASSIFICAÇÃO]],Lista_Susp_!PRAZO,2,0)+Tabela1[[#This Row],[DATA]],"")</f>
        <v/>
      </c>
      <c r="AA736" s="11" t="b">
        <f ca="1">IF(Tabela1[[#This Row],[R.A.E]]="SIM",IF(AC736="ok","CONCLUÍDO",IF(Tabela1[[#This Row],[PRAZO ABERTURA R.A.E]]&lt;TODAY(),"ATRASADO","NO PRAZO")))</f>
        <v>0</v>
      </c>
      <c r="AB736" s="11" t="str">
        <f ca="1">IF(Tabela1[[#This Row],[PRAZO ABERTURA R.A.E]]&gt;=TODAY(),"",IF(Tabela1[[#This Row],[STATUS]]="ATRASADO",TODAY()-Tabela1[[#This Row],[PRAZO ABERTURA R.A.E]],""))</f>
        <v/>
      </c>
      <c r="AE736" s="3"/>
      <c r="AF736" t="s">
        <v>73</v>
      </c>
    </row>
    <row r="737" spans="1:32" ht="30" x14ac:dyDescent="0.25">
      <c r="A737" s="6">
        <v>736</v>
      </c>
      <c r="B737" s="2" t="s">
        <v>25</v>
      </c>
      <c r="C737" s="46">
        <v>45462</v>
      </c>
      <c r="D737" s="15" t="str">
        <f t="shared" si="8"/>
        <v>junho</v>
      </c>
      <c r="E737" s="9">
        <v>0.4375</v>
      </c>
      <c r="F737" s="41" t="s">
        <v>4235</v>
      </c>
      <c r="G737" s="2" t="s">
        <v>30</v>
      </c>
      <c r="H737" s="20"/>
      <c r="I737" s="61"/>
      <c r="J737" s="3"/>
      <c r="K737" s="5" t="s">
        <v>4261</v>
      </c>
      <c r="L737" s="6" t="s">
        <v>126</v>
      </c>
      <c r="M737" s="3" t="s">
        <v>121</v>
      </c>
      <c r="N737" s="2" t="s">
        <v>3873</v>
      </c>
      <c r="O737" s="2" t="s">
        <v>4245</v>
      </c>
      <c r="P737" s="3" t="s">
        <v>3544</v>
      </c>
      <c r="Q737" s="31"/>
      <c r="R737" s="31"/>
      <c r="S737" s="31"/>
      <c r="T737" s="7" t="s">
        <v>4244</v>
      </c>
      <c r="U737" s="3" t="s">
        <v>3528</v>
      </c>
      <c r="V737" s="3" t="s">
        <v>68</v>
      </c>
      <c r="W737" s="3" t="s">
        <v>69</v>
      </c>
      <c r="X737" s="3" t="s">
        <v>70</v>
      </c>
      <c r="Y737" s="3" t="s">
        <v>67</v>
      </c>
      <c r="Z737" s="4" t="str">
        <f>IF(Tabela1[[#This Row],[R.A.E]]="SIM",VLOOKUP(Tabela1[[#This Row],[CLASSIFICAÇÃO]],Lista_Susp_!PRAZO,2,0)+Tabela1[[#This Row],[DATA]],"")</f>
        <v/>
      </c>
      <c r="AA737" s="11" t="b">
        <f ca="1">IF(Tabela1[[#This Row],[R.A.E]]="SIM",IF(AC737="ok","CONCLUÍDO",IF(Tabela1[[#This Row],[PRAZO ABERTURA R.A.E]]&lt;TODAY(),"ATRASADO","NO PRAZO")))</f>
        <v>0</v>
      </c>
      <c r="AB737" s="11" t="str">
        <f ca="1">IF(Tabela1[[#This Row],[PRAZO ABERTURA R.A.E]]&gt;=TODAY(),"",IF(Tabela1[[#This Row],[STATUS]]="ATRASADO",TODAY()-Tabela1[[#This Row],[PRAZO ABERTURA R.A.E]],""))</f>
        <v/>
      </c>
      <c r="AE737" s="3"/>
      <c r="AF737" t="s">
        <v>73</v>
      </c>
    </row>
    <row r="738" spans="1:32" x14ac:dyDescent="0.25">
      <c r="A738" s="6">
        <v>737</v>
      </c>
      <c r="B738" s="2" t="s">
        <v>25</v>
      </c>
      <c r="C738" s="46">
        <v>45462</v>
      </c>
      <c r="D738" s="15" t="str">
        <f t="shared" si="8"/>
        <v>junho</v>
      </c>
      <c r="E738" s="9">
        <v>0.40277777777777773</v>
      </c>
      <c r="F738" s="41" t="s">
        <v>4246</v>
      </c>
      <c r="G738" s="2" t="s">
        <v>30</v>
      </c>
      <c r="H738" s="20"/>
      <c r="I738" s="61"/>
      <c r="J738" s="3"/>
      <c r="K738" s="5" t="s">
        <v>4249</v>
      </c>
      <c r="L738" s="6" t="s">
        <v>126</v>
      </c>
      <c r="M738" s="3" t="s">
        <v>44</v>
      </c>
      <c r="N738" s="2" t="s">
        <v>44</v>
      </c>
      <c r="O738" s="2" t="s">
        <v>4247</v>
      </c>
      <c r="P738" s="3" t="s">
        <v>3544</v>
      </c>
      <c r="Q738" s="31"/>
      <c r="R738" s="31"/>
      <c r="S738" s="31"/>
      <c r="T738" s="7" t="s">
        <v>4248</v>
      </c>
      <c r="U738" s="3" t="s">
        <v>480</v>
      </c>
      <c r="V738" s="3" t="s">
        <v>81</v>
      </c>
      <c r="W738" s="3" t="s">
        <v>69</v>
      </c>
      <c r="X738" s="3" t="s">
        <v>70</v>
      </c>
      <c r="Y738" s="3" t="s">
        <v>67</v>
      </c>
      <c r="Z738" s="4" t="str">
        <f>IF(Tabela1[[#This Row],[R.A.E]]="SIM",VLOOKUP(Tabela1[[#This Row],[CLASSIFICAÇÃO]],Lista_Susp_!PRAZO,2,0)+Tabela1[[#This Row],[DATA]],"")</f>
        <v/>
      </c>
      <c r="AA738" s="11" t="b">
        <f ca="1">IF(Tabela1[[#This Row],[R.A.E]]="SIM",IF(AC738="ok","CONCLUÍDO",IF(Tabela1[[#This Row],[PRAZO ABERTURA R.A.E]]&lt;TODAY(),"ATRASADO","NO PRAZO")))</f>
        <v>0</v>
      </c>
      <c r="AB738" s="11" t="str">
        <f ca="1">IF(Tabela1[[#This Row],[PRAZO ABERTURA R.A.E]]&gt;=TODAY(),"",IF(Tabela1[[#This Row],[STATUS]]="ATRASADO",TODAY()-Tabela1[[#This Row],[PRAZO ABERTURA R.A.E]],""))</f>
        <v/>
      </c>
      <c r="AE738" s="3"/>
      <c r="AF738" t="s">
        <v>73</v>
      </c>
    </row>
    <row r="739" spans="1:32" ht="30" x14ac:dyDescent="0.25">
      <c r="A739" s="6">
        <v>738</v>
      </c>
      <c r="B739" s="2" t="s">
        <v>25</v>
      </c>
      <c r="C739" s="46">
        <v>45463</v>
      </c>
      <c r="D739" s="15" t="str">
        <f t="shared" si="8"/>
        <v>junho</v>
      </c>
      <c r="E739" s="9">
        <v>0.57986111111111105</v>
      </c>
      <c r="F739" s="41" t="s">
        <v>4250</v>
      </c>
      <c r="G739" s="2" t="s">
        <v>30</v>
      </c>
      <c r="H739" s="20"/>
      <c r="I739" s="61"/>
      <c r="J739" s="3"/>
      <c r="K739" s="5" t="s">
        <v>4251</v>
      </c>
      <c r="L739" s="6" t="s">
        <v>197</v>
      </c>
      <c r="M739" s="3" t="s">
        <v>121</v>
      </c>
      <c r="N739" s="2" t="s">
        <v>4252</v>
      </c>
      <c r="O739" s="2" t="s">
        <v>4253</v>
      </c>
      <c r="P739" s="3" t="s">
        <v>4254</v>
      </c>
      <c r="Q739" s="31"/>
      <c r="R739" s="31"/>
      <c r="S739" s="31"/>
      <c r="T739" s="7" t="s">
        <v>4255</v>
      </c>
      <c r="U739" s="3" t="s">
        <v>4256</v>
      </c>
      <c r="V739" s="3" t="s">
        <v>239</v>
      </c>
      <c r="W739" s="3" t="s">
        <v>69</v>
      </c>
      <c r="X739" s="3" t="s">
        <v>70</v>
      </c>
      <c r="Y739" s="3" t="s">
        <v>67</v>
      </c>
      <c r="Z739" s="4" t="str">
        <f>IF(Tabela1[[#This Row],[R.A.E]]="SIM",VLOOKUP(Tabela1[[#This Row],[CLASSIFICAÇÃO]],Lista_Susp_!PRAZO,2,0)+Tabela1[[#This Row],[DATA]],"")</f>
        <v/>
      </c>
      <c r="AA739" s="11" t="b">
        <f ca="1">IF(Tabela1[[#This Row],[R.A.E]]="SIM",IF(AC739="ok","CONCLUÍDO",IF(Tabela1[[#This Row],[PRAZO ABERTURA R.A.E]]&lt;TODAY(),"ATRASADO","NO PRAZO")))</f>
        <v>0</v>
      </c>
      <c r="AB739" s="11" t="str">
        <f ca="1">IF(Tabela1[[#This Row],[PRAZO ABERTURA R.A.E]]&gt;=TODAY(),"",IF(Tabela1[[#This Row],[STATUS]]="ATRASADO",TODAY()-Tabela1[[#This Row],[PRAZO ABERTURA R.A.E]],""))</f>
        <v/>
      </c>
      <c r="AE739" s="3"/>
      <c r="AF739" t="s">
        <v>73</v>
      </c>
    </row>
    <row r="740" spans="1:32" x14ac:dyDescent="0.25">
      <c r="A740" s="6">
        <v>739</v>
      </c>
      <c r="B740" s="2" t="s">
        <v>25</v>
      </c>
      <c r="C740" s="73">
        <v>45463</v>
      </c>
      <c r="D740" s="15" t="str">
        <f t="shared" si="8"/>
        <v>junho</v>
      </c>
      <c r="E740" s="9">
        <v>0.41944444444444445</v>
      </c>
      <c r="F740" s="41" t="s">
        <v>4257</v>
      </c>
      <c r="G740" s="2" t="s">
        <v>36</v>
      </c>
      <c r="H740" s="20"/>
      <c r="I740" s="61"/>
      <c r="J740" s="3"/>
      <c r="K740" s="5" t="s">
        <v>4260</v>
      </c>
      <c r="L740" s="6" t="s">
        <v>40</v>
      </c>
      <c r="M740" s="3" t="s">
        <v>121</v>
      </c>
      <c r="N740" s="2" t="s">
        <v>891</v>
      </c>
      <c r="O740" s="2" t="s">
        <v>4258</v>
      </c>
      <c r="P740" s="3" t="s">
        <v>2524</v>
      </c>
      <c r="Q740" s="31"/>
      <c r="R740" s="31"/>
      <c r="S740" s="31"/>
      <c r="T740" s="7" t="s">
        <v>893</v>
      </c>
      <c r="U740" s="3" t="s">
        <v>4259</v>
      </c>
      <c r="V740" s="3" t="s">
        <v>239</v>
      </c>
      <c r="W740" s="3" t="s">
        <v>69</v>
      </c>
      <c r="X740" s="3" t="s">
        <v>70</v>
      </c>
      <c r="Y740" s="3" t="s">
        <v>67</v>
      </c>
      <c r="Z740" s="4" t="str">
        <f>IF(Tabela1[[#This Row],[R.A.E]]="SIM",VLOOKUP(Tabela1[[#This Row],[CLASSIFICAÇÃO]],Lista_Susp_!PRAZO,2,0)+Tabela1[[#This Row],[DATA]],"")</f>
        <v/>
      </c>
      <c r="AA740" s="11" t="b">
        <f ca="1">IF(Tabela1[[#This Row],[R.A.E]]="SIM",IF(AC740="ok","CONCLUÍDO",IF(Tabela1[[#This Row],[PRAZO ABERTURA R.A.E]]&lt;TODAY(),"ATRASADO","NO PRAZO")))</f>
        <v>0</v>
      </c>
      <c r="AB740" s="11" t="str">
        <f ca="1">IF(Tabela1[[#This Row],[PRAZO ABERTURA R.A.E]]&gt;=TODAY(),"",IF(Tabela1[[#This Row],[STATUS]]="ATRASADO",TODAY()-Tabela1[[#This Row],[PRAZO ABERTURA R.A.E]],""))</f>
        <v/>
      </c>
      <c r="AE740" s="3"/>
      <c r="AF740" t="s">
        <v>73</v>
      </c>
    </row>
    <row r="741" spans="1:32" x14ac:dyDescent="0.25">
      <c r="A741" s="6">
        <v>740</v>
      </c>
      <c r="B741" s="2" t="s">
        <v>25</v>
      </c>
      <c r="C741" s="46">
        <v>45464</v>
      </c>
      <c r="D741" s="15" t="str">
        <f t="shared" si="8"/>
        <v>junho</v>
      </c>
      <c r="E741" s="9">
        <v>0.3611111111111111</v>
      </c>
      <c r="F741" s="41" t="s">
        <v>4270</v>
      </c>
      <c r="G741" s="2" t="s">
        <v>36</v>
      </c>
      <c r="H741" s="20"/>
      <c r="I741" s="61"/>
      <c r="J741" s="3"/>
      <c r="K741" s="5" t="s">
        <v>4271</v>
      </c>
      <c r="L741" s="6" t="s">
        <v>197</v>
      </c>
      <c r="M741" s="3" t="s">
        <v>121</v>
      </c>
      <c r="N741" s="2" t="s">
        <v>4172</v>
      </c>
      <c r="O741" s="2" t="s">
        <v>4272</v>
      </c>
      <c r="P741" s="3" t="s">
        <v>4233</v>
      </c>
      <c r="Q741" s="31"/>
      <c r="R741" s="31"/>
      <c r="S741" s="31"/>
      <c r="T741" s="7" t="s">
        <v>4273</v>
      </c>
      <c r="U741" s="3" t="s">
        <v>4274</v>
      </c>
      <c r="V741" s="3" t="s">
        <v>239</v>
      </c>
      <c r="W741" s="3" t="s">
        <v>69</v>
      </c>
      <c r="X741" s="3" t="s">
        <v>70</v>
      </c>
      <c r="Y741" s="3" t="s">
        <v>67</v>
      </c>
      <c r="Z741" s="4" t="str">
        <f>IF(Tabela1[[#This Row],[R.A.E]]="SIM",VLOOKUP(Tabela1[[#This Row],[CLASSIFICAÇÃO]],Lista_Susp_!PRAZO,2,0)+Tabela1[[#This Row],[DATA]],"")</f>
        <v/>
      </c>
      <c r="AA741" s="11" t="b">
        <f ca="1">IF(Tabela1[[#This Row],[R.A.E]]="SIM",IF(AC741="ok","CONCLUÍDO",IF(Tabela1[[#This Row],[PRAZO ABERTURA R.A.E]]&lt;TODAY(),"ATRASADO","NO PRAZO")))</f>
        <v>0</v>
      </c>
      <c r="AB741" s="11" t="str">
        <f ca="1">IF(Tabela1[[#This Row],[PRAZO ABERTURA R.A.E]]&gt;=TODAY(),"",IF(Tabela1[[#This Row],[STATUS]]="ATRASADO",TODAY()-Tabela1[[#This Row],[PRAZO ABERTURA R.A.E]],""))</f>
        <v/>
      </c>
      <c r="AE741" s="3"/>
      <c r="AF741" t="s">
        <v>73</v>
      </c>
    </row>
    <row r="742" spans="1:32" ht="30" x14ac:dyDescent="0.25">
      <c r="A742" s="6">
        <v>741</v>
      </c>
      <c r="B742" s="2" t="s">
        <v>25</v>
      </c>
      <c r="C742" s="46">
        <v>45463</v>
      </c>
      <c r="D742" s="15" t="str">
        <f t="shared" si="8"/>
        <v>junho</v>
      </c>
      <c r="E742" s="9">
        <v>0.41666666666666669</v>
      </c>
      <c r="F742" s="41" t="s">
        <v>4235</v>
      </c>
      <c r="G742" s="2" t="s">
        <v>33</v>
      </c>
      <c r="H742" s="20"/>
      <c r="I742" s="61"/>
      <c r="J742" s="3"/>
      <c r="K742" s="5" t="s">
        <v>4341</v>
      </c>
      <c r="L742" s="6" t="s">
        <v>126</v>
      </c>
      <c r="M742" s="3" t="s">
        <v>121</v>
      </c>
      <c r="N742" s="2" t="s">
        <v>3873</v>
      </c>
      <c r="O742" s="2" t="s">
        <v>4342</v>
      </c>
      <c r="P742" s="3" t="s">
        <v>4275</v>
      </c>
      <c r="Q742" s="31"/>
      <c r="R742" s="31"/>
      <c r="S742" s="31"/>
      <c r="T742" s="7" t="s">
        <v>4276</v>
      </c>
      <c r="U742" s="3" t="s">
        <v>3593</v>
      </c>
      <c r="V742" s="3" t="s">
        <v>68</v>
      </c>
      <c r="W742" s="3" t="s">
        <v>69</v>
      </c>
      <c r="X742" s="3" t="s">
        <v>70</v>
      </c>
      <c r="Y742" s="3" t="s">
        <v>67</v>
      </c>
      <c r="Z742" s="4" t="str">
        <f>IF(Tabela1[[#This Row],[R.A.E]]="SIM",VLOOKUP(Tabela1[[#This Row],[CLASSIFICAÇÃO]],Lista_Susp_!PRAZO,2,0)+Tabela1[[#This Row],[DATA]],"")</f>
        <v/>
      </c>
      <c r="AA742" s="11" t="b">
        <f ca="1">IF(Tabela1[[#This Row],[R.A.E]]="SIM",IF(AC742="ok","CONCLUÍDO",IF(Tabela1[[#This Row],[PRAZO ABERTURA R.A.E]]&lt;TODAY(),"ATRASADO","NO PRAZO")))</f>
        <v>0</v>
      </c>
      <c r="AB742" s="11" t="str">
        <f ca="1">IF(Tabela1[[#This Row],[PRAZO ABERTURA R.A.E]]&gt;=TODAY(),"",IF(Tabela1[[#This Row],[STATUS]]="ATRASADO",TODAY()-Tabela1[[#This Row],[PRAZO ABERTURA R.A.E]],""))</f>
        <v/>
      </c>
      <c r="AE742" s="3"/>
      <c r="AF742" t="s">
        <v>73</v>
      </c>
    </row>
    <row r="743" spans="1:32" ht="30" x14ac:dyDescent="0.25">
      <c r="A743" s="6">
        <v>742</v>
      </c>
      <c r="B743" s="19" t="s">
        <v>25</v>
      </c>
      <c r="C743" s="74">
        <v>45464</v>
      </c>
      <c r="D743" s="75" t="s">
        <v>118</v>
      </c>
      <c r="E743" s="76">
        <v>0.3263888888888889</v>
      </c>
      <c r="F743" s="72" t="s">
        <v>4354</v>
      </c>
      <c r="G743" s="19" t="s">
        <v>32</v>
      </c>
      <c r="H743" s="77"/>
      <c r="I743" s="61" t="s">
        <v>5169</v>
      </c>
      <c r="J743" s="6" t="s">
        <v>73</v>
      </c>
      <c r="K743" s="37" t="s">
        <v>4355</v>
      </c>
      <c r="L743" s="6" t="s">
        <v>131</v>
      </c>
      <c r="M743" s="6" t="s">
        <v>123</v>
      </c>
      <c r="N743" s="19" t="s">
        <v>1448</v>
      </c>
      <c r="O743" s="19" t="s">
        <v>4359</v>
      </c>
      <c r="P743" s="6" t="s">
        <v>4356</v>
      </c>
      <c r="Q743" s="31"/>
      <c r="R743" s="31"/>
      <c r="S743" s="31"/>
      <c r="T743" s="78" t="s">
        <v>4357</v>
      </c>
      <c r="U743" s="6" t="s">
        <v>4358</v>
      </c>
      <c r="V743" s="6" t="s">
        <v>88</v>
      </c>
      <c r="W743" s="6" t="s">
        <v>69</v>
      </c>
      <c r="X743" s="6" t="s">
        <v>85</v>
      </c>
      <c r="Y743" s="6" t="s">
        <v>73</v>
      </c>
      <c r="Z743" s="79">
        <f>IF(Tabela1[[#This Row],[R.A.E]]="SIM",VLOOKUP(Tabela1[[#This Row],[CLASSIFICAÇÃO]],Lista_Susp_!PRAZO,2,0)+Tabela1[[#This Row],[DATA]],"")</f>
        <v>45471</v>
      </c>
      <c r="AA743" s="80" t="str">
        <f ca="1">IF(Tabela1[[#This Row],[R.A.E]]="SIM",IF(AC743="ok","CONCLUÍDO",IF(Tabela1[[#This Row],[PRAZO ABERTURA R.A.E]]&lt;TODAY(),"ATRASADO","NO PRAZO")))</f>
        <v>CONCLUÍDO</v>
      </c>
      <c r="AB743" s="80" t="str">
        <f ca="1">IF(Tabela1[[#This Row],[PRAZO ABERTURA R.A.E]]&gt;=TODAY(),"",IF(Tabela1[[#This Row],[STATUS]]="ATRASADO",TODAY()-Tabela1[[#This Row],[PRAZO ABERTURA R.A.E]],""))</f>
        <v/>
      </c>
      <c r="AC743" s="3" t="s">
        <v>908</v>
      </c>
      <c r="AD743" s="4">
        <v>45468</v>
      </c>
      <c r="AE743" s="3"/>
      <c r="AF743" t="s">
        <v>73</v>
      </c>
    </row>
    <row r="744" spans="1:32" x14ac:dyDescent="0.25">
      <c r="A744" s="6">
        <v>743</v>
      </c>
      <c r="B744" s="2" t="s">
        <v>28</v>
      </c>
      <c r="C744" s="46">
        <v>45461</v>
      </c>
      <c r="D744" s="15" t="str">
        <f t="shared" si="8"/>
        <v>junho</v>
      </c>
      <c r="E744" s="9">
        <v>0.64583333333333337</v>
      </c>
      <c r="F744" s="41" t="s">
        <v>4277</v>
      </c>
      <c r="G744" s="2" t="s">
        <v>30</v>
      </c>
      <c r="H744" s="20"/>
      <c r="I744" s="61"/>
      <c r="J744" s="3"/>
      <c r="K744" s="5" t="s">
        <v>4343</v>
      </c>
      <c r="L744" s="6" t="s">
        <v>129</v>
      </c>
      <c r="M744" s="3" t="s">
        <v>44</v>
      </c>
      <c r="N744" s="2" t="s">
        <v>2633</v>
      </c>
      <c r="O744" s="2" t="s">
        <v>4278</v>
      </c>
      <c r="P744" s="3" t="s">
        <v>4279</v>
      </c>
      <c r="Q744" s="31"/>
      <c r="R744" s="31"/>
      <c r="S744" s="31"/>
      <c r="T744" s="7" t="s">
        <v>4280</v>
      </c>
      <c r="U744" s="3" t="s">
        <v>4281</v>
      </c>
      <c r="V744" s="3" t="s">
        <v>555</v>
      </c>
      <c r="W744" s="3" t="s">
        <v>69</v>
      </c>
      <c r="X744" s="3" t="s">
        <v>70</v>
      </c>
      <c r="Y744" s="3" t="s">
        <v>67</v>
      </c>
      <c r="Z744" s="4" t="str">
        <f>IF(Tabela1[[#This Row],[R.A.E]]="SIM",VLOOKUP(Tabela1[[#This Row],[CLASSIFICAÇÃO]],Lista_Susp_!PRAZO,2,0)+Tabela1[[#This Row],[DATA]],"")</f>
        <v/>
      </c>
      <c r="AA744" s="11" t="b">
        <f ca="1">IF(Tabela1[[#This Row],[R.A.E]]="SIM",IF(AC744="ok","CONCLUÍDO",IF(Tabela1[[#This Row],[PRAZO ABERTURA R.A.E]]&lt;TODAY(),"ATRASADO","NO PRAZO")))</f>
        <v>0</v>
      </c>
      <c r="AB744" s="11" t="str">
        <f ca="1">IF(Tabela1[[#This Row],[PRAZO ABERTURA R.A.E]]&gt;=TODAY(),"",IF(Tabela1[[#This Row],[STATUS]]="ATRASADO",TODAY()-Tabela1[[#This Row],[PRAZO ABERTURA R.A.E]],""))</f>
        <v/>
      </c>
      <c r="AE744" s="3"/>
      <c r="AF744" t="s">
        <v>73</v>
      </c>
    </row>
    <row r="745" spans="1:32" x14ac:dyDescent="0.25">
      <c r="A745" s="6">
        <v>744</v>
      </c>
      <c r="B745" s="2" t="s">
        <v>25</v>
      </c>
      <c r="C745" s="46">
        <v>45464</v>
      </c>
      <c r="D745" s="15" t="str">
        <f t="shared" ref="D745:D808" si="9">TEXT(C745,"MMMM")</f>
        <v>junho</v>
      </c>
      <c r="E745" s="9">
        <v>0.6875</v>
      </c>
      <c r="F745" s="41" t="s">
        <v>4282</v>
      </c>
      <c r="G745" s="2" t="s">
        <v>27</v>
      </c>
      <c r="H745" s="20" t="s">
        <v>2308</v>
      </c>
      <c r="I745" s="61"/>
      <c r="J745" s="3"/>
      <c r="K745" s="5" t="s">
        <v>4344</v>
      </c>
      <c r="L745" s="6" t="s">
        <v>185</v>
      </c>
      <c r="M745" s="3" t="s">
        <v>121</v>
      </c>
      <c r="N745" s="2" t="s">
        <v>4283</v>
      </c>
      <c r="O745" s="2" t="s">
        <v>4284</v>
      </c>
      <c r="P745" s="3" t="s">
        <v>4285</v>
      </c>
      <c r="Q745" s="31"/>
      <c r="R745" s="31"/>
      <c r="S745" s="31"/>
      <c r="T745" s="7" t="s">
        <v>4286</v>
      </c>
      <c r="U745" s="3" t="s">
        <v>4287</v>
      </c>
      <c r="V745" s="3" t="s">
        <v>75</v>
      </c>
      <c r="W745" s="3" t="s">
        <v>69</v>
      </c>
      <c r="X745" s="3" t="s">
        <v>70</v>
      </c>
      <c r="Y745" s="3" t="s">
        <v>67</v>
      </c>
      <c r="Z745" s="4" t="str">
        <f>IF(Tabela1[[#This Row],[R.A.E]]="SIM",VLOOKUP(Tabela1[[#This Row],[CLASSIFICAÇÃO]],Lista_Susp_!PRAZO,2,0)+Tabela1[[#This Row],[DATA]],"")</f>
        <v/>
      </c>
      <c r="AA745" s="11" t="b">
        <f ca="1">IF(Tabela1[[#This Row],[R.A.E]]="SIM",IF(AC745="ok","CONCLUÍDO",IF(Tabela1[[#This Row],[PRAZO ABERTURA R.A.E]]&lt;TODAY(),"ATRASADO","NO PRAZO")))</f>
        <v>0</v>
      </c>
      <c r="AB745" s="11" t="str">
        <f ca="1">IF(Tabela1[[#This Row],[PRAZO ABERTURA R.A.E]]&gt;=TODAY(),"",IF(Tabela1[[#This Row],[STATUS]]="ATRASADO",TODAY()-Tabela1[[#This Row],[PRAZO ABERTURA R.A.E]],""))</f>
        <v/>
      </c>
      <c r="AE745" s="3"/>
      <c r="AF745" t="s">
        <v>73</v>
      </c>
    </row>
    <row r="746" spans="1:32" x14ac:dyDescent="0.25">
      <c r="A746" s="6">
        <v>745</v>
      </c>
      <c r="B746" s="2" t="s">
        <v>28</v>
      </c>
      <c r="C746" s="46">
        <v>45463</v>
      </c>
      <c r="D746" s="15" t="str">
        <f t="shared" si="9"/>
        <v>junho</v>
      </c>
      <c r="E746" s="9">
        <v>0.61111111111111105</v>
      </c>
      <c r="F746" s="41" t="s">
        <v>4288</v>
      </c>
      <c r="G746" s="2" t="s">
        <v>36</v>
      </c>
      <c r="H746" s="20"/>
      <c r="I746" s="61"/>
      <c r="J746" s="3"/>
      <c r="K746" s="5" t="s">
        <v>4345</v>
      </c>
      <c r="L746" s="6" t="s">
        <v>236</v>
      </c>
      <c r="M746" s="3" t="s">
        <v>121</v>
      </c>
      <c r="N746" s="2" t="s">
        <v>121</v>
      </c>
      <c r="O746" s="2" t="s">
        <v>4289</v>
      </c>
      <c r="P746" s="3" t="s">
        <v>1723</v>
      </c>
      <c r="Q746" s="31"/>
      <c r="R746" s="31"/>
      <c r="S746" s="31"/>
      <c r="T746" s="7" t="s">
        <v>4290</v>
      </c>
      <c r="U746" s="3" t="s">
        <v>4291</v>
      </c>
      <c r="V746" s="3" t="s">
        <v>78</v>
      </c>
      <c r="W746" s="3" t="s">
        <v>69</v>
      </c>
      <c r="X746" s="3" t="s">
        <v>70</v>
      </c>
      <c r="Y746" s="3" t="s">
        <v>67</v>
      </c>
      <c r="Z746" s="4" t="str">
        <f>IF(Tabela1[[#This Row],[R.A.E]]="SIM",VLOOKUP(Tabela1[[#This Row],[CLASSIFICAÇÃO]],Lista_Susp_!PRAZO,2,0)+Tabela1[[#This Row],[DATA]],"")</f>
        <v/>
      </c>
      <c r="AA746" s="11" t="b">
        <f ca="1">IF(Tabela1[[#This Row],[R.A.E]]="SIM",IF(AC746="ok","CONCLUÍDO",IF(Tabela1[[#This Row],[PRAZO ABERTURA R.A.E]]&lt;TODAY(),"ATRASADO","NO PRAZO")))</f>
        <v>0</v>
      </c>
      <c r="AB746" s="11" t="str">
        <f ca="1">IF(Tabela1[[#This Row],[PRAZO ABERTURA R.A.E]]&gt;=TODAY(),"",IF(Tabela1[[#This Row],[STATUS]]="ATRASADO",TODAY()-Tabela1[[#This Row],[PRAZO ABERTURA R.A.E]],""))</f>
        <v/>
      </c>
      <c r="AE746" s="3"/>
      <c r="AF746" t="s">
        <v>67</v>
      </c>
    </row>
    <row r="747" spans="1:32" x14ac:dyDescent="0.25">
      <c r="A747" s="6">
        <v>746</v>
      </c>
      <c r="B747" s="2" t="s">
        <v>28</v>
      </c>
      <c r="C747" s="46">
        <v>45464</v>
      </c>
      <c r="D747" s="15" t="str">
        <f t="shared" si="9"/>
        <v>junho</v>
      </c>
      <c r="E747" s="9">
        <v>0.24305555555555555</v>
      </c>
      <c r="F747" s="41" t="s">
        <v>4292</v>
      </c>
      <c r="G747" s="2" t="s">
        <v>27</v>
      </c>
      <c r="H747" s="20" t="s">
        <v>2441</v>
      </c>
      <c r="I747" s="61"/>
      <c r="J747" s="3"/>
      <c r="K747" s="5" t="s">
        <v>4346</v>
      </c>
      <c r="L747" s="6" t="s">
        <v>205</v>
      </c>
      <c r="M747" s="3" t="s">
        <v>121</v>
      </c>
      <c r="N747" s="2" t="s">
        <v>121</v>
      </c>
      <c r="O747" s="2" t="s">
        <v>4293</v>
      </c>
      <c r="P747" s="3" t="s">
        <v>4294</v>
      </c>
      <c r="Q747" s="31"/>
      <c r="R747" s="31"/>
      <c r="S747" s="31"/>
      <c r="T747" s="7" t="s">
        <v>4295</v>
      </c>
      <c r="U747" s="3" t="s">
        <v>3263</v>
      </c>
      <c r="V747" s="3" t="s">
        <v>83</v>
      </c>
      <c r="W747" s="3" t="s">
        <v>69</v>
      </c>
      <c r="X747" s="3" t="s">
        <v>70</v>
      </c>
      <c r="Y747" s="3" t="s">
        <v>67</v>
      </c>
      <c r="Z747" s="4" t="str">
        <f>IF(Tabela1[[#This Row],[R.A.E]]="SIM",VLOOKUP(Tabela1[[#This Row],[CLASSIFICAÇÃO]],Lista_Susp_!PRAZO,2,0)+Tabela1[[#This Row],[DATA]],"")</f>
        <v/>
      </c>
      <c r="AA747" s="11" t="b">
        <f ca="1">IF(Tabela1[[#This Row],[R.A.E]]="SIM",IF(AC747="ok","CONCLUÍDO",IF(Tabela1[[#This Row],[PRAZO ABERTURA R.A.E]]&lt;TODAY(),"ATRASADO","NO PRAZO")))</f>
        <v>0</v>
      </c>
      <c r="AB747" s="11" t="str">
        <f ca="1">IF(Tabela1[[#This Row],[PRAZO ABERTURA R.A.E]]&gt;=TODAY(),"",IF(Tabela1[[#This Row],[STATUS]]="ATRASADO",TODAY()-Tabela1[[#This Row],[PRAZO ABERTURA R.A.E]],""))</f>
        <v/>
      </c>
      <c r="AE747" s="3"/>
      <c r="AF747" t="s">
        <v>73</v>
      </c>
    </row>
    <row r="748" spans="1:32" x14ac:dyDescent="0.25">
      <c r="A748" s="6">
        <v>747</v>
      </c>
      <c r="B748" s="2" t="s">
        <v>25</v>
      </c>
      <c r="C748" s="46">
        <v>45465</v>
      </c>
      <c r="D748" s="15" t="str">
        <f t="shared" si="9"/>
        <v>junho</v>
      </c>
      <c r="E748" s="9">
        <v>0.45833333333333331</v>
      </c>
      <c r="F748" s="41" t="s">
        <v>4296</v>
      </c>
      <c r="G748" s="2" t="s">
        <v>30</v>
      </c>
      <c r="H748" s="20"/>
      <c r="I748" s="61"/>
      <c r="J748" s="3"/>
      <c r="K748" s="5" t="s">
        <v>4347</v>
      </c>
      <c r="L748" s="6" t="s">
        <v>152</v>
      </c>
      <c r="M748" s="3" t="s">
        <v>121</v>
      </c>
      <c r="N748" s="2" t="s">
        <v>3328</v>
      </c>
      <c r="O748" s="2" t="s">
        <v>4297</v>
      </c>
      <c r="P748" s="3" t="s">
        <v>3150</v>
      </c>
      <c r="Q748" s="31"/>
      <c r="R748" s="31"/>
      <c r="S748" s="31"/>
      <c r="T748" s="7" t="s">
        <v>4298</v>
      </c>
      <c r="U748" s="3" t="s">
        <v>626</v>
      </c>
      <c r="V748" s="3" t="s">
        <v>239</v>
      </c>
      <c r="Y748" s="3"/>
      <c r="Z748" s="4" t="str">
        <f>IF(Tabela1[[#This Row],[R.A.E]]="SIM",VLOOKUP(Tabela1[[#This Row],[CLASSIFICAÇÃO]],Lista_Susp_!PRAZO,2,0)+Tabela1[[#This Row],[DATA]],"")</f>
        <v/>
      </c>
      <c r="AA748" s="11" t="b">
        <f ca="1">IF(Tabela1[[#This Row],[R.A.E]]="SIM",IF(AC748="ok","CONCLUÍDO",IF(Tabela1[[#This Row],[PRAZO ABERTURA R.A.E]]&lt;TODAY(),"ATRASADO","NO PRAZO")))</f>
        <v>0</v>
      </c>
      <c r="AB748" s="11" t="str">
        <f ca="1">IF(Tabela1[[#This Row],[PRAZO ABERTURA R.A.E]]&gt;=TODAY(),"",IF(Tabela1[[#This Row],[STATUS]]="ATRASADO",TODAY()-Tabela1[[#This Row],[PRAZO ABERTURA R.A.E]],""))</f>
        <v/>
      </c>
      <c r="AE748" s="3"/>
      <c r="AF748" t="s">
        <v>73</v>
      </c>
    </row>
    <row r="749" spans="1:32" x14ac:dyDescent="0.25">
      <c r="A749" s="6">
        <v>748</v>
      </c>
      <c r="B749" s="2" t="s">
        <v>25</v>
      </c>
      <c r="C749" s="46">
        <v>45465</v>
      </c>
      <c r="D749" s="15" t="str">
        <f t="shared" si="9"/>
        <v>junho</v>
      </c>
      <c r="E749" s="9">
        <v>0.4375</v>
      </c>
      <c r="F749" s="41" t="s">
        <v>4296</v>
      </c>
      <c r="G749" s="2" t="s">
        <v>30</v>
      </c>
      <c r="H749" s="20"/>
      <c r="I749" s="61"/>
      <c r="J749" s="3"/>
      <c r="K749" s="5" t="s">
        <v>4348</v>
      </c>
      <c r="L749" s="6" t="s">
        <v>152</v>
      </c>
      <c r="M749" s="3" t="s">
        <v>121</v>
      </c>
      <c r="N749" s="2" t="s">
        <v>3149</v>
      </c>
      <c r="O749" s="2" t="s">
        <v>4299</v>
      </c>
      <c r="P749" s="3" t="s">
        <v>3150</v>
      </c>
      <c r="Q749" s="31"/>
      <c r="R749" s="31"/>
      <c r="S749" s="31"/>
      <c r="T749" s="7" t="s">
        <v>4300</v>
      </c>
      <c r="U749" s="3" t="s">
        <v>626</v>
      </c>
      <c r="V749" s="3" t="s">
        <v>239</v>
      </c>
      <c r="Y749" s="3"/>
      <c r="Z749" s="4" t="str">
        <f>IF(Tabela1[[#This Row],[R.A.E]]="SIM",VLOOKUP(Tabela1[[#This Row],[CLASSIFICAÇÃO]],Lista_Susp_!PRAZO,2,0)+Tabela1[[#This Row],[DATA]],"")</f>
        <v/>
      </c>
      <c r="AA749" s="11" t="b">
        <f ca="1">IF(Tabela1[[#This Row],[R.A.E]]="SIM",IF(AC749="ok","CONCLUÍDO",IF(Tabela1[[#This Row],[PRAZO ABERTURA R.A.E]]&lt;TODAY(),"ATRASADO","NO PRAZO")))</f>
        <v>0</v>
      </c>
      <c r="AB749" s="11" t="str">
        <f ca="1">IF(Tabela1[[#This Row],[PRAZO ABERTURA R.A.E]]&gt;=TODAY(),"",IF(Tabela1[[#This Row],[STATUS]]="ATRASADO",TODAY()-Tabela1[[#This Row],[PRAZO ABERTURA R.A.E]],""))</f>
        <v/>
      </c>
      <c r="AE749" s="3"/>
      <c r="AF749" t="s">
        <v>73</v>
      </c>
    </row>
    <row r="750" spans="1:32" x14ac:dyDescent="0.25">
      <c r="A750" s="6">
        <v>749</v>
      </c>
      <c r="B750" s="2" t="s">
        <v>28</v>
      </c>
      <c r="C750" s="46">
        <v>45464</v>
      </c>
      <c r="D750" s="15" t="str">
        <f t="shared" si="9"/>
        <v>junho</v>
      </c>
      <c r="E750" s="9">
        <v>1.0416666666666666E-2</v>
      </c>
      <c r="F750" s="41" t="s">
        <v>2019</v>
      </c>
      <c r="G750" s="2" t="s">
        <v>27</v>
      </c>
      <c r="H750" s="20" t="s">
        <v>2308</v>
      </c>
      <c r="I750" s="61"/>
      <c r="J750" s="3"/>
      <c r="K750" s="5" t="s">
        <v>4349</v>
      </c>
      <c r="L750" s="6" t="s">
        <v>129</v>
      </c>
      <c r="M750" s="3" t="s">
        <v>121</v>
      </c>
      <c r="N750" s="2" t="s">
        <v>4301</v>
      </c>
      <c r="O750" s="2" t="s">
        <v>4302</v>
      </c>
      <c r="P750" s="3" t="s">
        <v>1613</v>
      </c>
      <c r="Q750" s="31"/>
      <c r="R750" s="31"/>
      <c r="S750" s="31"/>
      <c r="T750" s="7" t="s">
        <v>4303</v>
      </c>
      <c r="U750" s="3" t="s">
        <v>4304</v>
      </c>
      <c r="V750" s="3" t="s">
        <v>78</v>
      </c>
      <c r="W750" s="3" t="s">
        <v>69</v>
      </c>
      <c r="X750" s="3" t="s">
        <v>70</v>
      </c>
      <c r="Y750" s="3" t="s">
        <v>67</v>
      </c>
      <c r="Z750" s="4" t="str">
        <f>IF(Tabela1[[#This Row],[R.A.E]]="SIM",VLOOKUP(Tabela1[[#This Row],[CLASSIFICAÇÃO]],Lista_Susp_!PRAZO,2,0)+Tabela1[[#This Row],[DATA]],"")</f>
        <v/>
      </c>
      <c r="AA750" s="11" t="b">
        <f ca="1">IF(Tabela1[[#This Row],[R.A.E]]="SIM",IF(AC750="ok","CONCLUÍDO",IF(Tabela1[[#This Row],[PRAZO ABERTURA R.A.E]]&lt;TODAY(),"ATRASADO","NO PRAZO")))</f>
        <v>0</v>
      </c>
      <c r="AB750" s="11" t="str">
        <f ca="1">IF(Tabela1[[#This Row],[PRAZO ABERTURA R.A.E]]&gt;=TODAY(),"",IF(Tabela1[[#This Row],[STATUS]]="ATRASADO",TODAY()-Tabela1[[#This Row],[PRAZO ABERTURA R.A.E]],""))</f>
        <v/>
      </c>
      <c r="AE750" s="3"/>
      <c r="AF750" t="s">
        <v>73</v>
      </c>
    </row>
    <row r="751" spans="1:32" ht="45" x14ac:dyDescent="0.25">
      <c r="A751" s="6">
        <v>750</v>
      </c>
      <c r="B751" s="2" t="s">
        <v>25</v>
      </c>
      <c r="C751" s="46">
        <v>45464</v>
      </c>
      <c r="D751" s="15" t="str">
        <f t="shared" si="9"/>
        <v>junho</v>
      </c>
      <c r="E751" s="9">
        <v>0.23958333333333334</v>
      </c>
      <c r="F751" s="41" t="s">
        <v>4305</v>
      </c>
      <c r="G751" s="2" t="s">
        <v>27</v>
      </c>
      <c r="H751" s="20" t="s">
        <v>2310</v>
      </c>
      <c r="I751" s="61"/>
      <c r="J751" s="3"/>
      <c r="K751" s="5" t="s">
        <v>4350</v>
      </c>
      <c r="L751" s="6" t="s">
        <v>46</v>
      </c>
      <c r="M751" s="3" t="s">
        <v>122</v>
      </c>
      <c r="N751" s="2" t="s">
        <v>3254</v>
      </c>
      <c r="O751" s="2" t="s">
        <v>4306</v>
      </c>
      <c r="P751" s="3" t="s">
        <v>3229</v>
      </c>
      <c r="Q751" s="31"/>
      <c r="R751" s="31"/>
      <c r="S751" s="31"/>
      <c r="T751" s="7" t="s">
        <v>4307</v>
      </c>
      <c r="U751" s="3" t="s">
        <v>4308</v>
      </c>
      <c r="V751" s="3" t="s">
        <v>64</v>
      </c>
      <c r="W751" s="3" t="s">
        <v>76</v>
      </c>
      <c r="X751" s="3" t="s">
        <v>70</v>
      </c>
      <c r="Y751" s="3" t="s">
        <v>73</v>
      </c>
      <c r="Z751" s="4">
        <f>IF(Tabela1[[#This Row],[R.A.E]]="SIM",VLOOKUP(Tabela1[[#This Row],[CLASSIFICAÇÃO]],Lista_Susp_!PRAZO,2,0)+Tabela1[[#This Row],[DATA]],"")</f>
        <v>45471</v>
      </c>
      <c r="AA751" s="11" t="str">
        <f ca="1">IF(Tabela1[[#This Row],[R.A.E]]="SIM",IF(AC751="ok","CONCLUÍDO",IF(Tabela1[[#This Row],[PRAZO ABERTURA R.A.E]]&lt;TODAY(),"ATRASADO","NO PRAZO")))</f>
        <v>CONCLUÍDO</v>
      </c>
      <c r="AB751" s="11" t="str">
        <f ca="1">IF(Tabela1[[#This Row],[PRAZO ABERTURA R.A.E]]&gt;=TODAY(),"",IF(Tabela1[[#This Row],[STATUS]]="ATRASADO",TODAY()-Tabela1[[#This Row],[PRAZO ABERTURA R.A.E]],""))</f>
        <v/>
      </c>
      <c r="AC751" s="3" t="s">
        <v>4563</v>
      </c>
      <c r="AD751" s="4">
        <v>45467</v>
      </c>
      <c r="AE751" s="3" t="s">
        <v>73</v>
      </c>
      <c r="AF751" t="s">
        <v>73</v>
      </c>
    </row>
    <row r="752" spans="1:32" ht="30" x14ac:dyDescent="0.25">
      <c r="A752" s="6">
        <v>751</v>
      </c>
      <c r="B752" s="2" t="s">
        <v>25</v>
      </c>
      <c r="C752" s="46">
        <v>45456</v>
      </c>
      <c r="D752" s="15" t="str">
        <f t="shared" si="9"/>
        <v>junho</v>
      </c>
      <c r="E752" s="9">
        <v>0.95833333333333337</v>
      </c>
      <c r="F752" s="41" t="s">
        <v>4309</v>
      </c>
      <c r="G752" s="2" t="s">
        <v>30</v>
      </c>
      <c r="H752" s="20"/>
      <c r="I752" s="61"/>
      <c r="J752" s="3"/>
      <c r="K752" s="5" t="s">
        <v>4310</v>
      </c>
      <c r="L752" s="6" t="s">
        <v>126</v>
      </c>
      <c r="M752" s="3" t="s">
        <v>122</v>
      </c>
      <c r="N752" s="2" t="s">
        <v>4036</v>
      </c>
      <c r="O752" s="2" t="s">
        <v>4311</v>
      </c>
      <c r="P752" s="3" t="s">
        <v>4312</v>
      </c>
      <c r="Q752" s="31"/>
      <c r="R752" s="31"/>
      <c r="S752" s="31"/>
      <c r="T752" s="7" t="s">
        <v>4313</v>
      </c>
      <c r="U752" s="3" t="s">
        <v>4314</v>
      </c>
      <c r="V752" s="3" t="s">
        <v>105</v>
      </c>
      <c r="W752" s="3" t="s">
        <v>69</v>
      </c>
      <c r="X752" s="3" t="s">
        <v>70</v>
      </c>
      <c r="Y752" s="3" t="s">
        <v>67</v>
      </c>
      <c r="Z752" s="4" t="str">
        <f>IF(Tabela1[[#This Row],[R.A.E]]="SIM",VLOOKUP(Tabela1[[#This Row],[CLASSIFICAÇÃO]],Lista_Susp_!PRAZO,2,0)+Tabela1[[#This Row],[DATA]],"")</f>
        <v/>
      </c>
      <c r="AA752" s="11" t="b">
        <f ca="1">IF(Tabela1[[#This Row],[R.A.E]]="SIM",IF(AC752="ok","CONCLUÍDO",IF(Tabela1[[#This Row],[PRAZO ABERTURA R.A.E]]&lt;TODAY(),"ATRASADO","NO PRAZO")))</f>
        <v>0</v>
      </c>
      <c r="AB752" s="11" t="str">
        <f ca="1">IF(Tabela1[[#This Row],[PRAZO ABERTURA R.A.E]]&gt;=TODAY(),"",IF(Tabela1[[#This Row],[STATUS]]="ATRASADO",TODAY()-Tabela1[[#This Row],[PRAZO ABERTURA R.A.E]],""))</f>
        <v/>
      </c>
      <c r="AE752" s="3"/>
      <c r="AF752" t="s">
        <v>73</v>
      </c>
    </row>
    <row r="753" spans="1:32" ht="45" x14ac:dyDescent="0.25">
      <c r="A753" s="6">
        <v>752</v>
      </c>
      <c r="B753" s="2" t="s">
        <v>25</v>
      </c>
      <c r="C753" s="46">
        <v>45465</v>
      </c>
      <c r="D753" s="15" t="str">
        <f t="shared" si="9"/>
        <v>junho</v>
      </c>
      <c r="E753" s="9">
        <v>0.67708333333333337</v>
      </c>
      <c r="F753" s="41" t="s">
        <v>4317</v>
      </c>
      <c r="G753" s="2" t="s">
        <v>27</v>
      </c>
      <c r="H753" s="20" t="s">
        <v>2308</v>
      </c>
      <c r="I753" s="61"/>
      <c r="J753" s="3"/>
      <c r="K753" s="5" t="s">
        <v>4315</v>
      </c>
      <c r="L753" s="6" t="s">
        <v>126</v>
      </c>
      <c r="M753" s="3" t="s">
        <v>120</v>
      </c>
      <c r="N753" s="2" t="s">
        <v>4316</v>
      </c>
      <c r="O753" s="2" t="s">
        <v>4318</v>
      </c>
      <c r="P753" s="3" t="s">
        <v>4319</v>
      </c>
      <c r="Q753" s="31"/>
      <c r="R753" s="31"/>
      <c r="S753" s="31"/>
      <c r="T753" s="7" t="s">
        <v>4320</v>
      </c>
      <c r="U753" s="3" t="s">
        <v>4321</v>
      </c>
      <c r="V753" s="3" t="s">
        <v>82</v>
      </c>
      <c r="W753" s="3" t="s">
        <v>69</v>
      </c>
      <c r="X753" s="3" t="s">
        <v>70</v>
      </c>
      <c r="Y753" s="3" t="s">
        <v>67</v>
      </c>
      <c r="Z753" s="4" t="str">
        <f>IF(Tabela1[[#This Row],[R.A.E]]="SIM",VLOOKUP(Tabela1[[#This Row],[CLASSIFICAÇÃO]],Lista_Susp_!PRAZO,2,0)+Tabela1[[#This Row],[DATA]],"")</f>
        <v/>
      </c>
      <c r="AA753" s="11" t="b">
        <f ca="1">IF(Tabela1[[#This Row],[R.A.E]]="SIM",IF(AC753="ok","CONCLUÍDO",IF(Tabela1[[#This Row],[PRAZO ABERTURA R.A.E]]&lt;TODAY(),"ATRASADO","NO PRAZO")))</f>
        <v>0</v>
      </c>
      <c r="AB753" s="11" t="str">
        <f ca="1">IF(Tabela1[[#This Row],[PRAZO ABERTURA R.A.E]]&gt;=TODAY(),"",IF(Tabela1[[#This Row],[STATUS]]="ATRASADO",TODAY()-Tabela1[[#This Row],[PRAZO ABERTURA R.A.E]],""))</f>
        <v/>
      </c>
      <c r="AE753" s="3"/>
      <c r="AF753" t="s">
        <v>73</v>
      </c>
    </row>
    <row r="754" spans="1:32" x14ac:dyDescent="0.25">
      <c r="A754" s="6">
        <v>753</v>
      </c>
      <c r="B754" s="2" t="s">
        <v>25</v>
      </c>
      <c r="C754" s="46">
        <v>45465</v>
      </c>
      <c r="D754" s="15" t="str">
        <f t="shared" si="9"/>
        <v>junho</v>
      </c>
      <c r="E754" s="9">
        <v>0.875</v>
      </c>
      <c r="F754" s="41" t="s">
        <v>4322</v>
      </c>
      <c r="G754" s="19" t="s">
        <v>47</v>
      </c>
      <c r="H754" s="20"/>
      <c r="I754" s="61"/>
      <c r="J754" s="3"/>
      <c r="K754" s="5" t="s">
        <v>4351</v>
      </c>
      <c r="L754" s="6" t="s">
        <v>126</v>
      </c>
      <c r="M754" s="3" t="s">
        <v>122</v>
      </c>
      <c r="N754" s="2" t="s">
        <v>4323</v>
      </c>
      <c r="O754" s="2" t="s">
        <v>4324</v>
      </c>
      <c r="P754" s="3" t="s">
        <v>4325</v>
      </c>
      <c r="Q754" s="31"/>
      <c r="R754" s="31"/>
      <c r="S754" s="31"/>
      <c r="T754" s="7" t="s">
        <v>4326</v>
      </c>
      <c r="U754" s="3" t="s">
        <v>4327</v>
      </c>
      <c r="V754" s="3" t="s">
        <v>105</v>
      </c>
      <c r="W754" s="31" t="s">
        <v>72</v>
      </c>
      <c r="X754" s="31" t="s">
        <v>79</v>
      </c>
      <c r="Y754" s="31" t="s">
        <v>67</v>
      </c>
      <c r="Z754" s="4" t="str">
        <f>IF(Tabela1[[#This Row],[R.A.E]]="SIM",VLOOKUP(Tabela1[[#This Row],[CLASSIFICAÇÃO]],Lista_Susp_!PRAZO,2,0)+Tabela1[[#This Row],[DATA]],"")</f>
        <v/>
      </c>
      <c r="AA754" s="11" t="b">
        <f ca="1">IF(Tabela1[[#This Row],[R.A.E]]="SIM",IF(AC754="ok","CONCLUÍDO",IF(Tabela1[[#This Row],[PRAZO ABERTURA R.A.E]]&lt;TODAY(),"ATRASADO","NO PRAZO")))</f>
        <v>0</v>
      </c>
      <c r="AB754" s="11" t="str">
        <f ca="1">IF(Tabela1[[#This Row],[PRAZO ABERTURA R.A.E]]&gt;=TODAY(),"",IF(Tabela1[[#This Row],[STATUS]]="ATRASADO",TODAY()-Tabela1[[#This Row],[PRAZO ABERTURA R.A.E]],""))</f>
        <v/>
      </c>
      <c r="AE754" s="3"/>
      <c r="AF754" t="s">
        <v>73</v>
      </c>
    </row>
    <row r="755" spans="1:32" x14ac:dyDescent="0.25">
      <c r="A755" s="6">
        <v>754</v>
      </c>
      <c r="B755" s="2" t="s">
        <v>25</v>
      </c>
      <c r="C755" s="46">
        <v>45467</v>
      </c>
      <c r="D755" s="15" t="str">
        <f t="shared" si="9"/>
        <v>junho</v>
      </c>
      <c r="E755" s="9">
        <v>0.3888888888888889</v>
      </c>
      <c r="F755" s="41" t="s">
        <v>4328</v>
      </c>
      <c r="G755" s="2" t="s">
        <v>33</v>
      </c>
      <c r="H755" s="20"/>
      <c r="I755" s="61"/>
      <c r="J755" s="3"/>
      <c r="K755" s="5" t="s">
        <v>4352</v>
      </c>
      <c r="L755" s="6" t="s">
        <v>197</v>
      </c>
      <c r="M755" s="3" t="s">
        <v>121</v>
      </c>
      <c r="N755" s="2" t="s">
        <v>4172</v>
      </c>
      <c r="O755" s="2" t="s">
        <v>4329</v>
      </c>
      <c r="P755" s="3" t="s">
        <v>4254</v>
      </c>
      <c r="Q755" s="31"/>
      <c r="R755" s="31"/>
      <c r="S755" s="31"/>
      <c r="T755" s="7" t="s">
        <v>4331</v>
      </c>
      <c r="U755" s="3" t="s">
        <v>4330</v>
      </c>
      <c r="V755" s="3" t="s">
        <v>239</v>
      </c>
      <c r="W755" s="3" t="s">
        <v>69</v>
      </c>
      <c r="X755" s="3" t="s">
        <v>70</v>
      </c>
      <c r="Y755" s="3" t="s">
        <v>67</v>
      </c>
      <c r="Z755" s="4" t="str">
        <f>IF(Tabela1[[#This Row],[R.A.E]]="SIM",VLOOKUP(Tabela1[[#This Row],[CLASSIFICAÇÃO]],Lista_Susp_!PRAZO,2,0)+Tabela1[[#This Row],[DATA]],"")</f>
        <v/>
      </c>
      <c r="AA755" s="11" t="b">
        <f ca="1">IF(Tabela1[[#This Row],[R.A.E]]="SIM",IF(AC755="ok","CONCLUÍDO",IF(Tabela1[[#This Row],[PRAZO ABERTURA R.A.E]]&lt;TODAY(),"ATRASADO","NO PRAZO")))</f>
        <v>0</v>
      </c>
      <c r="AB755" s="11" t="str">
        <f ca="1">IF(Tabela1[[#This Row],[PRAZO ABERTURA R.A.E]]&gt;=TODAY(),"",IF(Tabela1[[#This Row],[STATUS]]="ATRASADO",TODAY()-Tabela1[[#This Row],[PRAZO ABERTURA R.A.E]],""))</f>
        <v/>
      </c>
      <c r="AE755" s="3"/>
      <c r="AF755" t="s">
        <v>73</v>
      </c>
    </row>
    <row r="756" spans="1:32" x14ac:dyDescent="0.25">
      <c r="A756" s="6">
        <v>755</v>
      </c>
      <c r="B756" s="2" t="s">
        <v>25</v>
      </c>
      <c r="C756" s="46">
        <v>45467</v>
      </c>
      <c r="D756" s="15" t="str">
        <f t="shared" si="9"/>
        <v>junho</v>
      </c>
      <c r="E756" s="9">
        <v>0.83333333333333337</v>
      </c>
      <c r="F756" s="41" t="s">
        <v>4332</v>
      </c>
      <c r="G756" s="2" t="s">
        <v>32</v>
      </c>
      <c r="H756" s="20"/>
      <c r="I756" s="61" t="s">
        <v>5168</v>
      </c>
      <c r="J756" s="3"/>
      <c r="K756" s="5" t="s">
        <v>4335</v>
      </c>
      <c r="L756" s="6" t="s">
        <v>126</v>
      </c>
      <c r="M756" s="3" t="s">
        <v>122</v>
      </c>
      <c r="N756" s="2" t="s">
        <v>4333</v>
      </c>
      <c r="O756" s="2" t="s">
        <v>4550</v>
      </c>
      <c r="P756" s="3" t="s">
        <v>467</v>
      </c>
      <c r="Q756" s="31"/>
      <c r="R756" s="31"/>
      <c r="S756" s="31"/>
      <c r="T756" s="7" t="s">
        <v>4334</v>
      </c>
      <c r="U756" s="3" t="s">
        <v>2835</v>
      </c>
      <c r="V756" s="3" t="s">
        <v>105</v>
      </c>
      <c r="W756" s="3" t="s">
        <v>76</v>
      </c>
      <c r="X756" s="3" t="s">
        <v>79</v>
      </c>
      <c r="Y756" s="3" t="s">
        <v>73</v>
      </c>
      <c r="Z756" s="4">
        <f>IF(Tabela1[[#This Row],[R.A.E]]="SIM",VLOOKUP(Tabela1[[#This Row],[CLASSIFICAÇÃO]],Lista_Susp_!PRAZO,2,0)+Tabela1[[#This Row],[DATA]],"")</f>
        <v>45474</v>
      </c>
      <c r="AA756" s="11" t="str">
        <f ca="1">IF(Tabela1[[#This Row],[R.A.E]]="SIM",IF(AC756="ok","CONCLUÍDO",IF(Tabela1[[#This Row],[PRAZO ABERTURA R.A.E]]&lt;TODAY(),"ATRASADO","NO PRAZO")))</f>
        <v>CONCLUÍDO</v>
      </c>
      <c r="AB756" s="11" t="str">
        <f ca="1">IF(Tabela1[[#This Row],[PRAZO ABERTURA R.A.E]]&gt;=TODAY(),"",IF(Tabela1[[#This Row],[STATUS]]="ATRASADO",TODAY()-Tabela1[[#This Row],[PRAZO ABERTURA R.A.E]],""))</f>
        <v/>
      </c>
      <c r="AC756" s="3" t="s">
        <v>908</v>
      </c>
      <c r="AD756" s="4">
        <v>45474</v>
      </c>
      <c r="AE756" s="3" t="s">
        <v>73</v>
      </c>
      <c r="AF756" t="s">
        <v>73</v>
      </c>
    </row>
    <row r="757" spans="1:32" ht="30" x14ac:dyDescent="0.25">
      <c r="A757" s="6">
        <v>756</v>
      </c>
      <c r="B757" s="2" t="s">
        <v>25</v>
      </c>
      <c r="C757" s="46">
        <v>45467</v>
      </c>
      <c r="D757" s="15" t="str">
        <f t="shared" si="9"/>
        <v>junho</v>
      </c>
      <c r="E757" s="9">
        <v>0.4375</v>
      </c>
      <c r="F757" s="41" t="s">
        <v>4336</v>
      </c>
      <c r="G757" s="2" t="s">
        <v>36</v>
      </c>
      <c r="H757" s="20"/>
      <c r="I757" s="61"/>
      <c r="J757" s="3"/>
      <c r="K757" s="49" t="s">
        <v>4353</v>
      </c>
      <c r="L757" s="6" t="s">
        <v>126</v>
      </c>
      <c r="M757" s="3" t="s">
        <v>781</v>
      </c>
      <c r="N757" s="3" t="s">
        <v>4337</v>
      </c>
      <c r="O757" s="3" t="s">
        <v>4338</v>
      </c>
      <c r="P757" s="3" t="s">
        <v>2170</v>
      </c>
      <c r="Q757" s="31"/>
      <c r="R757" s="31"/>
      <c r="S757" s="31"/>
      <c r="T757" s="7" t="s">
        <v>4339</v>
      </c>
      <c r="U757" s="3" t="s">
        <v>4340</v>
      </c>
      <c r="V757" s="3" t="s">
        <v>95</v>
      </c>
      <c r="W757" s="3" t="s">
        <v>69</v>
      </c>
      <c r="X757" s="3" t="s">
        <v>70</v>
      </c>
      <c r="Y757" s="3" t="s">
        <v>67</v>
      </c>
      <c r="Z757" s="4" t="str">
        <f>IF(Tabela1[[#This Row],[R.A.E]]="SIM",VLOOKUP(Tabela1[[#This Row],[CLASSIFICAÇÃO]],Lista_Susp_!PRAZO,2,0)+Tabela1[[#This Row],[DATA]],"")</f>
        <v/>
      </c>
      <c r="AA757" s="11" t="b">
        <f ca="1">IF(Tabela1[[#This Row],[R.A.E]]="SIM",IF(AC757="ok","CONCLUÍDO",IF(Tabela1[[#This Row],[PRAZO ABERTURA R.A.E]]&lt;TODAY(),"ATRASADO","NO PRAZO")))</f>
        <v>0</v>
      </c>
      <c r="AB757" s="11" t="str">
        <f ca="1">IF(Tabela1[[#This Row],[PRAZO ABERTURA R.A.E]]&gt;=TODAY(),"",IF(Tabela1[[#This Row],[STATUS]]="ATRASADO",TODAY()-Tabela1[[#This Row],[PRAZO ABERTURA R.A.E]],""))</f>
        <v/>
      </c>
      <c r="AE757" s="3"/>
      <c r="AF757" t="s">
        <v>73</v>
      </c>
    </row>
    <row r="758" spans="1:32" x14ac:dyDescent="0.25">
      <c r="A758" s="6">
        <v>757</v>
      </c>
      <c r="B758" s="2" t="s">
        <v>25</v>
      </c>
      <c r="C758" s="46">
        <v>45467</v>
      </c>
      <c r="D758" s="15" t="str">
        <f t="shared" si="9"/>
        <v>junho</v>
      </c>
      <c r="E758" s="9">
        <v>0.56597222222222221</v>
      </c>
      <c r="F758" s="41" t="s">
        <v>4360</v>
      </c>
      <c r="G758" s="2" t="s">
        <v>30</v>
      </c>
      <c r="H758" s="20"/>
      <c r="I758" s="61"/>
      <c r="J758" s="3"/>
      <c r="K758" s="5" t="s">
        <v>4378</v>
      </c>
      <c r="L758" s="6" t="s">
        <v>197</v>
      </c>
      <c r="M758" s="3" t="s">
        <v>121</v>
      </c>
      <c r="N758" s="2" t="s">
        <v>4172</v>
      </c>
      <c r="O758" s="2" t="s">
        <v>4361</v>
      </c>
      <c r="P758" s="3" t="s">
        <v>3405</v>
      </c>
      <c r="Q758" s="31"/>
      <c r="R758" s="31"/>
      <c r="S758" s="31"/>
      <c r="T758" s="49" t="s">
        <v>4362</v>
      </c>
      <c r="U758" s="3" t="s">
        <v>4363</v>
      </c>
      <c r="V758" s="3" t="s">
        <v>239</v>
      </c>
      <c r="W758" s="3" t="s">
        <v>69</v>
      </c>
      <c r="X758" s="3" t="s">
        <v>70</v>
      </c>
      <c r="Y758" s="3" t="s">
        <v>67</v>
      </c>
      <c r="Z758" s="4" t="str">
        <f>IF(Tabela1[[#This Row],[R.A.E]]="SIM",VLOOKUP(Tabela1[[#This Row],[CLASSIFICAÇÃO]],Lista_Susp_!PRAZO,2,0)+Tabela1[[#This Row],[DATA]],"")</f>
        <v/>
      </c>
      <c r="AA758" s="11" t="b">
        <f ca="1">IF(Tabela1[[#This Row],[R.A.E]]="SIM",IF(AC758="ok","CONCLUÍDO",IF(Tabela1[[#This Row],[PRAZO ABERTURA R.A.E]]&lt;TODAY(),"ATRASADO","NO PRAZO")))</f>
        <v>0</v>
      </c>
      <c r="AB758" s="11" t="str">
        <f ca="1">IF(Tabela1[[#This Row],[PRAZO ABERTURA R.A.E]]&gt;=TODAY(),"",IF(Tabela1[[#This Row],[STATUS]]="ATRASADO",TODAY()-Tabela1[[#This Row],[PRAZO ABERTURA R.A.E]],""))</f>
        <v/>
      </c>
      <c r="AE758" s="3"/>
      <c r="AF758" t="s">
        <v>73</v>
      </c>
    </row>
    <row r="759" spans="1:32" x14ac:dyDescent="0.25">
      <c r="A759" s="6">
        <v>758</v>
      </c>
      <c r="B759" s="2" t="s">
        <v>25</v>
      </c>
      <c r="C759" s="46">
        <v>45467</v>
      </c>
      <c r="D759" s="15" t="str">
        <f t="shared" si="9"/>
        <v>junho</v>
      </c>
      <c r="E759" s="9">
        <v>0.63888888888888895</v>
      </c>
      <c r="F759" s="41" t="s">
        <v>4364</v>
      </c>
      <c r="G759" s="2" t="s">
        <v>30</v>
      </c>
      <c r="H759" s="20"/>
      <c r="I759" s="61"/>
      <c r="J759" s="3"/>
      <c r="K759" s="5" t="s">
        <v>4379</v>
      </c>
      <c r="L759" s="6" t="s">
        <v>197</v>
      </c>
      <c r="M759" s="3" t="s">
        <v>121</v>
      </c>
      <c r="N759" s="2" t="s">
        <v>4172</v>
      </c>
      <c r="O759" s="2" t="s">
        <v>4365</v>
      </c>
      <c r="P759" s="3" t="s">
        <v>3405</v>
      </c>
      <c r="Q759" s="31"/>
      <c r="R759" s="31"/>
      <c r="S759" s="31"/>
      <c r="T759" s="49" t="s">
        <v>4366</v>
      </c>
      <c r="U759" s="1" t="s">
        <v>4367</v>
      </c>
      <c r="V759" s="3" t="s">
        <v>239</v>
      </c>
      <c r="W759" s="3" t="s">
        <v>69</v>
      </c>
      <c r="X759" s="3" t="s">
        <v>70</v>
      </c>
      <c r="Y759" s="3" t="s">
        <v>67</v>
      </c>
      <c r="Z759" s="4" t="str">
        <f>IF(Tabela1[[#This Row],[R.A.E]]="SIM",VLOOKUP(Tabela1[[#This Row],[CLASSIFICAÇÃO]],Lista_Susp_!PRAZO,2,0)+Tabela1[[#This Row],[DATA]],"")</f>
        <v/>
      </c>
      <c r="AA759" s="11" t="b">
        <f ca="1">IF(Tabela1[[#This Row],[R.A.E]]="SIM",IF(AC759="ok","CONCLUÍDO",IF(Tabela1[[#This Row],[PRAZO ABERTURA R.A.E]]&lt;TODAY(),"ATRASADO","NO PRAZO")))</f>
        <v>0</v>
      </c>
      <c r="AB759" s="11" t="str">
        <f ca="1">IF(Tabela1[[#This Row],[PRAZO ABERTURA R.A.E]]&gt;=TODAY(),"",IF(Tabela1[[#This Row],[STATUS]]="ATRASADO",TODAY()-Tabela1[[#This Row],[PRAZO ABERTURA R.A.E]],""))</f>
        <v/>
      </c>
      <c r="AE759" s="3"/>
      <c r="AF759" t="s">
        <v>73</v>
      </c>
    </row>
    <row r="760" spans="1:32" ht="30" x14ac:dyDescent="0.25">
      <c r="A760" s="6">
        <v>759</v>
      </c>
      <c r="B760" s="2" t="s">
        <v>25</v>
      </c>
      <c r="C760" s="46">
        <v>45467</v>
      </c>
      <c r="D760" s="15" t="str">
        <f t="shared" si="9"/>
        <v>junho</v>
      </c>
      <c r="E760" s="9">
        <v>0.58333333333333337</v>
      </c>
      <c r="F760" s="41" t="s">
        <v>4380</v>
      </c>
      <c r="G760" s="2" t="s">
        <v>30</v>
      </c>
      <c r="H760" s="20"/>
      <c r="I760" s="61"/>
      <c r="J760" s="3"/>
      <c r="K760" s="49" t="s">
        <v>4381</v>
      </c>
      <c r="L760" s="6" t="s">
        <v>126</v>
      </c>
      <c r="M760" s="3" t="s">
        <v>121</v>
      </c>
      <c r="N760" s="2" t="s">
        <v>3588</v>
      </c>
      <c r="O760" s="2" t="s">
        <v>4368</v>
      </c>
      <c r="P760" s="3" t="s">
        <v>3544</v>
      </c>
      <c r="Q760" s="31"/>
      <c r="R760" s="31"/>
      <c r="S760" s="31"/>
      <c r="T760" s="7" t="s">
        <v>4369</v>
      </c>
      <c r="U760" s="3" t="s">
        <v>3593</v>
      </c>
      <c r="V760" s="3" t="s">
        <v>68</v>
      </c>
      <c r="W760" s="3" t="s">
        <v>69</v>
      </c>
      <c r="X760" s="3" t="s">
        <v>70</v>
      </c>
      <c r="Y760" s="3" t="s">
        <v>67</v>
      </c>
      <c r="Z760" s="4" t="str">
        <f>IF(Tabela1[[#This Row],[R.A.E]]="SIM",VLOOKUP(Tabela1[[#This Row],[CLASSIFICAÇÃO]],Lista_Susp_!PRAZO,2,0)+Tabela1[[#This Row],[DATA]],"")</f>
        <v/>
      </c>
      <c r="AA760" s="11" t="b">
        <f ca="1">IF(Tabela1[[#This Row],[R.A.E]]="SIM",IF(AC760="ok","CONCLUÍDO",IF(Tabela1[[#This Row],[PRAZO ABERTURA R.A.E]]&lt;TODAY(),"ATRASADO","NO PRAZO")))</f>
        <v>0</v>
      </c>
      <c r="AB760" s="11" t="str">
        <f ca="1">IF(Tabela1[[#This Row],[PRAZO ABERTURA R.A.E]]&gt;=TODAY(),"",IF(Tabela1[[#This Row],[STATUS]]="ATRASADO",TODAY()-Tabela1[[#This Row],[PRAZO ABERTURA R.A.E]],""))</f>
        <v/>
      </c>
      <c r="AE760" s="3"/>
      <c r="AF760" t="s">
        <v>73</v>
      </c>
    </row>
    <row r="761" spans="1:32" ht="30" x14ac:dyDescent="0.25">
      <c r="A761" s="6">
        <v>760</v>
      </c>
      <c r="B761" s="2" t="s">
        <v>25</v>
      </c>
      <c r="C761" s="46">
        <v>45467</v>
      </c>
      <c r="D761" s="15" t="str">
        <f t="shared" si="9"/>
        <v>junho</v>
      </c>
      <c r="E761" s="9">
        <v>0.6875</v>
      </c>
      <c r="F761" s="41" t="s">
        <v>4382</v>
      </c>
      <c r="G761" s="2" t="s">
        <v>30</v>
      </c>
      <c r="H761" s="20"/>
      <c r="I761" s="61"/>
      <c r="J761" s="3"/>
      <c r="K761" s="5" t="s">
        <v>4383</v>
      </c>
      <c r="L761" s="6" t="s">
        <v>126</v>
      </c>
      <c r="M761" s="3" t="s">
        <v>121</v>
      </c>
      <c r="N761" s="2" t="s">
        <v>3588</v>
      </c>
      <c r="O761" s="2" t="s">
        <v>4370</v>
      </c>
      <c r="P761" s="3" t="s">
        <v>3544</v>
      </c>
      <c r="Q761" s="31"/>
      <c r="R761" s="31"/>
      <c r="S761" s="31"/>
      <c r="T761" s="7" t="s">
        <v>4371</v>
      </c>
      <c r="U761" s="3" t="s">
        <v>3593</v>
      </c>
      <c r="V761" s="3" t="s">
        <v>68</v>
      </c>
      <c r="W761" s="3" t="s">
        <v>69</v>
      </c>
      <c r="X761" s="3" t="s">
        <v>70</v>
      </c>
      <c r="Y761" s="3" t="s">
        <v>67</v>
      </c>
      <c r="Z761" s="4" t="str">
        <f>IF(Tabela1[[#This Row],[R.A.E]]="SIM",VLOOKUP(Tabela1[[#This Row],[CLASSIFICAÇÃO]],Lista_Susp_!PRAZO,2,0)+Tabela1[[#This Row],[DATA]],"")</f>
        <v/>
      </c>
      <c r="AA761" s="11" t="b">
        <f ca="1">IF(Tabela1[[#This Row],[R.A.E]]="SIM",IF(AC761="ok","CONCLUÍDO",IF(Tabela1[[#This Row],[PRAZO ABERTURA R.A.E]]&lt;TODAY(),"ATRASADO","NO PRAZO")))</f>
        <v>0</v>
      </c>
      <c r="AB761" s="11" t="str">
        <f ca="1">IF(Tabela1[[#This Row],[PRAZO ABERTURA R.A.E]]&gt;=TODAY(),"",IF(Tabela1[[#This Row],[STATUS]]="ATRASADO",TODAY()-Tabela1[[#This Row],[PRAZO ABERTURA R.A.E]],""))</f>
        <v/>
      </c>
      <c r="AE761" s="3"/>
      <c r="AF761" t="s">
        <v>73</v>
      </c>
    </row>
    <row r="762" spans="1:32" ht="45" x14ac:dyDescent="0.25">
      <c r="A762" s="6">
        <v>761</v>
      </c>
      <c r="B762" s="2" t="s">
        <v>25</v>
      </c>
      <c r="C762" s="46">
        <v>45467</v>
      </c>
      <c r="D762" s="15" t="str">
        <f t="shared" si="9"/>
        <v>junho</v>
      </c>
      <c r="E762" s="9">
        <v>0.83333333333333337</v>
      </c>
      <c r="F762" s="41" t="s">
        <v>4374</v>
      </c>
      <c r="G762" s="2" t="s">
        <v>33</v>
      </c>
      <c r="H762" s="20"/>
      <c r="I762" s="61"/>
      <c r="J762" s="3"/>
      <c r="K762" s="5" t="s">
        <v>4372</v>
      </c>
      <c r="L762" s="6" t="s">
        <v>126</v>
      </c>
      <c r="M762" s="3" t="s">
        <v>123</v>
      </c>
      <c r="N762" s="2" t="s">
        <v>4373</v>
      </c>
      <c r="O762" s="2" t="s">
        <v>4375</v>
      </c>
      <c r="P762" s="3" t="s">
        <v>3247</v>
      </c>
      <c r="Q762" s="31"/>
      <c r="R762" s="31"/>
      <c r="S762" s="31"/>
      <c r="T762" s="7" t="s">
        <v>4376</v>
      </c>
      <c r="U762" s="3" t="s">
        <v>4377</v>
      </c>
      <c r="V762" s="3" t="s">
        <v>88</v>
      </c>
      <c r="W762" s="3" t="s">
        <v>69</v>
      </c>
      <c r="X762" s="3" t="s">
        <v>70</v>
      </c>
      <c r="Y762" s="3" t="s">
        <v>67</v>
      </c>
      <c r="Z762" s="4" t="str">
        <f>IF(Tabela1[[#This Row],[R.A.E]]="SIM",VLOOKUP(Tabela1[[#This Row],[CLASSIFICAÇÃO]],Lista_Susp_!PRAZO,2,0)+Tabela1[[#This Row],[DATA]],"")</f>
        <v/>
      </c>
      <c r="AA762" s="11" t="b">
        <f ca="1">IF(Tabela1[[#This Row],[R.A.E]]="SIM",IF(AC762="ok","CONCLUÍDO",IF(Tabela1[[#This Row],[PRAZO ABERTURA R.A.E]]&lt;TODAY(),"ATRASADO","NO PRAZO")))</f>
        <v>0</v>
      </c>
      <c r="AB762" s="11" t="str">
        <f ca="1">IF(Tabela1[[#This Row],[PRAZO ABERTURA R.A.E]]&gt;=TODAY(),"",IF(Tabela1[[#This Row],[STATUS]]="ATRASADO",TODAY()-Tabela1[[#This Row],[PRAZO ABERTURA R.A.E]],""))</f>
        <v/>
      </c>
      <c r="AE762" s="3"/>
      <c r="AF762" t="s">
        <v>73</v>
      </c>
    </row>
    <row r="763" spans="1:32" x14ac:dyDescent="0.25">
      <c r="A763" s="6">
        <v>762</v>
      </c>
      <c r="B763" s="2" t="s">
        <v>25</v>
      </c>
      <c r="C763" s="46">
        <v>45468</v>
      </c>
      <c r="D763" s="15" t="str">
        <f t="shared" si="9"/>
        <v>junho</v>
      </c>
      <c r="E763" s="9">
        <v>0.9159722222222223</v>
      </c>
      <c r="F763" s="41" t="s">
        <v>4384</v>
      </c>
      <c r="G763" s="2" t="s">
        <v>36</v>
      </c>
      <c r="H763" s="20"/>
      <c r="I763" s="61"/>
      <c r="J763" s="3" t="s">
        <v>73</v>
      </c>
      <c r="K763" s="5" t="s">
        <v>4385</v>
      </c>
      <c r="L763" s="6" t="s">
        <v>126</v>
      </c>
      <c r="M763" s="3" t="s">
        <v>123</v>
      </c>
      <c r="N763" s="2" t="s">
        <v>1705</v>
      </c>
      <c r="O763" s="2" t="s">
        <v>4386</v>
      </c>
      <c r="P763" s="3" t="s">
        <v>4387</v>
      </c>
      <c r="Q763" s="31"/>
      <c r="R763" s="31"/>
      <c r="S763" s="31"/>
      <c r="T763" s="7" t="s">
        <v>4388</v>
      </c>
      <c r="U763" s="3" t="s">
        <v>4389</v>
      </c>
      <c r="V763" s="3" t="s">
        <v>77</v>
      </c>
      <c r="W763" s="3" t="s">
        <v>72</v>
      </c>
      <c r="X763" s="3" t="s">
        <v>66</v>
      </c>
      <c r="Y763" s="3" t="s">
        <v>73</v>
      </c>
      <c r="Z763" s="4">
        <f>IF(Tabela1[[#This Row],[R.A.E]]="SIM",VLOOKUP(Tabela1[[#This Row],[CLASSIFICAÇÃO]],Lista_Susp_!PRAZO,2,0)+Tabela1[[#This Row],[DATA]],"")</f>
        <v>45475</v>
      </c>
      <c r="AA763" s="11" t="str">
        <f ca="1">IF(Tabela1[[#This Row],[R.A.E]]="SIM",IF(AC763="ok","CONCLUÍDO",IF(Tabela1[[#This Row],[PRAZO ABERTURA R.A.E]]&lt;TODAY(),"ATRASADO","NO PRAZO")))</f>
        <v>CONCLUÍDO</v>
      </c>
      <c r="AB763" s="11" t="str">
        <f ca="1">IF(Tabela1[[#This Row],[PRAZO ABERTURA R.A.E]]&gt;=TODAY(),"",IF(Tabela1[[#This Row],[STATUS]]="ATRASADO",TODAY()-Tabela1[[#This Row],[PRAZO ABERTURA R.A.E]],""))</f>
        <v/>
      </c>
      <c r="AC763" s="3" t="s">
        <v>908</v>
      </c>
      <c r="AD763" s="4">
        <v>45474</v>
      </c>
      <c r="AE763" s="3" t="s">
        <v>73</v>
      </c>
      <c r="AF763" t="s">
        <v>73</v>
      </c>
    </row>
    <row r="764" spans="1:32" x14ac:dyDescent="0.25">
      <c r="A764" s="6">
        <v>763</v>
      </c>
      <c r="B764" s="2" t="s">
        <v>25</v>
      </c>
      <c r="C764" s="46">
        <v>45469</v>
      </c>
      <c r="D764" s="15" t="str">
        <f t="shared" si="9"/>
        <v>junho</v>
      </c>
      <c r="E764" s="9">
        <v>0.44791666666666669</v>
      </c>
      <c r="F764" s="41" t="s">
        <v>4390</v>
      </c>
      <c r="G764" s="2" t="s">
        <v>32</v>
      </c>
      <c r="H764" s="20"/>
      <c r="I764" s="61" t="s">
        <v>5168</v>
      </c>
      <c r="J764" s="3"/>
      <c r="K764" s="5" t="s">
        <v>4418</v>
      </c>
      <c r="L764" s="6" t="s">
        <v>161</v>
      </c>
      <c r="M764" s="3" t="s">
        <v>121</v>
      </c>
      <c r="N764" s="2" t="s">
        <v>4172</v>
      </c>
      <c r="O764" s="2" t="s">
        <v>4391</v>
      </c>
      <c r="P764" s="3" t="s">
        <v>2524</v>
      </c>
      <c r="Q764" s="31"/>
      <c r="R764" s="31"/>
      <c r="S764" s="31"/>
      <c r="T764" s="7" t="s">
        <v>4392</v>
      </c>
      <c r="U764" s="3" t="s">
        <v>4393</v>
      </c>
      <c r="V764" s="3" t="s">
        <v>239</v>
      </c>
      <c r="W764" s="3" t="s">
        <v>76</v>
      </c>
      <c r="X764" s="3" t="s">
        <v>70</v>
      </c>
      <c r="Y764" s="3" t="s">
        <v>73</v>
      </c>
      <c r="Z764" s="4">
        <f>IF(Tabela1[[#This Row],[R.A.E]]="SIM",VLOOKUP(Tabela1[[#This Row],[CLASSIFICAÇÃO]],Lista_Susp_!PRAZO,2,0)+Tabela1[[#This Row],[DATA]],"")</f>
        <v>45476</v>
      </c>
      <c r="AA764" s="11" t="str">
        <f ca="1">IF(Tabela1[[#This Row],[R.A.E]]="SIM",IF(AC764="ok","CONCLUÍDO",IF(Tabela1[[#This Row],[PRAZO ABERTURA R.A.E]]&lt;TODAY(),"ATRASADO","NO PRAZO")))</f>
        <v>CONCLUÍDO</v>
      </c>
      <c r="AB764" s="11" t="str">
        <f ca="1">IF(Tabela1[[#This Row],[PRAZO ABERTURA R.A.E]]&gt;=TODAY(),"",IF(Tabela1[[#This Row],[STATUS]]="ATRASADO",TODAY()-Tabela1[[#This Row],[PRAZO ABERTURA R.A.E]],""))</f>
        <v/>
      </c>
      <c r="AC764" s="4" t="s">
        <v>224</v>
      </c>
      <c r="AD764" s="4">
        <v>45471</v>
      </c>
      <c r="AE764" s="3"/>
      <c r="AF764" t="s">
        <v>73</v>
      </c>
    </row>
    <row r="765" spans="1:32" ht="41.25" customHeight="1" x14ac:dyDescent="0.25">
      <c r="A765" s="6">
        <v>764</v>
      </c>
      <c r="B765" s="2" t="s">
        <v>28</v>
      </c>
      <c r="C765" s="46">
        <v>45464</v>
      </c>
      <c r="D765" s="15" t="str">
        <f t="shared" si="9"/>
        <v>junho</v>
      </c>
      <c r="E765" s="9">
        <v>0.54861111111111105</v>
      </c>
      <c r="F765" s="41" t="s">
        <v>4394</v>
      </c>
      <c r="G765" s="2" t="s">
        <v>30</v>
      </c>
      <c r="H765" s="20"/>
      <c r="I765" s="61"/>
      <c r="J765" s="3"/>
      <c r="K765" s="5" t="s">
        <v>4395</v>
      </c>
      <c r="L765" s="6" t="s">
        <v>129</v>
      </c>
      <c r="M765" s="3" t="s">
        <v>44</v>
      </c>
      <c r="N765" s="2" t="s">
        <v>4396</v>
      </c>
      <c r="O765" s="2" t="s">
        <v>4397</v>
      </c>
      <c r="P765" s="3" t="s">
        <v>278</v>
      </c>
      <c r="Q765" s="31"/>
      <c r="R765" s="31"/>
      <c r="S765" s="31"/>
      <c r="T765" s="7" t="s">
        <v>4398</v>
      </c>
      <c r="U765" s="3" t="s">
        <v>406</v>
      </c>
      <c r="V765" s="3" t="s">
        <v>555</v>
      </c>
      <c r="W765" s="3" t="s">
        <v>69</v>
      </c>
      <c r="X765" s="3" t="s">
        <v>70</v>
      </c>
      <c r="Y765" s="3" t="s">
        <v>67</v>
      </c>
      <c r="Z765" s="4" t="str">
        <f>IF(Tabela1[[#This Row],[R.A.E]]="SIM",VLOOKUP(Tabela1[[#This Row],[CLASSIFICAÇÃO]],Lista_Susp_!PRAZO,2,0)+Tabela1[[#This Row],[DATA]],"")</f>
        <v/>
      </c>
      <c r="AA765" s="11" t="b">
        <f ca="1">IF(Tabela1[[#This Row],[R.A.E]]="SIM",IF(AC765="ok","CONCLUÍDO",IF(Tabela1[[#This Row],[PRAZO ABERTURA R.A.E]]&lt;TODAY(),"ATRASADO","NO PRAZO")))</f>
        <v>0</v>
      </c>
      <c r="AB765" s="11" t="str">
        <f ca="1">IF(Tabela1[[#This Row],[PRAZO ABERTURA R.A.E]]&gt;=TODAY(),"",IF(Tabela1[[#This Row],[STATUS]]="ATRASADO",TODAY()-Tabela1[[#This Row],[PRAZO ABERTURA R.A.E]],""))</f>
        <v/>
      </c>
      <c r="AE765" s="3"/>
      <c r="AF765" t="s">
        <v>73</v>
      </c>
    </row>
    <row r="766" spans="1:32" x14ac:dyDescent="0.25">
      <c r="A766" s="6">
        <v>765</v>
      </c>
      <c r="B766" s="2" t="s">
        <v>25</v>
      </c>
      <c r="C766" s="46">
        <v>45469</v>
      </c>
      <c r="D766" s="15" t="str">
        <f t="shared" si="9"/>
        <v>junho</v>
      </c>
      <c r="E766" s="9">
        <v>0.40625</v>
      </c>
      <c r="F766" s="41" t="s">
        <v>4399</v>
      </c>
      <c r="G766" s="2" t="s">
        <v>30</v>
      </c>
      <c r="H766" s="20"/>
      <c r="I766" s="61"/>
      <c r="J766" s="3"/>
      <c r="K766" s="5" t="s">
        <v>4419</v>
      </c>
      <c r="L766" s="6" t="s">
        <v>185</v>
      </c>
      <c r="M766" s="3" t="s">
        <v>121</v>
      </c>
      <c r="N766" s="2" t="s">
        <v>4400</v>
      </c>
      <c r="O766" s="2" t="s">
        <v>4401</v>
      </c>
      <c r="P766" s="3" t="s">
        <v>3802</v>
      </c>
      <c r="Q766" s="31"/>
      <c r="R766" s="31"/>
      <c r="S766" s="31"/>
      <c r="T766" s="7" t="s">
        <v>4402</v>
      </c>
      <c r="U766" s="3" t="s">
        <v>3804</v>
      </c>
      <c r="V766" s="3" t="s">
        <v>75</v>
      </c>
      <c r="W766" s="3" t="s">
        <v>69</v>
      </c>
      <c r="X766" s="3" t="s">
        <v>70</v>
      </c>
      <c r="Y766" s="3" t="s">
        <v>67</v>
      </c>
      <c r="Z766" s="4" t="str">
        <f>IF(Tabela1[[#This Row],[R.A.E]]="SIM",VLOOKUP(Tabela1[[#This Row],[CLASSIFICAÇÃO]],Lista_Susp_!PRAZO,2,0)+Tabela1[[#This Row],[DATA]],"")</f>
        <v/>
      </c>
      <c r="AA766" s="11" t="b">
        <f ca="1">IF(Tabela1[[#This Row],[R.A.E]]="SIM",IF(AC766="ok","CONCLUÍDO",IF(Tabela1[[#This Row],[PRAZO ABERTURA R.A.E]]&lt;TODAY(),"ATRASADO","NO PRAZO")))</f>
        <v>0</v>
      </c>
      <c r="AB766" s="11" t="str">
        <f ca="1">IF(Tabela1[[#This Row],[PRAZO ABERTURA R.A.E]]&gt;=TODAY(),"",IF(Tabela1[[#This Row],[STATUS]]="ATRASADO",TODAY()-Tabela1[[#This Row],[PRAZO ABERTURA R.A.E]],""))</f>
        <v/>
      </c>
      <c r="AE766" s="3"/>
      <c r="AF766" t="s">
        <v>73</v>
      </c>
    </row>
    <row r="767" spans="1:32" ht="30" x14ac:dyDescent="0.25">
      <c r="A767" s="6">
        <v>766</v>
      </c>
      <c r="B767" s="2" t="s">
        <v>25</v>
      </c>
      <c r="C767" s="46">
        <v>45469</v>
      </c>
      <c r="D767" s="15" t="str">
        <f t="shared" si="9"/>
        <v>junho</v>
      </c>
      <c r="E767" s="9">
        <v>0.65625</v>
      </c>
      <c r="F767" s="41" t="s">
        <v>4403</v>
      </c>
      <c r="G767" s="2" t="s">
        <v>33</v>
      </c>
      <c r="H767" s="20"/>
      <c r="I767" s="61"/>
      <c r="J767" s="3"/>
      <c r="K767" s="5" t="s">
        <v>4420</v>
      </c>
      <c r="L767" s="6" t="s">
        <v>197</v>
      </c>
      <c r="M767" s="3" t="s">
        <v>121</v>
      </c>
      <c r="N767" s="2" t="s">
        <v>4404</v>
      </c>
      <c r="O767" s="2" t="s">
        <v>4405</v>
      </c>
      <c r="P767" s="3" t="s">
        <v>3405</v>
      </c>
      <c r="Q767" s="31"/>
      <c r="R767" s="31"/>
      <c r="S767" s="31"/>
      <c r="T767" s="7" t="s">
        <v>4406</v>
      </c>
      <c r="U767" s="3" t="s">
        <v>4367</v>
      </c>
      <c r="V767" s="3" t="s">
        <v>239</v>
      </c>
      <c r="W767" s="3" t="s">
        <v>69</v>
      </c>
      <c r="X767" s="3" t="s">
        <v>70</v>
      </c>
      <c r="Y767" s="3" t="s">
        <v>67</v>
      </c>
      <c r="Z767" s="4" t="str">
        <f>IF(Tabela1[[#This Row],[R.A.E]]="SIM",VLOOKUP(Tabela1[[#This Row],[CLASSIFICAÇÃO]],Lista_Susp_!PRAZO,2,0)+Tabela1[[#This Row],[DATA]],"")</f>
        <v/>
      </c>
      <c r="AA767" s="11" t="b">
        <f ca="1">IF(Tabela1[[#This Row],[R.A.E]]="SIM",IF(AC767="ok","CONCLUÍDO",IF(Tabela1[[#This Row],[PRAZO ABERTURA R.A.E]]&lt;TODAY(),"ATRASADO","NO PRAZO")))</f>
        <v>0</v>
      </c>
      <c r="AB767" s="11" t="str">
        <f ca="1">IF(Tabela1[[#This Row],[PRAZO ABERTURA R.A.E]]&gt;=TODAY(),"",IF(Tabela1[[#This Row],[STATUS]]="ATRASADO",TODAY()-Tabela1[[#This Row],[PRAZO ABERTURA R.A.E]],""))</f>
        <v/>
      </c>
      <c r="AE767" s="3"/>
      <c r="AF767" t="s">
        <v>73</v>
      </c>
    </row>
    <row r="768" spans="1:32" ht="30" x14ac:dyDescent="0.25">
      <c r="A768" s="6">
        <v>767</v>
      </c>
      <c r="B768" s="2" t="s">
        <v>25</v>
      </c>
      <c r="C768" s="46">
        <v>45469</v>
      </c>
      <c r="D768" s="15" t="str">
        <f t="shared" si="9"/>
        <v>junho</v>
      </c>
      <c r="E768" s="9">
        <v>0.75</v>
      </c>
      <c r="F768" s="41" t="s">
        <v>4407</v>
      </c>
      <c r="G768" s="2" t="s">
        <v>27</v>
      </c>
      <c r="H768" s="20" t="s">
        <v>2310</v>
      </c>
      <c r="I768" s="61"/>
      <c r="J768" s="3"/>
      <c r="K768" s="5" t="s">
        <v>4408</v>
      </c>
      <c r="L768" s="6" t="s">
        <v>126</v>
      </c>
      <c r="M768" s="3" t="s">
        <v>122</v>
      </c>
      <c r="N768" s="2" t="s">
        <v>3956</v>
      </c>
      <c r="O768" s="2" t="s">
        <v>4411</v>
      </c>
      <c r="P768" s="3" t="s">
        <v>1567</v>
      </c>
      <c r="Q768" s="31"/>
      <c r="R768" s="31"/>
      <c r="S768" s="31"/>
      <c r="T768" s="7" t="s">
        <v>4409</v>
      </c>
      <c r="U768" s="3" t="s">
        <v>4410</v>
      </c>
      <c r="V768" s="3" t="s">
        <v>105</v>
      </c>
      <c r="W768" s="3" t="s">
        <v>76</v>
      </c>
      <c r="X768" s="3" t="s">
        <v>70</v>
      </c>
      <c r="Y768" s="3" t="s">
        <v>73</v>
      </c>
      <c r="Z768" s="4">
        <f>IF(Tabela1[[#This Row],[R.A.E]]="SIM",VLOOKUP(Tabela1[[#This Row],[CLASSIFICAÇÃO]],Lista_Susp_!PRAZO,2,0)+Tabela1[[#This Row],[DATA]],"")</f>
        <v>45476</v>
      </c>
      <c r="AA768" s="11" t="s">
        <v>103</v>
      </c>
      <c r="AB768" s="11" t="str">
        <f ca="1">IF(Tabela1[[#This Row],[PRAZO ABERTURA R.A.E]]&gt;=TODAY(),"",IF(Tabela1[[#This Row],[STATUS]]="ATRASADO",TODAY()-Tabela1[[#This Row],[PRAZO ABERTURA R.A.E]],""))</f>
        <v/>
      </c>
      <c r="AC768" s="3" t="s">
        <v>224</v>
      </c>
      <c r="AE768" s="3" t="s">
        <v>73</v>
      </c>
      <c r="AF768" t="s">
        <v>73</v>
      </c>
    </row>
    <row r="769" spans="1:32" x14ac:dyDescent="0.25">
      <c r="A769" s="6">
        <v>768</v>
      </c>
      <c r="B769" s="2" t="s">
        <v>25</v>
      </c>
      <c r="C769" s="46">
        <v>45469</v>
      </c>
      <c r="D769" s="15" t="str">
        <f t="shared" si="9"/>
        <v>junho</v>
      </c>
      <c r="E769" s="9">
        <v>0.76041666666666663</v>
      </c>
      <c r="F769" s="41" t="s">
        <v>4412</v>
      </c>
      <c r="G769" s="2" t="s">
        <v>27</v>
      </c>
      <c r="H769" s="20" t="s">
        <v>2441</v>
      </c>
      <c r="I769" s="61"/>
      <c r="J769" s="3"/>
      <c r="K769" s="5" t="s">
        <v>4421</v>
      </c>
      <c r="L769" s="6" t="s">
        <v>197</v>
      </c>
      <c r="M769" s="3" t="s">
        <v>121</v>
      </c>
      <c r="N769" s="2" t="s">
        <v>4172</v>
      </c>
      <c r="O769" s="2" t="s">
        <v>4287</v>
      </c>
      <c r="P769" s="3" t="s">
        <v>4294</v>
      </c>
      <c r="Q769" s="31"/>
      <c r="R769" s="31"/>
      <c r="S769" s="31"/>
      <c r="T769" s="7" t="s">
        <v>4413</v>
      </c>
      <c r="U769" s="3" t="s">
        <v>4414</v>
      </c>
      <c r="V769" s="3" t="s">
        <v>239</v>
      </c>
      <c r="W769" s="3" t="s">
        <v>69</v>
      </c>
      <c r="X769" s="3" t="s">
        <v>70</v>
      </c>
      <c r="Y769" s="3" t="s">
        <v>67</v>
      </c>
      <c r="Z769" s="4" t="str">
        <f>IF(Tabela1[[#This Row],[R.A.E]]="SIM",VLOOKUP(Tabela1[[#This Row],[CLASSIFICAÇÃO]],Lista_Susp_!PRAZO,2,0)+Tabela1[[#This Row],[DATA]],"")</f>
        <v/>
      </c>
      <c r="AA769" s="11" t="b">
        <f ca="1">IF(Tabela1[[#This Row],[R.A.E]]="SIM",IF(AC769="ok","CONCLUÍDO",IF(Tabela1[[#This Row],[PRAZO ABERTURA R.A.E]]&lt;TODAY(),"ATRASADO","NO PRAZO")))</f>
        <v>0</v>
      </c>
      <c r="AB769" s="11" t="str">
        <f ca="1">IF(Tabela1[[#This Row],[PRAZO ABERTURA R.A.E]]&gt;=TODAY(),"",IF(Tabela1[[#This Row],[STATUS]]="ATRASADO",TODAY()-Tabela1[[#This Row],[PRAZO ABERTURA R.A.E]],""))</f>
        <v/>
      </c>
      <c r="AE769" s="3"/>
      <c r="AF769" t="s">
        <v>73</v>
      </c>
    </row>
    <row r="770" spans="1:32" ht="30" x14ac:dyDescent="0.25">
      <c r="A770" s="6">
        <v>769</v>
      </c>
      <c r="B770" s="2" t="s">
        <v>25</v>
      </c>
      <c r="C770" s="46">
        <v>45470</v>
      </c>
      <c r="D770" s="15" t="str">
        <f t="shared" si="9"/>
        <v>junho</v>
      </c>
      <c r="E770" s="9">
        <v>4.1666666666666664E-2</v>
      </c>
      <c r="F770" s="41" t="s">
        <v>4423</v>
      </c>
      <c r="G770" s="2" t="s">
        <v>33</v>
      </c>
      <c r="H770" s="20"/>
      <c r="I770" s="61"/>
      <c r="J770" s="3"/>
      <c r="K770" s="5" t="s">
        <v>4422</v>
      </c>
      <c r="L770" s="6" t="s">
        <v>126</v>
      </c>
      <c r="M770" s="3" t="s">
        <v>123</v>
      </c>
      <c r="N770" s="2" t="s">
        <v>2196</v>
      </c>
      <c r="O770" s="2" t="s">
        <v>4415</v>
      </c>
      <c r="P770" s="3" t="s">
        <v>4416</v>
      </c>
      <c r="Q770" s="31"/>
      <c r="R770" s="31"/>
      <c r="S770" s="31"/>
      <c r="T770" s="7" t="s">
        <v>4417</v>
      </c>
      <c r="U770" s="3" t="s">
        <v>2200</v>
      </c>
      <c r="V770" s="3" t="s">
        <v>88</v>
      </c>
      <c r="W770" s="3" t="s">
        <v>69</v>
      </c>
      <c r="X770" s="3" t="s">
        <v>70</v>
      </c>
      <c r="Y770" s="3" t="s">
        <v>67</v>
      </c>
      <c r="Z770" s="4" t="str">
        <f>IF(Tabela1[[#This Row],[R.A.E]]="SIM",VLOOKUP(Tabela1[[#This Row],[CLASSIFICAÇÃO]],Lista_Susp_!PRAZO,2,0)+Tabela1[[#This Row],[DATA]],"")</f>
        <v/>
      </c>
      <c r="AA770" s="11" t="b">
        <f ca="1">IF(Tabela1[[#This Row],[R.A.E]]="SIM",IF(AC770="ok","CONCLUÍDO",IF(Tabela1[[#This Row],[PRAZO ABERTURA R.A.E]]&lt;TODAY(),"ATRASADO","NO PRAZO")))</f>
        <v>0</v>
      </c>
      <c r="AB770" s="11" t="str">
        <f ca="1">IF(Tabela1[[#This Row],[PRAZO ABERTURA R.A.E]]&gt;=TODAY(),"",IF(Tabela1[[#This Row],[STATUS]]="ATRASADO",TODAY()-Tabela1[[#This Row],[PRAZO ABERTURA R.A.E]],""))</f>
        <v/>
      </c>
      <c r="AE770" s="3"/>
      <c r="AF770" t="s">
        <v>73</v>
      </c>
    </row>
    <row r="771" spans="1:32" x14ac:dyDescent="0.25">
      <c r="A771" s="6">
        <v>770</v>
      </c>
      <c r="B771" s="2" t="s">
        <v>25</v>
      </c>
      <c r="C771" s="46">
        <v>45470</v>
      </c>
      <c r="D771" s="15" t="str">
        <f t="shared" si="9"/>
        <v>junho</v>
      </c>
      <c r="E771" s="9">
        <v>0.57638888888888895</v>
      </c>
      <c r="F771" s="41" t="s">
        <v>826</v>
      </c>
      <c r="G771" s="2" t="s">
        <v>32</v>
      </c>
      <c r="H771" s="20"/>
      <c r="I771" s="61" t="s">
        <v>5169</v>
      </c>
      <c r="J771" s="3"/>
      <c r="K771" s="5" t="s">
        <v>4424</v>
      </c>
      <c r="L771" s="6" t="s">
        <v>166</v>
      </c>
      <c r="M771" s="3" t="s">
        <v>123</v>
      </c>
      <c r="N771" s="2" t="s">
        <v>1734</v>
      </c>
      <c r="O771" s="2" t="s">
        <v>4425</v>
      </c>
      <c r="P771" s="3" t="s">
        <v>4426</v>
      </c>
      <c r="Q771" s="31"/>
      <c r="R771" s="31"/>
      <c r="S771" s="31"/>
      <c r="T771" s="7" t="s">
        <v>4427</v>
      </c>
      <c r="U771" s="3" t="s">
        <v>1345</v>
      </c>
      <c r="V771" s="3" t="s">
        <v>77</v>
      </c>
      <c r="W771" s="3" t="s">
        <v>76</v>
      </c>
      <c r="X771" s="3" t="s">
        <v>79</v>
      </c>
      <c r="Y771" s="3" t="s">
        <v>73</v>
      </c>
      <c r="Z771" s="4">
        <f>IF(Tabela1[[#This Row],[R.A.E]]="SIM",VLOOKUP(Tabela1[[#This Row],[CLASSIFICAÇÃO]],Lista_Susp_!PRAZO,2,0)+Tabela1[[#This Row],[DATA]],"")</f>
        <v>45477</v>
      </c>
      <c r="AA771" s="11" t="str">
        <f ca="1">IF(Tabela1[[#This Row],[R.A.E]]="SIM",IF(AC771="ok","CONCLUÍDO",IF(Tabela1[[#This Row],[PRAZO ABERTURA R.A.E]]&lt;TODAY(),"ATRASADO","NO PRAZO")))</f>
        <v>CONCLUÍDO</v>
      </c>
      <c r="AB771" s="11" t="str">
        <f ca="1">IF(Tabela1[[#This Row],[PRAZO ABERTURA R.A.E]]&gt;=TODAY(),"",IF(Tabela1[[#This Row],[STATUS]]="ATRASADO",TODAY()-Tabela1[[#This Row],[PRAZO ABERTURA R.A.E]],""))</f>
        <v/>
      </c>
      <c r="AC771" s="3" t="s">
        <v>224</v>
      </c>
      <c r="AD771" s="4">
        <v>45477</v>
      </c>
      <c r="AE771" s="3"/>
      <c r="AF771" t="s">
        <v>73</v>
      </c>
    </row>
    <row r="772" spans="1:32" x14ac:dyDescent="0.25">
      <c r="A772" s="6">
        <v>771</v>
      </c>
      <c r="B772" s="2" t="s">
        <v>25</v>
      </c>
      <c r="C772" s="46">
        <v>45470</v>
      </c>
      <c r="D772" s="15" t="str">
        <f t="shared" si="9"/>
        <v>junho</v>
      </c>
      <c r="E772" s="9">
        <v>0.64583333333333337</v>
      </c>
      <c r="F772" s="41" t="s">
        <v>4428</v>
      </c>
      <c r="G772" s="2" t="s">
        <v>36</v>
      </c>
      <c r="H772" s="20"/>
      <c r="I772" s="61"/>
      <c r="J772" s="3"/>
      <c r="K772" s="5" t="s">
        <v>4429</v>
      </c>
      <c r="L772" s="6" t="s">
        <v>185</v>
      </c>
      <c r="M772" s="3" t="s">
        <v>121</v>
      </c>
      <c r="N772" s="2" t="s">
        <v>4430</v>
      </c>
      <c r="O772" s="2" t="s">
        <v>4431</v>
      </c>
      <c r="P772" s="3" t="s">
        <v>2186</v>
      </c>
      <c r="Q772" s="31"/>
      <c r="R772" s="31"/>
      <c r="S772" s="31"/>
      <c r="T772" s="7" t="s">
        <v>4432</v>
      </c>
      <c r="U772" s="3" t="s">
        <v>4433</v>
      </c>
      <c r="V772" s="3" t="s">
        <v>75</v>
      </c>
      <c r="W772" s="3" t="s">
        <v>69</v>
      </c>
      <c r="X772" s="3" t="s">
        <v>70</v>
      </c>
      <c r="Y772" s="3" t="s">
        <v>67</v>
      </c>
      <c r="Z772" s="4" t="str">
        <f>IF(Tabela1[[#This Row],[R.A.E]]="SIM",VLOOKUP(Tabela1[[#This Row],[CLASSIFICAÇÃO]],Lista_Susp_!PRAZO,2,0)+Tabela1[[#This Row],[DATA]],"")</f>
        <v/>
      </c>
      <c r="AA772" s="11" t="b">
        <f ca="1">IF(Tabela1[[#This Row],[R.A.E]]="SIM",IF(AC772="ok","CONCLUÍDO",IF(Tabela1[[#This Row],[PRAZO ABERTURA R.A.E]]&lt;TODAY(),"ATRASADO","NO PRAZO")))</f>
        <v>0</v>
      </c>
      <c r="AB772" s="11" t="str">
        <f ca="1">IF(Tabela1[[#This Row],[PRAZO ABERTURA R.A.E]]&gt;=TODAY(),"",IF(Tabela1[[#This Row],[STATUS]]="ATRASADO",TODAY()-Tabela1[[#This Row],[PRAZO ABERTURA R.A.E]],""))</f>
        <v/>
      </c>
      <c r="AE772" s="3"/>
      <c r="AF772" t="s">
        <v>73</v>
      </c>
    </row>
    <row r="773" spans="1:32" ht="30" x14ac:dyDescent="0.25">
      <c r="A773" s="6">
        <v>772</v>
      </c>
      <c r="B773" s="2" t="s">
        <v>28</v>
      </c>
      <c r="C773" s="46">
        <v>45470</v>
      </c>
      <c r="D773" s="15" t="str">
        <f t="shared" si="9"/>
        <v>junho</v>
      </c>
      <c r="E773" s="9">
        <v>0.58333333333333337</v>
      </c>
      <c r="F773" s="41" t="s">
        <v>4447</v>
      </c>
      <c r="G773" s="2" t="s">
        <v>27</v>
      </c>
      <c r="H773" s="20" t="s">
        <v>2308</v>
      </c>
      <c r="I773" s="61"/>
      <c r="J773" s="3"/>
      <c r="K773" s="5" t="s">
        <v>4434</v>
      </c>
      <c r="L773" s="6" t="s">
        <v>129</v>
      </c>
      <c r="M773" s="3" t="s">
        <v>121</v>
      </c>
      <c r="N773" s="2" t="s">
        <v>4435</v>
      </c>
      <c r="O773" s="2" t="s">
        <v>4436</v>
      </c>
      <c r="P773" s="3" t="s">
        <v>652</v>
      </c>
      <c r="Q773" s="31"/>
      <c r="R773" s="31"/>
      <c r="S773" s="31"/>
      <c r="T773" s="7" t="s">
        <v>4437</v>
      </c>
      <c r="U773" s="3" t="s">
        <v>4438</v>
      </c>
      <c r="V773" s="3" t="s">
        <v>232</v>
      </c>
      <c r="W773" s="3" t="s">
        <v>69</v>
      </c>
      <c r="X773" s="3" t="s">
        <v>70</v>
      </c>
      <c r="Y773" s="3" t="s">
        <v>67</v>
      </c>
      <c r="Z773" s="4" t="str">
        <f>IF(Tabela1[[#This Row],[R.A.E]]="SIM",VLOOKUP(Tabela1[[#This Row],[CLASSIFICAÇÃO]],Lista_Susp_!PRAZO,2,0)+Tabela1[[#This Row],[DATA]],"")</f>
        <v/>
      </c>
      <c r="AA773" s="11" t="b">
        <f ca="1">IF(Tabela1[[#This Row],[R.A.E]]="SIM",IF(AC773="ok","CONCLUÍDO",IF(Tabela1[[#This Row],[PRAZO ABERTURA R.A.E]]&lt;TODAY(),"ATRASADO","NO PRAZO")))</f>
        <v>0</v>
      </c>
      <c r="AB773" s="11" t="str">
        <f ca="1">IF(Tabela1[[#This Row],[PRAZO ABERTURA R.A.E]]&gt;=TODAY(),"",IF(Tabela1[[#This Row],[STATUS]]="ATRASADO",TODAY()-Tabela1[[#This Row],[PRAZO ABERTURA R.A.E]],""))</f>
        <v/>
      </c>
      <c r="AE773" s="3"/>
      <c r="AF773" t="s">
        <v>73</v>
      </c>
    </row>
    <row r="774" spans="1:32" ht="30" x14ac:dyDescent="0.25">
      <c r="A774" s="6">
        <v>773</v>
      </c>
      <c r="B774" s="2" t="s">
        <v>25</v>
      </c>
      <c r="C774" s="46">
        <v>45470</v>
      </c>
      <c r="D774" s="15" t="str">
        <f t="shared" si="9"/>
        <v>junho</v>
      </c>
      <c r="E774" s="9">
        <v>0.44444444444444442</v>
      </c>
      <c r="F774" s="41" t="s">
        <v>4439</v>
      </c>
      <c r="G774" s="2" t="s">
        <v>36</v>
      </c>
      <c r="H774" s="20"/>
      <c r="I774" s="61"/>
      <c r="J774" s="3"/>
      <c r="K774" s="5" t="s">
        <v>4520</v>
      </c>
      <c r="L774" s="6" t="s">
        <v>126</v>
      </c>
      <c r="M774" s="3" t="s">
        <v>121</v>
      </c>
      <c r="N774" s="2" t="s">
        <v>4440</v>
      </c>
      <c r="O774" s="2" t="s">
        <v>4441</v>
      </c>
      <c r="P774" s="3" t="s">
        <v>4233</v>
      </c>
      <c r="Q774" s="31"/>
      <c r="R774" s="31"/>
      <c r="S774" s="31"/>
      <c r="T774" s="7" t="s">
        <v>4442</v>
      </c>
      <c r="U774" s="3" t="s">
        <v>4443</v>
      </c>
      <c r="V774" s="3" t="s">
        <v>68</v>
      </c>
      <c r="W774" s="3" t="s">
        <v>69</v>
      </c>
      <c r="X774" s="3" t="s">
        <v>70</v>
      </c>
      <c r="Y774" s="3" t="s">
        <v>67</v>
      </c>
      <c r="Z774" s="4" t="str">
        <f>IF(Tabela1[[#This Row],[R.A.E]]="SIM",VLOOKUP(Tabela1[[#This Row],[CLASSIFICAÇÃO]],Lista_Susp_!PRAZO,2,0)+Tabela1[[#This Row],[DATA]],"")</f>
        <v/>
      </c>
      <c r="AA774" s="11" t="b">
        <f ca="1">IF(Tabela1[[#This Row],[R.A.E]]="SIM",IF(AC774="ok","CONCLUÍDO",IF(Tabela1[[#This Row],[PRAZO ABERTURA R.A.E]]&lt;TODAY(),"ATRASADO","NO PRAZO")))</f>
        <v>0</v>
      </c>
      <c r="AB774" s="11" t="str">
        <f ca="1">IF(Tabela1[[#This Row],[PRAZO ABERTURA R.A.E]]&gt;=TODAY(),"",IF(Tabela1[[#This Row],[STATUS]]="ATRASADO",TODAY()-Tabela1[[#This Row],[PRAZO ABERTURA R.A.E]],""))</f>
        <v/>
      </c>
      <c r="AE774" s="3"/>
      <c r="AF774" t="s">
        <v>73</v>
      </c>
    </row>
    <row r="775" spans="1:32" x14ac:dyDescent="0.25">
      <c r="A775" s="6">
        <v>774</v>
      </c>
      <c r="B775" s="2" t="s">
        <v>25</v>
      </c>
      <c r="C775" s="46">
        <v>45470</v>
      </c>
      <c r="D775" s="15" t="str">
        <f t="shared" si="9"/>
        <v>junho</v>
      </c>
      <c r="E775" s="9">
        <v>0.63194444444444442</v>
      </c>
      <c r="F775" s="41" t="s">
        <v>4448</v>
      </c>
      <c r="G775" s="2" t="s">
        <v>36</v>
      </c>
      <c r="H775" s="20"/>
      <c r="I775" s="61"/>
      <c r="J775" s="3"/>
      <c r="K775" s="5" t="s">
        <v>4449</v>
      </c>
      <c r="L775" s="6" t="s">
        <v>40</v>
      </c>
      <c r="M775" s="3" t="s">
        <v>121</v>
      </c>
      <c r="N775" s="2" t="s">
        <v>3289</v>
      </c>
      <c r="O775" s="2" t="s">
        <v>4450</v>
      </c>
      <c r="P775" s="3" t="s">
        <v>2524</v>
      </c>
      <c r="Q775" s="31"/>
      <c r="R775" s="31"/>
      <c r="S775" s="31"/>
      <c r="T775" s="7" t="s">
        <v>4451</v>
      </c>
      <c r="U775" s="3" t="s">
        <v>842</v>
      </c>
      <c r="V775" s="3" t="s">
        <v>75</v>
      </c>
      <c r="W775" s="3" t="s">
        <v>69</v>
      </c>
      <c r="X775" s="3" t="s">
        <v>70</v>
      </c>
      <c r="Y775" s="3" t="s">
        <v>67</v>
      </c>
      <c r="Z775" s="4"/>
      <c r="AA775" s="11"/>
      <c r="AB775" s="11"/>
      <c r="AE775" s="3"/>
      <c r="AF775" t="s">
        <v>73</v>
      </c>
    </row>
    <row r="776" spans="1:32" x14ac:dyDescent="0.25">
      <c r="A776" s="6">
        <v>775</v>
      </c>
      <c r="B776" s="2" t="s">
        <v>25</v>
      </c>
      <c r="C776" s="46">
        <v>45469</v>
      </c>
      <c r="D776" s="15" t="str">
        <f t="shared" si="9"/>
        <v>junho</v>
      </c>
      <c r="E776" s="9">
        <v>0.91666666666666663</v>
      </c>
      <c r="F776" s="41" t="s">
        <v>4444</v>
      </c>
      <c r="G776" s="2" t="s">
        <v>27</v>
      </c>
      <c r="H776" s="20" t="s">
        <v>2310</v>
      </c>
      <c r="I776" s="61"/>
      <c r="J776" s="3"/>
      <c r="K776" s="5" t="s">
        <v>4518</v>
      </c>
      <c r="L776" s="6" t="s">
        <v>126</v>
      </c>
      <c r="M776" s="3" t="s">
        <v>122</v>
      </c>
      <c r="N776" s="2" t="s">
        <v>3254</v>
      </c>
      <c r="O776" s="2" t="s">
        <v>4445</v>
      </c>
      <c r="P776" s="3" t="s">
        <v>3968</v>
      </c>
      <c r="Q776" s="31"/>
      <c r="R776" s="31"/>
      <c r="S776" s="31"/>
      <c r="T776" s="7" t="s">
        <v>4446</v>
      </c>
      <c r="U776" s="3" t="s">
        <v>4124</v>
      </c>
      <c r="V776" s="3" t="s">
        <v>105</v>
      </c>
      <c r="W776" s="3" t="s">
        <v>69</v>
      </c>
      <c r="X776" s="3" t="s">
        <v>70</v>
      </c>
      <c r="Y776" s="3" t="s">
        <v>67</v>
      </c>
      <c r="Z776" s="4" t="str">
        <f>IF(Tabela1[[#This Row],[R.A.E]]="SIM",VLOOKUP(Tabela1[[#This Row],[CLASSIFICAÇÃO]],Lista_Susp_!PRAZO,2,0)+Tabela1[[#This Row],[DATA]],"")</f>
        <v/>
      </c>
      <c r="AA776" s="11" t="b">
        <f ca="1">IF(Tabela1[[#This Row],[R.A.E]]="SIM",IF(AC776="ok","CONCLUÍDO",IF(Tabela1[[#This Row],[PRAZO ABERTURA R.A.E]]&lt;TODAY(),"ATRASADO","NO PRAZO")))</f>
        <v>0</v>
      </c>
      <c r="AB776" s="11" t="str">
        <f ca="1">IF(Tabela1[[#This Row],[PRAZO ABERTURA R.A.E]]&gt;=TODAY(),"",IF(Tabela1[[#This Row],[STATUS]]="ATRASADO",TODAY()-Tabela1[[#This Row],[PRAZO ABERTURA R.A.E]],""))</f>
        <v/>
      </c>
      <c r="AE776" s="3"/>
      <c r="AF776" t="s">
        <v>73</v>
      </c>
    </row>
    <row r="777" spans="1:32" ht="30" x14ac:dyDescent="0.25">
      <c r="A777" s="6">
        <v>776</v>
      </c>
      <c r="B777" s="2" t="s">
        <v>25</v>
      </c>
      <c r="C777" s="46">
        <v>45471</v>
      </c>
      <c r="D777" s="15" t="str">
        <f t="shared" si="9"/>
        <v>junho</v>
      </c>
      <c r="E777" s="9">
        <v>0.2986111111111111</v>
      </c>
      <c r="F777" s="41" t="s">
        <v>4452</v>
      </c>
      <c r="G777" s="2" t="s">
        <v>27</v>
      </c>
      <c r="H777" s="20" t="s">
        <v>2441</v>
      </c>
      <c r="I777" s="61"/>
      <c r="J777" s="3"/>
      <c r="K777" s="5" t="s">
        <v>4517</v>
      </c>
      <c r="L777" s="6" t="s">
        <v>192</v>
      </c>
      <c r="M777" s="3" t="s">
        <v>123</v>
      </c>
      <c r="N777" s="2" t="s">
        <v>1925</v>
      </c>
      <c r="O777" s="2" t="s">
        <v>4453</v>
      </c>
      <c r="P777" s="3" t="s">
        <v>484</v>
      </c>
      <c r="Q777" s="31"/>
      <c r="R777" s="31"/>
      <c r="S777" s="31"/>
      <c r="T777" s="7" t="s">
        <v>4455</v>
      </c>
      <c r="U777" s="3" t="s">
        <v>4454</v>
      </c>
      <c r="V777" s="3" t="s">
        <v>77</v>
      </c>
      <c r="W777" s="3" t="s">
        <v>76</v>
      </c>
      <c r="X777" s="3" t="s">
        <v>66</v>
      </c>
      <c r="Y777" s="3" t="s">
        <v>73</v>
      </c>
      <c r="Z777" s="4">
        <f>IF(Tabela1[[#This Row],[R.A.E]]="SIM",VLOOKUP(Tabela1[[#This Row],[CLASSIFICAÇÃO]],Lista_Susp_!PRAZO,2,0)+Tabela1[[#This Row],[DATA]],"")</f>
        <v>45478</v>
      </c>
      <c r="AA777" s="11" t="str">
        <f ca="1">IF(Tabela1[[#This Row],[R.A.E]]="SIM",IF(AC777="ok","CONCLUÍDO",IF(Tabela1[[#This Row],[PRAZO ABERTURA R.A.E]]&lt;TODAY(),"ATRASADO","NO PRAZO")))</f>
        <v>CONCLUÍDO</v>
      </c>
      <c r="AB777" s="11" t="str">
        <f ca="1">IF(Tabela1[[#This Row],[PRAZO ABERTURA R.A.E]]&gt;=TODAY(),"",IF(Tabela1[[#This Row],[STATUS]]="ATRASADO",TODAY()-Tabela1[[#This Row],[PRAZO ABERTURA R.A.E]],""))</f>
        <v/>
      </c>
      <c r="AC777" s="3" t="s">
        <v>4563</v>
      </c>
      <c r="AE777" s="3"/>
      <c r="AF777" t="s">
        <v>73</v>
      </c>
    </row>
    <row r="778" spans="1:32" ht="30" x14ac:dyDescent="0.25">
      <c r="A778" s="6">
        <v>777</v>
      </c>
      <c r="B778" s="2" t="s">
        <v>25</v>
      </c>
      <c r="C778" s="46">
        <v>45471</v>
      </c>
      <c r="D778" s="15" t="str">
        <f t="shared" si="9"/>
        <v>junho</v>
      </c>
      <c r="E778" s="9">
        <v>0.43402777777777773</v>
      </c>
      <c r="F778" s="41" t="s">
        <v>4384</v>
      </c>
      <c r="G778" s="2" t="s">
        <v>27</v>
      </c>
      <c r="H778" s="20" t="s">
        <v>2308</v>
      </c>
      <c r="I778" s="61"/>
      <c r="J778" s="3"/>
      <c r="K778" s="5" t="s">
        <v>4516</v>
      </c>
      <c r="L778" s="6" t="s">
        <v>166</v>
      </c>
      <c r="M778" s="3" t="s">
        <v>123</v>
      </c>
      <c r="N778" s="2" t="s">
        <v>1705</v>
      </c>
      <c r="O778" s="2" t="s">
        <v>4456</v>
      </c>
      <c r="P778" s="3" t="s">
        <v>1343</v>
      </c>
      <c r="Q778" s="31"/>
      <c r="R778" s="31"/>
      <c r="S778" s="31"/>
      <c r="T778" s="7" t="s">
        <v>4457</v>
      </c>
      <c r="U778" s="3" t="s">
        <v>2326</v>
      </c>
      <c r="V778" s="3" t="s">
        <v>77</v>
      </c>
      <c r="W778" s="3" t="s">
        <v>76</v>
      </c>
      <c r="X778" s="3" t="s">
        <v>66</v>
      </c>
      <c r="Y778" s="3" t="s">
        <v>73</v>
      </c>
      <c r="Z778" s="4">
        <f>IF(Tabela1[[#This Row],[R.A.E]]="SIM",VLOOKUP(Tabela1[[#This Row],[CLASSIFICAÇÃO]],Lista_Susp_!PRAZO,2,0)+Tabela1[[#This Row],[DATA]],"")</f>
        <v>45478</v>
      </c>
      <c r="AA778" s="11" t="str">
        <f ca="1">IF(Tabela1[[#This Row],[R.A.E]]="SIM",IF(AC778="ok","CONCLUÍDO",IF(Tabela1[[#This Row],[PRAZO ABERTURA R.A.E]]&lt;TODAY(),"ATRASADO","NO PRAZO")))</f>
        <v>CONCLUÍDO</v>
      </c>
      <c r="AB778" s="11" t="str">
        <f ca="1">IF(Tabela1[[#This Row],[PRAZO ABERTURA R.A.E]]&gt;=TODAY(),"",IF(Tabela1[[#This Row],[STATUS]]="ATRASADO",TODAY()-Tabela1[[#This Row],[PRAZO ABERTURA R.A.E]],""))</f>
        <v/>
      </c>
      <c r="AC778" s="3" t="s">
        <v>908</v>
      </c>
      <c r="AD778" s="4">
        <v>45478</v>
      </c>
      <c r="AE778" s="3"/>
      <c r="AF778" t="s">
        <v>73</v>
      </c>
    </row>
    <row r="779" spans="1:32" ht="45" x14ac:dyDescent="0.25">
      <c r="A779" s="6">
        <v>778</v>
      </c>
      <c r="B779" s="2" t="s">
        <v>25</v>
      </c>
      <c r="C779" s="46">
        <v>45470</v>
      </c>
      <c r="D779" s="15" t="str">
        <f t="shared" si="9"/>
        <v>junho</v>
      </c>
      <c r="E779" s="9">
        <v>0.5625</v>
      </c>
      <c r="F779" s="41" t="s">
        <v>3850</v>
      </c>
      <c r="G779" s="2" t="s">
        <v>36</v>
      </c>
      <c r="H779" s="20"/>
      <c r="I779" s="61"/>
      <c r="J779" s="3"/>
      <c r="K779" s="5" t="s">
        <v>4515</v>
      </c>
      <c r="L779" s="6" t="s">
        <v>126</v>
      </c>
      <c r="M779" s="3" t="s">
        <v>781</v>
      </c>
      <c r="N779" s="2" t="s">
        <v>3851</v>
      </c>
      <c r="O779" s="2" t="s">
        <v>4458</v>
      </c>
      <c r="P779" s="3" t="s">
        <v>4459</v>
      </c>
      <c r="Q779" s="31"/>
      <c r="R779" s="31"/>
      <c r="S779" s="31"/>
      <c r="T779" s="7" t="s">
        <v>4460</v>
      </c>
      <c r="U779" s="3" t="s">
        <v>3854</v>
      </c>
      <c r="V779" s="3" t="s">
        <v>95</v>
      </c>
      <c r="W779" s="3" t="s">
        <v>69</v>
      </c>
      <c r="X779" s="3" t="s">
        <v>70</v>
      </c>
      <c r="Y779" s="3" t="s">
        <v>67</v>
      </c>
      <c r="Z779" s="4" t="str">
        <f>IF(Tabela1[[#This Row],[R.A.E]]="SIM",VLOOKUP(Tabela1[[#This Row],[CLASSIFICAÇÃO]],Lista_Susp_!PRAZO,2,0)+Tabela1[[#This Row],[DATA]],"")</f>
        <v/>
      </c>
      <c r="AA779" s="11" t="b">
        <f ca="1">IF(Tabela1[[#This Row],[R.A.E]]="SIM",IF(AC779="ok","CONCLUÍDO",IF(Tabela1[[#This Row],[PRAZO ABERTURA R.A.E]]&lt;TODAY(),"ATRASADO","NO PRAZO")))</f>
        <v>0</v>
      </c>
      <c r="AB779" s="11" t="str">
        <f ca="1">IF(Tabela1[[#This Row],[PRAZO ABERTURA R.A.E]]&gt;=TODAY(),"",IF(Tabela1[[#This Row],[STATUS]]="ATRASADO",TODAY()-Tabela1[[#This Row],[PRAZO ABERTURA R.A.E]],""))</f>
        <v/>
      </c>
      <c r="AE779" s="3"/>
      <c r="AF779" t="s">
        <v>73</v>
      </c>
    </row>
    <row r="780" spans="1:32" x14ac:dyDescent="0.25">
      <c r="A780" s="6">
        <v>779</v>
      </c>
      <c r="B780" s="2" t="s">
        <v>25</v>
      </c>
      <c r="C780" s="46">
        <v>45470</v>
      </c>
      <c r="D780" s="15" t="str">
        <f t="shared" si="9"/>
        <v>junho</v>
      </c>
      <c r="E780" s="9">
        <v>0.58333333333333337</v>
      </c>
      <c r="F780" s="41" t="s">
        <v>4461</v>
      </c>
      <c r="G780" s="2" t="s">
        <v>36</v>
      </c>
      <c r="H780" s="20"/>
      <c r="I780" s="61"/>
      <c r="J780" s="3"/>
      <c r="K780" s="5" t="s">
        <v>4514</v>
      </c>
      <c r="L780" s="6" t="s">
        <v>126</v>
      </c>
      <c r="M780" s="3" t="s">
        <v>123</v>
      </c>
      <c r="N780" s="2" t="s">
        <v>1789</v>
      </c>
      <c r="O780" s="2" t="s">
        <v>4462</v>
      </c>
      <c r="P780" s="3" t="s">
        <v>4463</v>
      </c>
      <c r="Q780" s="31"/>
      <c r="R780" s="31"/>
      <c r="S780" s="31"/>
      <c r="T780" s="7" t="s">
        <v>4464</v>
      </c>
      <c r="U780" s="3" t="s">
        <v>2347</v>
      </c>
      <c r="V780" s="3" t="s">
        <v>77</v>
      </c>
      <c r="W780" s="3" t="s">
        <v>76</v>
      </c>
      <c r="X780" s="3" t="s">
        <v>70</v>
      </c>
      <c r="Y780" s="3" t="s">
        <v>67</v>
      </c>
      <c r="Z780" s="4" t="str">
        <f>IF(Tabela1[[#This Row],[R.A.E]]="SIM",VLOOKUP(Tabela1[[#This Row],[CLASSIFICAÇÃO]],Lista_Susp_!PRAZO,2,0)+Tabela1[[#This Row],[DATA]],"")</f>
        <v/>
      </c>
      <c r="AA780" s="11" t="b">
        <f ca="1">IF(Tabela1[[#This Row],[R.A.E]]="SIM",IF(AC780="ok","CONCLUÍDO",IF(Tabela1[[#This Row],[PRAZO ABERTURA R.A.E]]&lt;TODAY(),"ATRASADO","NO PRAZO")))</f>
        <v>0</v>
      </c>
      <c r="AB780" s="11" t="str">
        <f ca="1">IF(Tabela1[[#This Row],[PRAZO ABERTURA R.A.E]]&gt;=TODAY(),"",IF(Tabela1[[#This Row],[STATUS]]="ATRASADO",TODAY()-Tabela1[[#This Row],[PRAZO ABERTURA R.A.E]],""))</f>
        <v/>
      </c>
      <c r="AE780" s="3"/>
      <c r="AF780" t="s">
        <v>73</v>
      </c>
    </row>
    <row r="781" spans="1:32" ht="30" x14ac:dyDescent="0.25">
      <c r="A781" s="6">
        <v>780</v>
      </c>
      <c r="B781" s="2" t="s">
        <v>25</v>
      </c>
      <c r="C781" s="46">
        <v>45470</v>
      </c>
      <c r="D781" s="15" t="str">
        <f t="shared" si="9"/>
        <v>junho</v>
      </c>
      <c r="E781" s="9">
        <v>0.5625</v>
      </c>
      <c r="F781" s="41" t="s">
        <v>4407</v>
      </c>
      <c r="G781" s="2" t="s">
        <v>27</v>
      </c>
      <c r="H781" s="20" t="s">
        <v>2310</v>
      </c>
      <c r="I781" s="61"/>
      <c r="J781" s="3"/>
      <c r="K781" s="5" t="s">
        <v>4513</v>
      </c>
      <c r="L781" s="6" t="s">
        <v>126</v>
      </c>
      <c r="M781" s="3" t="s">
        <v>122</v>
      </c>
      <c r="N781" s="2" t="s">
        <v>4465</v>
      </c>
      <c r="O781" s="2" t="s">
        <v>4466</v>
      </c>
      <c r="P781" s="3" t="s">
        <v>484</v>
      </c>
      <c r="Q781" s="31"/>
      <c r="R781" s="31"/>
      <c r="S781" s="31"/>
      <c r="T781" s="7" t="s">
        <v>4467</v>
      </c>
      <c r="U781" s="3" t="s">
        <v>3219</v>
      </c>
      <c r="V781" s="3" t="s">
        <v>105</v>
      </c>
      <c r="W781" s="3" t="s">
        <v>69</v>
      </c>
      <c r="X781" s="3" t="s">
        <v>70</v>
      </c>
      <c r="Y781" s="3" t="s">
        <v>73</v>
      </c>
      <c r="Z781" s="4">
        <f>IF(Tabela1[[#This Row],[R.A.E]]="SIM",VLOOKUP(Tabela1[[#This Row],[CLASSIFICAÇÃO]],Lista_Susp_!PRAZO,2,0)+Tabela1[[#This Row],[DATA]],"")</f>
        <v>45477</v>
      </c>
      <c r="AA781" s="11" t="str">
        <f ca="1">IF(Tabela1[[#This Row],[R.A.E]]="SIM",IF(AC781="ok","CONCLUÍDO",IF(Tabela1[[#This Row],[PRAZO ABERTURA R.A.E]]&lt;TODAY(),"ATRASADO","NO PRAZO")))</f>
        <v>CONCLUÍDO</v>
      </c>
      <c r="AB781" s="11" t="str">
        <f ca="1">IF(Tabela1[[#This Row],[PRAZO ABERTURA R.A.E]]&gt;=TODAY(),"",IF(Tabela1[[#This Row],[STATUS]]="ATRASADO",TODAY()-Tabela1[[#This Row],[PRAZO ABERTURA R.A.E]],""))</f>
        <v/>
      </c>
      <c r="AC781" s="3" t="s">
        <v>224</v>
      </c>
      <c r="AE781" s="3" t="s">
        <v>73</v>
      </c>
      <c r="AF781" t="s">
        <v>73</v>
      </c>
    </row>
    <row r="782" spans="1:32" ht="30" x14ac:dyDescent="0.25">
      <c r="A782" s="6">
        <v>781</v>
      </c>
      <c r="B782" s="2" t="s">
        <v>28</v>
      </c>
      <c r="C782" s="46">
        <v>45471</v>
      </c>
      <c r="D782" s="15" t="str">
        <f t="shared" si="9"/>
        <v>junho</v>
      </c>
      <c r="E782" s="9">
        <v>0.61458333333333337</v>
      </c>
      <c r="F782" s="41" t="s">
        <v>2110</v>
      </c>
      <c r="G782" s="2" t="s">
        <v>36</v>
      </c>
      <c r="H782" s="20"/>
      <c r="I782" s="61"/>
      <c r="J782" s="3"/>
      <c r="K782" s="5" t="s">
        <v>4512</v>
      </c>
      <c r="L782" s="6" t="s">
        <v>152</v>
      </c>
      <c r="M782" s="3" t="s">
        <v>121</v>
      </c>
      <c r="N782" s="2" t="s">
        <v>4468</v>
      </c>
      <c r="O782" s="2" t="s">
        <v>4469</v>
      </c>
      <c r="P782" s="3" t="s">
        <v>4470</v>
      </c>
      <c r="Q782" s="31"/>
      <c r="R782" s="31"/>
      <c r="S782" s="31"/>
      <c r="T782" s="7" t="s">
        <v>4471</v>
      </c>
      <c r="U782" s="3" t="s">
        <v>1638</v>
      </c>
      <c r="V782" s="3" t="s">
        <v>3898</v>
      </c>
      <c r="W782" s="3" t="s">
        <v>69</v>
      </c>
      <c r="X782" s="3" t="s">
        <v>70</v>
      </c>
      <c r="Y782" s="3" t="s">
        <v>67</v>
      </c>
      <c r="Z782" s="4" t="str">
        <f>IF(Tabela1[[#This Row],[R.A.E]]="SIM",VLOOKUP(Tabela1[[#This Row],[CLASSIFICAÇÃO]],Lista_Susp_!PRAZO,2,0)+Tabela1[[#This Row],[DATA]],"")</f>
        <v/>
      </c>
      <c r="AA782" s="11" t="b">
        <f ca="1">IF(Tabela1[[#This Row],[R.A.E]]="SIM",IF(AC782="ok","CONCLUÍDO",IF(Tabela1[[#This Row],[PRAZO ABERTURA R.A.E]]&lt;TODAY(),"ATRASADO","NO PRAZO")))</f>
        <v>0</v>
      </c>
      <c r="AB782" s="11" t="str">
        <f ca="1">IF(Tabela1[[#This Row],[PRAZO ABERTURA R.A.E]]&gt;=TODAY(),"",IF(Tabela1[[#This Row],[STATUS]]="ATRASADO",TODAY()-Tabela1[[#This Row],[PRAZO ABERTURA R.A.E]],""))</f>
        <v/>
      </c>
      <c r="AE782" s="3"/>
      <c r="AF782" t="s">
        <v>73</v>
      </c>
    </row>
    <row r="783" spans="1:32" ht="30" x14ac:dyDescent="0.25">
      <c r="A783" s="6">
        <v>782</v>
      </c>
      <c r="B783" s="2" t="s">
        <v>28</v>
      </c>
      <c r="C783" s="46">
        <v>45471</v>
      </c>
      <c r="D783" s="15" t="str">
        <f t="shared" si="9"/>
        <v>junho</v>
      </c>
      <c r="E783" s="9">
        <v>0.60416666666666663</v>
      </c>
      <c r="F783" s="41" t="s">
        <v>1753</v>
      </c>
      <c r="G783" s="2" t="s">
        <v>27</v>
      </c>
      <c r="H783" s="20" t="s">
        <v>2308</v>
      </c>
      <c r="I783" s="61"/>
      <c r="J783" s="3"/>
      <c r="K783" s="5" t="s">
        <v>4511</v>
      </c>
      <c r="L783" s="6" t="s">
        <v>230</v>
      </c>
      <c r="M783" s="3" t="s">
        <v>121</v>
      </c>
      <c r="N783" s="2" t="s">
        <v>121</v>
      </c>
      <c r="O783" s="2" t="s">
        <v>4472</v>
      </c>
      <c r="P783" s="3" t="s">
        <v>2533</v>
      </c>
      <c r="Q783" s="31"/>
      <c r="R783" s="31"/>
      <c r="S783" s="31"/>
      <c r="T783" s="7" t="s">
        <v>4473</v>
      </c>
      <c r="U783" s="3" t="s">
        <v>4474</v>
      </c>
      <c r="V783" s="3" t="s">
        <v>3898</v>
      </c>
      <c r="W783" s="3" t="s">
        <v>69</v>
      </c>
      <c r="X783" s="3" t="s">
        <v>70</v>
      </c>
      <c r="Y783" s="3" t="s">
        <v>67</v>
      </c>
      <c r="Z783" s="4" t="str">
        <f>IF(Tabela1[[#This Row],[R.A.E]]="SIM",VLOOKUP(Tabela1[[#This Row],[CLASSIFICAÇÃO]],Lista_Susp_!PRAZO,2,0)+Tabela1[[#This Row],[DATA]],"")</f>
        <v/>
      </c>
      <c r="AA783" s="11" t="b">
        <f ca="1">IF(Tabela1[[#This Row],[R.A.E]]="SIM",IF(AC783="ok","CONCLUÍDO",IF(Tabela1[[#This Row],[PRAZO ABERTURA R.A.E]]&lt;TODAY(),"ATRASADO","NO PRAZO")))</f>
        <v>0</v>
      </c>
      <c r="AB783" s="11" t="str">
        <f ca="1">IF(Tabela1[[#This Row],[PRAZO ABERTURA R.A.E]]&gt;=TODAY(),"",IF(Tabela1[[#This Row],[STATUS]]="ATRASADO",TODAY()-Tabela1[[#This Row],[PRAZO ABERTURA R.A.E]],""))</f>
        <v/>
      </c>
      <c r="AE783" s="3"/>
      <c r="AF783" t="s">
        <v>73</v>
      </c>
    </row>
    <row r="784" spans="1:32" x14ac:dyDescent="0.25">
      <c r="A784" s="6">
        <v>783</v>
      </c>
      <c r="B784" s="2" t="s">
        <v>25</v>
      </c>
      <c r="C784" s="46">
        <v>45471</v>
      </c>
      <c r="D784" s="15" t="str">
        <f t="shared" si="9"/>
        <v>junho</v>
      </c>
      <c r="E784" s="9">
        <v>0.6875</v>
      </c>
      <c r="F784" s="41" t="s">
        <v>4475</v>
      </c>
      <c r="G784" s="2" t="s">
        <v>36</v>
      </c>
      <c r="H784" s="20"/>
      <c r="I784" s="61"/>
      <c r="J784" s="3"/>
      <c r="K784" s="5" t="s">
        <v>4510</v>
      </c>
      <c r="L784" s="6" t="s">
        <v>40</v>
      </c>
      <c r="M784" s="3" t="s">
        <v>121</v>
      </c>
      <c r="N784" s="2" t="s">
        <v>709</v>
      </c>
      <c r="O784" s="2" t="s">
        <v>4476</v>
      </c>
      <c r="P784" s="3" t="s">
        <v>2524</v>
      </c>
      <c r="Q784" s="31"/>
      <c r="R784" s="31"/>
      <c r="S784" s="31"/>
      <c r="T784" s="7" t="s">
        <v>4477</v>
      </c>
      <c r="U784" s="3" t="s">
        <v>3724</v>
      </c>
      <c r="V784" s="3" t="s">
        <v>75</v>
      </c>
      <c r="W784" s="3" t="s">
        <v>69</v>
      </c>
      <c r="X784" s="3" t="s">
        <v>70</v>
      </c>
      <c r="Y784" s="3" t="s">
        <v>67</v>
      </c>
      <c r="Z784" s="4" t="str">
        <f>IF(Tabela1[[#This Row],[R.A.E]]="SIM",VLOOKUP(Tabela1[[#This Row],[CLASSIFICAÇÃO]],Lista_Susp_!PRAZO,2,0)+Tabela1[[#This Row],[DATA]],"")</f>
        <v/>
      </c>
      <c r="AA784" s="11" t="b">
        <f ca="1">IF(Tabela1[[#This Row],[R.A.E]]="SIM",IF(AC784="ok","CONCLUÍDO",IF(Tabela1[[#This Row],[PRAZO ABERTURA R.A.E]]&lt;TODAY(),"ATRASADO","NO PRAZO")))</f>
        <v>0</v>
      </c>
      <c r="AB784" s="11" t="str">
        <f ca="1">IF(Tabela1[[#This Row],[PRAZO ABERTURA R.A.E]]&gt;=TODAY(),"",IF(Tabela1[[#This Row],[STATUS]]="ATRASADO",TODAY()-Tabela1[[#This Row],[PRAZO ABERTURA R.A.E]],""))</f>
        <v/>
      </c>
      <c r="AE784" s="3"/>
      <c r="AF784" t="s">
        <v>73</v>
      </c>
    </row>
    <row r="785" spans="1:32" ht="30" x14ac:dyDescent="0.25">
      <c r="A785" s="6">
        <v>784</v>
      </c>
      <c r="B785" s="2" t="s">
        <v>25</v>
      </c>
      <c r="C785" s="46">
        <v>45471</v>
      </c>
      <c r="D785" s="15" t="str">
        <f t="shared" si="9"/>
        <v>junho</v>
      </c>
      <c r="E785" s="9">
        <v>0.9375</v>
      </c>
      <c r="F785" s="41" t="s">
        <v>4478</v>
      </c>
      <c r="G785" s="2" t="s">
        <v>27</v>
      </c>
      <c r="H785" s="20" t="s">
        <v>2310</v>
      </c>
      <c r="I785" s="61"/>
      <c r="J785" s="3"/>
      <c r="K785" s="5" t="s">
        <v>4509</v>
      </c>
      <c r="L785" s="6" t="s">
        <v>126</v>
      </c>
      <c r="M785" s="3" t="s">
        <v>122</v>
      </c>
      <c r="N785" s="2" t="s">
        <v>4479</v>
      </c>
      <c r="O785" s="2" t="s">
        <v>4480</v>
      </c>
      <c r="P785" s="3" t="s">
        <v>3258</v>
      </c>
      <c r="Q785" s="31"/>
      <c r="R785" s="31"/>
      <c r="S785" s="31"/>
      <c r="T785" s="7" t="s">
        <v>4481</v>
      </c>
      <c r="U785" s="3" t="s">
        <v>4482</v>
      </c>
      <c r="V785" s="3" t="s">
        <v>105</v>
      </c>
      <c r="W785" s="3" t="s">
        <v>69</v>
      </c>
      <c r="X785" s="3" t="s">
        <v>70</v>
      </c>
      <c r="Y785" s="3" t="s">
        <v>67</v>
      </c>
      <c r="Z785" s="4" t="str">
        <f>IF(Tabela1[[#This Row],[R.A.E]]="SIM",VLOOKUP(Tabela1[[#This Row],[CLASSIFICAÇÃO]],Lista_Susp_!PRAZO,2,0)+Tabela1[[#This Row],[DATA]],"")</f>
        <v/>
      </c>
      <c r="AA785" s="11" t="b">
        <f ca="1">IF(Tabela1[[#This Row],[R.A.E]]="SIM",IF(AC785="ok","CONCLUÍDO",IF(Tabela1[[#This Row],[PRAZO ABERTURA R.A.E]]&lt;TODAY(),"ATRASADO","NO PRAZO")))</f>
        <v>0</v>
      </c>
      <c r="AB785" s="11" t="str">
        <f ca="1">IF(Tabela1[[#This Row],[PRAZO ABERTURA R.A.E]]&gt;=TODAY(),"",IF(Tabela1[[#This Row],[STATUS]]="ATRASADO",TODAY()-Tabela1[[#This Row],[PRAZO ABERTURA R.A.E]],""))</f>
        <v/>
      </c>
      <c r="AE785" s="3"/>
      <c r="AF785" t="s">
        <v>73</v>
      </c>
    </row>
    <row r="786" spans="1:32" x14ac:dyDescent="0.25">
      <c r="A786" s="6">
        <v>785</v>
      </c>
      <c r="B786" s="2" t="s">
        <v>25</v>
      </c>
      <c r="C786" s="46">
        <v>45471</v>
      </c>
      <c r="D786" s="15" t="str">
        <f t="shared" si="9"/>
        <v>junho</v>
      </c>
      <c r="E786" s="9">
        <v>0.68055555555555547</v>
      </c>
      <c r="F786" s="41" t="s">
        <v>4483</v>
      </c>
      <c r="G786" s="2" t="s">
        <v>30</v>
      </c>
      <c r="H786" s="20"/>
      <c r="I786" s="61"/>
      <c r="J786" s="3"/>
      <c r="K786" s="5" t="s">
        <v>4506</v>
      </c>
      <c r="L786" s="6" t="s">
        <v>197</v>
      </c>
      <c r="M786" s="3" t="s">
        <v>121</v>
      </c>
      <c r="N786" s="2" t="s">
        <v>4172</v>
      </c>
      <c r="O786" s="2" t="s">
        <v>4484</v>
      </c>
      <c r="P786" s="3" t="s">
        <v>323</v>
      </c>
      <c r="Q786" s="31"/>
      <c r="R786" s="31"/>
      <c r="S786" s="31"/>
      <c r="T786" s="7" t="s">
        <v>4485</v>
      </c>
      <c r="U786" s="3" t="s">
        <v>4414</v>
      </c>
      <c r="V786" s="3" t="s">
        <v>239</v>
      </c>
      <c r="W786" s="3" t="s">
        <v>69</v>
      </c>
      <c r="X786" s="3" t="s">
        <v>70</v>
      </c>
      <c r="Y786" s="3" t="s">
        <v>67</v>
      </c>
      <c r="Z786" s="4" t="str">
        <f>IF(Tabela1[[#This Row],[R.A.E]]="SIM",VLOOKUP(Tabela1[[#This Row],[CLASSIFICAÇÃO]],Lista_Susp_!PRAZO,2,0)+Tabela1[[#This Row],[DATA]],"")</f>
        <v/>
      </c>
      <c r="AA786" s="11" t="b">
        <f ca="1">IF(Tabela1[[#This Row],[R.A.E]]="SIM",IF(AC786="ok","CONCLUÍDO",IF(Tabela1[[#This Row],[PRAZO ABERTURA R.A.E]]&lt;TODAY(),"ATRASADO","NO PRAZO")))</f>
        <v>0</v>
      </c>
      <c r="AB786" s="11" t="str">
        <f ca="1">IF(Tabela1[[#This Row],[PRAZO ABERTURA R.A.E]]&gt;=TODAY(),"",IF(Tabela1[[#This Row],[STATUS]]="ATRASADO",TODAY()-Tabela1[[#This Row],[PRAZO ABERTURA R.A.E]],""))</f>
        <v/>
      </c>
      <c r="AE786" s="3"/>
      <c r="AF786" t="s">
        <v>73</v>
      </c>
    </row>
    <row r="787" spans="1:32" ht="30" x14ac:dyDescent="0.25">
      <c r="A787" s="6">
        <v>786</v>
      </c>
      <c r="B787" s="2" t="s">
        <v>28</v>
      </c>
      <c r="C787" s="46">
        <v>45471</v>
      </c>
      <c r="D787" s="15" t="str">
        <f t="shared" si="9"/>
        <v>junho</v>
      </c>
      <c r="E787" s="9">
        <v>0.59513888888888888</v>
      </c>
      <c r="F787" s="41" t="s">
        <v>4507</v>
      </c>
      <c r="G787" s="2" t="s">
        <v>33</v>
      </c>
      <c r="H787" s="20"/>
      <c r="I787" s="61"/>
      <c r="J787" s="3"/>
      <c r="K787" s="5" t="s">
        <v>4508</v>
      </c>
      <c r="L787" s="6" t="s">
        <v>180</v>
      </c>
      <c r="M787" s="3" t="s">
        <v>121</v>
      </c>
      <c r="N787" s="2" t="s">
        <v>121</v>
      </c>
      <c r="O787" s="2" t="s">
        <v>4486</v>
      </c>
      <c r="P787" s="3" t="s">
        <v>4487</v>
      </c>
      <c r="Q787" s="31"/>
      <c r="R787" s="31"/>
      <c r="S787" s="31"/>
      <c r="T787" s="7" t="s">
        <v>4488</v>
      </c>
      <c r="U787" s="3" t="s">
        <v>4489</v>
      </c>
      <c r="V787" s="3" t="s">
        <v>86</v>
      </c>
      <c r="W787" s="3" t="s">
        <v>69</v>
      </c>
      <c r="X787" s="3" t="s">
        <v>70</v>
      </c>
      <c r="Y787" s="3" t="s">
        <v>67</v>
      </c>
      <c r="Z787" s="4" t="str">
        <f>IF(Tabela1[[#This Row],[R.A.E]]="SIM",VLOOKUP(Tabela1[[#This Row],[CLASSIFICAÇÃO]],Lista_Susp_!PRAZO,2,0)+Tabela1[[#This Row],[DATA]],"")</f>
        <v/>
      </c>
      <c r="AA787" s="11" t="b">
        <f ca="1">IF(Tabela1[[#This Row],[R.A.E]]="SIM",IF(AC787="ok","CONCLUÍDO",IF(Tabela1[[#This Row],[PRAZO ABERTURA R.A.E]]&lt;TODAY(),"ATRASADO","NO PRAZO")))</f>
        <v>0</v>
      </c>
      <c r="AB787" s="11" t="str">
        <f ca="1">IF(Tabela1[[#This Row],[PRAZO ABERTURA R.A.E]]&gt;=TODAY(),"",IF(Tabela1[[#This Row],[STATUS]]="ATRASADO",TODAY()-Tabela1[[#This Row],[PRAZO ABERTURA R.A.E]],""))</f>
        <v/>
      </c>
      <c r="AE787" s="3"/>
      <c r="AF787" t="s">
        <v>73</v>
      </c>
    </row>
    <row r="788" spans="1:32" ht="75" x14ac:dyDescent="0.25">
      <c r="A788" s="6">
        <v>787</v>
      </c>
      <c r="B788" s="2" t="s">
        <v>25</v>
      </c>
      <c r="C788" s="46">
        <v>45473</v>
      </c>
      <c r="D788" s="15" t="str">
        <f t="shared" si="9"/>
        <v>junho</v>
      </c>
      <c r="E788" s="9">
        <v>7.9166666666666663E-2</v>
      </c>
      <c r="F788" s="41" t="s">
        <v>4490</v>
      </c>
      <c r="G788" s="2" t="s">
        <v>32</v>
      </c>
      <c r="H788" s="20"/>
      <c r="I788" s="61" t="s">
        <v>5168</v>
      </c>
      <c r="J788" s="3" t="s">
        <v>73</v>
      </c>
      <c r="K788" s="5" t="s">
        <v>4519</v>
      </c>
      <c r="L788" s="6" t="s">
        <v>190</v>
      </c>
      <c r="M788" s="3" t="s">
        <v>122</v>
      </c>
      <c r="N788" s="2" t="s">
        <v>4491</v>
      </c>
      <c r="O788" s="2" t="s">
        <v>4492</v>
      </c>
      <c r="P788" s="3" t="s">
        <v>3450</v>
      </c>
      <c r="Q788" s="31"/>
      <c r="R788" s="31"/>
      <c r="S788" s="31"/>
      <c r="T788" s="7" t="s">
        <v>4493</v>
      </c>
      <c r="U788" s="3" t="s">
        <v>3231</v>
      </c>
      <c r="V788" s="3" t="s">
        <v>64</v>
      </c>
      <c r="W788" s="3" t="s">
        <v>72</v>
      </c>
      <c r="X788" s="3" t="s">
        <v>70</v>
      </c>
      <c r="Y788" s="3" t="s">
        <v>73</v>
      </c>
      <c r="Z788" s="4">
        <f>IF(Tabela1[[#This Row],[R.A.E]]="SIM",VLOOKUP(Tabela1[[#This Row],[CLASSIFICAÇÃO]],Lista_Susp_!PRAZO,2,0)+Tabela1[[#This Row],[DATA]],"")</f>
        <v>45480</v>
      </c>
      <c r="AA788" s="11" t="str">
        <f ca="1">IF(Tabela1[[#This Row],[R.A.E]]="SIM",IF(AC788="ok","CONCLUÍDO",IF(Tabela1[[#This Row],[PRAZO ABERTURA R.A.E]]&lt;TODAY(),"ATRASADO","NO PRAZO")))</f>
        <v>CONCLUÍDO</v>
      </c>
      <c r="AB788" s="11" t="str">
        <f ca="1">IF(Tabela1[[#This Row],[PRAZO ABERTURA R.A.E]]&gt;=TODAY(),"",IF(Tabela1[[#This Row],[STATUS]]="ATRASADO",TODAY()-Tabela1[[#This Row],[PRAZO ABERTURA R.A.E]],""))</f>
        <v/>
      </c>
      <c r="AC788" s="3" t="s">
        <v>908</v>
      </c>
      <c r="AD788" s="4">
        <v>45475</v>
      </c>
      <c r="AE788" s="3" t="s">
        <v>73</v>
      </c>
      <c r="AF788" t="s">
        <v>73</v>
      </c>
    </row>
    <row r="789" spans="1:32" ht="30" x14ac:dyDescent="0.25">
      <c r="A789" s="6">
        <v>788</v>
      </c>
      <c r="B789" s="2" t="s">
        <v>25</v>
      </c>
      <c r="C789" s="46">
        <v>45470</v>
      </c>
      <c r="D789" s="15" t="str">
        <f t="shared" si="9"/>
        <v>junho</v>
      </c>
      <c r="E789" s="9">
        <v>0.34722222222222227</v>
      </c>
      <c r="F789" s="41" t="s">
        <v>4494</v>
      </c>
      <c r="G789" s="2" t="s">
        <v>36</v>
      </c>
      <c r="H789" s="20"/>
      <c r="I789" s="61"/>
      <c r="J789" s="3"/>
      <c r="K789" s="5" t="s">
        <v>4495</v>
      </c>
      <c r="L789" s="6" t="s">
        <v>185</v>
      </c>
      <c r="M789" s="3" t="s">
        <v>121</v>
      </c>
      <c r="N789" s="2" t="s">
        <v>4496</v>
      </c>
      <c r="O789" s="2" t="s">
        <v>4497</v>
      </c>
      <c r="P789" s="3" t="s">
        <v>4498</v>
      </c>
      <c r="Q789" s="31"/>
      <c r="R789" s="31"/>
      <c r="S789" s="31"/>
      <c r="T789" s="7" t="s">
        <v>4499</v>
      </c>
      <c r="U789" s="3" t="s">
        <v>4500</v>
      </c>
      <c r="V789" s="3" t="s">
        <v>75</v>
      </c>
      <c r="W789" s="3" t="s">
        <v>69</v>
      </c>
      <c r="X789" s="3" t="s">
        <v>70</v>
      </c>
      <c r="Y789" s="3" t="s">
        <v>67</v>
      </c>
      <c r="Z789" s="4" t="str">
        <f>IF(Tabela1[[#This Row],[R.A.E]]="SIM",VLOOKUP(Tabela1[[#This Row],[CLASSIFICAÇÃO]],Lista_Susp_!PRAZO,2,0)+Tabela1[[#This Row],[DATA]],"")</f>
        <v/>
      </c>
      <c r="AA789" s="11" t="b">
        <f ca="1">IF(Tabela1[[#This Row],[R.A.E]]="SIM",IF(AC789="ok","CONCLUÍDO",IF(Tabela1[[#This Row],[PRAZO ABERTURA R.A.E]]&lt;TODAY(),"ATRASADO","NO PRAZO")))</f>
        <v>0</v>
      </c>
      <c r="AB789" s="11" t="str">
        <f ca="1">IF(Tabela1[[#This Row],[PRAZO ABERTURA R.A.E]]&gt;=TODAY(),"",IF(Tabela1[[#This Row],[STATUS]]="ATRASADO",TODAY()-Tabela1[[#This Row],[PRAZO ABERTURA R.A.E]],""))</f>
        <v/>
      </c>
      <c r="AE789" s="3"/>
      <c r="AF789" t="s">
        <v>73</v>
      </c>
    </row>
    <row r="790" spans="1:32" ht="30" x14ac:dyDescent="0.25">
      <c r="A790" s="6">
        <v>789</v>
      </c>
      <c r="B790" s="2" t="s">
        <v>25</v>
      </c>
      <c r="C790" s="46">
        <v>45474</v>
      </c>
      <c r="D790" s="15" t="str">
        <f t="shared" si="9"/>
        <v>julho</v>
      </c>
      <c r="E790" s="9">
        <v>0.4375</v>
      </c>
      <c r="F790" s="41" t="s">
        <v>4501</v>
      </c>
      <c r="G790" s="2" t="s">
        <v>30</v>
      </c>
      <c r="H790" s="20"/>
      <c r="I790" s="61"/>
      <c r="J790" s="3"/>
      <c r="K790" s="5" t="s">
        <v>4505</v>
      </c>
      <c r="L790" s="6" t="s">
        <v>126</v>
      </c>
      <c r="M790" s="3" t="s">
        <v>121</v>
      </c>
      <c r="N790" s="2" t="s">
        <v>3588</v>
      </c>
      <c r="O790" s="2" t="s">
        <v>4502</v>
      </c>
      <c r="P790" s="3" t="s">
        <v>4503</v>
      </c>
      <c r="Q790" s="31"/>
      <c r="R790" s="31"/>
      <c r="S790" s="31"/>
      <c r="T790" s="7" t="s">
        <v>4504</v>
      </c>
      <c r="U790" s="3" t="s">
        <v>3528</v>
      </c>
      <c r="V790" s="3" t="s">
        <v>68</v>
      </c>
      <c r="W790" s="3" t="s">
        <v>69</v>
      </c>
      <c r="X790" s="3" t="s">
        <v>70</v>
      </c>
      <c r="Y790" s="3" t="s">
        <v>67</v>
      </c>
      <c r="Z790" s="4" t="str">
        <f>IF(Tabela1[[#This Row],[R.A.E]]="SIM",VLOOKUP(Tabela1[[#This Row],[CLASSIFICAÇÃO]],Lista_Susp_!PRAZO,2,0)+Tabela1[[#This Row],[DATA]],"")</f>
        <v/>
      </c>
      <c r="AA790" s="11" t="b">
        <f ca="1">IF(Tabela1[[#This Row],[R.A.E]]="SIM",IF(AC790="ok","CONCLUÍDO",IF(Tabela1[[#This Row],[PRAZO ABERTURA R.A.E]]&lt;TODAY(),"ATRASADO","NO PRAZO")))</f>
        <v>0</v>
      </c>
      <c r="AB790" s="11" t="str">
        <f ca="1">IF(Tabela1[[#This Row],[PRAZO ABERTURA R.A.E]]&gt;=TODAY(),"",IF(Tabela1[[#This Row],[STATUS]]="ATRASADO",TODAY()-Tabela1[[#This Row],[PRAZO ABERTURA R.A.E]],""))</f>
        <v/>
      </c>
      <c r="AE790" s="3"/>
      <c r="AF790" t="s">
        <v>73</v>
      </c>
    </row>
    <row r="791" spans="1:32" x14ac:dyDescent="0.25">
      <c r="A791" s="6">
        <v>790</v>
      </c>
      <c r="B791" s="2" t="s">
        <v>28</v>
      </c>
      <c r="C791" s="46">
        <v>45470</v>
      </c>
      <c r="D791" s="15" t="str">
        <f t="shared" si="9"/>
        <v>junho</v>
      </c>
      <c r="E791" s="9">
        <v>0.50694444444444442</v>
      </c>
      <c r="F791" s="41" t="s">
        <v>4521</v>
      </c>
      <c r="G791" s="2" t="s">
        <v>30</v>
      </c>
      <c r="H791" s="20"/>
      <c r="I791" s="61"/>
      <c r="J791" s="3"/>
      <c r="K791" s="5" t="s">
        <v>4571</v>
      </c>
      <c r="L791" s="6" t="s">
        <v>129</v>
      </c>
      <c r="M791" s="3" t="s">
        <v>44</v>
      </c>
      <c r="N791" s="2" t="s">
        <v>4522</v>
      </c>
      <c r="O791" s="2" t="s">
        <v>4523</v>
      </c>
      <c r="P791" s="3" t="s">
        <v>4279</v>
      </c>
      <c r="Q791" s="31"/>
      <c r="R791" s="31"/>
      <c r="S791" s="31"/>
      <c r="T791" s="7" t="s">
        <v>4524</v>
      </c>
      <c r="U791" s="3" t="s">
        <v>4525</v>
      </c>
      <c r="V791" s="3" t="s">
        <v>555</v>
      </c>
      <c r="W791" s="3" t="s">
        <v>69</v>
      </c>
      <c r="X791" s="3" t="s">
        <v>70</v>
      </c>
      <c r="Y791" s="3" t="s">
        <v>67</v>
      </c>
      <c r="Z791" s="4" t="str">
        <f>IF(Tabela1[[#This Row],[R.A.E]]="SIM",VLOOKUP(Tabela1[[#This Row],[CLASSIFICAÇÃO]],Lista_Susp_!PRAZO,2,0)+Tabela1[[#This Row],[DATA]],"")</f>
        <v/>
      </c>
      <c r="AA791" s="11" t="b">
        <f ca="1">IF(Tabela1[[#This Row],[R.A.E]]="SIM",IF(AC791="ok","CONCLUÍDO",IF(Tabela1[[#This Row],[PRAZO ABERTURA R.A.E]]&lt;TODAY(),"ATRASADO","NO PRAZO")))</f>
        <v>0</v>
      </c>
      <c r="AB791" s="11" t="str">
        <f ca="1">IF(Tabela1[[#This Row],[PRAZO ABERTURA R.A.E]]&gt;=TODAY(),"",IF(Tabela1[[#This Row],[STATUS]]="ATRASADO",TODAY()-Tabela1[[#This Row],[PRAZO ABERTURA R.A.E]],""))</f>
        <v/>
      </c>
      <c r="AE791" s="3"/>
      <c r="AF791" t="s">
        <v>73</v>
      </c>
    </row>
    <row r="792" spans="1:32" x14ac:dyDescent="0.25">
      <c r="A792" s="6">
        <v>791</v>
      </c>
      <c r="B792" s="2" t="s">
        <v>25</v>
      </c>
      <c r="C792" s="46">
        <v>45473</v>
      </c>
      <c r="D792" s="15" t="str">
        <f t="shared" si="9"/>
        <v>junho</v>
      </c>
      <c r="E792" s="9">
        <v>0.70000000000000007</v>
      </c>
      <c r="F792" s="41" t="s">
        <v>474</v>
      </c>
      <c r="G792" s="2" t="s">
        <v>30</v>
      </c>
      <c r="H792" s="20"/>
      <c r="I792" s="61"/>
      <c r="J792" s="3"/>
      <c r="K792" s="5" t="s">
        <v>4526</v>
      </c>
      <c r="L792" s="6" t="s">
        <v>126</v>
      </c>
      <c r="M792" s="3" t="s">
        <v>44</v>
      </c>
      <c r="N792" s="2" t="s">
        <v>2633</v>
      </c>
      <c r="O792" s="2" t="s">
        <v>4527</v>
      </c>
      <c r="P792" s="3" t="s">
        <v>3544</v>
      </c>
      <c r="Q792" s="31"/>
      <c r="R792" s="31"/>
      <c r="S792" s="31"/>
      <c r="T792" s="7" t="s">
        <v>4528</v>
      </c>
      <c r="U792" s="3" t="s">
        <v>480</v>
      </c>
      <c r="V792" s="3" t="s">
        <v>81</v>
      </c>
      <c r="W792" s="3" t="s">
        <v>69</v>
      </c>
      <c r="X792" s="3" t="s">
        <v>70</v>
      </c>
      <c r="Y792" s="3" t="s">
        <v>67</v>
      </c>
      <c r="Z792" s="4" t="str">
        <f>IF(Tabela1[[#This Row],[R.A.E]]="SIM",VLOOKUP(Tabela1[[#This Row],[CLASSIFICAÇÃO]],Lista_Susp_!PRAZO,2,0)+Tabela1[[#This Row],[DATA]],"")</f>
        <v/>
      </c>
      <c r="AA792" s="11" t="b">
        <f ca="1">IF(Tabela1[[#This Row],[R.A.E]]="SIM",IF(AC792="ok","CONCLUÍDO",IF(Tabela1[[#This Row],[PRAZO ABERTURA R.A.E]]&lt;TODAY(),"ATRASADO","NO PRAZO")))</f>
        <v>0</v>
      </c>
      <c r="AB792" s="11" t="str">
        <f ca="1">IF(Tabela1[[#This Row],[PRAZO ABERTURA R.A.E]]&gt;=TODAY(),"",IF(Tabela1[[#This Row],[STATUS]]="ATRASADO",TODAY()-Tabela1[[#This Row],[PRAZO ABERTURA R.A.E]],""))</f>
        <v/>
      </c>
      <c r="AE792" s="3"/>
      <c r="AF792" t="s">
        <v>73</v>
      </c>
    </row>
    <row r="793" spans="1:32" x14ac:dyDescent="0.25">
      <c r="A793" s="6">
        <v>792</v>
      </c>
      <c r="B793" s="2" t="s">
        <v>25</v>
      </c>
      <c r="C793" s="46">
        <v>45474</v>
      </c>
      <c r="D793" s="15" t="str">
        <f t="shared" si="9"/>
        <v>julho</v>
      </c>
      <c r="E793" s="9">
        <v>0.59027777777777779</v>
      </c>
      <c r="F793" s="41" t="s">
        <v>4529</v>
      </c>
      <c r="G793" s="2" t="s">
        <v>36</v>
      </c>
      <c r="H793" s="20"/>
      <c r="I793" s="61"/>
      <c r="J793" s="3"/>
      <c r="K793" s="5" t="s">
        <v>4570</v>
      </c>
      <c r="L793" s="6" t="s">
        <v>40</v>
      </c>
      <c r="M793" s="3" t="s">
        <v>121</v>
      </c>
      <c r="N793" s="2" t="s">
        <v>709</v>
      </c>
      <c r="O793" s="2" t="s">
        <v>3386</v>
      </c>
      <c r="P793" s="3" t="s">
        <v>410</v>
      </c>
      <c r="Q793" s="31"/>
      <c r="R793" s="31"/>
      <c r="S793" s="31"/>
      <c r="T793" s="7" t="s">
        <v>4530</v>
      </c>
      <c r="U793" s="3" t="s">
        <v>3389</v>
      </c>
      <c r="V793" s="3" t="s">
        <v>75</v>
      </c>
      <c r="W793" s="3" t="s">
        <v>69</v>
      </c>
      <c r="X793" s="3" t="s">
        <v>70</v>
      </c>
      <c r="Y793" s="3" t="s">
        <v>67</v>
      </c>
      <c r="Z793" s="4" t="str">
        <f>IF(Tabela1[[#This Row],[R.A.E]]="SIM",VLOOKUP(Tabela1[[#This Row],[CLASSIFICAÇÃO]],Lista_Susp_!PRAZO,2,0)+Tabela1[[#This Row],[DATA]],"")</f>
        <v/>
      </c>
      <c r="AA793" s="11" t="b">
        <f ca="1">IF(Tabela1[[#This Row],[R.A.E]]="SIM",IF(AC793="ok","CONCLUÍDO",IF(Tabela1[[#This Row],[PRAZO ABERTURA R.A.E]]&lt;TODAY(),"ATRASADO","NO PRAZO")))</f>
        <v>0</v>
      </c>
      <c r="AB793" s="11" t="str">
        <f ca="1">IF(Tabela1[[#This Row],[PRAZO ABERTURA R.A.E]]&gt;=TODAY(),"",IF(Tabela1[[#This Row],[STATUS]]="ATRASADO",TODAY()-Tabela1[[#This Row],[PRAZO ABERTURA R.A.E]],""))</f>
        <v/>
      </c>
      <c r="AE793" s="3"/>
      <c r="AF793" t="s">
        <v>73</v>
      </c>
    </row>
    <row r="794" spans="1:32" x14ac:dyDescent="0.25">
      <c r="A794" s="6">
        <v>793</v>
      </c>
      <c r="B794" s="2" t="s">
        <v>25</v>
      </c>
      <c r="C794" s="46">
        <v>45474</v>
      </c>
      <c r="D794" s="15" t="str">
        <f t="shared" si="9"/>
        <v>julho</v>
      </c>
      <c r="E794" s="9">
        <v>0.60416666666666663</v>
      </c>
      <c r="F794" s="41" t="s">
        <v>4529</v>
      </c>
      <c r="G794" s="2" t="s">
        <v>36</v>
      </c>
      <c r="H794" s="20"/>
      <c r="I794" s="61"/>
      <c r="J794" s="3"/>
      <c r="K794" s="5" t="s">
        <v>4570</v>
      </c>
      <c r="L794" s="6" t="s">
        <v>40</v>
      </c>
      <c r="M794" s="3" t="s">
        <v>121</v>
      </c>
      <c r="N794" s="2" t="s">
        <v>709</v>
      </c>
      <c r="O794" s="2" t="s">
        <v>4531</v>
      </c>
      <c r="P794" s="3" t="s">
        <v>2524</v>
      </c>
      <c r="Q794" s="31"/>
      <c r="R794" s="31"/>
      <c r="S794" s="31"/>
      <c r="T794" s="7" t="s">
        <v>4530</v>
      </c>
      <c r="U794" s="3" t="s">
        <v>3389</v>
      </c>
      <c r="V794" s="3" t="s">
        <v>75</v>
      </c>
      <c r="W794" s="3" t="s">
        <v>69</v>
      </c>
      <c r="X794" s="3" t="s">
        <v>70</v>
      </c>
      <c r="Y794" s="3" t="s">
        <v>67</v>
      </c>
      <c r="Z794" s="4" t="str">
        <f>IF(Tabela1[[#This Row],[R.A.E]]="SIM",VLOOKUP(Tabela1[[#This Row],[CLASSIFICAÇÃO]],Lista_Susp_!PRAZO,2,0)+Tabela1[[#This Row],[DATA]],"")</f>
        <v/>
      </c>
      <c r="AA794" s="11" t="b">
        <f ca="1">IF(Tabela1[[#This Row],[R.A.E]]="SIM",IF(AC794="ok","CONCLUÍDO",IF(Tabela1[[#This Row],[PRAZO ABERTURA R.A.E]]&lt;TODAY(),"ATRASADO","NO PRAZO")))</f>
        <v>0</v>
      </c>
      <c r="AB794" s="11" t="str">
        <f ca="1">IF(Tabela1[[#This Row],[PRAZO ABERTURA R.A.E]]&gt;=TODAY(),"",IF(Tabela1[[#This Row],[STATUS]]="ATRASADO",TODAY()-Tabela1[[#This Row],[PRAZO ABERTURA R.A.E]],""))</f>
        <v/>
      </c>
      <c r="AE794" s="3"/>
      <c r="AF794" t="s">
        <v>73</v>
      </c>
    </row>
    <row r="795" spans="1:32" ht="30" x14ac:dyDescent="0.25">
      <c r="A795" s="6">
        <v>794</v>
      </c>
      <c r="B795" s="2" t="s">
        <v>28</v>
      </c>
      <c r="C795" s="46">
        <v>45474</v>
      </c>
      <c r="D795" s="15" t="str">
        <f t="shared" si="9"/>
        <v>julho</v>
      </c>
      <c r="E795" s="9">
        <v>0.625</v>
      </c>
      <c r="F795" s="41" t="s">
        <v>4568</v>
      </c>
      <c r="G795" s="2" t="s">
        <v>27</v>
      </c>
      <c r="H795" s="20" t="s">
        <v>2308</v>
      </c>
      <c r="I795" s="61"/>
      <c r="J795" s="3"/>
      <c r="K795" s="5" t="s">
        <v>4569</v>
      </c>
      <c r="L795" s="6" t="s">
        <v>129</v>
      </c>
      <c r="M795" s="3" t="s">
        <v>44</v>
      </c>
      <c r="N795" s="2" t="s">
        <v>44</v>
      </c>
      <c r="O795" s="2" t="s">
        <v>4537</v>
      </c>
      <c r="P795" s="3" t="s">
        <v>4532</v>
      </c>
      <c r="Q795" s="31"/>
      <c r="R795" s="31"/>
      <c r="S795" s="31"/>
      <c r="T795" s="7" t="s">
        <v>4538</v>
      </c>
      <c r="U795" s="3" t="s">
        <v>4533</v>
      </c>
      <c r="V795" s="3" t="s">
        <v>555</v>
      </c>
      <c r="W795" s="3" t="s">
        <v>69</v>
      </c>
      <c r="X795" s="3" t="s">
        <v>70</v>
      </c>
      <c r="Y795" s="3" t="s">
        <v>67</v>
      </c>
      <c r="Z795" s="4" t="str">
        <f>IF(Tabela1[[#This Row],[R.A.E]]="SIM",VLOOKUP(Tabela1[[#This Row],[CLASSIFICAÇÃO]],Lista_Susp_!PRAZO,2,0)+Tabela1[[#This Row],[DATA]],"")</f>
        <v/>
      </c>
      <c r="AA795" s="11" t="b">
        <f ca="1">IF(Tabela1[[#This Row],[R.A.E]]="SIM",IF(AC795="ok","CONCLUÍDO",IF(Tabela1[[#This Row],[PRAZO ABERTURA R.A.E]]&lt;TODAY(),"ATRASADO","NO PRAZO")))</f>
        <v>0</v>
      </c>
      <c r="AB795" s="11" t="str">
        <f ca="1">IF(Tabela1[[#This Row],[PRAZO ABERTURA R.A.E]]&gt;=TODAY(),"",IF(Tabela1[[#This Row],[STATUS]]="ATRASADO",TODAY()-Tabela1[[#This Row],[PRAZO ABERTURA R.A.E]],""))</f>
        <v/>
      </c>
      <c r="AE795" s="3"/>
      <c r="AF795" t="s">
        <v>73</v>
      </c>
    </row>
    <row r="796" spans="1:32" ht="30" x14ac:dyDescent="0.25">
      <c r="A796" s="6">
        <v>795</v>
      </c>
      <c r="B796" s="2" t="s">
        <v>25</v>
      </c>
      <c r="C796" s="46">
        <v>45474</v>
      </c>
      <c r="D796" s="15" t="str">
        <f t="shared" si="9"/>
        <v>julho</v>
      </c>
      <c r="E796" s="9">
        <v>0.47916666666666669</v>
      </c>
      <c r="F796" s="41" t="s">
        <v>4534</v>
      </c>
      <c r="G796" s="2" t="s">
        <v>36</v>
      </c>
      <c r="H796" s="20"/>
      <c r="I796" s="61"/>
      <c r="J796" s="3"/>
      <c r="K796" s="5" t="s">
        <v>4567</v>
      </c>
      <c r="L796" s="6" t="s">
        <v>197</v>
      </c>
      <c r="M796" s="3" t="s">
        <v>121</v>
      </c>
      <c r="N796" s="2" t="s">
        <v>4172</v>
      </c>
      <c r="O796" s="2" t="s">
        <v>4535</v>
      </c>
      <c r="P796" s="3" t="s">
        <v>323</v>
      </c>
      <c r="Q796" s="31"/>
      <c r="R796" s="31"/>
      <c r="S796" s="31"/>
      <c r="T796" s="7" t="s">
        <v>4536</v>
      </c>
      <c r="U796" s="3" t="s">
        <v>4367</v>
      </c>
      <c r="V796" s="3" t="s">
        <v>239</v>
      </c>
      <c r="W796" s="3" t="s">
        <v>69</v>
      </c>
      <c r="X796" s="3" t="s">
        <v>70</v>
      </c>
      <c r="Y796" s="3" t="s">
        <v>67</v>
      </c>
      <c r="Z796" s="4" t="str">
        <f>IF(Tabela1[[#This Row],[R.A.E]]="SIM",VLOOKUP(Tabela1[[#This Row],[CLASSIFICAÇÃO]],Lista_Susp_!PRAZO,2,0)+Tabela1[[#This Row],[DATA]],"")</f>
        <v/>
      </c>
      <c r="AA796" s="11" t="b">
        <f ca="1">IF(Tabela1[[#This Row],[R.A.E]]="SIM",IF(AC796="ok","CONCLUÍDO",IF(Tabela1[[#This Row],[PRAZO ABERTURA R.A.E]]&lt;TODAY(),"ATRASADO","NO PRAZO")))</f>
        <v>0</v>
      </c>
      <c r="AB796" s="11" t="str">
        <f ca="1">IF(Tabela1[[#This Row],[PRAZO ABERTURA R.A.E]]&gt;=TODAY(),"",IF(Tabela1[[#This Row],[STATUS]]="ATRASADO",TODAY()-Tabela1[[#This Row],[PRAZO ABERTURA R.A.E]],""))</f>
        <v/>
      </c>
      <c r="AE796" s="3"/>
      <c r="AF796" t="s">
        <v>73</v>
      </c>
    </row>
    <row r="797" spans="1:32" ht="45" x14ac:dyDescent="0.25">
      <c r="A797" s="6">
        <v>796</v>
      </c>
      <c r="B797" s="2" t="s">
        <v>25</v>
      </c>
      <c r="C797" s="46">
        <v>45475</v>
      </c>
      <c r="D797" s="15" t="str">
        <f t="shared" si="9"/>
        <v>julho</v>
      </c>
      <c r="E797" s="9">
        <v>0.375</v>
      </c>
      <c r="F797" s="41" t="s">
        <v>4539</v>
      </c>
      <c r="G797" s="2" t="s">
        <v>36</v>
      </c>
      <c r="H797" s="20"/>
      <c r="I797" s="61"/>
      <c r="J797" s="3"/>
      <c r="K797" s="5" t="s">
        <v>4566</v>
      </c>
      <c r="L797" s="6" t="s">
        <v>128</v>
      </c>
      <c r="M797" s="3" t="s">
        <v>121</v>
      </c>
      <c r="N797" s="2" t="s">
        <v>4404</v>
      </c>
      <c r="O797" s="2" t="s">
        <v>4540</v>
      </c>
      <c r="P797" s="3" t="s">
        <v>3819</v>
      </c>
      <c r="Q797" s="31"/>
      <c r="R797" s="31"/>
      <c r="S797" s="31"/>
      <c r="T797" s="7" t="s">
        <v>4541</v>
      </c>
      <c r="U797" s="3" t="s">
        <v>4542</v>
      </c>
      <c r="V797" s="3" t="s">
        <v>239</v>
      </c>
      <c r="W797" s="3" t="s">
        <v>69</v>
      </c>
      <c r="X797" s="3" t="s">
        <v>70</v>
      </c>
      <c r="Y797" s="3" t="s">
        <v>67</v>
      </c>
      <c r="Z797" s="4" t="str">
        <f>IF(Tabela1[[#This Row],[R.A.E]]="SIM",VLOOKUP(Tabela1[[#This Row],[CLASSIFICAÇÃO]],Lista_Susp_!PRAZO,2,0)+Tabela1[[#This Row],[DATA]],"")</f>
        <v/>
      </c>
      <c r="AA797" s="11" t="b">
        <f ca="1">IF(Tabela1[[#This Row],[R.A.E]]="SIM",IF(AC797="ok","CONCLUÍDO",IF(Tabela1[[#This Row],[PRAZO ABERTURA R.A.E]]&lt;TODAY(),"ATRASADO","NO PRAZO")))</f>
        <v>0</v>
      </c>
      <c r="AB797" s="11" t="str">
        <f ca="1">IF(Tabela1[[#This Row],[PRAZO ABERTURA R.A.E]]&gt;=TODAY(),"",IF(Tabela1[[#This Row],[STATUS]]="ATRASADO",TODAY()-Tabela1[[#This Row],[PRAZO ABERTURA R.A.E]],""))</f>
        <v/>
      </c>
      <c r="AE797" s="3"/>
      <c r="AF797" t="s">
        <v>73</v>
      </c>
    </row>
    <row r="798" spans="1:32" x14ac:dyDescent="0.25">
      <c r="A798" s="6">
        <v>797</v>
      </c>
      <c r="B798" s="2" t="s">
        <v>25</v>
      </c>
      <c r="C798" s="46">
        <v>45475</v>
      </c>
      <c r="D798" s="15" t="str">
        <f t="shared" si="9"/>
        <v>julho</v>
      </c>
      <c r="E798" s="9">
        <v>0.17500000000000002</v>
      </c>
      <c r="F798" s="41" t="s">
        <v>4543</v>
      </c>
      <c r="G798" s="2" t="s">
        <v>27</v>
      </c>
      <c r="H798" s="20" t="s">
        <v>2310</v>
      </c>
      <c r="I798" s="61"/>
      <c r="J798" s="3"/>
      <c r="K798" s="5" t="s">
        <v>4544</v>
      </c>
      <c r="L798" s="6" t="s">
        <v>126</v>
      </c>
      <c r="M798" s="3" t="s">
        <v>122</v>
      </c>
      <c r="N798" s="2" t="s">
        <v>4545</v>
      </c>
      <c r="O798" s="2" t="s">
        <v>4547</v>
      </c>
      <c r="P798" s="3" t="s">
        <v>4546</v>
      </c>
      <c r="Q798" s="31"/>
      <c r="R798" s="31"/>
      <c r="S798" s="31"/>
      <c r="T798" s="7" t="s">
        <v>4548</v>
      </c>
      <c r="U798" s="3" t="s">
        <v>4549</v>
      </c>
      <c r="V798" s="3" t="s">
        <v>105</v>
      </c>
      <c r="W798" s="3" t="s">
        <v>76</v>
      </c>
      <c r="X798" s="3" t="s">
        <v>70</v>
      </c>
      <c r="Y798" s="3" t="s">
        <v>73</v>
      </c>
      <c r="Z798" s="4">
        <f>IF(Tabela1[[#This Row],[R.A.E]]="SIM",VLOOKUP(Tabela1[[#This Row],[CLASSIFICAÇÃO]],Lista_Susp_!PRAZO,2,0)+Tabela1[[#This Row],[DATA]],"")</f>
        <v>45482</v>
      </c>
      <c r="AA798" s="11" t="str">
        <f ca="1">IF(Tabela1[[#This Row],[R.A.E]]="SIM",IF(AC798="ok","CONCLUÍDO",IF(Tabela1[[#This Row],[PRAZO ABERTURA R.A.E]]&lt;TODAY(),"ATRASADO","NO PRAZO")))</f>
        <v>CONCLUÍDO</v>
      </c>
      <c r="AB798" s="11" t="str">
        <f ca="1">IF(Tabela1[[#This Row],[PRAZO ABERTURA R.A.E]]&gt;=TODAY(),"",IF(Tabela1[[#This Row],[STATUS]]="ATRASADO",TODAY()-Tabela1[[#This Row],[PRAZO ABERTURA R.A.E]],""))</f>
        <v/>
      </c>
      <c r="AC798" s="3" t="s">
        <v>908</v>
      </c>
      <c r="AD798" s="4">
        <v>45478</v>
      </c>
      <c r="AE798" s="3" t="s">
        <v>73</v>
      </c>
      <c r="AF798" t="s">
        <v>73</v>
      </c>
    </row>
    <row r="799" spans="1:32" ht="30" x14ac:dyDescent="0.25">
      <c r="A799" s="6">
        <v>798</v>
      </c>
      <c r="B799" s="2" t="s">
        <v>25</v>
      </c>
      <c r="C799" s="46">
        <v>45475</v>
      </c>
      <c r="D799" s="15" t="str">
        <f t="shared" si="9"/>
        <v>julho</v>
      </c>
      <c r="E799" s="9">
        <v>0.51736111111111105</v>
      </c>
      <c r="F799" s="41" t="s">
        <v>4551</v>
      </c>
      <c r="G799" s="2" t="s">
        <v>30</v>
      </c>
      <c r="H799" s="20"/>
      <c r="I799" s="61"/>
      <c r="J799" s="3"/>
      <c r="K799" s="5" t="s">
        <v>4565</v>
      </c>
      <c r="L799" s="6" t="s">
        <v>185</v>
      </c>
      <c r="M799" s="3" t="s">
        <v>121</v>
      </c>
      <c r="N799" s="2" t="s">
        <v>1057</v>
      </c>
      <c r="O799" s="2" t="s">
        <v>4552</v>
      </c>
      <c r="P799" s="3" t="s">
        <v>381</v>
      </c>
      <c r="Q799" s="31"/>
      <c r="R799" s="31"/>
      <c r="S799" s="31"/>
      <c r="T799" s="7" t="s">
        <v>4553</v>
      </c>
      <c r="U799" s="3" t="s">
        <v>4554</v>
      </c>
      <c r="V799" s="3" t="s">
        <v>75</v>
      </c>
      <c r="W799" s="3" t="s">
        <v>69</v>
      </c>
      <c r="X799" s="3" t="s">
        <v>70</v>
      </c>
      <c r="Y799" s="3" t="s">
        <v>67</v>
      </c>
      <c r="Z799" s="4" t="str">
        <f>IF(Tabela1[[#This Row],[R.A.E]]="SIM",VLOOKUP(Tabela1[[#This Row],[CLASSIFICAÇÃO]],Lista_Susp_!PRAZO,2,0)+Tabela1[[#This Row],[DATA]],"")</f>
        <v/>
      </c>
      <c r="AA799" s="11" t="b">
        <f ca="1">IF(Tabela1[[#This Row],[R.A.E]]="SIM",IF(AC799="ok","CONCLUÍDO",IF(Tabela1[[#This Row],[PRAZO ABERTURA R.A.E]]&lt;TODAY(),"ATRASADO","NO PRAZO")))</f>
        <v>0</v>
      </c>
      <c r="AB799" s="11" t="str">
        <f ca="1">IF(Tabela1[[#This Row],[PRAZO ABERTURA R.A.E]]&gt;=TODAY(),"",IF(Tabela1[[#This Row],[STATUS]]="ATRASADO",TODAY()-Tabela1[[#This Row],[PRAZO ABERTURA R.A.E]],""))</f>
        <v/>
      </c>
      <c r="AE799" s="3"/>
      <c r="AF799" t="s">
        <v>73</v>
      </c>
    </row>
    <row r="800" spans="1:32" x14ac:dyDescent="0.25">
      <c r="A800" s="6">
        <v>799</v>
      </c>
      <c r="B800" s="2" t="s">
        <v>25</v>
      </c>
      <c r="C800" s="46">
        <v>45475</v>
      </c>
      <c r="D800" s="15" t="str">
        <f t="shared" si="9"/>
        <v>julho</v>
      </c>
      <c r="E800" s="9">
        <v>0.60416666666666663</v>
      </c>
      <c r="F800" s="41" t="s">
        <v>4555</v>
      </c>
      <c r="G800" s="2" t="s">
        <v>33</v>
      </c>
      <c r="H800" s="20"/>
      <c r="I800" s="61"/>
      <c r="J800" s="3"/>
      <c r="K800" s="5" t="s">
        <v>4556</v>
      </c>
      <c r="L800" s="6" t="s">
        <v>197</v>
      </c>
      <c r="M800" s="3" t="s">
        <v>121</v>
      </c>
      <c r="N800" s="2" t="s">
        <v>4404</v>
      </c>
      <c r="O800" s="2" t="s">
        <v>4557</v>
      </c>
      <c r="P800" s="3" t="s">
        <v>323</v>
      </c>
      <c r="Q800" s="31"/>
      <c r="R800" s="31"/>
      <c r="S800" s="31"/>
      <c r="T800" s="7" t="s">
        <v>4558</v>
      </c>
      <c r="U800" s="3" t="s">
        <v>4367</v>
      </c>
      <c r="V800" s="3" t="s">
        <v>239</v>
      </c>
      <c r="W800" s="3" t="s">
        <v>69</v>
      </c>
      <c r="X800" s="3" t="s">
        <v>70</v>
      </c>
      <c r="Y800" s="3" t="s">
        <v>67</v>
      </c>
      <c r="Z800" s="4" t="str">
        <f>IF(Tabela1[[#This Row],[R.A.E]]="SIM",VLOOKUP(Tabela1[[#This Row],[CLASSIFICAÇÃO]],Lista_Susp_!PRAZO,2,0)+Tabela1[[#This Row],[DATA]],"")</f>
        <v/>
      </c>
      <c r="AA800" s="11" t="b">
        <f ca="1">IF(Tabela1[[#This Row],[R.A.E]]="SIM",IF(AC800="ok","CONCLUÍDO",IF(Tabela1[[#This Row],[PRAZO ABERTURA R.A.E]]&lt;TODAY(),"ATRASADO","NO PRAZO")))</f>
        <v>0</v>
      </c>
      <c r="AB800" s="11" t="str">
        <f ca="1">IF(Tabela1[[#This Row],[PRAZO ABERTURA R.A.E]]&gt;=TODAY(),"",IF(Tabela1[[#This Row],[STATUS]]="ATRASADO",TODAY()-Tabela1[[#This Row],[PRAZO ABERTURA R.A.E]],""))</f>
        <v/>
      </c>
      <c r="AE800" s="3"/>
      <c r="AF800" t="s">
        <v>73</v>
      </c>
    </row>
    <row r="801" spans="1:32" x14ac:dyDescent="0.25">
      <c r="A801" s="6">
        <v>800</v>
      </c>
      <c r="B801" s="2" t="s">
        <v>28</v>
      </c>
      <c r="C801" s="46">
        <v>45475</v>
      </c>
      <c r="D801" s="15" t="str">
        <f t="shared" si="9"/>
        <v>julho</v>
      </c>
      <c r="E801" s="9">
        <v>0.35416666666666669</v>
      </c>
      <c r="F801" s="41" t="s">
        <v>4559</v>
      </c>
      <c r="G801" s="2" t="s">
        <v>36</v>
      </c>
      <c r="H801" s="20"/>
      <c r="I801" s="61"/>
      <c r="J801" s="3"/>
      <c r="K801" s="5" t="s">
        <v>4564</v>
      </c>
      <c r="L801" s="6" t="s">
        <v>2120</v>
      </c>
      <c r="M801" s="3" t="s">
        <v>121</v>
      </c>
      <c r="N801" s="2" t="s">
        <v>4560</v>
      </c>
      <c r="O801" s="2" t="s">
        <v>4591</v>
      </c>
      <c r="P801" s="3" t="s">
        <v>4233</v>
      </c>
      <c r="Q801" s="31"/>
      <c r="R801" s="31"/>
      <c r="S801" s="31"/>
      <c r="T801" s="7" t="s">
        <v>4561</v>
      </c>
      <c r="U801" s="3" t="s">
        <v>4562</v>
      </c>
      <c r="V801" s="3" t="s">
        <v>78</v>
      </c>
      <c r="W801" s="3" t="s">
        <v>69</v>
      </c>
      <c r="X801" s="3" t="s">
        <v>79</v>
      </c>
      <c r="Y801" s="3" t="s">
        <v>73</v>
      </c>
      <c r="Z801" s="4">
        <f>IF(Tabela1[[#This Row],[R.A.E]]="SIM",VLOOKUP(Tabela1[[#This Row],[CLASSIFICAÇÃO]],Lista_Susp_!PRAZO,2,0)+Tabela1[[#This Row],[DATA]],"")</f>
        <v>45482</v>
      </c>
      <c r="AA801" s="11" t="str">
        <f ca="1">IF(Tabela1[[#This Row],[R.A.E]]="SIM",IF(AC801="ok","CONCLUÍDO",IF(Tabela1[[#This Row],[PRAZO ABERTURA R.A.E]]&lt;TODAY(),"ATRASADO","NO PRAZO")))</f>
        <v>ATRASADO</v>
      </c>
      <c r="AB801" s="11">
        <f ca="1">IF(Tabela1[[#This Row],[PRAZO ABERTURA R.A.E]]&gt;=TODAY(),"",IF(Tabela1[[#This Row],[STATUS]]="ATRASADO",TODAY()-Tabela1[[#This Row],[PRAZO ABERTURA R.A.E]],""))</f>
        <v>175</v>
      </c>
      <c r="AE801" s="3"/>
      <c r="AF801" t="s">
        <v>73</v>
      </c>
    </row>
    <row r="802" spans="1:32" x14ac:dyDescent="0.25">
      <c r="A802" s="6">
        <v>801</v>
      </c>
      <c r="B802" s="2" t="s">
        <v>25</v>
      </c>
      <c r="C802" s="46">
        <v>45477</v>
      </c>
      <c r="D802" s="15" t="str">
        <f t="shared" si="9"/>
        <v>julho</v>
      </c>
      <c r="E802" s="9">
        <v>0.39583333333333331</v>
      </c>
      <c r="F802" s="41" t="s">
        <v>4572</v>
      </c>
      <c r="G802" s="2" t="s">
        <v>36</v>
      </c>
      <c r="H802" s="20"/>
      <c r="I802" s="61"/>
      <c r="J802" s="3" t="s">
        <v>73</v>
      </c>
      <c r="K802" s="5" t="s">
        <v>4744</v>
      </c>
      <c r="L802" s="6" t="s">
        <v>185</v>
      </c>
      <c r="M802" s="3" t="s">
        <v>121</v>
      </c>
      <c r="N802" s="2" t="s">
        <v>1720</v>
      </c>
      <c r="O802" s="2" t="s">
        <v>4573</v>
      </c>
      <c r="P802" s="3" t="s">
        <v>4498</v>
      </c>
      <c r="Q802" s="31"/>
      <c r="R802" s="31"/>
      <c r="S802" s="31"/>
      <c r="T802" s="7" t="s">
        <v>4574</v>
      </c>
      <c r="U802" s="3" t="s">
        <v>4575</v>
      </c>
      <c r="V802" s="3" t="s">
        <v>75</v>
      </c>
      <c r="W802" s="3" t="s">
        <v>76</v>
      </c>
      <c r="X802" s="3" t="s">
        <v>79</v>
      </c>
      <c r="Y802" s="3" t="s">
        <v>73</v>
      </c>
      <c r="Z802" s="4">
        <f>IF(Tabela1[[#This Row],[R.A.E]]="SIM",VLOOKUP(Tabela1[[#This Row],[CLASSIFICAÇÃO]],Lista_Susp_!PRAZO,2,0)+Tabela1[[#This Row],[DATA]],"")</f>
        <v>45484</v>
      </c>
      <c r="AA802" s="11" t="str">
        <f ca="1">IF(Tabela1[[#This Row],[R.A.E]]="SIM",IF(AC802="ok","CONCLUÍDO",IF(Tabela1[[#This Row],[PRAZO ABERTURA R.A.E]]&lt;TODAY(),"ATRASADO","NO PRAZO")))</f>
        <v>CONCLUÍDO</v>
      </c>
      <c r="AB802" s="11" t="str">
        <f ca="1">IF(Tabela1[[#This Row],[PRAZO ABERTURA R.A.E]]&gt;=TODAY(),"",IF(Tabela1[[#This Row],[STATUS]]="ATRASADO",TODAY()-Tabela1[[#This Row],[PRAZO ABERTURA R.A.E]],""))</f>
        <v/>
      </c>
      <c r="AC802" s="3" t="s">
        <v>908</v>
      </c>
      <c r="AD802" s="4">
        <v>45482</v>
      </c>
      <c r="AE802" s="3" t="s">
        <v>73</v>
      </c>
      <c r="AF802" t="s">
        <v>73</v>
      </c>
    </row>
    <row r="803" spans="1:32" ht="45" x14ac:dyDescent="0.25">
      <c r="A803" s="6">
        <v>802</v>
      </c>
      <c r="B803" s="2" t="s">
        <v>25</v>
      </c>
      <c r="C803" s="46">
        <v>45477</v>
      </c>
      <c r="D803" s="15" t="str">
        <f t="shared" si="9"/>
        <v>julho</v>
      </c>
      <c r="E803" s="9">
        <v>0.60416666666666663</v>
      </c>
      <c r="F803" s="41" t="s">
        <v>4576</v>
      </c>
      <c r="G803" s="2" t="s">
        <v>30</v>
      </c>
      <c r="H803" s="20"/>
      <c r="I803" s="61"/>
      <c r="J803" s="3"/>
      <c r="K803" s="5" t="s">
        <v>4743</v>
      </c>
      <c r="L803" s="6" t="s">
        <v>197</v>
      </c>
      <c r="M803" s="3" t="s">
        <v>121</v>
      </c>
      <c r="N803" s="2" t="s">
        <v>4172</v>
      </c>
      <c r="O803" s="2" t="s">
        <v>4577</v>
      </c>
      <c r="P803" s="3" t="s">
        <v>323</v>
      </c>
      <c r="Q803" s="31"/>
      <c r="R803" s="31"/>
      <c r="S803" s="31"/>
      <c r="T803" s="7" t="s">
        <v>4578</v>
      </c>
      <c r="U803" s="3" t="s">
        <v>4256</v>
      </c>
      <c r="V803" s="3" t="s">
        <v>239</v>
      </c>
      <c r="W803" s="3" t="s">
        <v>69</v>
      </c>
      <c r="X803" s="3" t="s">
        <v>70</v>
      </c>
      <c r="Y803" s="3" t="s">
        <v>67</v>
      </c>
      <c r="Z803" s="4" t="str">
        <f>IF(Tabela1[[#This Row],[R.A.E]]="SIM",VLOOKUP(Tabela1[[#This Row],[CLASSIFICAÇÃO]],Lista_Susp_!PRAZO,2,0)+Tabela1[[#This Row],[DATA]],"")</f>
        <v/>
      </c>
      <c r="AA803" s="11" t="b">
        <f ca="1">IF(Tabela1[[#This Row],[R.A.E]]="SIM",IF(AC803="ok","CONCLUÍDO",IF(Tabela1[[#This Row],[PRAZO ABERTURA R.A.E]]&lt;TODAY(),"ATRASADO","NO PRAZO")))</f>
        <v>0</v>
      </c>
      <c r="AB803" s="11" t="str">
        <f ca="1">IF(Tabela1[[#This Row],[PRAZO ABERTURA R.A.E]]&gt;=TODAY(),"",IF(Tabela1[[#This Row],[STATUS]]="ATRASADO",TODAY()-Tabela1[[#This Row],[PRAZO ABERTURA R.A.E]],""))</f>
        <v/>
      </c>
      <c r="AE803" s="3"/>
      <c r="AF803" t="s">
        <v>73</v>
      </c>
    </row>
    <row r="804" spans="1:32" x14ac:dyDescent="0.25">
      <c r="A804" s="6">
        <v>803</v>
      </c>
      <c r="B804" s="2" t="s">
        <v>28</v>
      </c>
      <c r="C804" s="46">
        <v>45477</v>
      </c>
      <c r="D804" s="15" t="str">
        <f t="shared" si="9"/>
        <v>julho</v>
      </c>
      <c r="E804" s="9">
        <v>0.47222222222222227</v>
      </c>
      <c r="F804" s="41" t="s">
        <v>4579</v>
      </c>
      <c r="G804" s="2" t="s">
        <v>36</v>
      </c>
      <c r="H804" s="20"/>
      <c r="I804" s="61"/>
      <c r="J804" s="3" t="s">
        <v>73</v>
      </c>
      <c r="K804" s="5" t="s">
        <v>4742</v>
      </c>
      <c r="L804" s="6" t="s">
        <v>152</v>
      </c>
      <c r="M804" s="3" t="s">
        <v>121</v>
      </c>
      <c r="N804" s="2" t="s">
        <v>4580</v>
      </c>
      <c r="O804" s="2" t="s">
        <v>4581</v>
      </c>
      <c r="P804" s="3" t="s">
        <v>3194</v>
      </c>
      <c r="Q804" s="31"/>
      <c r="R804" s="31"/>
      <c r="S804" s="31"/>
      <c r="T804" s="7" t="s">
        <v>4582</v>
      </c>
      <c r="U804" s="3" t="s">
        <v>3043</v>
      </c>
      <c r="V804" s="3" t="s">
        <v>3898</v>
      </c>
      <c r="W804" s="3" t="s">
        <v>76</v>
      </c>
      <c r="X804" s="3" t="s">
        <v>79</v>
      </c>
      <c r="Y804" s="3" t="s">
        <v>73</v>
      </c>
      <c r="Z804" s="4">
        <f>IF(Tabela1[[#This Row],[R.A.E]]="SIM",VLOOKUP(Tabela1[[#This Row],[CLASSIFICAÇÃO]],Lista_Susp_!PRAZO,2,0)+Tabela1[[#This Row],[DATA]],"")</f>
        <v>45484</v>
      </c>
      <c r="AA804" s="11" t="str">
        <f ca="1">IF(Tabela1[[#This Row],[R.A.E]]="SIM",IF(AC804="ok","CONCLUÍDO",IF(Tabela1[[#This Row],[PRAZO ABERTURA R.A.E]]&lt;TODAY(),"ATRASADO","NO PRAZO")))</f>
        <v>ATRASADO</v>
      </c>
      <c r="AB804" s="11">
        <f ca="1">IF(Tabela1[[#This Row],[PRAZO ABERTURA R.A.E]]&gt;=TODAY(),"",IF(Tabela1[[#This Row],[STATUS]]="ATRASADO",TODAY()-Tabela1[[#This Row],[PRAZO ABERTURA R.A.E]],""))</f>
        <v>173</v>
      </c>
      <c r="AE804" s="3"/>
      <c r="AF804" t="s">
        <v>73</v>
      </c>
    </row>
    <row r="805" spans="1:32" ht="30" x14ac:dyDescent="0.25">
      <c r="A805" s="6">
        <v>804</v>
      </c>
      <c r="B805" s="2" t="s">
        <v>25</v>
      </c>
      <c r="C805" s="46">
        <v>45477</v>
      </c>
      <c r="D805" s="15" t="str">
        <f t="shared" si="9"/>
        <v>julho</v>
      </c>
      <c r="E805" s="9">
        <v>0.45833333333333331</v>
      </c>
      <c r="F805" s="41" t="s">
        <v>4583</v>
      </c>
      <c r="G805" s="2" t="s">
        <v>33</v>
      </c>
      <c r="H805" s="20"/>
      <c r="I805" s="61"/>
      <c r="J805" s="3"/>
      <c r="K805" s="5" t="s">
        <v>4741</v>
      </c>
      <c r="L805" s="6" t="s">
        <v>188</v>
      </c>
      <c r="M805" s="3" t="s">
        <v>41</v>
      </c>
      <c r="N805" s="2" t="s">
        <v>2649</v>
      </c>
      <c r="O805" s="2" t="s">
        <v>4584</v>
      </c>
      <c r="P805" s="3" t="s">
        <v>2651</v>
      </c>
      <c r="Q805" s="31"/>
      <c r="R805" s="31"/>
      <c r="S805" s="31"/>
      <c r="T805" s="7" t="s">
        <v>4585</v>
      </c>
      <c r="U805" s="3" t="s">
        <v>4586</v>
      </c>
      <c r="V805" s="3" t="s">
        <v>81</v>
      </c>
      <c r="W805" s="3" t="s">
        <v>69</v>
      </c>
      <c r="X805" s="3" t="s">
        <v>70</v>
      </c>
      <c r="Y805" s="3" t="s">
        <v>67</v>
      </c>
      <c r="Z805" s="4" t="str">
        <f>IF(Tabela1[[#This Row],[R.A.E]]="SIM",VLOOKUP(Tabela1[[#This Row],[CLASSIFICAÇÃO]],Lista_Susp_!PRAZO,2,0)+Tabela1[[#This Row],[DATA]],"")</f>
        <v/>
      </c>
      <c r="AA805" s="11" t="b">
        <f ca="1">IF(Tabela1[[#This Row],[R.A.E]]="SIM",IF(AC805="ok","CONCLUÍDO",IF(Tabela1[[#This Row],[PRAZO ABERTURA R.A.E]]&lt;TODAY(),"ATRASADO","NO PRAZO")))</f>
        <v>0</v>
      </c>
      <c r="AB805" s="11" t="str">
        <f ca="1">IF(Tabela1[[#This Row],[PRAZO ABERTURA R.A.E]]&gt;=TODAY(),"",IF(Tabela1[[#This Row],[STATUS]]="ATRASADO",TODAY()-Tabela1[[#This Row],[PRAZO ABERTURA R.A.E]],""))</f>
        <v/>
      </c>
      <c r="AE805" s="3"/>
      <c r="AF805" t="s">
        <v>73</v>
      </c>
    </row>
    <row r="806" spans="1:32" x14ac:dyDescent="0.25">
      <c r="A806" s="6">
        <v>805</v>
      </c>
      <c r="B806" s="2" t="s">
        <v>25</v>
      </c>
      <c r="C806" s="46">
        <v>45475</v>
      </c>
      <c r="D806" s="15" t="str">
        <f t="shared" si="9"/>
        <v>julho</v>
      </c>
      <c r="E806" s="9">
        <v>0.96458333333333324</v>
      </c>
      <c r="F806" s="41" t="s">
        <v>4587</v>
      </c>
      <c r="G806" s="2" t="s">
        <v>27</v>
      </c>
      <c r="H806" s="20" t="s">
        <v>2310</v>
      </c>
      <c r="I806" s="61"/>
      <c r="J806" s="3"/>
      <c r="K806" s="5" t="s">
        <v>4588</v>
      </c>
      <c r="L806" s="6" t="s">
        <v>126</v>
      </c>
      <c r="M806" s="3" t="s">
        <v>122</v>
      </c>
      <c r="N806" s="2" t="s">
        <v>2819</v>
      </c>
      <c r="O806" s="2" t="s">
        <v>4589</v>
      </c>
      <c r="P806" s="3" t="s">
        <v>3968</v>
      </c>
      <c r="Q806" s="31"/>
      <c r="R806" s="31"/>
      <c r="S806" s="31"/>
      <c r="T806" s="7" t="s">
        <v>4590</v>
      </c>
      <c r="U806" s="3" t="s">
        <v>3767</v>
      </c>
      <c r="V806" s="3" t="s">
        <v>105</v>
      </c>
      <c r="W806" s="3" t="s">
        <v>69</v>
      </c>
      <c r="X806" s="3" t="s">
        <v>70</v>
      </c>
      <c r="Y806" s="3" t="s">
        <v>67</v>
      </c>
      <c r="Z806" s="4" t="str">
        <f>IF(Tabela1[[#This Row],[R.A.E]]="SIM",VLOOKUP(Tabela1[[#This Row],[CLASSIFICAÇÃO]],Lista_Susp_!PRAZO,2,0)+Tabela1[[#This Row],[DATA]],"")</f>
        <v/>
      </c>
      <c r="AA806" s="11" t="b">
        <f ca="1">IF(Tabela1[[#This Row],[R.A.E]]="SIM",IF(AC806="ok","CONCLUÍDO",IF(Tabela1[[#This Row],[PRAZO ABERTURA R.A.E]]&lt;TODAY(),"ATRASADO","NO PRAZO")))</f>
        <v>0</v>
      </c>
      <c r="AB806" s="11" t="str">
        <f ca="1">IF(Tabela1[[#This Row],[PRAZO ABERTURA R.A.E]]&gt;=TODAY(),"",IF(Tabela1[[#This Row],[STATUS]]="ATRASADO",TODAY()-Tabela1[[#This Row],[PRAZO ABERTURA R.A.E]],""))</f>
        <v/>
      </c>
      <c r="AE806" s="3"/>
      <c r="AF806" t="s">
        <v>67</v>
      </c>
    </row>
    <row r="807" spans="1:32" x14ac:dyDescent="0.25">
      <c r="A807" s="6">
        <v>806</v>
      </c>
      <c r="B807" s="2" t="s">
        <v>25</v>
      </c>
      <c r="C807" s="46">
        <v>45477</v>
      </c>
      <c r="D807" s="15" t="str">
        <f t="shared" si="9"/>
        <v>julho</v>
      </c>
      <c r="E807" s="9">
        <v>0.64583333333333337</v>
      </c>
      <c r="F807" s="41" t="s">
        <v>3790</v>
      </c>
      <c r="G807" s="2" t="s">
        <v>30</v>
      </c>
      <c r="H807" s="20"/>
      <c r="I807" s="61"/>
      <c r="J807" s="3"/>
      <c r="K807" s="5" t="s">
        <v>4740</v>
      </c>
      <c r="L807" s="6" t="s">
        <v>126</v>
      </c>
      <c r="M807" s="3" t="s">
        <v>44</v>
      </c>
      <c r="N807" s="2" t="s">
        <v>4592</v>
      </c>
      <c r="O807" s="2" t="s">
        <v>4593</v>
      </c>
      <c r="P807" s="3" t="s">
        <v>477</v>
      </c>
      <c r="Q807" s="31"/>
      <c r="R807" s="31"/>
      <c r="S807" s="31"/>
      <c r="T807" s="7" t="s">
        <v>4594</v>
      </c>
      <c r="U807" s="3" t="s">
        <v>4595</v>
      </c>
      <c r="V807" s="3" t="s">
        <v>81</v>
      </c>
      <c r="W807" s="3" t="s">
        <v>69</v>
      </c>
      <c r="X807" s="3" t="s">
        <v>70</v>
      </c>
      <c r="Y807" s="3" t="s">
        <v>67</v>
      </c>
      <c r="Z807" s="4" t="str">
        <f>IF(Tabela1[[#This Row],[R.A.E]]="SIM",VLOOKUP(Tabela1[[#This Row],[CLASSIFICAÇÃO]],Lista_Susp_!PRAZO,2,0)+Tabela1[[#This Row],[DATA]],"")</f>
        <v/>
      </c>
      <c r="AA807" s="11" t="b">
        <f ca="1">IF(Tabela1[[#This Row],[R.A.E]]="SIM",IF(AC807="ok","CONCLUÍDO",IF(Tabela1[[#This Row],[PRAZO ABERTURA R.A.E]]&lt;TODAY(),"ATRASADO","NO PRAZO")))</f>
        <v>0</v>
      </c>
      <c r="AB807" s="11" t="str">
        <f ca="1">IF(Tabela1[[#This Row],[PRAZO ABERTURA R.A.E]]&gt;=TODAY(),"",IF(Tabela1[[#This Row],[STATUS]]="ATRASADO",TODAY()-Tabela1[[#This Row],[PRAZO ABERTURA R.A.E]],""))</f>
        <v/>
      </c>
      <c r="AE807" s="3"/>
      <c r="AF807" t="s">
        <v>73</v>
      </c>
    </row>
    <row r="808" spans="1:32" ht="30" x14ac:dyDescent="0.25">
      <c r="A808" s="6">
        <v>807</v>
      </c>
      <c r="B808" s="2" t="s">
        <v>25</v>
      </c>
      <c r="C808" s="46">
        <v>45477</v>
      </c>
      <c r="D808" s="15" t="str">
        <f t="shared" si="9"/>
        <v>julho</v>
      </c>
      <c r="E808" s="9">
        <v>0.875</v>
      </c>
      <c r="F808" s="41" t="s">
        <v>4596</v>
      </c>
      <c r="G808" s="2" t="s">
        <v>32</v>
      </c>
      <c r="H808" s="20"/>
      <c r="I808" s="61" t="s">
        <v>5168</v>
      </c>
      <c r="J808" s="3"/>
      <c r="K808" s="5" t="s">
        <v>4739</v>
      </c>
      <c r="L808" s="6" t="s">
        <v>126</v>
      </c>
      <c r="M808" s="3" t="s">
        <v>123</v>
      </c>
      <c r="N808" s="2" t="s">
        <v>1448</v>
      </c>
      <c r="O808" s="2" t="s">
        <v>4597</v>
      </c>
      <c r="P808" s="3" t="s">
        <v>616</v>
      </c>
      <c r="Q808" s="31"/>
      <c r="R808" s="31"/>
      <c r="S808" s="31"/>
      <c r="T808" s="7" t="s">
        <v>4598</v>
      </c>
      <c r="U808" s="3" t="s">
        <v>4599</v>
      </c>
      <c r="V808" s="3" t="s">
        <v>77</v>
      </c>
      <c r="W808" s="3" t="s">
        <v>76</v>
      </c>
      <c r="X808" s="3" t="s">
        <v>70</v>
      </c>
      <c r="Y808" s="3" t="s">
        <v>73</v>
      </c>
      <c r="Z808" s="4">
        <f>IF(Tabela1[[#This Row],[R.A.E]]="SIM",VLOOKUP(Tabela1[[#This Row],[CLASSIFICAÇÃO]],Lista_Susp_!PRAZO,2,0)+Tabela1[[#This Row],[DATA]],"")</f>
        <v>45484</v>
      </c>
      <c r="AA808" s="11" t="str">
        <f ca="1">IF(Tabela1[[#This Row],[R.A.E]]="SIM",IF(AC808="ok","CONCLUÍDO",IF(Tabela1[[#This Row],[PRAZO ABERTURA R.A.E]]&lt;TODAY(),"ATRASADO","NO PRAZO")))</f>
        <v>CONCLUÍDO</v>
      </c>
      <c r="AB808" s="11" t="str">
        <f ca="1">IF(Tabela1[[#This Row],[PRAZO ABERTURA R.A.E]]&gt;=TODAY(),"",IF(Tabela1[[#This Row],[STATUS]]="ATRASADO",TODAY()-Tabela1[[#This Row],[PRAZO ABERTURA R.A.E]],""))</f>
        <v/>
      </c>
      <c r="AC808" s="4" t="s">
        <v>908</v>
      </c>
      <c r="AD808" s="4">
        <v>45484</v>
      </c>
      <c r="AE808" s="3"/>
      <c r="AF808" t="s">
        <v>73</v>
      </c>
    </row>
    <row r="809" spans="1:32" ht="45" x14ac:dyDescent="0.25">
      <c r="A809" s="6">
        <v>808</v>
      </c>
      <c r="B809" s="2" t="s">
        <v>25</v>
      </c>
      <c r="C809" s="46">
        <v>45478</v>
      </c>
      <c r="D809" s="15" t="str">
        <f t="shared" ref="D809:D823" si="10">TEXT(C809,"MMMM")</f>
        <v>julho</v>
      </c>
      <c r="E809" s="9">
        <v>0.20833333333333334</v>
      </c>
      <c r="F809" s="41" t="s">
        <v>973</v>
      </c>
      <c r="G809" s="2" t="s">
        <v>30</v>
      </c>
      <c r="H809" s="20"/>
      <c r="I809" s="61"/>
      <c r="J809" s="3" t="s">
        <v>73</v>
      </c>
      <c r="K809" s="5" t="s">
        <v>4738</v>
      </c>
      <c r="L809" s="6" t="s">
        <v>126</v>
      </c>
      <c r="M809" s="3" t="s">
        <v>120</v>
      </c>
      <c r="N809" s="2" t="s">
        <v>1448</v>
      </c>
      <c r="O809" s="2" t="s">
        <v>4600</v>
      </c>
      <c r="P809" s="3" t="s">
        <v>4601</v>
      </c>
      <c r="Q809" s="31"/>
      <c r="R809" s="31"/>
      <c r="S809" s="31"/>
      <c r="T809" s="7" t="s">
        <v>4602</v>
      </c>
      <c r="U809" s="3" t="s">
        <v>1290</v>
      </c>
      <c r="V809" s="3" t="s">
        <v>82</v>
      </c>
      <c r="W809" s="3" t="s">
        <v>72</v>
      </c>
      <c r="X809" s="3" t="s">
        <v>70</v>
      </c>
      <c r="Y809" s="3" t="s">
        <v>73</v>
      </c>
      <c r="Z809" s="4">
        <f>IF(Tabela1[[#This Row],[R.A.E]]="SIM",VLOOKUP(Tabela1[[#This Row],[CLASSIFICAÇÃO]],Lista_Susp_!PRAZO,2,0)+Tabela1[[#This Row],[DATA]],"")</f>
        <v>45485</v>
      </c>
      <c r="AA809" s="11" t="str">
        <f ca="1">IF(Tabela1[[#This Row],[R.A.E]]="SIM",IF(AC809="ok","CONCLUÍDO",IF(Tabela1[[#This Row],[PRAZO ABERTURA R.A.E]]&lt;TODAY(),"ATRASADO","NO PRAZO")))</f>
        <v>CONCLUÍDO</v>
      </c>
      <c r="AB809" s="11" t="str">
        <f ca="1">IF(Tabela1[[#This Row],[PRAZO ABERTURA R.A.E]]&gt;=TODAY(),"",IF(Tabela1[[#This Row],[STATUS]]="ATRASADO",TODAY()-Tabela1[[#This Row],[PRAZO ABERTURA R.A.E]],""))</f>
        <v/>
      </c>
      <c r="AC809" s="3" t="s">
        <v>224</v>
      </c>
      <c r="AD809" s="4">
        <v>45485</v>
      </c>
      <c r="AE809" s="3"/>
      <c r="AF809" t="s">
        <v>73</v>
      </c>
    </row>
    <row r="810" spans="1:32" ht="30" x14ac:dyDescent="0.25">
      <c r="A810" s="6">
        <v>809</v>
      </c>
      <c r="B810" s="2" t="s">
        <v>25</v>
      </c>
      <c r="C810" s="46">
        <v>45478</v>
      </c>
      <c r="D810" s="15" t="str">
        <f t="shared" si="10"/>
        <v>julho</v>
      </c>
      <c r="E810" s="9">
        <v>0.93055555555555547</v>
      </c>
      <c r="F810" s="41" t="s">
        <v>4603</v>
      </c>
      <c r="G810" s="2" t="s">
        <v>32</v>
      </c>
      <c r="H810" s="20"/>
      <c r="I810" s="61" t="s">
        <v>5168</v>
      </c>
      <c r="J810" s="3"/>
      <c r="K810" s="5" t="s">
        <v>4627</v>
      </c>
      <c r="L810" s="6" t="s">
        <v>54</v>
      </c>
      <c r="M810" s="3" t="s">
        <v>122</v>
      </c>
      <c r="N810" s="2" t="s">
        <v>4604</v>
      </c>
      <c r="O810" s="2" t="s">
        <v>4605</v>
      </c>
      <c r="P810" s="3" t="s">
        <v>461</v>
      </c>
      <c r="Q810" s="31"/>
      <c r="R810" s="31"/>
      <c r="S810" s="31"/>
      <c r="T810" s="7" t="s">
        <v>4606</v>
      </c>
      <c r="U810" s="3" t="s">
        <v>4078</v>
      </c>
      <c r="V810" s="3" t="s">
        <v>64</v>
      </c>
      <c r="W810" s="3" t="s">
        <v>72</v>
      </c>
      <c r="X810" s="3" t="s">
        <v>79</v>
      </c>
      <c r="Y810" s="3" t="s">
        <v>73</v>
      </c>
      <c r="Z810" s="4">
        <f>IF(Tabela1[[#This Row],[R.A.E]]="SIM",VLOOKUP(Tabela1[[#This Row],[CLASSIFICAÇÃO]],Lista_Susp_!PRAZO,2,0)+Tabela1[[#This Row],[DATA]],"")</f>
        <v>45485</v>
      </c>
      <c r="AA810" s="11" t="str">
        <f ca="1">IF(Tabela1[[#This Row],[R.A.E]]="SIM",IF(AC810="ok","CONCLUÍDO",IF(Tabela1[[#This Row],[PRAZO ABERTURA R.A.E]]&lt;TODAY(),"ATRASADO","NO PRAZO")))</f>
        <v>CONCLUÍDO</v>
      </c>
      <c r="AB810" s="11" t="str">
        <f ca="1">IF(Tabela1[[#This Row],[PRAZO ABERTURA R.A.E]]&gt;=TODAY(),"",IF(Tabela1[[#This Row],[STATUS]]="ATRASADO",TODAY()-Tabela1[[#This Row],[PRAZO ABERTURA R.A.E]],""))</f>
        <v/>
      </c>
      <c r="AC810" s="3" t="s">
        <v>224</v>
      </c>
      <c r="AD810" s="4">
        <v>45483</v>
      </c>
      <c r="AE810" s="3" t="s">
        <v>73</v>
      </c>
      <c r="AF810" t="s">
        <v>73</v>
      </c>
    </row>
    <row r="811" spans="1:32" ht="45" x14ac:dyDescent="0.25">
      <c r="A811" s="6">
        <v>810</v>
      </c>
      <c r="B811" s="2" t="s">
        <v>25</v>
      </c>
      <c r="C811" s="46">
        <v>45480</v>
      </c>
      <c r="D811" s="15" t="str">
        <f t="shared" si="10"/>
        <v>julho</v>
      </c>
      <c r="E811" s="9">
        <v>6.25E-2</v>
      </c>
      <c r="F811" s="41" t="s">
        <v>4607</v>
      </c>
      <c r="G811" s="2" t="s">
        <v>30</v>
      </c>
      <c r="H811" s="20"/>
      <c r="I811" s="61"/>
      <c r="J811" s="3" t="s">
        <v>73</v>
      </c>
      <c r="K811" s="5" t="s">
        <v>4737</v>
      </c>
      <c r="L811" s="6" t="s">
        <v>126</v>
      </c>
      <c r="M811" s="3" t="s">
        <v>246</v>
      </c>
      <c r="N811" s="2" t="s">
        <v>4608</v>
      </c>
      <c r="O811" s="41" t="s">
        <v>4609</v>
      </c>
      <c r="P811" s="3" t="s">
        <v>484</v>
      </c>
      <c r="Q811" s="31"/>
      <c r="R811" s="31"/>
      <c r="S811" s="31"/>
      <c r="T811" s="7" t="s">
        <v>4610</v>
      </c>
      <c r="U811" s="1" t="s">
        <v>3674</v>
      </c>
      <c r="V811" s="3" t="s">
        <v>95</v>
      </c>
      <c r="W811" s="3" t="s">
        <v>69</v>
      </c>
      <c r="X811" s="3" t="s">
        <v>79</v>
      </c>
      <c r="Y811" s="3" t="s">
        <v>73</v>
      </c>
      <c r="Z811" s="4">
        <f>IF(Tabela1[[#This Row],[R.A.E]]="SIM",VLOOKUP(Tabela1[[#This Row],[CLASSIFICAÇÃO]],Lista_Susp_!PRAZO,2,0)+Tabela1[[#This Row],[DATA]],"")</f>
        <v>45487</v>
      </c>
      <c r="AA811" s="11" t="str">
        <f ca="1">IF(Tabela1[[#This Row],[R.A.E]]="SIM",IF(AC811="ok","CONCLUÍDO",IF(Tabela1[[#This Row],[PRAZO ABERTURA R.A.E]]&lt;TODAY(),"ATRASADO","NO PRAZO")))</f>
        <v>CONCLUÍDO</v>
      </c>
      <c r="AB811" s="11" t="str">
        <f ca="1">IF(Tabela1[[#This Row],[PRAZO ABERTURA R.A.E]]&gt;=TODAY(),"",IF(Tabela1[[#This Row],[STATUS]]="ATRASADO",TODAY()-Tabela1[[#This Row],[PRAZO ABERTURA R.A.E]],""))</f>
        <v/>
      </c>
      <c r="AC811" s="3" t="s">
        <v>908</v>
      </c>
      <c r="AD811" s="4">
        <v>45485</v>
      </c>
      <c r="AE811" s="3" t="s">
        <v>73</v>
      </c>
      <c r="AF811" t="s">
        <v>73</v>
      </c>
    </row>
    <row r="812" spans="1:32" x14ac:dyDescent="0.25">
      <c r="A812" s="6">
        <v>811</v>
      </c>
      <c r="B812" s="2" t="s">
        <v>25</v>
      </c>
      <c r="C812" s="46">
        <v>45479</v>
      </c>
      <c r="D812" s="15" t="str">
        <f t="shared" si="10"/>
        <v>julho</v>
      </c>
      <c r="E812" s="9">
        <v>0.5625</v>
      </c>
      <c r="F812" s="41" t="s">
        <v>4611</v>
      </c>
      <c r="G812" s="2" t="s">
        <v>27</v>
      </c>
      <c r="H812" s="20" t="s">
        <v>2441</v>
      </c>
      <c r="I812" s="61"/>
      <c r="J812" s="3"/>
      <c r="K812" s="5" t="s">
        <v>4612</v>
      </c>
      <c r="L812" s="6" t="s">
        <v>219</v>
      </c>
      <c r="M812" s="3" t="s">
        <v>121</v>
      </c>
      <c r="N812" s="2" t="s">
        <v>4613</v>
      </c>
      <c r="O812" s="2" t="s">
        <v>4614</v>
      </c>
      <c r="P812" s="3" t="s">
        <v>1613</v>
      </c>
      <c r="Q812" s="31"/>
      <c r="R812" s="31"/>
      <c r="S812" s="31"/>
      <c r="T812" s="7" t="s">
        <v>4615</v>
      </c>
      <c r="U812" s="3" t="s">
        <v>3446</v>
      </c>
      <c r="V812" s="3" t="s">
        <v>75</v>
      </c>
      <c r="W812" s="3" t="s">
        <v>76</v>
      </c>
      <c r="X812" s="3" t="s">
        <v>79</v>
      </c>
      <c r="Y812" s="3" t="s">
        <v>73</v>
      </c>
      <c r="Z812" s="4">
        <f>IF(Tabela1[[#This Row],[R.A.E]]="SIM",VLOOKUP(Tabela1[[#This Row],[CLASSIFICAÇÃO]],Lista_Susp_!PRAZO,2,0)+Tabela1[[#This Row],[DATA]],"")</f>
        <v>45486</v>
      </c>
      <c r="AA812" s="11" t="str">
        <f ca="1">IF(Tabela1[[#This Row],[R.A.E]]="SIM",IF(AC812="ok","CONCLUÍDO",IF(Tabela1[[#This Row],[PRAZO ABERTURA R.A.E]]&lt;TODAY(),"ATRASADO","NO PRAZO")))</f>
        <v>CONCLUÍDO</v>
      </c>
      <c r="AB812" s="11" t="str">
        <f ca="1">IF(Tabela1[[#This Row],[PRAZO ABERTURA R.A.E]]&gt;=TODAY(),"",IF(Tabela1[[#This Row],[STATUS]]="ATRASADO",TODAY()-Tabela1[[#This Row],[PRAZO ABERTURA R.A.E]],""))</f>
        <v/>
      </c>
      <c r="AC812" s="3" t="s">
        <v>224</v>
      </c>
      <c r="AD812" s="4">
        <v>45485</v>
      </c>
      <c r="AE812" s="3" t="s">
        <v>73</v>
      </c>
      <c r="AF812" t="s">
        <v>73</v>
      </c>
    </row>
    <row r="813" spans="1:32" ht="30" x14ac:dyDescent="0.25">
      <c r="A813" s="6">
        <v>812</v>
      </c>
      <c r="B813" s="2" t="s">
        <v>25</v>
      </c>
      <c r="C813" s="46">
        <v>45479</v>
      </c>
      <c r="D813" s="15" t="str">
        <f t="shared" si="10"/>
        <v>julho</v>
      </c>
      <c r="E813" s="9">
        <v>0.875</v>
      </c>
      <c r="F813" s="41" t="s">
        <v>1394</v>
      </c>
      <c r="G813" s="2" t="s">
        <v>27</v>
      </c>
      <c r="H813" s="20" t="s">
        <v>2309</v>
      </c>
      <c r="I813" s="61"/>
      <c r="J813" s="3"/>
      <c r="K813" s="5" t="s">
        <v>4736</v>
      </c>
      <c r="L813" s="6" t="s">
        <v>126</v>
      </c>
      <c r="M813" s="3" t="s">
        <v>121</v>
      </c>
      <c r="N813" s="2" t="s">
        <v>4616</v>
      </c>
      <c r="O813" s="2" t="s">
        <v>4617</v>
      </c>
      <c r="P813" s="3" t="s">
        <v>4618</v>
      </c>
      <c r="Q813" s="31"/>
      <c r="R813" s="31"/>
      <c r="S813" s="31"/>
      <c r="T813" s="7" t="s">
        <v>4619</v>
      </c>
      <c r="U813" s="3" t="s">
        <v>3500</v>
      </c>
      <c r="V813" s="3" t="s">
        <v>248</v>
      </c>
      <c r="W813" s="3" t="s">
        <v>69</v>
      </c>
      <c r="X813" s="3" t="s">
        <v>70</v>
      </c>
      <c r="Y813" s="3" t="s">
        <v>67</v>
      </c>
      <c r="Z813" s="4" t="str">
        <f>IF(Tabela1[[#This Row],[R.A.E]]="SIM",VLOOKUP(Tabela1[[#This Row],[CLASSIFICAÇÃO]],Lista_Susp_!PRAZO,2,0)+Tabela1[[#This Row],[DATA]],"")</f>
        <v/>
      </c>
      <c r="AA813" s="11" t="b">
        <f ca="1">IF(Tabela1[[#This Row],[R.A.E]]="SIM",IF(AC813="ok","CONCLUÍDO",IF(Tabela1[[#This Row],[PRAZO ABERTURA R.A.E]]&lt;TODAY(),"ATRASADO","NO PRAZO")))</f>
        <v>0</v>
      </c>
      <c r="AB813" s="11" t="str">
        <f ca="1">IF(Tabela1[[#This Row],[PRAZO ABERTURA R.A.E]]&gt;=TODAY(),"",IF(Tabela1[[#This Row],[STATUS]]="ATRASADO",TODAY()-Tabela1[[#This Row],[PRAZO ABERTURA R.A.E]],""))</f>
        <v/>
      </c>
      <c r="AE813" s="3"/>
      <c r="AF813" t="s">
        <v>73</v>
      </c>
    </row>
    <row r="814" spans="1:32" x14ac:dyDescent="0.25">
      <c r="A814" s="6">
        <v>813</v>
      </c>
      <c r="B814" s="2" t="s">
        <v>28</v>
      </c>
      <c r="C814" s="46">
        <v>45478</v>
      </c>
      <c r="D814" s="15" t="str">
        <f t="shared" si="10"/>
        <v>julho</v>
      </c>
      <c r="E814" s="9">
        <v>0.54861111111111105</v>
      </c>
      <c r="F814" s="41" t="s">
        <v>512</v>
      </c>
      <c r="G814" s="2" t="s">
        <v>36</v>
      </c>
      <c r="H814" s="20"/>
      <c r="I814" s="61"/>
      <c r="J814" s="3"/>
      <c r="K814" s="5" t="s">
        <v>4620</v>
      </c>
      <c r="L814" s="6" t="s">
        <v>4209</v>
      </c>
      <c r="M814" s="3" t="s">
        <v>121</v>
      </c>
      <c r="N814" s="2" t="s">
        <v>1037</v>
      </c>
      <c r="O814" s="2" t="s">
        <v>4621</v>
      </c>
      <c r="P814" s="3" t="s">
        <v>879</v>
      </c>
      <c r="Q814" s="31"/>
      <c r="R814" s="31"/>
      <c r="S814" s="31"/>
      <c r="T814" s="7" t="s">
        <v>4622</v>
      </c>
      <c r="U814" s="3" t="s">
        <v>4208</v>
      </c>
      <c r="V814" s="3" t="s">
        <v>78</v>
      </c>
      <c r="W814" s="3" t="s">
        <v>69</v>
      </c>
      <c r="X814" s="3" t="s">
        <v>70</v>
      </c>
      <c r="Y814" s="3" t="s">
        <v>67</v>
      </c>
      <c r="Z814" s="4" t="str">
        <f>IF(Tabela1[[#This Row],[R.A.E]]="SIM",VLOOKUP(Tabela1[[#This Row],[CLASSIFICAÇÃO]],Lista_Susp_!PRAZO,2,0)+Tabela1[[#This Row],[DATA]],"")</f>
        <v/>
      </c>
      <c r="AA814" s="11" t="b">
        <f ca="1">IF(Tabela1[[#This Row],[R.A.E]]="SIM",IF(AC814="ok","CONCLUÍDO",IF(Tabela1[[#This Row],[PRAZO ABERTURA R.A.E]]&lt;TODAY(),"ATRASADO","NO PRAZO")))</f>
        <v>0</v>
      </c>
      <c r="AB814" s="11" t="str">
        <f ca="1">IF(Tabela1[[#This Row],[PRAZO ABERTURA R.A.E]]&gt;=TODAY(),"",IF(Tabela1[[#This Row],[STATUS]]="ATRASADO",TODAY()-Tabela1[[#This Row],[PRAZO ABERTURA R.A.E]],""))</f>
        <v/>
      </c>
      <c r="AE814" s="3"/>
      <c r="AF814" t="s">
        <v>73</v>
      </c>
    </row>
    <row r="815" spans="1:32" x14ac:dyDescent="0.25">
      <c r="A815" s="6">
        <v>814</v>
      </c>
      <c r="B815" s="2" t="s">
        <v>28</v>
      </c>
      <c r="C815" s="46">
        <v>45478</v>
      </c>
      <c r="D815" s="15" t="str">
        <f t="shared" si="10"/>
        <v>julho</v>
      </c>
      <c r="E815" s="9">
        <v>0.20486111111111113</v>
      </c>
      <c r="F815" s="41" t="s">
        <v>4623</v>
      </c>
      <c r="G815" s="2" t="s">
        <v>36</v>
      </c>
      <c r="H815" s="20"/>
      <c r="I815" s="61"/>
      <c r="J815" s="3" t="s">
        <v>73</v>
      </c>
      <c r="K815" s="5" t="s">
        <v>4735</v>
      </c>
      <c r="L815" s="6" t="s">
        <v>2120</v>
      </c>
      <c r="M815" s="3" t="s">
        <v>121</v>
      </c>
      <c r="N815" s="2" t="s">
        <v>4624</v>
      </c>
      <c r="O815" s="2" t="s">
        <v>4625</v>
      </c>
      <c r="P815" s="3" t="s">
        <v>1613</v>
      </c>
      <c r="Q815" s="31"/>
      <c r="R815" s="31"/>
      <c r="S815" s="31"/>
      <c r="T815" s="7" t="s">
        <v>4626</v>
      </c>
      <c r="U815" s="3" t="s">
        <v>4562</v>
      </c>
      <c r="V815" s="3" t="s">
        <v>78</v>
      </c>
      <c r="W815" s="3" t="s">
        <v>69</v>
      </c>
      <c r="X815" s="3" t="s">
        <v>79</v>
      </c>
      <c r="Y815" s="3" t="s">
        <v>73</v>
      </c>
      <c r="Z815" s="4">
        <f>IF(Tabela1[[#This Row],[R.A.E]]="SIM",VLOOKUP(Tabela1[[#This Row],[CLASSIFICAÇÃO]],Lista_Susp_!PRAZO,2,0)+Tabela1[[#This Row],[DATA]],"")</f>
        <v>45485</v>
      </c>
      <c r="AA815" s="11" t="str">
        <f ca="1">IF(Tabela1[[#This Row],[R.A.E]]="SIM",IF(AC815="ok","CONCLUÍDO",IF(Tabela1[[#This Row],[PRAZO ABERTURA R.A.E]]&lt;TODAY(),"ATRASADO","NO PRAZO")))</f>
        <v>ATRASADO</v>
      </c>
      <c r="AB815" s="11">
        <f ca="1">IF(Tabela1[[#This Row],[PRAZO ABERTURA R.A.E]]&gt;=TODAY(),"",IF(Tabela1[[#This Row],[STATUS]]="ATRASADO",TODAY()-Tabela1[[#This Row],[PRAZO ABERTURA R.A.E]],""))</f>
        <v>172</v>
      </c>
      <c r="AE815" s="3"/>
      <c r="AF815" t="s">
        <v>73</v>
      </c>
    </row>
    <row r="816" spans="1:32" ht="30" x14ac:dyDescent="0.25">
      <c r="A816" s="6">
        <v>815</v>
      </c>
      <c r="B816" s="2" t="s">
        <v>25</v>
      </c>
      <c r="C816" s="46">
        <v>45478</v>
      </c>
      <c r="D816" s="15" t="str">
        <f t="shared" si="10"/>
        <v>julho</v>
      </c>
      <c r="E816" s="9">
        <v>0.25</v>
      </c>
      <c r="F816" s="41" t="s">
        <v>4628</v>
      </c>
      <c r="G816" s="2" t="s">
        <v>30</v>
      </c>
      <c r="H816" s="20"/>
      <c r="I816" s="61"/>
      <c r="J816" s="3"/>
      <c r="K816" s="5" t="s">
        <v>4734</v>
      </c>
      <c r="L816" s="6" t="s">
        <v>166</v>
      </c>
      <c r="M816" s="3" t="s">
        <v>123</v>
      </c>
      <c r="N816" s="2" t="s">
        <v>1489</v>
      </c>
      <c r="O816" s="2" t="s">
        <v>4629</v>
      </c>
      <c r="P816" s="3" t="s">
        <v>4630</v>
      </c>
      <c r="Q816" s="31"/>
      <c r="R816" s="31"/>
      <c r="S816" s="31"/>
      <c r="T816" s="7" t="s">
        <v>4631</v>
      </c>
      <c r="U816" s="3" t="s">
        <v>4632</v>
      </c>
      <c r="V816" s="3" t="s">
        <v>77</v>
      </c>
      <c r="W816" s="3" t="s">
        <v>69</v>
      </c>
      <c r="X816" s="3" t="s">
        <v>70</v>
      </c>
      <c r="Y816" s="3" t="s">
        <v>67</v>
      </c>
      <c r="Z816" s="4" t="str">
        <f>IF(Tabela1[[#This Row],[R.A.E]]="SIM",VLOOKUP(Tabela1[[#This Row],[CLASSIFICAÇÃO]],Lista_Susp_!PRAZO,2,0)+Tabela1[[#This Row],[DATA]],"")</f>
        <v/>
      </c>
      <c r="AA816" s="11" t="b">
        <f ca="1">IF(Tabela1[[#This Row],[R.A.E]]="SIM",IF(AC816="ok","CONCLUÍDO",IF(Tabela1[[#This Row],[PRAZO ABERTURA R.A.E]]&lt;TODAY(),"ATRASADO","NO PRAZO")))</f>
        <v>0</v>
      </c>
      <c r="AB816" s="11" t="str">
        <f ca="1">IF(Tabela1[[#This Row],[PRAZO ABERTURA R.A.E]]&gt;=TODAY(),"",IF(Tabela1[[#This Row],[STATUS]]="ATRASADO",TODAY()-Tabela1[[#This Row],[PRAZO ABERTURA R.A.E]],""))</f>
        <v/>
      </c>
      <c r="AE816" s="3"/>
      <c r="AF816" t="s">
        <v>73</v>
      </c>
    </row>
    <row r="817" spans="1:32" x14ac:dyDescent="0.25">
      <c r="A817" s="6">
        <v>816</v>
      </c>
      <c r="B817" s="2" t="s">
        <v>25</v>
      </c>
      <c r="C817" s="46">
        <v>45482</v>
      </c>
      <c r="D817" s="15" t="str">
        <f t="shared" si="10"/>
        <v>julho</v>
      </c>
      <c r="E817" s="9">
        <v>0.47222222222222227</v>
      </c>
      <c r="F817" s="41" t="s">
        <v>475</v>
      </c>
      <c r="G817" s="2" t="s">
        <v>30</v>
      </c>
      <c r="H817" s="20"/>
      <c r="I817" s="61"/>
      <c r="J817" s="3"/>
      <c r="K817" s="5" t="s">
        <v>4633</v>
      </c>
      <c r="L817" s="6" t="s">
        <v>126</v>
      </c>
      <c r="M817" s="3" t="s">
        <v>44</v>
      </c>
      <c r="N817" s="2" t="s">
        <v>4634</v>
      </c>
      <c r="O817" s="2" t="s">
        <v>4635</v>
      </c>
      <c r="P817" s="3" t="s">
        <v>3208</v>
      </c>
      <c r="Q817" s="31"/>
      <c r="R817" s="31"/>
      <c r="S817" s="31"/>
      <c r="T817" s="7" t="s">
        <v>4636</v>
      </c>
      <c r="U817" s="3" t="s">
        <v>4637</v>
      </c>
      <c r="V817" s="3" t="s">
        <v>81</v>
      </c>
      <c r="W817" s="3" t="s">
        <v>69</v>
      </c>
      <c r="X817" s="3" t="s">
        <v>70</v>
      </c>
      <c r="Y817" s="3" t="s">
        <v>67</v>
      </c>
      <c r="Z817" s="4" t="str">
        <f>IF(Tabela1[[#This Row],[R.A.E]]="SIM",VLOOKUP(Tabela1[[#This Row],[CLASSIFICAÇÃO]],Lista_Susp_!PRAZO,2,0)+Tabela1[[#This Row],[DATA]],"")</f>
        <v/>
      </c>
      <c r="AA817" s="11" t="b">
        <f ca="1">IF(Tabela1[[#This Row],[R.A.E]]="SIM",IF(AC817="ok","CONCLUÍDO",IF(Tabela1[[#This Row],[PRAZO ABERTURA R.A.E]]&lt;TODAY(),"ATRASADO","NO PRAZO")))</f>
        <v>0</v>
      </c>
      <c r="AB817" s="11" t="str">
        <f ca="1">IF(Tabela1[[#This Row],[PRAZO ABERTURA R.A.E]]&gt;=TODAY(),"",IF(Tabela1[[#This Row],[STATUS]]="ATRASADO",TODAY()-Tabela1[[#This Row],[PRAZO ABERTURA R.A.E]],""))</f>
        <v/>
      </c>
      <c r="AE817" s="3"/>
      <c r="AF817" t="s">
        <v>73</v>
      </c>
    </row>
    <row r="818" spans="1:32" x14ac:dyDescent="0.25">
      <c r="A818" s="6">
        <v>817</v>
      </c>
      <c r="B818" s="2" t="s">
        <v>25</v>
      </c>
      <c r="C818" s="46">
        <v>45481</v>
      </c>
      <c r="D818" s="15" t="str">
        <f t="shared" si="10"/>
        <v>julho</v>
      </c>
      <c r="E818" s="9">
        <v>0.34722222222222227</v>
      </c>
      <c r="F818" s="41" t="s">
        <v>4732</v>
      </c>
      <c r="G818" s="2" t="s">
        <v>27</v>
      </c>
      <c r="H818" s="20" t="s">
        <v>2310</v>
      </c>
      <c r="I818" s="61"/>
      <c r="J818" s="3"/>
      <c r="K818" s="5" t="s">
        <v>4733</v>
      </c>
      <c r="L818" s="6" t="s">
        <v>126</v>
      </c>
      <c r="M818" s="3" t="s">
        <v>122</v>
      </c>
      <c r="N818" s="2" t="s">
        <v>2819</v>
      </c>
      <c r="O818" s="2" t="s">
        <v>4638</v>
      </c>
      <c r="P818" s="3" t="s">
        <v>4639</v>
      </c>
      <c r="Q818" s="31"/>
      <c r="R818" s="31"/>
      <c r="S818" s="31"/>
      <c r="T818" s="7" t="s">
        <v>4640</v>
      </c>
      <c r="U818" s="3" t="s">
        <v>4641</v>
      </c>
      <c r="V818" s="3" t="s">
        <v>105</v>
      </c>
      <c r="W818" s="3" t="s">
        <v>69</v>
      </c>
      <c r="X818" s="3" t="s">
        <v>70</v>
      </c>
      <c r="Y818" s="3" t="s">
        <v>67</v>
      </c>
      <c r="Z818" s="4" t="str">
        <f>IF(Tabela1[[#This Row],[R.A.E]]="SIM",VLOOKUP(Tabela1[[#This Row],[CLASSIFICAÇÃO]],Lista_Susp_!PRAZO,2,0)+Tabela1[[#This Row],[DATA]],"")</f>
        <v/>
      </c>
      <c r="AA818" s="11" t="b">
        <f ca="1">IF(Tabela1[[#This Row],[R.A.E]]="SIM",IF(AC818="ok","CONCLUÍDO",IF(Tabela1[[#This Row],[PRAZO ABERTURA R.A.E]]&lt;TODAY(),"ATRASADO","NO PRAZO")))</f>
        <v>0</v>
      </c>
      <c r="AB818" s="11" t="str">
        <f ca="1">IF(Tabela1[[#This Row],[PRAZO ABERTURA R.A.E]]&gt;=TODAY(),"",IF(Tabela1[[#This Row],[STATUS]]="ATRASADO",TODAY()-Tabela1[[#This Row],[PRAZO ABERTURA R.A.E]],""))</f>
        <v/>
      </c>
      <c r="AE818" s="3"/>
      <c r="AF818" t="s">
        <v>73</v>
      </c>
    </row>
    <row r="819" spans="1:32" x14ac:dyDescent="0.25">
      <c r="A819" s="6">
        <v>818</v>
      </c>
      <c r="B819" s="2" t="s">
        <v>25</v>
      </c>
      <c r="C819" s="46">
        <v>45478</v>
      </c>
      <c r="D819" s="15" t="str">
        <f t="shared" si="10"/>
        <v>julho</v>
      </c>
      <c r="E819" s="9">
        <v>0.20833333333333334</v>
      </c>
      <c r="F819" s="41" t="s">
        <v>4642</v>
      </c>
      <c r="G819" s="2" t="s">
        <v>27</v>
      </c>
      <c r="H819" s="20" t="s">
        <v>2310</v>
      </c>
      <c r="I819" s="61"/>
      <c r="J819" s="3"/>
      <c r="K819" s="5" t="s">
        <v>4731</v>
      </c>
      <c r="L819" s="6" t="s">
        <v>126</v>
      </c>
      <c r="M819" s="3" t="s">
        <v>122</v>
      </c>
      <c r="N819" s="2" t="s">
        <v>4643</v>
      </c>
      <c r="O819" s="2" t="s">
        <v>4644</v>
      </c>
      <c r="P819" s="3" t="s">
        <v>4645</v>
      </c>
      <c r="Q819" s="31"/>
      <c r="R819" s="31"/>
      <c r="S819" s="31"/>
      <c r="T819" s="7" t="s">
        <v>4646</v>
      </c>
      <c r="U819" s="3" t="s">
        <v>2835</v>
      </c>
      <c r="V819" s="3" t="s">
        <v>105</v>
      </c>
      <c r="W819" s="3" t="s">
        <v>69</v>
      </c>
      <c r="X819" s="3" t="s">
        <v>70</v>
      </c>
      <c r="Y819" s="3" t="s">
        <v>67</v>
      </c>
      <c r="Z819" s="4" t="str">
        <f>IF(Tabela1[[#This Row],[R.A.E]]="SIM",VLOOKUP(Tabela1[[#This Row],[CLASSIFICAÇÃO]],Lista_Susp_!PRAZO,2,0)+Tabela1[[#This Row],[DATA]],"")</f>
        <v/>
      </c>
      <c r="AA819" s="11" t="b">
        <f ca="1">IF(Tabela1[[#This Row],[R.A.E]]="SIM",IF(AC819="ok","CONCLUÍDO",IF(Tabela1[[#This Row],[PRAZO ABERTURA R.A.E]]&lt;TODAY(),"ATRASADO","NO PRAZO")))</f>
        <v>0</v>
      </c>
      <c r="AB819" s="11" t="str">
        <f ca="1">IF(Tabela1[[#This Row],[PRAZO ABERTURA R.A.E]]&gt;=TODAY(),"",IF(Tabela1[[#This Row],[STATUS]]="ATRASADO",TODAY()-Tabela1[[#This Row],[PRAZO ABERTURA R.A.E]],""))</f>
        <v/>
      </c>
      <c r="AE819" s="3"/>
      <c r="AF819" t="s">
        <v>67</v>
      </c>
    </row>
    <row r="820" spans="1:32" ht="30" x14ac:dyDescent="0.25">
      <c r="A820" s="6">
        <v>819</v>
      </c>
      <c r="B820" s="2" t="s">
        <v>28</v>
      </c>
      <c r="C820" s="46">
        <v>45482</v>
      </c>
      <c r="D820" s="15" t="str">
        <f t="shared" si="10"/>
        <v>julho</v>
      </c>
      <c r="E820" s="9">
        <v>0.66666666666666663</v>
      </c>
      <c r="F820" s="41" t="s">
        <v>4647</v>
      </c>
      <c r="G820" s="2" t="s">
        <v>36</v>
      </c>
      <c r="H820" s="20"/>
      <c r="I820" s="61"/>
      <c r="J820" s="3"/>
      <c r="K820" s="5" t="s">
        <v>4730</v>
      </c>
      <c r="L820" s="6" t="s">
        <v>4648</v>
      </c>
      <c r="M820" s="3" t="s">
        <v>121</v>
      </c>
      <c r="N820" s="2" t="s">
        <v>4649</v>
      </c>
      <c r="O820" s="2" t="s">
        <v>4650</v>
      </c>
      <c r="P820" s="3" t="s">
        <v>4233</v>
      </c>
      <c r="Q820" s="31"/>
      <c r="R820" s="31"/>
      <c r="S820" s="31"/>
      <c r="T820" s="7" t="s">
        <v>4651</v>
      </c>
      <c r="U820" s="3" t="s">
        <v>2678</v>
      </c>
      <c r="V820" s="3" t="s">
        <v>3898</v>
      </c>
      <c r="W820" s="3" t="s">
        <v>69</v>
      </c>
      <c r="X820" s="3" t="s">
        <v>79</v>
      </c>
      <c r="Y820" s="3" t="s">
        <v>73</v>
      </c>
      <c r="Z820" s="4">
        <f>IF(Tabela1[[#This Row],[R.A.E]]="SIM",VLOOKUP(Tabela1[[#This Row],[CLASSIFICAÇÃO]],Lista_Susp_!PRAZO,2,0)+Tabela1[[#This Row],[DATA]],"")</f>
        <v>45489</v>
      </c>
      <c r="AA820" s="11" t="str">
        <f ca="1">IF(Tabela1[[#This Row],[R.A.E]]="SIM",IF(AC820="ok","CONCLUÍDO",IF(Tabela1[[#This Row],[PRAZO ABERTURA R.A.E]]&lt;TODAY(),"ATRASADO","NO PRAZO")))</f>
        <v>ATRASADO</v>
      </c>
      <c r="AB820" s="11">
        <f ca="1">IF(Tabela1[[#This Row],[PRAZO ABERTURA R.A.E]]&gt;=TODAY(),"",IF(Tabela1[[#This Row],[STATUS]]="ATRASADO",TODAY()-Tabela1[[#This Row],[PRAZO ABERTURA R.A.E]],""))</f>
        <v>168</v>
      </c>
      <c r="AE820" s="3"/>
      <c r="AF820" t="s">
        <v>73</v>
      </c>
    </row>
    <row r="821" spans="1:32" ht="30" x14ac:dyDescent="0.25">
      <c r="A821" s="6">
        <v>820</v>
      </c>
      <c r="B821" s="2" t="s">
        <v>25</v>
      </c>
      <c r="C821" s="46">
        <v>45483</v>
      </c>
      <c r="D821" s="15" t="str">
        <f t="shared" si="10"/>
        <v>julho</v>
      </c>
      <c r="E821" s="9">
        <v>0.64583333333333337</v>
      </c>
      <c r="F821" s="41" t="s">
        <v>4652</v>
      </c>
      <c r="G821" s="2" t="s">
        <v>30</v>
      </c>
      <c r="H821" s="20"/>
      <c r="I821" s="61"/>
      <c r="J821" s="3"/>
      <c r="K821" s="5" t="s">
        <v>4729</v>
      </c>
      <c r="L821" s="6" t="s">
        <v>3996</v>
      </c>
      <c r="M821" s="3" t="s">
        <v>121</v>
      </c>
      <c r="N821" s="2" t="s">
        <v>2707</v>
      </c>
      <c r="O821" s="2" t="s">
        <v>4653</v>
      </c>
      <c r="P821" s="3" t="s">
        <v>1441</v>
      </c>
      <c r="Q821" s="31"/>
      <c r="R821" s="31"/>
      <c r="S821" s="31"/>
      <c r="T821" s="7" t="s">
        <v>4654</v>
      </c>
      <c r="U821" s="3" t="s">
        <v>3976</v>
      </c>
      <c r="V821" s="3" t="s">
        <v>239</v>
      </c>
      <c r="W821" s="3" t="s">
        <v>69</v>
      </c>
      <c r="X821" s="3" t="s">
        <v>70</v>
      </c>
      <c r="Y821" s="3" t="s">
        <v>67</v>
      </c>
      <c r="Z821" s="4" t="str">
        <f>IF(Tabela1[[#This Row],[R.A.E]]="SIM",VLOOKUP(Tabela1[[#This Row],[CLASSIFICAÇÃO]],Lista_Susp_!PRAZO,2,0)+Tabela1[[#This Row],[DATA]],"")</f>
        <v/>
      </c>
      <c r="AA821" s="11" t="b">
        <f ca="1">IF(Tabela1[[#This Row],[R.A.E]]="SIM",IF(AC821="ok","CONCLUÍDO",IF(Tabela1[[#This Row],[PRAZO ABERTURA R.A.E]]&lt;TODAY(),"ATRASADO","NO PRAZO")))</f>
        <v>0</v>
      </c>
      <c r="AB821" s="11" t="str">
        <f ca="1">IF(Tabela1[[#This Row],[PRAZO ABERTURA R.A.E]]&gt;=TODAY(),"",IF(Tabela1[[#This Row],[STATUS]]="ATRASADO",TODAY()-Tabela1[[#This Row],[PRAZO ABERTURA R.A.E]],""))</f>
        <v/>
      </c>
      <c r="AE821" s="3"/>
      <c r="AF821" t="s">
        <v>73</v>
      </c>
    </row>
    <row r="822" spans="1:32" x14ac:dyDescent="0.25">
      <c r="A822" s="6">
        <v>821</v>
      </c>
      <c r="B822" s="2" t="s">
        <v>25</v>
      </c>
      <c r="C822" s="46">
        <v>45483</v>
      </c>
      <c r="D822" s="15" t="str">
        <f t="shared" si="10"/>
        <v>julho</v>
      </c>
      <c r="E822" s="9">
        <v>0.4548611111111111</v>
      </c>
      <c r="F822" s="41" t="s">
        <v>4430</v>
      </c>
      <c r="G822" s="2" t="s">
        <v>26</v>
      </c>
      <c r="H822" s="20"/>
      <c r="I822" s="61"/>
      <c r="J822" s="3" t="s">
        <v>73</v>
      </c>
      <c r="K822" s="5" t="s">
        <v>4728</v>
      </c>
      <c r="L822" s="6" t="s">
        <v>185</v>
      </c>
      <c r="M822" s="3" t="s">
        <v>121</v>
      </c>
      <c r="N822" s="2" t="s">
        <v>4655</v>
      </c>
      <c r="O822" s="2" t="s">
        <v>4656</v>
      </c>
      <c r="P822" s="3" t="s">
        <v>1441</v>
      </c>
      <c r="Q822" s="31"/>
      <c r="R822" s="31"/>
      <c r="S822" s="31"/>
      <c r="T822" s="7" t="s">
        <v>4657</v>
      </c>
      <c r="U822" s="3" t="s">
        <v>4658</v>
      </c>
      <c r="V822" s="3" t="s">
        <v>75</v>
      </c>
      <c r="W822" s="3" t="s">
        <v>76</v>
      </c>
      <c r="X822" s="3" t="s">
        <v>79</v>
      </c>
      <c r="Y822" s="3" t="s">
        <v>73</v>
      </c>
      <c r="Z822" s="4">
        <f>IF(Tabela1[[#This Row],[R.A.E]]="SIM",VLOOKUP(Tabela1[[#This Row],[CLASSIFICAÇÃO]],Lista_Susp_!PRAZO,2,0)+Tabela1[[#This Row],[DATA]],"")</f>
        <v>45490</v>
      </c>
      <c r="AA822" s="11" t="str">
        <f ca="1">IF(Tabela1[[#This Row],[R.A.E]]="SIM",IF(AC822="ok","CONCLUÍDO",IF(Tabela1[[#This Row],[PRAZO ABERTURA R.A.E]]&lt;TODAY(),"ATRASADO","NO PRAZO")))</f>
        <v>CONCLUÍDO</v>
      </c>
      <c r="AB822" s="11" t="str">
        <f ca="1">IF(Tabela1[[#This Row],[PRAZO ABERTURA R.A.E]]&gt;=TODAY(),"",IF(Tabela1[[#This Row],[STATUS]]="ATRASADO",TODAY()-Tabela1[[#This Row],[PRAZO ABERTURA R.A.E]],""))</f>
        <v/>
      </c>
      <c r="AC822" s="3" t="s">
        <v>224</v>
      </c>
      <c r="AD822" s="4">
        <v>45488</v>
      </c>
      <c r="AE822" s="3" t="s">
        <v>73</v>
      </c>
      <c r="AF822" t="s">
        <v>73</v>
      </c>
    </row>
    <row r="823" spans="1:32" ht="30" x14ac:dyDescent="0.25">
      <c r="A823" s="6">
        <v>822</v>
      </c>
      <c r="B823" s="2" t="s">
        <v>25</v>
      </c>
      <c r="C823" s="46">
        <v>45482</v>
      </c>
      <c r="D823" s="15" t="str">
        <f t="shared" si="10"/>
        <v>julho</v>
      </c>
      <c r="E823" s="9">
        <v>0.4375</v>
      </c>
      <c r="F823" s="41" t="s">
        <v>4659</v>
      </c>
      <c r="G823" s="2" t="s">
        <v>27</v>
      </c>
      <c r="H823" s="20" t="s">
        <v>2441</v>
      </c>
      <c r="I823" s="61"/>
      <c r="J823" s="3"/>
      <c r="K823" s="5" t="s">
        <v>4727</v>
      </c>
      <c r="L823" s="6" t="s">
        <v>192</v>
      </c>
      <c r="M823" s="3" t="s">
        <v>121</v>
      </c>
      <c r="N823" s="2" t="s">
        <v>1037</v>
      </c>
      <c r="O823" s="2" t="s">
        <v>4660</v>
      </c>
      <c r="P823" s="3" t="s">
        <v>293</v>
      </c>
      <c r="Q823" s="31"/>
      <c r="R823" s="31"/>
      <c r="S823" s="31"/>
      <c r="T823" s="7" t="s">
        <v>4661</v>
      </c>
      <c r="U823" s="3" t="s">
        <v>4662</v>
      </c>
      <c r="V823" s="3" t="s">
        <v>68</v>
      </c>
      <c r="W823" s="3" t="s">
        <v>69</v>
      </c>
      <c r="X823" s="3" t="s">
        <v>70</v>
      </c>
      <c r="Y823" s="3" t="s">
        <v>67</v>
      </c>
      <c r="Z823" s="4" t="str">
        <f>IF(Tabela1[[#This Row],[R.A.E]]="SIM",VLOOKUP(Tabela1[[#This Row],[CLASSIFICAÇÃO]],Lista_Susp_!PRAZO,2,0)+Tabela1[[#This Row],[DATA]],"")</f>
        <v/>
      </c>
      <c r="AA823" s="11" t="b">
        <f ca="1">IF(Tabela1[[#This Row],[R.A.E]]="SIM",IF(AC823="ok","CONCLUÍDO",IF(Tabela1[[#This Row],[PRAZO ABERTURA R.A.E]]&lt;TODAY(),"ATRASADO","NO PRAZO")))</f>
        <v>0</v>
      </c>
      <c r="AB823" s="11" t="str">
        <f ca="1">IF(Tabela1[[#This Row],[PRAZO ABERTURA R.A.E]]&gt;=TODAY(),"",IF(Tabela1[[#This Row],[STATUS]]="ATRASADO",TODAY()-Tabela1[[#This Row],[PRAZO ABERTURA R.A.E]],""))</f>
        <v/>
      </c>
      <c r="AE823" s="3"/>
      <c r="AF823" t="s">
        <v>73</v>
      </c>
    </row>
    <row r="824" spans="1:32" ht="30" x14ac:dyDescent="0.25">
      <c r="A824" s="6">
        <v>823</v>
      </c>
      <c r="B824" s="2" t="s">
        <v>25</v>
      </c>
      <c r="C824" s="46">
        <v>45482</v>
      </c>
      <c r="D824" s="15" t="str">
        <f t="shared" ref="D824:D887" si="11">TEXT(C824,"MMMM")</f>
        <v>julho</v>
      </c>
      <c r="E824" s="9">
        <v>0.4375</v>
      </c>
      <c r="F824" s="41" t="s">
        <v>4659</v>
      </c>
      <c r="G824" s="2" t="s">
        <v>27</v>
      </c>
      <c r="H824" s="20" t="s">
        <v>2441</v>
      </c>
      <c r="I824" s="61"/>
      <c r="J824" s="3"/>
      <c r="K824" s="5" t="s">
        <v>4726</v>
      </c>
      <c r="L824" s="6" t="s">
        <v>192</v>
      </c>
      <c r="M824" s="3" t="s">
        <v>121</v>
      </c>
      <c r="N824" s="2" t="s">
        <v>1037</v>
      </c>
      <c r="O824" s="2" t="s">
        <v>4663</v>
      </c>
      <c r="P824" s="3" t="s">
        <v>293</v>
      </c>
      <c r="Q824" s="31"/>
      <c r="R824" s="31"/>
      <c r="S824" s="31"/>
      <c r="T824" s="7" t="s">
        <v>4661</v>
      </c>
      <c r="U824" s="3" t="s">
        <v>4662</v>
      </c>
      <c r="V824" s="3" t="s">
        <v>68</v>
      </c>
      <c r="W824" s="3" t="s">
        <v>69</v>
      </c>
      <c r="X824" s="3" t="s">
        <v>70</v>
      </c>
      <c r="Y824" s="3" t="s">
        <v>67</v>
      </c>
      <c r="Z824" s="4" t="str">
        <f>IF(Tabela1[[#This Row],[R.A.E]]="SIM",VLOOKUP(Tabela1[[#This Row],[CLASSIFICAÇÃO]],Lista_Susp_!PRAZO,2,0)+Tabela1[[#This Row],[DATA]],"")</f>
        <v/>
      </c>
      <c r="AA824" s="11" t="b">
        <f ca="1">IF(Tabela1[[#This Row],[R.A.E]]="SIM",IF(AC824="ok","CONCLUÍDO",IF(Tabela1[[#This Row],[PRAZO ABERTURA R.A.E]]&lt;TODAY(),"ATRASADO","NO PRAZO")))</f>
        <v>0</v>
      </c>
      <c r="AB824" s="11" t="str">
        <f ca="1">IF(Tabela1[[#This Row],[PRAZO ABERTURA R.A.E]]&gt;=TODAY(),"",IF(Tabela1[[#This Row],[STATUS]]="ATRASADO",TODAY()-Tabela1[[#This Row],[PRAZO ABERTURA R.A.E]],""))</f>
        <v/>
      </c>
      <c r="AE824" s="3"/>
      <c r="AF824" t="s">
        <v>73</v>
      </c>
    </row>
    <row r="825" spans="1:32" x14ac:dyDescent="0.25">
      <c r="A825" s="2">
        <v>824</v>
      </c>
      <c r="B825" s="2" t="s">
        <v>25</v>
      </c>
      <c r="C825" s="46">
        <v>45484</v>
      </c>
      <c r="D825" s="15" t="str">
        <f t="shared" si="11"/>
        <v>julho</v>
      </c>
      <c r="E825" s="9">
        <v>0.45833333333333331</v>
      </c>
      <c r="F825" s="41" t="s">
        <v>4664</v>
      </c>
      <c r="G825" s="2" t="s">
        <v>30</v>
      </c>
      <c r="H825" s="3"/>
      <c r="I825" s="61"/>
      <c r="J825" s="3"/>
      <c r="K825" s="5" t="s">
        <v>4725</v>
      </c>
      <c r="L825" s="3" t="s">
        <v>152</v>
      </c>
      <c r="M825" s="3" t="s">
        <v>121</v>
      </c>
      <c r="N825" s="2" t="s">
        <v>4665</v>
      </c>
      <c r="O825" s="2" t="s">
        <v>4666</v>
      </c>
      <c r="P825" s="3" t="s">
        <v>4667</v>
      </c>
      <c r="S825" s="3"/>
      <c r="T825" s="7" t="s">
        <v>4668</v>
      </c>
      <c r="U825" s="3" t="s">
        <v>626</v>
      </c>
      <c r="V825" s="3" t="s">
        <v>239</v>
      </c>
      <c r="W825" s="3" t="s">
        <v>69</v>
      </c>
      <c r="X825" s="3" t="s">
        <v>70</v>
      </c>
      <c r="Y825" s="3" t="s">
        <v>67</v>
      </c>
      <c r="Z825" s="4" t="str">
        <f>IF(Tabela1[[#This Row],[R.A.E]]="SIM",VLOOKUP(Tabela1[[#This Row],[CLASSIFICAÇÃO]],Lista_Susp_!PRAZO,2,0)+Tabela1[[#This Row],[DATA]],"")</f>
        <v/>
      </c>
      <c r="AA825" s="11" t="b">
        <f ca="1">IF(Tabela1[[#This Row],[R.A.E]]="SIM",IF(AC825="ok","CONCLUÍDO",IF(Tabela1[[#This Row],[PRAZO ABERTURA R.A.E]]&lt;TODAY(),"ATRASADO","NO PRAZO")))</f>
        <v>0</v>
      </c>
      <c r="AB825" s="11" t="str">
        <f ca="1">IF(Tabela1[[#This Row],[PRAZO ABERTURA R.A.E]]&gt;=TODAY(),"",IF(Tabela1[[#This Row],[STATUS]]="ATRASADO",TODAY()-Tabela1[[#This Row],[PRAZO ABERTURA R.A.E]],""))</f>
        <v/>
      </c>
      <c r="AE825" s="3"/>
      <c r="AF825" t="s">
        <v>73</v>
      </c>
    </row>
    <row r="826" spans="1:32" x14ac:dyDescent="0.25">
      <c r="A826" s="2">
        <v>825</v>
      </c>
      <c r="B826" s="2" t="s">
        <v>28</v>
      </c>
      <c r="C826" s="46">
        <v>45483</v>
      </c>
      <c r="D826" s="15" t="str">
        <f t="shared" si="11"/>
        <v>julho</v>
      </c>
      <c r="E826" s="9">
        <v>0.66666666666666663</v>
      </c>
      <c r="F826" s="41" t="s">
        <v>4669</v>
      </c>
      <c r="G826" s="2" t="s">
        <v>36</v>
      </c>
      <c r="H826" s="3"/>
      <c r="I826" s="61"/>
      <c r="J826" s="3"/>
      <c r="K826" s="5" t="s">
        <v>4724</v>
      </c>
      <c r="L826" s="6" t="s">
        <v>4209</v>
      </c>
      <c r="M826" s="3" t="s">
        <v>121</v>
      </c>
      <c r="N826" s="2" t="s">
        <v>1037</v>
      </c>
      <c r="O826" s="2" t="s">
        <v>4670</v>
      </c>
      <c r="P826" s="3" t="s">
        <v>879</v>
      </c>
      <c r="S826" s="3"/>
      <c r="T826" t="s">
        <v>4671</v>
      </c>
      <c r="U826" s="3" t="s">
        <v>4208</v>
      </c>
      <c r="V826" s="3" t="s">
        <v>78</v>
      </c>
      <c r="W826" s="3" t="s">
        <v>69</v>
      </c>
      <c r="X826" s="3" t="s">
        <v>70</v>
      </c>
      <c r="Y826" s="3" t="s">
        <v>67</v>
      </c>
      <c r="Z826" s="4" t="str">
        <f>IF(Tabela1[[#This Row],[R.A.E]]="SIM",VLOOKUP(Tabela1[[#This Row],[CLASSIFICAÇÃO]],Lista_Susp_!PRAZO,2,0)+Tabela1[[#This Row],[DATA]],"")</f>
        <v/>
      </c>
      <c r="AA826" s="11" t="b">
        <f ca="1">IF(Tabela1[[#This Row],[R.A.E]]="SIM",IF(AC826="ok","CONCLUÍDO",IF(Tabela1[[#This Row],[PRAZO ABERTURA R.A.E]]&lt;TODAY(),"ATRASADO","NO PRAZO")))</f>
        <v>0</v>
      </c>
      <c r="AB826" s="11" t="str">
        <f ca="1">IF(Tabela1[[#This Row],[PRAZO ABERTURA R.A.E]]&gt;=TODAY(),"",IF(Tabela1[[#This Row],[STATUS]]="ATRASADO",TODAY()-Tabela1[[#This Row],[PRAZO ABERTURA R.A.E]],""))</f>
        <v/>
      </c>
      <c r="AE826" s="3"/>
      <c r="AF826" t="s">
        <v>73</v>
      </c>
    </row>
    <row r="827" spans="1:32" ht="30" x14ac:dyDescent="0.25">
      <c r="A827" s="2">
        <v>826</v>
      </c>
      <c r="B827" s="2" t="s">
        <v>25</v>
      </c>
      <c r="C827" s="46">
        <v>45484</v>
      </c>
      <c r="D827" s="15" t="str">
        <f t="shared" si="11"/>
        <v>julho</v>
      </c>
      <c r="E827" s="9">
        <v>0.5</v>
      </c>
      <c r="F827" s="41" t="s">
        <v>3887</v>
      </c>
      <c r="G827" s="2" t="s">
        <v>30</v>
      </c>
      <c r="H827" s="3"/>
      <c r="I827" s="61"/>
      <c r="J827" s="3"/>
      <c r="K827" s="5" t="s">
        <v>4723</v>
      </c>
      <c r="L827" s="3" t="s">
        <v>126</v>
      </c>
      <c r="M827" s="3" t="s">
        <v>44</v>
      </c>
      <c r="N827" s="2" t="s">
        <v>4672</v>
      </c>
      <c r="O827" s="2" t="s">
        <v>4673</v>
      </c>
      <c r="P827" s="3" t="s">
        <v>477</v>
      </c>
      <c r="S827" s="3"/>
      <c r="T827" s="7" t="s">
        <v>4674</v>
      </c>
      <c r="U827" s="3" t="s">
        <v>3642</v>
      </c>
      <c r="V827" s="3" t="s">
        <v>81</v>
      </c>
      <c r="W827" s="3" t="s">
        <v>69</v>
      </c>
      <c r="X827" s="3" t="s">
        <v>70</v>
      </c>
      <c r="Y827" s="3" t="s">
        <v>67</v>
      </c>
      <c r="Z827" s="4" t="str">
        <f>IF(Tabela1[[#This Row],[R.A.E]]="SIM",VLOOKUP(Tabela1[[#This Row],[CLASSIFICAÇÃO]],Lista_Susp_!PRAZO,2,0)+Tabela1[[#This Row],[DATA]],"")</f>
        <v/>
      </c>
      <c r="AA827" s="11" t="b">
        <f ca="1">IF(Tabela1[[#This Row],[R.A.E]]="SIM",IF(AC827="ok","CONCLUÍDO",IF(Tabela1[[#This Row],[PRAZO ABERTURA R.A.E]]&lt;TODAY(),"ATRASADO","NO PRAZO")))</f>
        <v>0</v>
      </c>
      <c r="AB827" s="11" t="str">
        <f ca="1">IF(Tabela1[[#This Row],[PRAZO ABERTURA R.A.E]]&gt;=TODAY(),"",IF(Tabela1[[#This Row],[STATUS]]="ATRASADO",TODAY()-Tabela1[[#This Row],[PRAZO ABERTURA R.A.E]],""))</f>
        <v/>
      </c>
      <c r="AE827" s="3"/>
      <c r="AF827" t="s">
        <v>73</v>
      </c>
    </row>
    <row r="828" spans="1:32" x14ac:dyDescent="0.25">
      <c r="A828" s="2">
        <v>827</v>
      </c>
      <c r="B828" s="2" t="s">
        <v>25</v>
      </c>
      <c r="C828" s="46">
        <v>45484</v>
      </c>
      <c r="D828" s="15" t="str">
        <f t="shared" si="11"/>
        <v>julho</v>
      </c>
      <c r="E828" s="9">
        <v>0.43055555555555558</v>
      </c>
      <c r="F828" s="41" t="s">
        <v>4675</v>
      </c>
      <c r="G828" s="2" t="s">
        <v>27</v>
      </c>
      <c r="H828" s="20" t="s">
        <v>2310</v>
      </c>
      <c r="I828" s="61"/>
      <c r="J828" s="3"/>
      <c r="K828" s="5" t="s">
        <v>4722</v>
      </c>
      <c r="L828" s="3" t="s">
        <v>126</v>
      </c>
      <c r="M828" s="3" t="s">
        <v>122</v>
      </c>
      <c r="N828" s="2" t="s">
        <v>2620</v>
      </c>
      <c r="O828" s="2" t="s">
        <v>4676</v>
      </c>
      <c r="P828" s="3" t="s">
        <v>1613</v>
      </c>
      <c r="S828" s="3"/>
      <c r="T828" t="s">
        <v>4677</v>
      </c>
      <c r="U828" s="3" t="s">
        <v>2623</v>
      </c>
      <c r="V828" s="3" t="s">
        <v>105</v>
      </c>
      <c r="W828" s="3" t="s">
        <v>76</v>
      </c>
      <c r="X828" s="3" t="s">
        <v>70</v>
      </c>
      <c r="Y828" s="3" t="s">
        <v>73</v>
      </c>
      <c r="Z828" s="4">
        <v>45490</v>
      </c>
      <c r="AA828" s="11" t="s">
        <v>103</v>
      </c>
      <c r="AB828" s="11" t="str">
        <f ca="1">IF(Tabela1[[#This Row],[PRAZO ABERTURA R.A.E]]&gt;=TODAY(),"",IF(Tabela1[[#This Row],[STATUS]]="ATRASADO",TODAY()-Tabela1[[#This Row],[PRAZO ABERTURA R.A.E]],""))</f>
        <v/>
      </c>
      <c r="AC828" s="4">
        <v>45490</v>
      </c>
      <c r="AD828" s="4">
        <v>45490</v>
      </c>
      <c r="AE828" s="3" t="s">
        <v>73</v>
      </c>
      <c r="AF828" t="s">
        <v>73</v>
      </c>
    </row>
    <row r="829" spans="1:32" ht="30" x14ac:dyDescent="0.25">
      <c r="A829" s="2">
        <v>828</v>
      </c>
      <c r="B829" s="2" t="s">
        <v>28</v>
      </c>
      <c r="C829" s="46">
        <v>45484</v>
      </c>
      <c r="D829" s="15" t="str">
        <f t="shared" si="11"/>
        <v>julho</v>
      </c>
      <c r="E829" s="9">
        <v>0.60416666666666663</v>
      </c>
      <c r="F829" s="41" t="s">
        <v>4678</v>
      </c>
      <c r="G829" s="2" t="s">
        <v>27</v>
      </c>
      <c r="H829" s="20" t="s">
        <v>2309</v>
      </c>
      <c r="I829" s="61"/>
      <c r="J829" s="3"/>
      <c r="K829" s="5" t="s">
        <v>4721</v>
      </c>
      <c r="L829" s="3" t="s">
        <v>129</v>
      </c>
      <c r="M829" s="3" t="s">
        <v>121</v>
      </c>
      <c r="N829" s="2" t="s">
        <v>1985</v>
      </c>
      <c r="O829" s="2" t="s">
        <v>4679</v>
      </c>
      <c r="P829" s="3" t="s">
        <v>1693</v>
      </c>
      <c r="S829" s="3"/>
      <c r="T829" s="7" t="s">
        <v>4680</v>
      </c>
      <c r="U829" s="3" t="s">
        <v>4681</v>
      </c>
      <c r="V829" s="3" t="s">
        <v>86</v>
      </c>
      <c r="W829" s="3" t="s">
        <v>69</v>
      </c>
      <c r="X829" s="3" t="s">
        <v>70</v>
      </c>
      <c r="Y829" s="3" t="s">
        <v>67</v>
      </c>
      <c r="Z829" s="4" t="str">
        <f>IF(Tabela1[[#This Row],[R.A.E]]="SIM",VLOOKUP(Tabela1[[#This Row],[CLASSIFICAÇÃO]],Lista_Susp_!PRAZO,2,0)+Tabela1[[#This Row],[DATA]],"")</f>
        <v/>
      </c>
      <c r="AA829" s="11" t="b">
        <f ca="1">IF(Tabela1[[#This Row],[R.A.E]]="SIM",IF(AC829="ok","CONCLUÍDO",IF(Tabela1[[#This Row],[PRAZO ABERTURA R.A.E]]&lt;TODAY(),"ATRASADO","NO PRAZO")))</f>
        <v>0</v>
      </c>
      <c r="AB829" s="11" t="str">
        <f ca="1">IF(Tabela1[[#This Row],[PRAZO ABERTURA R.A.E]]&gt;=TODAY(),"",IF(Tabela1[[#This Row],[STATUS]]="ATRASADO",TODAY()-Tabela1[[#This Row],[PRAZO ABERTURA R.A.E]],""))</f>
        <v/>
      </c>
      <c r="AE829" s="3"/>
      <c r="AF829" t="s">
        <v>73</v>
      </c>
    </row>
    <row r="830" spans="1:32" ht="30" x14ac:dyDescent="0.25">
      <c r="A830" s="2">
        <v>829</v>
      </c>
      <c r="B830" s="2" t="s">
        <v>25</v>
      </c>
      <c r="C830" s="46">
        <v>45484</v>
      </c>
      <c r="D830" s="15" t="str">
        <f t="shared" si="11"/>
        <v>julho</v>
      </c>
      <c r="E830" s="9">
        <v>0.26041666666666669</v>
      </c>
      <c r="F830" s="41" t="s">
        <v>4682</v>
      </c>
      <c r="G830" s="2" t="s">
        <v>27</v>
      </c>
      <c r="H830" s="61" t="s">
        <v>2441</v>
      </c>
      <c r="I830" s="61"/>
      <c r="J830" s="3"/>
      <c r="K830" s="5" t="s">
        <v>4720</v>
      </c>
      <c r="L830" s="3" t="s">
        <v>40</v>
      </c>
      <c r="M830" s="3" t="s">
        <v>121</v>
      </c>
      <c r="N830" s="2" t="s">
        <v>1454</v>
      </c>
      <c r="O830" s="2" t="s">
        <v>4683</v>
      </c>
      <c r="P830" s="3" t="s">
        <v>484</v>
      </c>
      <c r="S830" s="3"/>
      <c r="T830" s="7" t="s">
        <v>4684</v>
      </c>
      <c r="U830" s="3" t="s">
        <v>4685</v>
      </c>
      <c r="V830" s="3" t="s">
        <v>88</v>
      </c>
      <c r="W830" s="3" t="s">
        <v>69</v>
      </c>
      <c r="X830" s="3" t="s">
        <v>70</v>
      </c>
      <c r="Y830" s="3" t="s">
        <v>67</v>
      </c>
      <c r="Z830" s="4" t="str">
        <f>IF(Tabela1[[#This Row],[R.A.E]]="SIM",VLOOKUP(Tabela1[[#This Row],[CLASSIFICAÇÃO]],Lista_Susp_!PRAZO,2,0)+Tabela1[[#This Row],[DATA]],"")</f>
        <v/>
      </c>
      <c r="AA830" s="11" t="b">
        <f ca="1">IF(Tabela1[[#This Row],[R.A.E]]="SIM",IF(AC830="ok","CONCLUÍDO",IF(Tabela1[[#This Row],[PRAZO ABERTURA R.A.E]]&lt;TODAY(),"ATRASADO","NO PRAZO")))</f>
        <v>0</v>
      </c>
      <c r="AB830" s="11" t="str">
        <f ca="1">IF(Tabela1[[#This Row],[PRAZO ABERTURA R.A.E]]&gt;=TODAY(),"",IF(Tabela1[[#This Row],[STATUS]]="ATRASADO",TODAY()-Tabela1[[#This Row],[PRAZO ABERTURA R.A.E]],""))</f>
        <v/>
      </c>
      <c r="AE830" s="3"/>
      <c r="AF830" t="s">
        <v>73</v>
      </c>
    </row>
    <row r="831" spans="1:32" ht="30" x14ac:dyDescent="0.25">
      <c r="A831" s="2">
        <v>830</v>
      </c>
      <c r="B831" s="2" t="s">
        <v>25</v>
      </c>
      <c r="C831" s="46">
        <v>45485</v>
      </c>
      <c r="D831" s="15" t="str">
        <f t="shared" si="11"/>
        <v>julho</v>
      </c>
      <c r="E831" s="9">
        <v>0.41666666666666669</v>
      </c>
      <c r="F831" s="41" t="s">
        <v>4686</v>
      </c>
      <c r="G831" s="2" t="s">
        <v>36</v>
      </c>
      <c r="H831" s="3"/>
      <c r="I831" s="61"/>
      <c r="J831" s="3"/>
      <c r="K831" s="5" t="s">
        <v>4719</v>
      </c>
      <c r="L831" s="3" t="s">
        <v>126</v>
      </c>
      <c r="M831" s="3" t="s">
        <v>121</v>
      </c>
      <c r="N831" s="2" t="s">
        <v>4687</v>
      </c>
      <c r="O831" s="2" t="s">
        <v>4688</v>
      </c>
      <c r="P831" s="3" t="s">
        <v>331</v>
      </c>
      <c r="S831" s="3"/>
      <c r="T831" s="7" t="s">
        <v>4689</v>
      </c>
      <c r="U831" s="3" t="s">
        <v>4443</v>
      </c>
      <c r="V831" s="3" t="s">
        <v>68</v>
      </c>
      <c r="W831" s="3" t="s">
        <v>69</v>
      </c>
      <c r="X831" s="3" t="s">
        <v>70</v>
      </c>
      <c r="Y831" s="3" t="s">
        <v>67</v>
      </c>
      <c r="Z831" s="4" t="str">
        <f>IF(Tabela1[[#This Row],[R.A.E]]="SIM",VLOOKUP(Tabela1[[#This Row],[CLASSIFICAÇÃO]],Lista_Susp_!PRAZO,2,0)+Tabela1[[#This Row],[DATA]],"")</f>
        <v/>
      </c>
      <c r="AA831" s="11" t="b">
        <f ca="1">IF(Tabela1[[#This Row],[R.A.E]]="SIM",IF(AC831="ok","CONCLUÍDO",IF(Tabela1[[#This Row],[PRAZO ABERTURA R.A.E]]&lt;TODAY(),"ATRASADO","NO PRAZO")))</f>
        <v>0</v>
      </c>
      <c r="AB831" s="11" t="str">
        <f ca="1">IF(Tabela1[[#This Row],[PRAZO ABERTURA R.A.E]]&gt;=TODAY(),"",IF(Tabela1[[#This Row],[STATUS]]="ATRASADO",TODAY()-Tabela1[[#This Row],[PRAZO ABERTURA R.A.E]],""))</f>
        <v/>
      </c>
      <c r="AE831" s="3"/>
      <c r="AF831" t="s">
        <v>73</v>
      </c>
    </row>
    <row r="832" spans="1:32" ht="45" x14ac:dyDescent="0.25">
      <c r="A832" s="2">
        <v>831</v>
      </c>
      <c r="B832" s="2" t="s">
        <v>28</v>
      </c>
      <c r="C832" s="46">
        <v>45485</v>
      </c>
      <c r="D832" s="15" t="str">
        <f t="shared" si="11"/>
        <v>julho</v>
      </c>
      <c r="E832" s="9">
        <v>0.27777777777777779</v>
      </c>
      <c r="F832" s="41" t="s">
        <v>4690</v>
      </c>
      <c r="G832" s="2" t="s">
        <v>27</v>
      </c>
      <c r="H832" s="20" t="s">
        <v>2308</v>
      </c>
      <c r="I832" s="61"/>
      <c r="J832" s="3"/>
      <c r="K832" s="5" t="s">
        <v>4718</v>
      </c>
      <c r="L832" s="3" t="s">
        <v>129</v>
      </c>
      <c r="M832" s="3" t="s">
        <v>121</v>
      </c>
      <c r="N832" s="2" t="s">
        <v>121</v>
      </c>
      <c r="O832" s="2" t="s">
        <v>4691</v>
      </c>
      <c r="P832" s="3" t="s">
        <v>4692</v>
      </c>
      <c r="S832" s="3"/>
      <c r="T832" s="7" t="s">
        <v>4693</v>
      </c>
      <c r="U832" s="3" t="s">
        <v>4694</v>
      </c>
      <c r="V832" s="3" t="s">
        <v>83</v>
      </c>
      <c r="W832" s="3" t="s">
        <v>69</v>
      </c>
      <c r="X832" s="3" t="s">
        <v>70</v>
      </c>
      <c r="Y832" s="3" t="s">
        <v>67</v>
      </c>
      <c r="Z832" s="4" t="str">
        <f>IF(Tabela1[[#This Row],[R.A.E]]="SIM",VLOOKUP(Tabela1[[#This Row],[CLASSIFICAÇÃO]],Lista_Susp_!PRAZO,2,0)+Tabela1[[#This Row],[DATA]],"")</f>
        <v/>
      </c>
      <c r="AA832" s="11" t="b">
        <f ca="1">IF(Tabela1[[#This Row],[R.A.E]]="SIM",IF(AC832="ok","CONCLUÍDO",IF(Tabela1[[#This Row],[PRAZO ABERTURA R.A.E]]&lt;TODAY(),"ATRASADO","NO PRAZO")))</f>
        <v>0</v>
      </c>
      <c r="AB832" s="11" t="str">
        <f ca="1">IF(Tabela1[[#This Row],[PRAZO ABERTURA R.A.E]]&gt;=TODAY(),"",IF(Tabela1[[#This Row],[STATUS]]="ATRASADO",TODAY()-Tabela1[[#This Row],[PRAZO ABERTURA R.A.E]],""))</f>
        <v/>
      </c>
      <c r="AE832" s="3"/>
      <c r="AF832" t="s">
        <v>73</v>
      </c>
    </row>
    <row r="833" spans="1:32" x14ac:dyDescent="0.25">
      <c r="A833" s="2">
        <v>832</v>
      </c>
      <c r="B833" s="2" t="s">
        <v>25</v>
      </c>
      <c r="C833" s="46">
        <v>45486</v>
      </c>
      <c r="D833" s="15" t="str">
        <f t="shared" si="11"/>
        <v>julho</v>
      </c>
      <c r="E833" s="9">
        <v>0.875</v>
      </c>
      <c r="F833" s="41" t="s">
        <v>4715</v>
      </c>
      <c r="G833" s="19" t="s">
        <v>30</v>
      </c>
      <c r="H833" s="20"/>
      <c r="I833" s="61"/>
      <c r="J833" s="3"/>
      <c r="K833" s="5" t="s">
        <v>4717</v>
      </c>
      <c r="L833" s="3" t="s">
        <v>126</v>
      </c>
      <c r="M833" s="3" t="s">
        <v>122</v>
      </c>
      <c r="N833" s="2" t="s">
        <v>4695</v>
      </c>
      <c r="O833" s="2" t="s">
        <v>4696</v>
      </c>
      <c r="P833" s="3" t="s">
        <v>3258</v>
      </c>
      <c r="S833" s="3"/>
      <c r="T833" s="7" t="s">
        <v>4697</v>
      </c>
      <c r="U833" s="3" t="s">
        <v>4698</v>
      </c>
      <c r="V833" s="3" t="s">
        <v>105</v>
      </c>
      <c r="W833" s="3" t="s">
        <v>69</v>
      </c>
      <c r="X833" s="3" t="s">
        <v>70</v>
      </c>
      <c r="Y833" s="3" t="s">
        <v>67</v>
      </c>
      <c r="Z833" s="4" t="str">
        <f>IF(Tabela1[[#This Row],[R.A.E]]="SIM",VLOOKUP(Tabela1[[#This Row],[CLASSIFICAÇÃO]],Lista_Susp_!PRAZO,2,0)+Tabela1[[#This Row],[DATA]],"")</f>
        <v/>
      </c>
      <c r="AA833" s="11" t="b">
        <f ca="1">IF(Tabela1[[#This Row],[R.A.E]]="SIM",IF(AC833="ok","CONCLUÍDO",IF(Tabela1[[#This Row],[PRAZO ABERTURA R.A.E]]&lt;TODAY(),"ATRASADO","NO PRAZO")))</f>
        <v>0</v>
      </c>
      <c r="AB833" s="11" t="str">
        <f ca="1">IF(Tabela1[[#This Row],[PRAZO ABERTURA R.A.E]]&gt;=TODAY(),"",IF(Tabela1[[#This Row],[STATUS]]="ATRASADO",TODAY()-Tabela1[[#This Row],[PRAZO ABERTURA R.A.E]],""))</f>
        <v/>
      </c>
      <c r="AE833" s="3"/>
      <c r="AF833" t="s">
        <v>73</v>
      </c>
    </row>
    <row r="834" spans="1:32" ht="48" customHeight="1" x14ac:dyDescent="0.25">
      <c r="A834" s="2">
        <v>833</v>
      </c>
      <c r="B834" s="2" t="s">
        <v>25</v>
      </c>
      <c r="C834" s="46">
        <v>45485</v>
      </c>
      <c r="D834" s="15" t="str">
        <f t="shared" si="11"/>
        <v>julho</v>
      </c>
      <c r="E834" s="9">
        <v>0.64583333333333337</v>
      </c>
      <c r="F834" s="41" t="s">
        <v>4699</v>
      </c>
      <c r="G834" s="2" t="s">
        <v>27</v>
      </c>
      <c r="H834" s="20" t="s">
        <v>2308</v>
      </c>
      <c r="I834" s="61"/>
      <c r="J834" s="3"/>
      <c r="K834" s="5" t="s">
        <v>4700</v>
      </c>
      <c r="L834" s="3" t="s">
        <v>219</v>
      </c>
      <c r="M834" s="3" t="s">
        <v>121</v>
      </c>
      <c r="N834" s="2" t="s">
        <v>4701</v>
      </c>
      <c r="O834" s="2" t="s">
        <v>4702</v>
      </c>
      <c r="P834" s="3" t="s">
        <v>484</v>
      </c>
      <c r="S834" s="3"/>
      <c r="T834" s="7" t="s">
        <v>4703</v>
      </c>
      <c r="U834" s="3" t="s">
        <v>3446</v>
      </c>
      <c r="V834" s="3" t="s">
        <v>75</v>
      </c>
      <c r="W834" s="3" t="s">
        <v>69</v>
      </c>
      <c r="X834" s="3" t="s">
        <v>70</v>
      </c>
      <c r="Y834" s="3" t="s">
        <v>67</v>
      </c>
      <c r="Z834" s="4" t="str">
        <f>IF(Tabela1[[#This Row],[R.A.E]]="SIM",VLOOKUP(Tabela1[[#This Row],[CLASSIFICAÇÃO]],Lista_Susp_!PRAZO,2,0)+Tabela1[[#This Row],[DATA]],"")</f>
        <v/>
      </c>
      <c r="AA834" s="11" t="b">
        <f ca="1">IF(Tabela1[[#This Row],[R.A.E]]="SIM",IF(AC834="ok","CONCLUÍDO",IF(Tabela1[[#This Row],[PRAZO ABERTURA R.A.E]]&lt;TODAY(),"ATRASADO","NO PRAZO")))</f>
        <v>0</v>
      </c>
      <c r="AB834" s="11" t="str">
        <f ca="1">IF(Tabela1[[#This Row],[PRAZO ABERTURA R.A.E]]&gt;=TODAY(),"",IF(Tabela1[[#This Row],[STATUS]]="ATRASADO",TODAY()-Tabela1[[#This Row],[PRAZO ABERTURA R.A.E]],""))</f>
        <v/>
      </c>
      <c r="AE834" s="3"/>
      <c r="AF834" t="s">
        <v>73</v>
      </c>
    </row>
    <row r="835" spans="1:32" x14ac:dyDescent="0.25">
      <c r="A835" s="2">
        <v>834</v>
      </c>
      <c r="B835" s="2" t="s">
        <v>25</v>
      </c>
      <c r="C835" s="46">
        <v>45487</v>
      </c>
      <c r="D835" s="15" t="str">
        <f t="shared" si="11"/>
        <v>julho</v>
      </c>
      <c r="E835" s="9">
        <v>0.70000000000000007</v>
      </c>
      <c r="F835" s="41" t="s">
        <v>1789</v>
      </c>
      <c r="G835" s="2" t="s">
        <v>30</v>
      </c>
      <c r="H835" s="20"/>
      <c r="I835" s="61"/>
      <c r="J835" s="3"/>
      <c r="K835" s="5" t="s">
        <v>4716</v>
      </c>
      <c r="L835" s="3" t="s">
        <v>126</v>
      </c>
      <c r="M835" s="3" t="s">
        <v>123</v>
      </c>
      <c r="N835" s="2" t="s">
        <v>4704</v>
      </c>
      <c r="O835" s="2" t="s">
        <v>4705</v>
      </c>
      <c r="P835" s="3" t="s">
        <v>4706</v>
      </c>
      <c r="S835" s="3"/>
      <c r="T835" t="s">
        <v>4707</v>
      </c>
      <c r="U835" s="3" t="s">
        <v>4708</v>
      </c>
      <c r="V835" s="3" t="s">
        <v>77</v>
      </c>
      <c r="Y835" s="3"/>
      <c r="Z835" s="4" t="str">
        <f>IF(Tabela1[[#This Row],[R.A.E]]="SIM",VLOOKUP(Tabela1[[#This Row],[CLASSIFICAÇÃO]],Lista_Susp_!PRAZO,2,0)+Tabela1[[#This Row],[DATA]],"")</f>
        <v/>
      </c>
      <c r="AA835" s="11" t="b">
        <f ca="1">IF(Tabela1[[#This Row],[R.A.E]]="SIM",IF(AC835="ok","CONCLUÍDO",IF(Tabela1[[#This Row],[PRAZO ABERTURA R.A.E]]&lt;TODAY(),"ATRASADO","NO PRAZO")))</f>
        <v>0</v>
      </c>
      <c r="AB835" s="11" t="str">
        <f ca="1">IF(Tabela1[[#This Row],[PRAZO ABERTURA R.A.E]]&gt;=TODAY(),"",IF(Tabela1[[#This Row],[STATUS]]="ATRASADO",TODAY()-Tabela1[[#This Row],[PRAZO ABERTURA R.A.E]],""))</f>
        <v/>
      </c>
      <c r="AE835" s="3"/>
    </row>
    <row r="836" spans="1:32" x14ac:dyDescent="0.25">
      <c r="A836" s="2">
        <v>835</v>
      </c>
      <c r="B836" s="2" t="s">
        <v>25</v>
      </c>
      <c r="C836" s="46">
        <v>45486</v>
      </c>
      <c r="D836" s="15" t="str">
        <f t="shared" si="11"/>
        <v>julho</v>
      </c>
      <c r="E836" s="9">
        <v>0.72916666666666663</v>
      </c>
      <c r="F836" s="41" t="s">
        <v>4709</v>
      </c>
      <c r="G836" s="2" t="s">
        <v>27</v>
      </c>
      <c r="H836" s="20" t="s">
        <v>2308</v>
      </c>
      <c r="I836" s="61"/>
      <c r="J836" s="3" t="s">
        <v>73</v>
      </c>
      <c r="K836" s="5" t="s">
        <v>4710</v>
      </c>
      <c r="L836" s="3" t="s">
        <v>185</v>
      </c>
      <c r="M836" s="3" t="s">
        <v>121</v>
      </c>
      <c r="N836" s="2" t="s">
        <v>4711</v>
      </c>
      <c r="O836" s="2" t="s">
        <v>4712</v>
      </c>
      <c r="P836" s="3" t="s">
        <v>350</v>
      </c>
      <c r="S836" s="3"/>
      <c r="T836" t="s">
        <v>4713</v>
      </c>
      <c r="U836" s="3" t="s">
        <v>4714</v>
      </c>
      <c r="V836" s="3" t="s">
        <v>75</v>
      </c>
      <c r="W836" s="3" t="s">
        <v>76</v>
      </c>
      <c r="X836" s="3" t="s">
        <v>70</v>
      </c>
      <c r="Y836" s="3" t="s">
        <v>73</v>
      </c>
      <c r="Z836" s="4">
        <f>IF(Tabela1[[#This Row],[R.A.E]]="SIM",VLOOKUP(Tabela1[[#This Row],[CLASSIFICAÇÃO]],Lista_Susp_!PRAZO,2,0)+Tabela1[[#This Row],[DATA]],"")</f>
        <v>45493</v>
      </c>
      <c r="AA836" s="11" t="str">
        <f ca="1">IF(Tabela1[[#This Row],[R.A.E]]="SIM",IF(AC836="ok","CONCLUÍDO",IF(Tabela1[[#This Row],[PRAZO ABERTURA R.A.E]]&lt;TODAY(),"ATRASADO","NO PRAZO")))</f>
        <v>CONCLUÍDO</v>
      </c>
      <c r="AB836" s="11" t="str">
        <f ca="1">IF(Tabela1[[#This Row],[PRAZO ABERTURA R.A.E]]&gt;=TODAY(),"",IF(Tabela1[[#This Row],[STATUS]]="ATRASADO",TODAY()-Tabela1[[#This Row],[PRAZO ABERTURA R.A.E]],""))</f>
        <v/>
      </c>
      <c r="AC836" s="3" t="s">
        <v>908</v>
      </c>
      <c r="AD836" s="4">
        <v>45492</v>
      </c>
      <c r="AE836" s="3" t="s">
        <v>73</v>
      </c>
      <c r="AF836" t="s">
        <v>73</v>
      </c>
    </row>
    <row r="837" spans="1:32" ht="30" x14ac:dyDescent="0.25">
      <c r="A837" s="2">
        <v>836</v>
      </c>
      <c r="B837" s="2" t="s">
        <v>28</v>
      </c>
      <c r="C837" s="46">
        <v>45485</v>
      </c>
      <c r="D837" s="15" t="str">
        <f t="shared" si="11"/>
        <v>julho</v>
      </c>
      <c r="E837" s="9">
        <v>0.4375</v>
      </c>
      <c r="F837" s="41" t="s">
        <v>4848</v>
      </c>
      <c r="G837" s="2" t="s">
        <v>30</v>
      </c>
      <c r="H837" s="20"/>
      <c r="I837" s="61"/>
      <c r="J837" s="3"/>
      <c r="K837" s="5" t="s">
        <v>4849</v>
      </c>
      <c r="L837" s="3" t="s">
        <v>129</v>
      </c>
      <c r="M837" s="31" t="s">
        <v>41</v>
      </c>
      <c r="N837" s="84" t="s">
        <v>4847</v>
      </c>
      <c r="O837" s="2" t="s">
        <v>4745</v>
      </c>
      <c r="P837" s="3" t="s">
        <v>4746</v>
      </c>
      <c r="S837" s="3"/>
      <c r="T837" s="7" t="s">
        <v>4747</v>
      </c>
      <c r="U837" s="3" t="s">
        <v>4748</v>
      </c>
      <c r="V837" s="3" t="s">
        <v>78</v>
      </c>
      <c r="W837" s="3" t="s">
        <v>69</v>
      </c>
      <c r="X837" s="3" t="s">
        <v>70</v>
      </c>
      <c r="Y837" s="3" t="s">
        <v>67</v>
      </c>
      <c r="Z837" s="4" t="str">
        <f>IF(Tabela1[[#This Row],[R.A.E]]="SIM",VLOOKUP(Tabela1[[#This Row],[CLASSIFICAÇÃO]],Lista_Susp_!PRAZO,2,0)+Tabela1[[#This Row],[DATA]],"")</f>
        <v/>
      </c>
      <c r="AA837" s="11" t="b">
        <f ca="1">IF(Tabela1[[#This Row],[R.A.E]]="SIM",IF(AC837="ok","CONCLUÍDO",IF(Tabela1[[#This Row],[PRAZO ABERTURA R.A.E]]&lt;TODAY(),"ATRASADO","NO PRAZO")))</f>
        <v>0</v>
      </c>
      <c r="AB837" s="11" t="str">
        <f ca="1">IF(Tabela1[[#This Row],[PRAZO ABERTURA R.A.E]]&gt;=TODAY(),"",IF(Tabela1[[#This Row],[STATUS]]="ATRASADO",TODAY()-Tabela1[[#This Row],[PRAZO ABERTURA R.A.E]],""))</f>
        <v/>
      </c>
      <c r="AE837" s="3"/>
      <c r="AF837" t="s">
        <v>73</v>
      </c>
    </row>
    <row r="838" spans="1:32" x14ac:dyDescent="0.25">
      <c r="A838" s="2">
        <v>837</v>
      </c>
      <c r="B838" s="2" t="s">
        <v>28</v>
      </c>
      <c r="C838" s="46">
        <v>45484</v>
      </c>
      <c r="D838" s="15" t="str">
        <f t="shared" si="11"/>
        <v>julho</v>
      </c>
      <c r="E838" s="9">
        <v>0.69097222222222221</v>
      </c>
      <c r="F838" s="41" t="s">
        <v>4749</v>
      </c>
      <c r="G838" s="2" t="s">
        <v>30</v>
      </c>
      <c r="H838" s="20"/>
      <c r="I838" s="61"/>
      <c r="J838" s="3"/>
      <c r="K838" s="5" t="s">
        <v>4846</v>
      </c>
      <c r="L838" s="6" t="s">
        <v>4209</v>
      </c>
      <c r="M838" s="3" t="s">
        <v>121</v>
      </c>
      <c r="N838" s="2" t="s">
        <v>2080</v>
      </c>
      <c r="O838" s="2" t="s">
        <v>4750</v>
      </c>
      <c r="P838" s="3" t="s">
        <v>3802</v>
      </c>
      <c r="S838" s="3"/>
      <c r="T838" t="s">
        <v>4751</v>
      </c>
      <c r="U838" s="3" t="s">
        <v>4752</v>
      </c>
      <c r="V838" s="3" t="s">
        <v>78</v>
      </c>
      <c r="W838" s="3" t="s">
        <v>69</v>
      </c>
      <c r="X838" s="3" t="s">
        <v>79</v>
      </c>
      <c r="Y838" s="3" t="s">
        <v>73</v>
      </c>
      <c r="Z838" s="4">
        <f>IF(Tabela1[[#This Row],[R.A.E]]="SIM",VLOOKUP(Tabela1[[#This Row],[CLASSIFICAÇÃO]],Lista_Susp_!PRAZO,2,0)+Tabela1[[#This Row],[DATA]],"")</f>
        <v>45491</v>
      </c>
      <c r="AA838" s="11" t="str">
        <f ca="1">IF(Tabela1[[#This Row],[R.A.E]]="SIM",IF(AC838="ok","CONCLUÍDO",IF(Tabela1[[#This Row],[PRAZO ABERTURA R.A.E]]&lt;TODAY(),"ATRASADO","NO PRAZO")))</f>
        <v>ATRASADO</v>
      </c>
      <c r="AB838" s="11">
        <f ca="1">IF(Tabela1[[#This Row],[PRAZO ABERTURA R.A.E]]&gt;=TODAY(),"",IF(Tabela1[[#This Row],[STATUS]]="ATRASADO",TODAY()-Tabela1[[#This Row],[PRAZO ABERTURA R.A.E]],""))</f>
        <v>166</v>
      </c>
      <c r="AE838" s="3"/>
      <c r="AF838" t="s">
        <v>73</v>
      </c>
    </row>
    <row r="839" spans="1:32" ht="110.25" customHeight="1" x14ac:dyDescent="0.25">
      <c r="A839" s="2">
        <v>838</v>
      </c>
      <c r="B839" s="2" t="s">
        <v>25</v>
      </c>
      <c r="C839" s="46">
        <v>45488</v>
      </c>
      <c r="D839" s="15" t="str">
        <f t="shared" si="11"/>
        <v>julho</v>
      </c>
      <c r="E839" s="9">
        <v>0.79166666666666663</v>
      </c>
      <c r="F839" s="41" t="s">
        <v>4753</v>
      </c>
      <c r="G839" s="2" t="s">
        <v>27</v>
      </c>
      <c r="H839" s="20" t="s">
        <v>2310</v>
      </c>
      <c r="I839" s="61"/>
      <c r="J839" s="3"/>
      <c r="K839" s="5" t="s">
        <v>4845</v>
      </c>
      <c r="L839" s="6" t="s">
        <v>242</v>
      </c>
      <c r="M839" s="3" t="s">
        <v>122</v>
      </c>
      <c r="N839" s="2" t="s">
        <v>4604</v>
      </c>
      <c r="O839" s="2" t="s">
        <v>4754</v>
      </c>
      <c r="P839" s="3" t="s">
        <v>3190</v>
      </c>
      <c r="S839" s="3"/>
      <c r="T839" t="s">
        <v>3934</v>
      </c>
      <c r="U839" s="3" t="s">
        <v>3935</v>
      </c>
      <c r="V839" s="3" t="s">
        <v>64</v>
      </c>
      <c r="W839" s="3" t="s">
        <v>69</v>
      </c>
      <c r="X839" s="3" t="s">
        <v>70</v>
      </c>
      <c r="Y839" s="3" t="s">
        <v>67</v>
      </c>
      <c r="Z839" s="4" t="str">
        <f>IF(Tabela1[[#This Row],[R.A.E]]="SIM",VLOOKUP(Tabela1[[#This Row],[CLASSIFICAÇÃO]],Lista_Susp_!PRAZO,2,0)+Tabela1[[#This Row],[DATA]],"")</f>
        <v/>
      </c>
      <c r="AA839" s="11" t="b">
        <f ca="1">IF(Tabela1[[#This Row],[R.A.E]]="SIM",IF(AC839="ok","CONCLUÍDO",IF(Tabela1[[#This Row],[PRAZO ABERTURA R.A.E]]&lt;TODAY(),"ATRASADO","NO PRAZO")))</f>
        <v>0</v>
      </c>
      <c r="AB839" s="11" t="str">
        <f ca="1">IF(Tabela1[[#This Row],[PRAZO ABERTURA R.A.E]]&gt;=TODAY(),"",IF(Tabela1[[#This Row],[STATUS]]="ATRASADO",TODAY()-Tabela1[[#This Row],[PRAZO ABERTURA R.A.E]],""))</f>
        <v/>
      </c>
      <c r="AE839" s="3"/>
      <c r="AF839" t="s">
        <v>73</v>
      </c>
    </row>
    <row r="840" spans="1:32" ht="60" x14ac:dyDescent="0.25">
      <c r="A840" s="2">
        <v>839</v>
      </c>
      <c r="B840" s="2" t="s">
        <v>25</v>
      </c>
      <c r="C840" s="46">
        <v>45488</v>
      </c>
      <c r="D840" s="15" t="str">
        <f t="shared" si="11"/>
        <v>julho</v>
      </c>
      <c r="E840" s="9">
        <v>0.77847222222222223</v>
      </c>
      <c r="F840" s="41" t="s">
        <v>4755</v>
      </c>
      <c r="G840" s="2" t="s">
        <v>27</v>
      </c>
      <c r="H840" s="20" t="s">
        <v>2308</v>
      </c>
      <c r="I840" s="61"/>
      <c r="J840" s="3"/>
      <c r="K840" s="5" t="s">
        <v>4844</v>
      </c>
      <c r="L840" s="6" t="s">
        <v>131</v>
      </c>
      <c r="M840" s="3" t="s">
        <v>231</v>
      </c>
      <c r="N840" s="2" t="s">
        <v>4756</v>
      </c>
      <c r="O840" s="2" t="s">
        <v>4757</v>
      </c>
      <c r="P840" s="3" t="s">
        <v>4758</v>
      </c>
      <c r="S840" s="3"/>
      <c r="T840" s="7" t="s">
        <v>4759</v>
      </c>
      <c r="U840" s="3" t="s">
        <v>4760</v>
      </c>
      <c r="V840" s="3" t="s">
        <v>248</v>
      </c>
      <c r="W840" s="3" t="s">
        <v>65</v>
      </c>
      <c r="X840" s="3" t="s">
        <v>70</v>
      </c>
      <c r="Y840" s="3" t="s">
        <v>67</v>
      </c>
      <c r="Z840" s="4" t="str">
        <f>IF(Tabela1[[#This Row],[R.A.E]]="SIM",VLOOKUP(Tabela1[[#This Row],[CLASSIFICAÇÃO]],Lista_Susp_!PRAZO,2,0)+Tabela1[[#This Row],[DATA]],"")</f>
        <v/>
      </c>
      <c r="AA840" s="11" t="b">
        <f ca="1">IF(Tabela1[[#This Row],[R.A.E]]="SIM",IF(AC840="ok","CONCLUÍDO",IF(Tabela1[[#This Row],[PRAZO ABERTURA R.A.E]]&lt;TODAY(),"ATRASADO","NO PRAZO")))</f>
        <v>0</v>
      </c>
      <c r="AB840" s="11" t="str">
        <f ca="1">IF(Tabela1[[#This Row],[PRAZO ABERTURA R.A.E]]&gt;=TODAY(),"",IF(Tabela1[[#This Row],[STATUS]]="ATRASADO",TODAY()-Tabela1[[#This Row],[PRAZO ABERTURA R.A.E]],""))</f>
        <v/>
      </c>
      <c r="AE840" s="3"/>
      <c r="AF840" t="s">
        <v>73</v>
      </c>
    </row>
    <row r="841" spans="1:32" ht="28.5" customHeight="1" x14ac:dyDescent="0.25">
      <c r="A841" s="2">
        <v>840</v>
      </c>
      <c r="B841" s="2" t="s">
        <v>25</v>
      </c>
      <c r="C841" s="46">
        <v>45488</v>
      </c>
      <c r="D841" s="15" t="str">
        <f t="shared" si="11"/>
        <v>julho</v>
      </c>
      <c r="E841" s="9">
        <v>0.44791666666666669</v>
      </c>
      <c r="F841" s="41" t="s">
        <v>1041</v>
      </c>
      <c r="G841" s="2" t="s">
        <v>30</v>
      </c>
      <c r="H841" s="20"/>
      <c r="I841" s="61"/>
      <c r="J841" s="3"/>
      <c r="K841" s="82" t="s">
        <v>4843</v>
      </c>
      <c r="L841" s="6" t="s">
        <v>126</v>
      </c>
      <c r="M841" s="3" t="s">
        <v>122</v>
      </c>
      <c r="N841" s="2" t="s">
        <v>4761</v>
      </c>
      <c r="O841" s="2" t="s">
        <v>4762</v>
      </c>
      <c r="P841" s="3" t="s">
        <v>484</v>
      </c>
      <c r="S841" s="3"/>
      <c r="T841" s="7" t="s">
        <v>4763</v>
      </c>
      <c r="U841" s="3" t="s">
        <v>4764</v>
      </c>
      <c r="V841" s="3" t="s">
        <v>105</v>
      </c>
      <c r="W841" s="3" t="s">
        <v>69</v>
      </c>
      <c r="X841" s="3" t="s">
        <v>70</v>
      </c>
      <c r="Y841" s="3" t="s">
        <v>67</v>
      </c>
      <c r="Z841" s="4" t="str">
        <f>IF(Tabela1[[#This Row],[R.A.E]]="SIM",VLOOKUP(Tabela1[[#This Row],[CLASSIFICAÇÃO]],Lista_Susp_!PRAZO,2,0)+Tabela1[[#This Row],[DATA]],"")</f>
        <v/>
      </c>
      <c r="AA841" s="11" t="b">
        <f ca="1">IF(Tabela1[[#This Row],[R.A.E]]="SIM",IF(AC841="ok","CONCLUÍDO",IF(Tabela1[[#This Row],[PRAZO ABERTURA R.A.E]]&lt;TODAY(),"ATRASADO","NO PRAZO")))</f>
        <v>0</v>
      </c>
      <c r="AB841" s="11" t="str">
        <f ca="1">IF(Tabela1[[#This Row],[PRAZO ABERTURA R.A.E]]&gt;=TODAY(),"",IF(Tabela1[[#This Row],[STATUS]]="ATRASADO",TODAY()-Tabela1[[#This Row],[PRAZO ABERTURA R.A.E]],""))</f>
        <v/>
      </c>
      <c r="AE841" s="3"/>
      <c r="AF841" t="s">
        <v>73</v>
      </c>
    </row>
    <row r="842" spans="1:32" ht="99.75" customHeight="1" x14ac:dyDescent="0.25">
      <c r="A842" s="2">
        <v>841</v>
      </c>
      <c r="B842" s="2" t="s">
        <v>25</v>
      </c>
      <c r="C842" s="46">
        <v>45488</v>
      </c>
      <c r="D842" s="15" t="str">
        <f t="shared" si="11"/>
        <v>julho</v>
      </c>
      <c r="E842" s="9">
        <v>0.61458333333333337</v>
      </c>
      <c r="F842" s="41" t="s">
        <v>4765</v>
      </c>
      <c r="G842" s="2" t="s">
        <v>27</v>
      </c>
      <c r="H842" s="20" t="s">
        <v>2308</v>
      </c>
      <c r="I842" s="61"/>
      <c r="J842" s="3"/>
      <c r="K842" s="5" t="s">
        <v>4842</v>
      </c>
      <c r="L842" s="6" t="s">
        <v>126</v>
      </c>
      <c r="M842" s="3" t="s">
        <v>781</v>
      </c>
      <c r="N842" s="2" t="s">
        <v>4766</v>
      </c>
      <c r="O842" s="2" t="s">
        <v>4340</v>
      </c>
      <c r="P842" s="3" t="s">
        <v>3521</v>
      </c>
      <c r="S842" s="3"/>
      <c r="T842" s="7" t="s">
        <v>4767</v>
      </c>
      <c r="U842" s="3" t="s">
        <v>4340</v>
      </c>
      <c r="V842" s="3" t="s">
        <v>95</v>
      </c>
      <c r="W842" s="3" t="s">
        <v>69</v>
      </c>
      <c r="X842" s="3" t="s">
        <v>70</v>
      </c>
      <c r="Y842" s="3" t="s">
        <v>67</v>
      </c>
      <c r="Z842" s="4" t="str">
        <f>IF(Tabela1[[#This Row],[R.A.E]]="SIM",VLOOKUP(Tabela1[[#This Row],[CLASSIFICAÇÃO]],Lista_Susp_!PRAZO,2,0)+Tabela1[[#This Row],[DATA]],"")</f>
        <v/>
      </c>
      <c r="AA842" s="11" t="b">
        <f ca="1">IF(Tabela1[[#This Row],[R.A.E]]="SIM",IF(AC842="ok","CONCLUÍDO",IF(Tabela1[[#This Row],[PRAZO ABERTURA R.A.E]]&lt;TODAY(),"ATRASADO","NO PRAZO")))</f>
        <v>0</v>
      </c>
      <c r="AB842" s="11" t="str">
        <f ca="1">IF(Tabela1[[#This Row],[PRAZO ABERTURA R.A.E]]&gt;=TODAY(),"",IF(Tabela1[[#This Row],[STATUS]]="ATRASADO",TODAY()-Tabela1[[#This Row],[PRAZO ABERTURA R.A.E]],""))</f>
        <v/>
      </c>
      <c r="AE842" s="3"/>
      <c r="AF842" t="s">
        <v>73</v>
      </c>
    </row>
    <row r="843" spans="1:32" ht="60" x14ac:dyDescent="0.25">
      <c r="A843" s="2">
        <v>842</v>
      </c>
      <c r="B843" s="2" t="s">
        <v>25</v>
      </c>
      <c r="C843" s="46">
        <v>45489</v>
      </c>
      <c r="D843" s="15" t="str">
        <f t="shared" si="11"/>
        <v>julho</v>
      </c>
      <c r="E843" s="9">
        <v>0.34722222222222227</v>
      </c>
      <c r="F843" s="41" t="s">
        <v>4768</v>
      </c>
      <c r="G843" s="2" t="s">
        <v>27</v>
      </c>
      <c r="H843" s="20" t="s">
        <v>2310</v>
      </c>
      <c r="I843" s="61"/>
      <c r="J843" s="3"/>
      <c r="K843" s="5" t="s">
        <v>4841</v>
      </c>
      <c r="L843" s="6" t="s">
        <v>125</v>
      </c>
      <c r="M843" s="3" t="s">
        <v>122</v>
      </c>
      <c r="N843" s="2" t="s">
        <v>4604</v>
      </c>
      <c r="O843" s="2" t="s">
        <v>4769</v>
      </c>
      <c r="P843" s="3" t="s">
        <v>3450</v>
      </c>
      <c r="S843" s="3"/>
      <c r="T843" s="7" t="s">
        <v>3848</v>
      </c>
      <c r="U843" s="3" t="s">
        <v>3849</v>
      </c>
      <c r="V843" s="3" t="s">
        <v>64</v>
      </c>
      <c r="W843" s="3" t="s">
        <v>76</v>
      </c>
      <c r="X843" s="3" t="s">
        <v>70</v>
      </c>
      <c r="Y843" s="3" t="s">
        <v>73</v>
      </c>
      <c r="Z843" s="4">
        <f>IF(Tabela1[[#This Row],[R.A.E]]="SIM",VLOOKUP(Tabela1[[#This Row],[CLASSIFICAÇÃO]],Lista_Susp_!PRAZO,2,0)+Tabela1[[#This Row],[DATA]],"")</f>
        <v>45496</v>
      </c>
      <c r="AA843" s="11" t="str">
        <f ca="1">IF(Tabela1[[#This Row],[R.A.E]]="SIM",IF(AC843="ok","CONCLUÍDO",IF(Tabela1[[#This Row],[PRAZO ABERTURA R.A.E]]&lt;TODAY(),"ATRASADO","NO PRAZO")))</f>
        <v>CONCLUÍDO</v>
      </c>
      <c r="AB843" s="11" t="str">
        <f ca="1">IF(Tabela1[[#This Row],[PRAZO ABERTURA R.A.E]]&gt;=TODAY(),"",IF(Tabela1[[#This Row],[STATUS]]="ATRASADO",TODAY()-Tabela1[[#This Row],[PRAZO ABERTURA R.A.E]],""))</f>
        <v/>
      </c>
      <c r="AC843" s="3" t="s">
        <v>908</v>
      </c>
      <c r="AD843" s="4">
        <v>45495</v>
      </c>
      <c r="AE843" s="3" t="s">
        <v>73</v>
      </c>
      <c r="AF843" t="s">
        <v>73</v>
      </c>
    </row>
    <row r="844" spans="1:32" x14ac:dyDescent="0.25">
      <c r="A844" s="2">
        <v>843</v>
      </c>
      <c r="B844" s="2" t="s">
        <v>25</v>
      </c>
      <c r="C844" s="46">
        <v>45488</v>
      </c>
      <c r="D844" s="15" t="str">
        <f t="shared" si="11"/>
        <v>julho</v>
      </c>
      <c r="E844" s="9">
        <v>0.65625</v>
      </c>
      <c r="F844" s="41" t="s">
        <v>4770</v>
      </c>
      <c r="G844" s="2" t="s">
        <v>32</v>
      </c>
      <c r="H844" s="20"/>
      <c r="I844" s="61" t="s">
        <v>5168</v>
      </c>
      <c r="J844" s="3"/>
      <c r="K844" s="5" t="s">
        <v>4840</v>
      </c>
      <c r="L844" s="6" t="s">
        <v>152</v>
      </c>
      <c r="M844" s="3" t="s">
        <v>121</v>
      </c>
      <c r="N844" s="2" t="s">
        <v>4771</v>
      </c>
      <c r="O844" s="2" t="s">
        <v>4772</v>
      </c>
      <c r="P844" s="3" t="s">
        <v>1398</v>
      </c>
      <c r="S844" s="3"/>
      <c r="T844" s="7" t="s">
        <v>4773</v>
      </c>
      <c r="U844" s="3" t="s">
        <v>1398</v>
      </c>
      <c r="V844" s="3" t="s">
        <v>239</v>
      </c>
      <c r="W844" s="3" t="s">
        <v>76</v>
      </c>
      <c r="X844" s="3" t="s">
        <v>70</v>
      </c>
      <c r="Y844" s="3" t="s">
        <v>73</v>
      </c>
      <c r="Z844" s="4">
        <f>IF(Tabela1[[#This Row],[R.A.E]]="SIM",VLOOKUP(Tabela1[[#This Row],[CLASSIFICAÇÃO]],Lista_Susp_!PRAZO,2,0)+Tabela1[[#This Row],[DATA]],"")</f>
        <v>45495</v>
      </c>
      <c r="AA844" s="11" t="str">
        <f ca="1">IF(Tabela1[[#This Row],[R.A.E]]="SIM",IF(AC844="ok","CONCLUÍDO",IF(Tabela1[[#This Row],[PRAZO ABERTURA R.A.E]]&lt;TODAY(),"ATRASADO","NO PRAZO")))</f>
        <v>CONCLUÍDO</v>
      </c>
      <c r="AB844" s="11" t="str">
        <f ca="1">IF(Tabela1[[#This Row],[PRAZO ABERTURA R.A.E]]&gt;=TODAY(),"",IF(Tabela1[[#This Row],[STATUS]]="ATRASADO",TODAY()-Tabela1[[#This Row],[PRAZO ABERTURA R.A.E]],""))</f>
        <v/>
      </c>
      <c r="AC844" s="3" t="s">
        <v>224</v>
      </c>
      <c r="AD844" s="4">
        <v>45495</v>
      </c>
      <c r="AE844" s="3" t="s">
        <v>73</v>
      </c>
      <c r="AF844" t="s">
        <v>73</v>
      </c>
    </row>
    <row r="845" spans="1:32" ht="102" customHeight="1" x14ac:dyDescent="0.25">
      <c r="A845" s="2">
        <v>844</v>
      </c>
      <c r="B845" s="2" t="s">
        <v>25</v>
      </c>
      <c r="C845" s="46">
        <v>45486</v>
      </c>
      <c r="D845" s="15" t="str">
        <f t="shared" si="11"/>
        <v>julho</v>
      </c>
      <c r="E845" s="9">
        <v>0.11180555555555556</v>
      </c>
      <c r="F845" s="41" t="s">
        <v>4774</v>
      </c>
      <c r="G845" s="2" t="s">
        <v>36</v>
      </c>
      <c r="H845" s="20"/>
      <c r="I845" s="61"/>
      <c r="J845" s="3"/>
      <c r="K845" s="5" t="s">
        <v>4839</v>
      </c>
      <c r="L845" s="6" t="s">
        <v>192</v>
      </c>
      <c r="M845" s="3" t="s">
        <v>123</v>
      </c>
      <c r="N845" s="2" t="s">
        <v>1705</v>
      </c>
      <c r="O845" s="2" t="s">
        <v>4775</v>
      </c>
      <c r="P845" s="3" t="s">
        <v>484</v>
      </c>
      <c r="S845" s="3"/>
      <c r="T845" s="7" t="s">
        <v>4776</v>
      </c>
      <c r="U845" s="3" t="s">
        <v>4777</v>
      </c>
      <c r="V845" s="3" t="s">
        <v>77</v>
      </c>
      <c r="W845" s="3" t="s">
        <v>69</v>
      </c>
      <c r="X845" s="3" t="s">
        <v>70</v>
      </c>
      <c r="Y845" s="3" t="s">
        <v>67</v>
      </c>
      <c r="Z845" s="4" t="str">
        <f>IF(Tabela1[[#This Row],[R.A.E]]="SIM",VLOOKUP(Tabela1[[#This Row],[CLASSIFICAÇÃO]],Lista_Susp_!PRAZO,2,0)+Tabela1[[#This Row],[DATA]],"")</f>
        <v/>
      </c>
      <c r="AA845" s="11" t="s">
        <v>103</v>
      </c>
      <c r="AB845" s="11" t="str">
        <f ca="1">IF(Tabela1[[#This Row],[PRAZO ABERTURA R.A.E]]&gt;=TODAY(),"",IF(Tabela1[[#This Row],[STATUS]]="ATRASADO",TODAY()-Tabela1[[#This Row],[PRAZO ABERTURA R.A.E]],""))</f>
        <v/>
      </c>
      <c r="AE845" s="3"/>
      <c r="AF845" t="s">
        <v>73</v>
      </c>
    </row>
    <row r="846" spans="1:32" ht="112.5" customHeight="1" x14ac:dyDescent="0.25">
      <c r="A846" s="2">
        <v>845</v>
      </c>
      <c r="B846" s="2" t="s">
        <v>28</v>
      </c>
      <c r="C846" s="46">
        <v>45462</v>
      </c>
      <c r="D846" s="15" t="str">
        <f t="shared" si="11"/>
        <v>junho</v>
      </c>
      <c r="E846" s="9">
        <v>0.75</v>
      </c>
      <c r="F846" s="41" t="s">
        <v>4678</v>
      </c>
      <c r="G846" s="2" t="s">
        <v>30</v>
      </c>
      <c r="H846" s="20"/>
      <c r="I846" s="61"/>
      <c r="J846" s="3" t="s">
        <v>73</v>
      </c>
      <c r="K846" s="5" t="s">
        <v>4838</v>
      </c>
      <c r="L846" s="6" t="s">
        <v>129</v>
      </c>
      <c r="M846" s="3" t="s">
        <v>231</v>
      </c>
      <c r="N846" s="2" t="s">
        <v>121</v>
      </c>
      <c r="O846" s="2" t="s">
        <v>4778</v>
      </c>
      <c r="P846" s="3" t="s">
        <v>343</v>
      </c>
      <c r="S846" s="3"/>
      <c r="T846" s="7" t="s">
        <v>4779</v>
      </c>
      <c r="U846" s="3" t="s">
        <v>4780</v>
      </c>
      <c r="V846" s="3" t="s">
        <v>78</v>
      </c>
      <c r="W846" s="3" t="s">
        <v>69</v>
      </c>
      <c r="X846" s="3" t="s">
        <v>79</v>
      </c>
      <c r="Y846" s="3" t="s">
        <v>73</v>
      </c>
      <c r="Z846" s="4">
        <f>IF(Tabela1[[#This Row],[R.A.E]]="SIM",VLOOKUP(Tabela1[[#This Row],[CLASSIFICAÇÃO]],Lista_Susp_!PRAZO,2,0)+Tabela1[[#This Row],[DATA]],"")</f>
        <v>45469</v>
      </c>
      <c r="AA846" s="11" t="str">
        <f ca="1">IF(Tabela1[[#This Row],[R.A.E]]="SIM",IF(AC846="ok","CONCLUÍDO",IF(Tabela1[[#This Row],[PRAZO ABERTURA R.A.E]]&lt;TODAY(),"ATRASADO","NO PRAZO")))</f>
        <v>ATRASADO</v>
      </c>
      <c r="AB846" s="11">
        <f ca="1">IF(Tabela1[[#This Row],[PRAZO ABERTURA R.A.E]]&gt;=TODAY(),"",IF(Tabela1[[#This Row],[STATUS]]="ATRASADO",TODAY()-Tabela1[[#This Row],[PRAZO ABERTURA R.A.E]],""))</f>
        <v>188</v>
      </c>
      <c r="AE846" s="3"/>
      <c r="AF846" t="s">
        <v>73</v>
      </c>
    </row>
    <row r="847" spans="1:32" ht="54.75" customHeight="1" x14ac:dyDescent="0.25">
      <c r="A847" s="2">
        <v>846</v>
      </c>
      <c r="B847" s="2" t="s">
        <v>25</v>
      </c>
      <c r="C847" s="46">
        <v>45489</v>
      </c>
      <c r="D847" s="15" t="str">
        <f t="shared" si="11"/>
        <v>julho</v>
      </c>
      <c r="E847" s="9">
        <v>0.22222222222222221</v>
      </c>
      <c r="F847" s="41" t="s">
        <v>4781</v>
      </c>
      <c r="G847" s="2" t="s">
        <v>27</v>
      </c>
      <c r="H847" s="20" t="s">
        <v>2310</v>
      </c>
      <c r="I847" s="61"/>
      <c r="J847" s="3"/>
      <c r="K847" s="5" t="s">
        <v>4837</v>
      </c>
      <c r="L847" s="6" t="s">
        <v>126</v>
      </c>
      <c r="M847" s="3" t="s">
        <v>122</v>
      </c>
      <c r="N847" s="2" t="s">
        <v>3960</v>
      </c>
      <c r="O847" s="2" t="s">
        <v>4782</v>
      </c>
      <c r="P847" s="3" t="s">
        <v>3968</v>
      </c>
      <c r="S847" s="3"/>
      <c r="T847" t="s">
        <v>4783</v>
      </c>
      <c r="U847" s="2" t="s">
        <v>2835</v>
      </c>
      <c r="V847" s="3" t="s">
        <v>105</v>
      </c>
      <c r="W847" s="3" t="s">
        <v>69</v>
      </c>
      <c r="X847" s="3" t="s">
        <v>70</v>
      </c>
      <c r="Y847" s="3" t="s">
        <v>67</v>
      </c>
      <c r="Z847" s="4" t="str">
        <f>IF(Tabela1[[#This Row],[R.A.E]]="SIM",VLOOKUP(Tabela1[[#This Row],[CLASSIFICAÇÃO]],Lista_Susp_!PRAZO,2,0)+Tabela1[[#This Row],[DATA]],"")</f>
        <v/>
      </c>
      <c r="AA847" s="11" t="b">
        <f ca="1">IF(Tabela1[[#This Row],[R.A.E]]="SIM",IF(AC847="ok","CONCLUÍDO",IF(Tabela1[[#This Row],[PRAZO ABERTURA R.A.E]]&lt;TODAY(),"ATRASADO","NO PRAZO")))</f>
        <v>0</v>
      </c>
      <c r="AB847" s="11" t="str">
        <f ca="1">IF(Tabela1[[#This Row],[PRAZO ABERTURA R.A.E]]&gt;=TODAY(),"",IF(Tabela1[[#This Row],[STATUS]]="ATRASADO",TODAY()-Tabela1[[#This Row],[PRAZO ABERTURA R.A.E]],""))</f>
        <v/>
      </c>
      <c r="AE847" s="3"/>
      <c r="AF847" t="s">
        <v>73</v>
      </c>
    </row>
    <row r="848" spans="1:32" x14ac:dyDescent="0.25">
      <c r="A848" s="2">
        <v>847</v>
      </c>
      <c r="B848" s="2" t="s">
        <v>25</v>
      </c>
      <c r="C848" s="46">
        <v>45489</v>
      </c>
      <c r="D848" s="15" t="str">
        <f t="shared" si="11"/>
        <v>julho</v>
      </c>
      <c r="E848" s="9">
        <v>0.125</v>
      </c>
      <c r="F848" s="41" t="s">
        <v>4784</v>
      </c>
      <c r="G848" s="2" t="s">
        <v>27</v>
      </c>
      <c r="H848" s="20" t="s">
        <v>2310</v>
      </c>
      <c r="I848" s="61"/>
      <c r="J848" s="3"/>
      <c r="K848" s="5" t="s">
        <v>4785</v>
      </c>
      <c r="L848" s="6" t="s">
        <v>126</v>
      </c>
      <c r="M848" s="3" t="s">
        <v>122</v>
      </c>
      <c r="N848" s="2" t="s">
        <v>3960</v>
      </c>
      <c r="O848" s="2" t="s">
        <v>4786</v>
      </c>
      <c r="P848" s="3" t="s">
        <v>3968</v>
      </c>
      <c r="S848" s="3"/>
      <c r="T848" t="s">
        <v>4783</v>
      </c>
      <c r="U848" s="2" t="s">
        <v>2835</v>
      </c>
      <c r="V848" s="3" t="s">
        <v>105</v>
      </c>
      <c r="W848" s="3" t="s">
        <v>69</v>
      </c>
      <c r="X848" s="3" t="s">
        <v>70</v>
      </c>
      <c r="Y848" s="3" t="s">
        <v>67</v>
      </c>
      <c r="Z848" s="4" t="str">
        <f>IF(Tabela1[[#This Row],[R.A.E]]="SIM",VLOOKUP(Tabela1[[#This Row],[CLASSIFICAÇÃO]],Lista_Susp_!PRAZO,2,0)+Tabela1[[#This Row],[DATA]],"")</f>
        <v/>
      </c>
      <c r="AA848" s="11" t="b">
        <f ca="1">IF(Tabela1[[#This Row],[R.A.E]]="SIM",IF(AC848="ok","CONCLUÍDO",IF(Tabela1[[#This Row],[PRAZO ABERTURA R.A.E]]&lt;TODAY(),"ATRASADO","NO PRAZO")))</f>
        <v>0</v>
      </c>
      <c r="AB848" s="11" t="str">
        <f ca="1">IF(Tabela1[[#This Row],[PRAZO ABERTURA R.A.E]]&gt;=TODAY(),"",IF(Tabela1[[#This Row],[STATUS]]="ATRASADO",TODAY()-Tabela1[[#This Row],[PRAZO ABERTURA R.A.E]],""))</f>
        <v/>
      </c>
      <c r="AE848" s="3"/>
      <c r="AF848" t="s">
        <v>73</v>
      </c>
    </row>
    <row r="849" spans="1:32" x14ac:dyDescent="0.25">
      <c r="A849" s="2">
        <v>848</v>
      </c>
      <c r="B849" s="2" t="s">
        <v>25</v>
      </c>
      <c r="C849" s="46">
        <v>45488</v>
      </c>
      <c r="D849" s="15" t="str">
        <f t="shared" si="11"/>
        <v>julho</v>
      </c>
      <c r="E849" s="9">
        <v>0.91666666666666663</v>
      </c>
      <c r="F849" s="41" t="s">
        <v>4787</v>
      </c>
      <c r="G849" s="2" t="s">
        <v>27</v>
      </c>
      <c r="H849" s="20" t="s">
        <v>2310</v>
      </c>
      <c r="I849" s="61"/>
      <c r="J849" s="3"/>
      <c r="K849" s="5" t="s">
        <v>4836</v>
      </c>
      <c r="L849" s="6" t="s">
        <v>126</v>
      </c>
      <c r="M849" s="3" t="s">
        <v>122</v>
      </c>
      <c r="N849" s="2" t="s">
        <v>4788</v>
      </c>
      <c r="O849" s="2" t="s">
        <v>4789</v>
      </c>
      <c r="P849" s="3" t="s">
        <v>3258</v>
      </c>
      <c r="S849" s="3"/>
      <c r="T849" s="7" t="s">
        <v>4790</v>
      </c>
      <c r="U849" s="3" t="s">
        <v>4482</v>
      </c>
      <c r="V849" s="3" t="s">
        <v>105</v>
      </c>
      <c r="W849" s="3" t="s">
        <v>76</v>
      </c>
      <c r="X849" s="3" t="s">
        <v>70</v>
      </c>
      <c r="Y849" s="3" t="s">
        <v>73</v>
      </c>
      <c r="Z849" s="4">
        <f>IF(Tabela1[[#This Row],[R.A.E]]="SIM",VLOOKUP(Tabela1[[#This Row],[CLASSIFICAÇÃO]],Lista_Susp_!PRAZO,2,0)+Tabela1[[#This Row],[DATA]],"")</f>
        <v>45495</v>
      </c>
      <c r="AA849" s="11" t="str">
        <f ca="1">IF(Tabela1[[#This Row],[R.A.E]]="SIM",IF(AC849="ok","CONCLUÍDO",IF(Tabela1[[#This Row],[PRAZO ABERTURA R.A.E]]&lt;TODAY(),"ATRASADO","NO PRAZO")))</f>
        <v>CONCLUÍDO</v>
      </c>
      <c r="AB849" s="11" t="str">
        <f ca="1">IF(Tabela1[[#This Row],[PRAZO ABERTURA R.A.E]]&gt;=TODAY(),"",IF(Tabela1[[#This Row],[STATUS]]="ATRASADO",TODAY()-Tabela1[[#This Row],[PRAZO ABERTURA R.A.E]],""))</f>
        <v/>
      </c>
      <c r="AC849" s="3" t="s">
        <v>224</v>
      </c>
      <c r="AD849" s="4">
        <v>45494</v>
      </c>
      <c r="AE849" s="3" t="s">
        <v>73</v>
      </c>
      <c r="AF849" t="s">
        <v>73</v>
      </c>
    </row>
    <row r="850" spans="1:32" x14ac:dyDescent="0.25">
      <c r="A850" s="2">
        <v>849</v>
      </c>
      <c r="B850" s="2" t="s">
        <v>25</v>
      </c>
      <c r="C850" s="46">
        <v>45488</v>
      </c>
      <c r="D850" s="15" t="str">
        <f t="shared" si="11"/>
        <v>julho</v>
      </c>
      <c r="E850" s="9">
        <v>0.375</v>
      </c>
      <c r="F850" s="41" t="s">
        <v>1177</v>
      </c>
      <c r="G850" s="2" t="s">
        <v>33</v>
      </c>
      <c r="H850" s="20"/>
      <c r="I850" s="61"/>
      <c r="J850" s="3"/>
      <c r="K850" s="5" t="s">
        <v>4835</v>
      </c>
      <c r="L850" s="6" t="s">
        <v>3996</v>
      </c>
      <c r="M850" s="3" t="s">
        <v>121</v>
      </c>
      <c r="N850" s="2" t="s">
        <v>4791</v>
      </c>
      <c r="O850" s="2" t="s">
        <v>4792</v>
      </c>
      <c r="P850" s="3" t="s">
        <v>381</v>
      </c>
      <c r="S850" s="3"/>
      <c r="T850" s="7" t="s">
        <v>4793</v>
      </c>
      <c r="U850" s="3" t="s">
        <v>2020</v>
      </c>
      <c r="V850" s="3" t="s">
        <v>239</v>
      </c>
      <c r="W850" s="3" t="s">
        <v>69</v>
      </c>
      <c r="X850" s="3" t="s">
        <v>70</v>
      </c>
      <c r="Y850" s="3" t="s">
        <v>67</v>
      </c>
      <c r="Z850" s="4" t="str">
        <f>IF(Tabela1[[#This Row],[R.A.E]]="SIM",VLOOKUP(Tabela1[[#This Row],[CLASSIFICAÇÃO]],Lista_Susp_!PRAZO,2,0)+Tabela1[[#This Row],[DATA]],"")</f>
        <v/>
      </c>
      <c r="AA850" s="11" t="b">
        <f ca="1">IF(Tabela1[[#This Row],[R.A.E]]="SIM",IF(AC850="ok","CONCLUÍDO",IF(Tabela1[[#This Row],[PRAZO ABERTURA R.A.E]]&lt;TODAY(),"ATRASADO","NO PRAZO")))</f>
        <v>0</v>
      </c>
      <c r="AB850" s="11" t="str">
        <f ca="1">IF(Tabela1[[#This Row],[PRAZO ABERTURA R.A.E]]&gt;=TODAY(),"",IF(Tabela1[[#This Row],[STATUS]]="ATRASADO",TODAY()-Tabela1[[#This Row],[PRAZO ABERTURA R.A.E]],""))</f>
        <v/>
      </c>
      <c r="AE850" s="3"/>
      <c r="AF850" t="s">
        <v>73</v>
      </c>
    </row>
    <row r="851" spans="1:32" x14ac:dyDescent="0.25">
      <c r="A851" s="2">
        <v>850</v>
      </c>
      <c r="B851" s="2" t="s">
        <v>25</v>
      </c>
      <c r="C851" s="46">
        <v>45489</v>
      </c>
      <c r="D851" s="15" t="str">
        <f t="shared" si="11"/>
        <v>julho</v>
      </c>
      <c r="E851" s="9">
        <v>0.60416666666666663</v>
      </c>
      <c r="F851" s="41" t="s">
        <v>3887</v>
      </c>
      <c r="G851" s="2" t="s">
        <v>30</v>
      </c>
      <c r="H851" s="20"/>
      <c r="I851" s="61"/>
      <c r="J851" s="3"/>
      <c r="K851" s="5" t="s">
        <v>4834</v>
      </c>
      <c r="L851" s="6" t="s">
        <v>126</v>
      </c>
      <c r="M851" s="3" t="s">
        <v>44</v>
      </c>
      <c r="N851" s="2" t="s">
        <v>4794</v>
      </c>
      <c r="O851" s="2" t="s">
        <v>4795</v>
      </c>
      <c r="P851" s="3" t="s">
        <v>3544</v>
      </c>
      <c r="S851" s="3"/>
      <c r="T851" s="7" t="s">
        <v>4796</v>
      </c>
      <c r="U851" s="3" t="s">
        <v>3642</v>
      </c>
      <c r="V851" s="3" t="s">
        <v>81</v>
      </c>
      <c r="W851" s="3" t="s">
        <v>69</v>
      </c>
      <c r="X851" s="3" t="s">
        <v>70</v>
      </c>
      <c r="Y851" s="3" t="s">
        <v>67</v>
      </c>
      <c r="Z851" s="4" t="str">
        <f>IF(Tabela1[[#This Row],[R.A.E]]="SIM",VLOOKUP(Tabela1[[#This Row],[CLASSIFICAÇÃO]],Lista_Susp_!PRAZO,2,0)+Tabela1[[#This Row],[DATA]],"")</f>
        <v/>
      </c>
      <c r="AA851" s="11" t="b">
        <f ca="1">IF(Tabela1[[#This Row],[R.A.E]]="SIM",IF(AC851="ok","CONCLUÍDO",IF(Tabela1[[#This Row],[PRAZO ABERTURA R.A.E]]&lt;TODAY(),"ATRASADO","NO PRAZO")))</f>
        <v>0</v>
      </c>
      <c r="AB851" s="11" t="str">
        <f ca="1">IF(Tabela1[[#This Row],[PRAZO ABERTURA R.A.E]]&gt;=TODAY(),"",IF(Tabela1[[#This Row],[STATUS]]="ATRASADO",TODAY()-Tabela1[[#This Row],[PRAZO ABERTURA R.A.E]],""))</f>
        <v/>
      </c>
      <c r="AE851" s="3"/>
      <c r="AF851" t="s">
        <v>73</v>
      </c>
    </row>
    <row r="852" spans="1:32" ht="30" x14ac:dyDescent="0.25">
      <c r="A852" s="2">
        <v>851</v>
      </c>
      <c r="B852" s="2" t="s">
        <v>25</v>
      </c>
      <c r="C852" s="46">
        <v>45489</v>
      </c>
      <c r="D852" s="15" t="str">
        <f t="shared" si="11"/>
        <v>julho</v>
      </c>
      <c r="E852" s="9">
        <v>0.42708333333333331</v>
      </c>
      <c r="F852" s="41" t="s">
        <v>4797</v>
      </c>
      <c r="G852" s="2" t="s">
        <v>36</v>
      </c>
      <c r="H852" s="20"/>
      <c r="I852" s="61"/>
      <c r="J852" s="3"/>
      <c r="K852" s="5" t="s">
        <v>4833</v>
      </c>
      <c r="L852" s="6" t="s">
        <v>126</v>
      </c>
      <c r="M852" s="3" t="s">
        <v>121</v>
      </c>
      <c r="N852" s="2" t="s">
        <v>2286</v>
      </c>
      <c r="O852" s="2" t="s">
        <v>4798</v>
      </c>
      <c r="P852" s="3" t="s">
        <v>3819</v>
      </c>
      <c r="S852" s="3"/>
      <c r="T852" s="7" t="s">
        <v>4799</v>
      </c>
      <c r="U852" s="3" t="s">
        <v>4800</v>
      </c>
      <c r="V852" s="3" t="s">
        <v>239</v>
      </c>
      <c r="W852" s="3" t="s">
        <v>69</v>
      </c>
      <c r="X852" s="3" t="s">
        <v>70</v>
      </c>
      <c r="Y852" s="3" t="s">
        <v>67</v>
      </c>
      <c r="Z852" s="4" t="str">
        <f>IF(Tabela1[[#This Row],[R.A.E]]="SIM",VLOOKUP(Tabela1[[#This Row],[CLASSIFICAÇÃO]],Lista_Susp_!PRAZO,2,0)+Tabela1[[#This Row],[DATA]],"")</f>
        <v/>
      </c>
      <c r="AA852" s="11" t="b">
        <f ca="1">IF(Tabela1[[#This Row],[R.A.E]]="SIM",IF(AC852="ok","CONCLUÍDO",IF(Tabela1[[#This Row],[PRAZO ABERTURA R.A.E]]&lt;TODAY(),"ATRASADO","NO PRAZO")))</f>
        <v>0</v>
      </c>
      <c r="AB852" s="11" t="str">
        <f ca="1">IF(Tabela1[[#This Row],[PRAZO ABERTURA R.A.E]]&gt;=TODAY(),"",IF(Tabela1[[#This Row],[STATUS]]="ATRASADO",TODAY()-Tabela1[[#This Row],[PRAZO ABERTURA R.A.E]],""))</f>
        <v/>
      </c>
      <c r="AE852" s="3"/>
      <c r="AF852" t="s">
        <v>73</v>
      </c>
    </row>
    <row r="853" spans="1:32" x14ac:dyDescent="0.25">
      <c r="A853" s="2">
        <v>852</v>
      </c>
      <c r="B853" s="2" t="s">
        <v>28</v>
      </c>
      <c r="C853" s="46">
        <v>45486</v>
      </c>
      <c r="D853" s="15" t="str">
        <f t="shared" si="11"/>
        <v>julho</v>
      </c>
      <c r="E853" s="9">
        <v>0.58333333333333337</v>
      </c>
      <c r="F853" s="41" t="s">
        <v>4801</v>
      </c>
      <c r="G853" s="2" t="s">
        <v>30</v>
      </c>
      <c r="H853" s="20"/>
      <c r="I853" s="61"/>
      <c r="J853" s="3"/>
      <c r="K853" s="5" t="s">
        <v>4832</v>
      </c>
      <c r="L853" s="6" t="s">
        <v>129</v>
      </c>
      <c r="M853" s="3" t="s">
        <v>121</v>
      </c>
      <c r="N853" s="2" t="s">
        <v>44</v>
      </c>
      <c r="O853" s="2" t="s">
        <v>4802</v>
      </c>
      <c r="P853" s="3" t="s">
        <v>278</v>
      </c>
      <c r="S853" s="3"/>
      <c r="T853" t="s">
        <v>4803</v>
      </c>
      <c r="U853" s="3" t="s">
        <v>4804</v>
      </c>
      <c r="V853" s="3" t="s">
        <v>555</v>
      </c>
      <c r="W853" s="3" t="s">
        <v>69</v>
      </c>
      <c r="X853" s="3" t="s">
        <v>70</v>
      </c>
      <c r="Y853" s="3" t="s">
        <v>67</v>
      </c>
      <c r="Z853" s="4" t="str">
        <f>IF(Tabela1[[#This Row],[R.A.E]]="SIM",VLOOKUP(Tabela1[[#This Row],[CLASSIFICAÇÃO]],Lista_Susp_!PRAZO,2,0)+Tabela1[[#This Row],[DATA]],"")</f>
        <v/>
      </c>
      <c r="AA853" s="11" t="b">
        <f ca="1">IF(Tabela1[[#This Row],[R.A.E]]="SIM",IF(AC853="ok","CONCLUÍDO",IF(Tabela1[[#This Row],[PRAZO ABERTURA R.A.E]]&lt;TODAY(),"ATRASADO","NO PRAZO")))</f>
        <v>0</v>
      </c>
      <c r="AB853" s="11" t="str">
        <f ca="1">IF(Tabela1[[#This Row],[PRAZO ABERTURA R.A.E]]&gt;=TODAY(),"",IF(Tabela1[[#This Row],[STATUS]]="ATRASADO",TODAY()-Tabela1[[#This Row],[PRAZO ABERTURA R.A.E]],""))</f>
        <v/>
      </c>
      <c r="AE853" s="3"/>
      <c r="AF853" t="s">
        <v>73</v>
      </c>
    </row>
    <row r="854" spans="1:32" ht="30" x14ac:dyDescent="0.25">
      <c r="A854" s="2">
        <v>853</v>
      </c>
      <c r="B854" s="2" t="s">
        <v>25</v>
      </c>
      <c r="C854" s="46">
        <v>45489</v>
      </c>
      <c r="D854" s="15" t="str">
        <f t="shared" si="11"/>
        <v>julho</v>
      </c>
      <c r="E854" s="9">
        <v>0.45833333333333331</v>
      </c>
      <c r="F854" s="41" t="s">
        <v>3887</v>
      </c>
      <c r="G854" s="2" t="s">
        <v>30</v>
      </c>
      <c r="H854" s="20"/>
      <c r="I854" s="61"/>
      <c r="J854" s="3"/>
      <c r="K854" s="5" t="s">
        <v>4831</v>
      </c>
      <c r="L854" s="6" t="s">
        <v>126</v>
      </c>
      <c r="M854" s="3" t="s">
        <v>44</v>
      </c>
      <c r="N854" s="2" t="s">
        <v>4805</v>
      </c>
      <c r="O854" s="2" t="s">
        <v>4806</v>
      </c>
      <c r="P854" s="3" t="s">
        <v>477</v>
      </c>
      <c r="S854" s="3"/>
      <c r="T854" s="7" t="s">
        <v>4807</v>
      </c>
      <c r="U854" s="3" t="s">
        <v>3242</v>
      </c>
      <c r="V854" s="3" t="s">
        <v>81</v>
      </c>
      <c r="W854" s="3" t="s">
        <v>69</v>
      </c>
      <c r="X854" s="3" t="s">
        <v>70</v>
      </c>
      <c r="Y854" s="3" t="s">
        <v>67</v>
      </c>
      <c r="Z854" s="4" t="str">
        <f>IF(Tabela1[[#This Row],[R.A.E]]="SIM",VLOOKUP(Tabela1[[#This Row],[CLASSIFICAÇÃO]],Lista_Susp_!PRAZO,2,0)+Tabela1[[#This Row],[DATA]],"")</f>
        <v/>
      </c>
      <c r="AA854" s="11" t="b">
        <f ca="1">IF(Tabela1[[#This Row],[R.A.E]]="SIM",IF(AC854="ok","CONCLUÍDO",IF(Tabela1[[#This Row],[PRAZO ABERTURA R.A.E]]&lt;TODAY(),"ATRASADO","NO PRAZO")))</f>
        <v>0</v>
      </c>
      <c r="AB854" s="11" t="str">
        <f ca="1">IF(Tabela1[[#This Row],[PRAZO ABERTURA R.A.E]]&gt;=TODAY(),"",IF(Tabela1[[#This Row],[STATUS]]="ATRASADO",TODAY()-Tabela1[[#This Row],[PRAZO ABERTURA R.A.E]],""))</f>
        <v/>
      </c>
      <c r="AE854" s="3"/>
      <c r="AF854" t="s">
        <v>73</v>
      </c>
    </row>
    <row r="855" spans="1:32" ht="30" x14ac:dyDescent="0.25">
      <c r="A855" s="2">
        <v>854</v>
      </c>
      <c r="B855" s="2" t="s">
        <v>25</v>
      </c>
      <c r="C855" s="46">
        <v>45490</v>
      </c>
      <c r="D855" s="15" t="str">
        <f t="shared" si="11"/>
        <v>julho</v>
      </c>
      <c r="E855" s="9">
        <v>0.24305555555555555</v>
      </c>
      <c r="F855" s="41" t="s">
        <v>4809</v>
      </c>
      <c r="G855" s="2" t="s">
        <v>32</v>
      </c>
      <c r="H855" s="20"/>
      <c r="I855" s="61" t="s">
        <v>5168</v>
      </c>
      <c r="J855" s="3"/>
      <c r="K855" s="5" t="s">
        <v>4830</v>
      </c>
      <c r="L855" s="6" t="s">
        <v>166</v>
      </c>
      <c r="M855" s="3" t="s">
        <v>123</v>
      </c>
      <c r="N855" s="2" t="s">
        <v>4808</v>
      </c>
      <c r="O855" s="2" t="s">
        <v>4810</v>
      </c>
      <c r="P855" s="3" t="s">
        <v>4811</v>
      </c>
      <c r="S855" s="3"/>
      <c r="T855" s="7" t="s">
        <v>4812</v>
      </c>
      <c r="U855" s="3" t="s">
        <v>4632</v>
      </c>
      <c r="V855" s="3" t="s">
        <v>82</v>
      </c>
      <c r="W855" s="3" t="s">
        <v>69</v>
      </c>
      <c r="X855" s="3" t="s">
        <v>70</v>
      </c>
      <c r="Y855" s="3" t="s">
        <v>73</v>
      </c>
      <c r="Z855" s="4">
        <f>IF(Tabela1[[#This Row],[R.A.E]]="SIM",VLOOKUP(Tabela1[[#This Row],[CLASSIFICAÇÃO]],Lista_Susp_!PRAZO,2,0)+Tabela1[[#This Row],[DATA]],"")</f>
        <v>45497</v>
      </c>
      <c r="AA855" s="11" t="str">
        <f ca="1">IF(Tabela1[[#This Row],[R.A.E]]="SIM",IF(AC855="ok","CONCLUÍDO",IF(Tabela1[[#This Row],[PRAZO ABERTURA R.A.E]]&lt;TODAY(),"ATRASADO","NO PRAZO")))</f>
        <v>CONCLUÍDO</v>
      </c>
      <c r="AB855" s="11" t="str">
        <f ca="1">IF(Tabela1[[#This Row],[PRAZO ABERTURA R.A.E]]&gt;=TODAY(),"",IF(Tabela1[[#This Row],[STATUS]]="ATRASADO",TODAY()-Tabela1[[#This Row],[PRAZO ABERTURA R.A.E]],""))</f>
        <v/>
      </c>
      <c r="AC855" s="3" t="s">
        <v>908</v>
      </c>
      <c r="AD855" s="4">
        <v>45495</v>
      </c>
      <c r="AE855" s="3"/>
      <c r="AF855" t="s">
        <v>73</v>
      </c>
    </row>
    <row r="856" spans="1:32" ht="30" x14ac:dyDescent="0.25">
      <c r="A856" s="2">
        <v>855</v>
      </c>
      <c r="B856" s="2" t="s">
        <v>25</v>
      </c>
      <c r="C856" s="46">
        <v>45489</v>
      </c>
      <c r="D856" s="15" t="str">
        <f t="shared" si="11"/>
        <v>julho</v>
      </c>
      <c r="E856" s="9">
        <v>0.54166666666666663</v>
      </c>
      <c r="F856" s="41" t="s">
        <v>4815</v>
      </c>
      <c r="G856" s="2" t="s">
        <v>27</v>
      </c>
      <c r="H856" s="20" t="s">
        <v>2309</v>
      </c>
      <c r="I856" s="61"/>
      <c r="J856" s="3"/>
      <c r="K856" s="5" t="s">
        <v>4813</v>
      </c>
      <c r="L856" s="6" t="s">
        <v>169</v>
      </c>
      <c r="M856" s="3" t="s">
        <v>120</v>
      </c>
      <c r="N856" s="2" t="s">
        <v>4814</v>
      </c>
      <c r="O856" s="2" t="s">
        <v>4816</v>
      </c>
      <c r="P856" s="3" t="s">
        <v>1613</v>
      </c>
      <c r="S856" s="3"/>
      <c r="T856" t="s">
        <v>4817</v>
      </c>
      <c r="U856" s="3" t="s">
        <v>4818</v>
      </c>
      <c r="V856" s="3" t="s">
        <v>82</v>
      </c>
      <c r="W856" s="3" t="s">
        <v>69</v>
      </c>
      <c r="X856" s="3" t="s">
        <v>70</v>
      </c>
      <c r="Y856" s="3" t="s">
        <v>67</v>
      </c>
      <c r="Z856" s="4" t="str">
        <f>IF(Tabela1[[#This Row],[R.A.E]]="SIM",VLOOKUP(Tabela1[[#This Row],[CLASSIFICAÇÃO]],Lista_Susp_!PRAZO,2,0)+Tabela1[[#This Row],[DATA]],"")</f>
        <v/>
      </c>
      <c r="AA856" s="11" t="b">
        <f ca="1">IF(Tabela1[[#This Row],[R.A.E]]="SIM",IF(AC856="ok","CONCLUÍDO",IF(Tabela1[[#This Row],[PRAZO ABERTURA R.A.E]]&lt;TODAY(),"ATRASADO","NO PRAZO")))</f>
        <v>0</v>
      </c>
      <c r="AB856" s="11" t="str">
        <f ca="1">IF(Tabela1[[#This Row],[PRAZO ABERTURA R.A.E]]&gt;=TODAY(),"",IF(Tabela1[[#This Row],[STATUS]]="ATRASADO",TODAY()-Tabela1[[#This Row],[PRAZO ABERTURA R.A.E]],""))</f>
        <v/>
      </c>
      <c r="AE856" s="3"/>
      <c r="AF856" t="s">
        <v>73</v>
      </c>
    </row>
    <row r="857" spans="1:32" x14ac:dyDescent="0.25">
      <c r="A857" s="2">
        <v>856</v>
      </c>
      <c r="B857" s="2" t="s">
        <v>25</v>
      </c>
      <c r="C857" s="46">
        <v>45489</v>
      </c>
      <c r="D857" s="15" t="str">
        <f t="shared" si="11"/>
        <v>julho</v>
      </c>
      <c r="E857" s="9">
        <v>0.47916666666666669</v>
      </c>
      <c r="F857" s="41" t="s">
        <v>4819</v>
      </c>
      <c r="G857" s="2" t="s">
        <v>30</v>
      </c>
      <c r="H857" s="20"/>
      <c r="I857" s="61"/>
      <c r="J857" s="3"/>
      <c r="K857" s="5" t="s">
        <v>4829</v>
      </c>
      <c r="L857" s="6" t="s">
        <v>126</v>
      </c>
      <c r="M857" s="3" t="s">
        <v>122</v>
      </c>
      <c r="N857" s="2" t="s">
        <v>4036</v>
      </c>
      <c r="O857" s="2" t="s">
        <v>4820</v>
      </c>
      <c r="P857" s="3" t="s">
        <v>4821</v>
      </c>
      <c r="S857" s="3"/>
      <c r="T857" s="7" t="s">
        <v>4822</v>
      </c>
      <c r="U857" s="3" t="s">
        <v>4823</v>
      </c>
      <c r="V857" s="3" t="s">
        <v>105</v>
      </c>
      <c r="W857" s="3" t="s">
        <v>69</v>
      </c>
      <c r="X857" s="3" t="s">
        <v>70</v>
      </c>
      <c r="Y857" s="3" t="s">
        <v>67</v>
      </c>
      <c r="Z857" s="4" t="str">
        <f>IF(Tabela1[[#This Row],[R.A.E]]="SIM",VLOOKUP(Tabela1[[#This Row],[CLASSIFICAÇÃO]],Lista_Susp_!PRAZO,2,0)+Tabela1[[#This Row],[DATA]],"")</f>
        <v/>
      </c>
      <c r="AA857" s="11" t="b">
        <f ca="1">IF(Tabela1[[#This Row],[R.A.E]]="SIM",IF(AC857="ok","CONCLUÍDO",IF(Tabela1[[#This Row],[PRAZO ABERTURA R.A.E]]&lt;TODAY(),"ATRASADO","NO PRAZO")))</f>
        <v>0</v>
      </c>
      <c r="AB857" s="11" t="str">
        <f ca="1">IF(Tabela1[[#This Row],[PRAZO ABERTURA R.A.E]]&gt;=TODAY(),"",IF(Tabela1[[#This Row],[STATUS]]="ATRASADO",TODAY()-Tabela1[[#This Row],[PRAZO ABERTURA R.A.E]],""))</f>
        <v/>
      </c>
      <c r="AE857" s="3"/>
      <c r="AF857" t="s">
        <v>73</v>
      </c>
    </row>
    <row r="858" spans="1:32" ht="30" x14ac:dyDescent="0.25">
      <c r="A858" s="83">
        <v>857</v>
      </c>
      <c r="B858" s="2" t="s">
        <v>25</v>
      </c>
      <c r="C858" s="46">
        <v>45490</v>
      </c>
      <c r="D858" s="15" t="str">
        <f t="shared" si="11"/>
        <v>julho</v>
      </c>
      <c r="E858" s="9">
        <v>0.79861111111111116</v>
      </c>
      <c r="F858" s="41" t="s">
        <v>4309</v>
      </c>
      <c r="G858" s="2" t="s">
        <v>36</v>
      </c>
      <c r="H858" s="20"/>
      <c r="I858" s="61"/>
      <c r="J858" s="3"/>
      <c r="K858" s="5" t="s">
        <v>4828</v>
      </c>
      <c r="L858" s="6" t="s">
        <v>126</v>
      </c>
      <c r="M858" s="3" t="s">
        <v>781</v>
      </c>
      <c r="N858" s="2" t="s">
        <v>4824</v>
      </c>
      <c r="O858" s="2" t="s">
        <v>4825</v>
      </c>
      <c r="P858" s="3" t="s">
        <v>4233</v>
      </c>
      <c r="S858" s="3"/>
      <c r="T858" s="7" t="s">
        <v>4826</v>
      </c>
      <c r="U858" s="3" t="s">
        <v>4827</v>
      </c>
      <c r="V858" s="3" t="s">
        <v>82</v>
      </c>
      <c r="W858" s="3" t="s">
        <v>69</v>
      </c>
      <c r="X858" s="3" t="s">
        <v>70</v>
      </c>
      <c r="Y858" s="3" t="s">
        <v>67</v>
      </c>
      <c r="Z858" s="4" t="str">
        <f>IF(Tabela1[[#This Row],[R.A.E]]="SIM",VLOOKUP(Tabela1[[#This Row],[CLASSIFICAÇÃO]],Lista_Susp_!PRAZO,2,0)+Tabela1[[#This Row],[DATA]],"")</f>
        <v/>
      </c>
      <c r="AA858" s="11" t="b">
        <f ca="1">IF(Tabela1[[#This Row],[R.A.E]]="SIM",IF(AC858="ok","CONCLUÍDO",IF(Tabela1[[#This Row],[PRAZO ABERTURA R.A.E]]&lt;TODAY(),"ATRASADO","NO PRAZO")))</f>
        <v>0</v>
      </c>
      <c r="AB858" s="11" t="str">
        <f ca="1">IF(Tabela1[[#This Row],[PRAZO ABERTURA R.A.E]]&gt;=TODAY(),"",IF(Tabela1[[#This Row],[STATUS]]="ATRASADO",TODAY()-Tabela1[[#This Row],[PRAZO ABERTURA R.A.E]],""))</f>
        <v/>
      </c>
      <c r="AE858" s="3"/>
      <c r="AF858" t="s">
        <v>73</v>
      </c>
    </row>
    <row r="859" spans="1:32" ht="30" x14ac:dyDescent="0.25">
      <c r="A859" s="2">
        <v>858</v>
      </c>
      <c r="B859" s="2" t="s">
        <v>25</v>
      </c>
      <c r="C859" s="46">
        <v>45491</v>
      </c>
      <c r="D859" s="15" t="str">
        <f t="shared" si="11"/>
        <v>julho</v>
      </c>
      <c r="E859" s="9">
        <v>0.1875</v>
      </c>
      <c r="F859" s="41" t="s">
        <v>4850</v>
      </c>
      <c r="G859" s="2" t="s">
        <v>27</v>
      </c>
      <c r="H859" s="20" t="s">
        <v>2308</v>
      </c>
      <c r="I859" s="61"/>
      <c r="J859" s="3"/>
      <c r="K859" s="5" t="s">
        <v>4900</v>
      </c>
      <c r="L859" s="6" t="s">
        <v>54</v>
      </c>
      <c r="M859" s="3" t="s">
        <v>120</v>
      </c>
      <c r="N859" s="2" t="s">
        <v>4604</v>
      </c>
      <c r="O859" s="2" t="s">
        <v>4851</v>
      </c>
      <c r="P859" s="3" t="s">
        <v>4852</v>
      </c>
      <c r="S859" s="3"/>
      <c r="T859" s="7" t="s">
        <v>4853</v>
      </c>
      <c r="U859" s="3" t="s">
        <v>4854</v>
      </c>
      <c r="V859" s="3" t="s">
        <v>82</v>
      </c>
      <c r="W859" s="3" t="s">
        <v>76</v>
      </c>
      <c r="X859" s="3" t="s">
        <v>70</v>
      </c>
      <c r="Y859" s="3" t="s">
        <v>73</v>
      </c>
      <c r="Z859" s="4">
        <f>IF(Tabela1[[#This Row],[R.A.E]]="SIM",VLOOKUP(Tabela1[[#This Row],[CLASSIFICAÇÃO]],Lista_Susp_!PRAZO,2,0)+Tabela1[[#This Row],[DATA]],"")</f>
        <v>45498</v>
      </c>
      <c r="AA859" s="11" t="str">
        <f ca="1">IF(Tabela1[[#This Row],[R.A.E]]="SIM",IF(AC859="ok","CONCLUÍDO",IF(Tabela1[[#This Row],[PRAZO ABERTURA R.A.E]]&lt;TODAY(),"ATRASADO","NO PRAZO")))</f>
        <v>CONCLUÍDO</v>
      </c>
      <c r="AB859" s="11" t="str">
        <f ca="1">IF(Tabela1[[#This Row],[PRAZO ABERTURA R.A.E]]&gt;=TODAY(),"",IF(Tabela1[[#This Row],[STATUS]]="ATRASADO",TODAY()-Tabela1[[#This Row],[PRAZO ABERTURA R.A.E]],""))</f>
        <v/>
      </c>
      <c r="AC859" s="3" t="s">
        <v>224</v>
      </c>
      <c r="AD859" s="4">
        <v>45496</v>
      </c>
      <c r="AE859" s="3" t="s">
        <v>73</v>
      </c>
      <c r="AF859" t="s">
        <v>73</v>
      </c>
    </row>
    <row r="860" spans="1:32" x14ac:dyDescent="0.25">
      <c r="A860" s="2">
        <v>859</v>
      </c>
      <c r="B860" s="2" t="s">
        <v>25</v>
      </c>
      <c r="C860" s="46">
        <v>45489</v>
      </c>
      <c r="D860" s="15" t="str">
        <f t="shared" si="11"/>
        <v>julho</v>
      </c>
      <c r="E860" s="9">
        <v>0.3125</v>
      </c>
      <c r="F860" s="41" t="s">
        <v>4855</v>
      </c>
      <c r="G860" s="2" t="s">
        <v>36</v>
      </c>
      <c r="H860" s="20"/>
      <c r="I860" s="61"/>
      <c r="J860" s="3"/>
      <c r="K860" s="5" t="s">
        <v>4901</v>
      </c>
      <c r="L860" s="6" t="s">
        <v>3996</v>
      </c>
      <c r="M860" s="3" t="s">
        <v>121</v>
      </c>
      <c r="N860" s="2" t="s">
        <v>4791</v>
      </c>
      <c r="O860" s="2" t="s">
        <v>4856</v>
      </c>
      <c r="P860" s="3" t="s">
        <v>2975</v>
      </c>
      <c r="S860" s="3"/>
      <c r="T860" s="7" t="s">
        <v>4857</v>
      </c>
      <c r="U860" s="3" t="s">
        <v>3976</v>
      </c>
      <c r="V860" s="3" t="s">
        <v>239</v>
      </c>
      <c r="W860" s="3" t="s">
        <v>69</v>
      </c>
      <c r="X860" s="3" t="s">
        <v>70</v>
      </c>
      <c r="Y860" s="3" t="s">
        <v>67</v>
      </c>
      <c r="Z860" s="4" t="str">
        <f>IF(Tabela1[[#This Row],[R.A.E]]="SIM",VLOOKUP(Tabela1[[#This Row],[CLASSIFICAÇÃO]],Lista_Susp_!PRAZO,2,0)+Tabela1[[#This Row],[DATA]],"")</f>
        <v/>
      </c>
      <c r="AA860" s="11" t="b">
        <f ca="1">IF(Tabela1[[#This Row],[R.A.E]]="SIM",IF(AC860="ok","CONCLUÍDO",IF(Tabela1[[#This Row],[PRAZO ABERTURA R.A.E]]&lt;TODAY(),"ATRASADO","NO PRAZO")))</f>
        <v>0</v>
      </c>
      <c r="AB860" s="11" t="str">
        <f ca="1">IF(Tabela1[[#This Row],[PRAZO ABERTURA R.A.E]]&gt;=TODAY(),"",IF(Tabela1[[#This Row],[STATUS]]="ATRASADO",TODAY()-Tabela1[[#This Row],[PRAZO ABERTURA R.A.E]],""))</f>
        <v/>
      </c>
      <c r="AE860" s="3"/>
      <c r="AF860" t="s">
        <v>73</v>
      </c>
    </row>
    <row r="861" spans="1:32" ht="45" x14ac:dyDescent="0.25">
      <c r="A861" s="2">
        <v>860</v>
      </c>
      <c r="B861" s="2" t="s">
        <v>25</v>
      </c>
      <c r="C861" s="46">
        <v>45489</v>
      </c>
      <c r="D861" s="15" t="str">
        <f t="shared" si="11"/>
        <v>julho</v>
      </c>
      <c r="E861" s="9">
        <v>0.37152777777777773</v>
      </c>
      <c r="F861" s="41" t="s">
        <v>4003</v>
      </c>
      <c r="G861" s="2" t="s">
        <v>36</v>
      </c>
      <c r="H861" s="20"/>
      <c r="I861" s="61"/>
      <c r="J861" s="3" t="s">
        <v>73</v>
      </c>
      <c r="K861" s="5" t="s">
        <v>4902</v>
      </c>
      <c r="L861" s="6" t="s">
        <v>126</v>
      </c>
      <c r="M861" s="3" t="s">
        <v>121</v>
      </c>
      <c r="N861" s="2" t="s">
        <v>4858</v>
      </c>
      <c r="O861" s="2" t="s">
        <v>4859</v>
      </c>
      <c r="P861" s="3" t="s">
        <v>4459</v>
      </c>
      <c r="S861" s="3"/>
      <c r="T861" s="7" t="s">
        <v>4860</v>
      </c>
      <c r="U861" s="3" t="s">
        <v>2607</v>
      </c>
      <c r="V861" s="3" t="s">
        <v>68</v>
      </c>
      <c r="W861" s="3" t="s">
        <v>76</v>
      </c>
      <c r="X861" s="3" t="s">
        <v>70</v>
      </c>
      <c r="Y861" s="3" t="s">
        <v>73</v>
      </c>
      <c r="Z861" s="4">
        <f>IF(Tabela1[[#This Row],[R.A.E]]="SIM",VLOOKUP(Tabela1[[#This Row],[CLASSIFICAÇÃO]],Lista_Susp_!PRAZO,2,0)+Tabela1[[#This Row],[DATA]],"")</f>
        <v>45496</v>
      </c>
      <c r="AA861" s="11" t="str">
        <f ca="1">IF(Tabela1[[#This Row],[R.A.E]]="SIM",IF(AC861="ok","CONCLUÍDO",IF(Tabela1[[#This Row],[PRAZO ABERTURA R.A.E]]&lt;TODAY(),"ATRASADO","NO PRAZO")))</f>
        <v>CONCLUÍDO</v>
      </c>
      <c r="AB861" s="11" t="str">
        <f ca="1">IF(Tabela1[[#This Row],[PRAZO ABERTURA R.A.E]]&gt;=TODAY(),"",IF(Tabela1[[#This Row],[STATUS]]="ATRASADO",TODAY()-Tabela1[[#This Row],[PRAZO ABERTURA R.A.E]],""))</f>
        <v/>
      </c>
      <c r="AC861" s="3" t="s">
        <v>908</v>
      </c>
      <c r="AD861" s="4">
        <v>45504</v>
      </c>
      <c r="AE861" s="3" t="s">
        <v>73</v>
      </c>
      <c r="AF861" t="s">
        <v>73</v>
      </c>
    </row>
    <row r="862" spans="1:32" x14ac:dyDescent="0.25">
      <c r="A862" s="2">
        <v>861</v>
      </c>
      <c r="B862" s="2" t="s">
        <v>25</v>
      </c>
      <c r="C862" s="46">
        <v>45490</v>
      </c>
      <c r="D862" s="15" t="str">
        <f t="shared" si="11"/>
        <v>julho</v>
      </c>
      <c r="E862" s="9">
        <v>0.57638888888888895</v>
      </c>
      <c r="F862" s="41" t="s">
        <v>4861</v>
      </c>
      <c r="G862" s="2" t="s">
        <v>36</v>
      </c>
      <c r="H862" s="20"/>
      <c r="I862" s="61"/>
      <c r="J862" s="3"/>
      <c r="K862" s="5" t="s">
        <v>4903</v>
      </c>
      <c r="L862" s="6" t="s">
        <v>128</v>
      </c>
      <c r="M862" s="3" t="s">
        <v>121</v>
      </c>
      <c r="N862" s="2" t="s">
        <v>4862</v>
      </c>
      <c r="O862" s="2" t="s">
        <v>4863</v>
      </c>
      <c r="P862" s="3" t="s">
        <v>4864</v>
      </c>
      <c r="S862" s="3"/>
      <c r="T862" s="7" t="s">
        <v>4865</v>
      </c>
      <c r="U862" s="3" t="s">
        <v>2962</v>
      </c>
      <c r="V862" s="3" t="s">
        <v>239</v>
      </c>
      <c r="W862" s="3" t="s">
        <v>69</v>
      </c>
      <c r="X862" s="3" t="s">
        <v>70</v>
      </c>
      <c r="Y862" s="3" t="s">
        <v>67</v>
      </c>
      <c r="Z862" s="4" t="str">
        <f>IF(Tabela1[[#This Row],[R.A.E]]="SIM",VLOOKUP(Tabela1[[#This Row],[CLASSIFICAÇÃO]],Lista_Susp_!PRAZO,2,0)+Tabela1[[#This Row],[DATA]],"")</f>
        <v/>
      </c>
      <c r="AA862" s="11" t="b">
        <f ca="1">IF(Tabela1[[#This Row],[R.A.E]]="SIM",IF(AC862="ok","CONCLUÍDO",IF(Tabela1[[#This Row],[PRAZO ABERTURA R.A.E]]&lt;TODAY(),"ATRASADO","NO PRAZO")))</f>
        <v>0</v>
      </c>
      <c r="AB862" s="11" t="str">
        <f ca="1">IF(Tabela1[[#This Row],[PRAZO ABERTURA R.A.E]]&gt;=TODAY(),"",IF(Tabela1[[#This Row],[STATUS]]="ATRASADO",TODAY()-Tabela1[[#This Row],[PRAZO ABERTURA R.A.E]],""))</f>
        <v/>
      </c>
      <c r="AE862" s="3"/>
      <c r="AF862" t="s">
        <v>73</v>
      </c>
    </row>
    <row r="863" spans="1:32" ht="72" customHeight="1" x14ac:dyDescent="0.25">
      <c r="A863" s="2">
        <v>862</v>
      </c>
      <c r="B863" s="2" t="s">
        <v>25</v>
      </c>
      <c r="C863" s="46">
        <v>45490</v>
      </c>
      <c r="D863" s="15" t="str">
        <f t="shared" si="11"/>
        <v>julho</v>
      </c>
      <c r="E863" s="9">
        <v>0.59027777777777779</v>
      </c>
      <c r="F863" s="41" t="s">
        <v>4866</v>
      </c>
      <c r="G863" s="2" t="s">
        <v>36</v>
      </c>
      <c r="H863" s="20"/>
      <c r="I863" s="61"/>
      <c r="J863" s="3"/>
      <c r="K863" s="5" t="s">
        <v>4904</v>
      </c>
      <c r="L863" s="6" t="s">
        <v>130</v>
      </c>
      <c r="M863" s="3" t="s">
        <v>121</v>
      </c>
      <c r="N863" s="2" t="s">
        <v>4867</v>
      </c>
      <c r="O863" s="2" t="s">
        <v>4868</v>
      </c>
      <c r="P863" s="3" t="s">
        <v>4869</v>
      </c>
      <c r="S863" s="3"/>
      <c r="T863" t="s">
        <v>4870</v>
      </c>
      <c r="U863" s="3" t="s">
        <v>4871</v>
      </c>
      <c r="V863" s="3" t="s">
        <v>75</v>
      </c>
      <c r="W863" s="3" t="s">
        <v>69</v>
      </c>
      <c r="X863" s="3" t="s">
        <v>70</v>
      </c>
      <c r="Y863" s="3" t="s">
        <v>67</v>
      </c>
      <c r="Z863" s="4" t="str">
        <f>IF(Tabela1[[#This Row],[R.A.E]]="SIM",VLOOKUP(Tabela1[[#This Row],[CLASSIFICAÇÃO]],Lista_Susp_!PRAZO,2,0)+Tabela1[[#This Row],[DATA]],"")</f>
        <v/>
      </c>
      <c r="AA863" s="11" t="b">
        <f ca="1">IF(Tabela1[[#This Row],[R.A.E]]="SIM",IF(AC863="ok","CONCLUÍDO",IF(Tabela1[[#This Row],[PRAZO ABERTURA R.A.E]]&lt;TODAY(),"ATRASADO","NO PRAZO")))</f>
        <v>0</v>
      </c>
      <c r="AB863" s="11" t="str">
        <f ca="1">IF(Tabela1[[#This Row],[PRAZO ABERTURA R.A.E]]&gt;=TODAY(),"",IF(Tabela1[[#This Row],[STATUS]]="ATRASADO",TODAY()-Tabela1[[#This Row],[PRAZO ABERTURA R.A.E]],""))</f>
        <v/>
      </c>
      <c r="AE863" s="3"/>
      <c r="AF863" t="s">
        <v>73</v>
      </c>
    </row>
    <row r="864" spans="1:32" x14ac:dyDescent="0.25">
      <c r="A864" s="2">
        <v>863</v>
      </c>
      <c r="B864" s="2" t="s">
        <v>25</v>
      </c>
      <c r="C864" s="46">
        <v>45491</v>
      </c>
      <c r="D864" s="15" t="str">
        <f t="shared" si="11"/>
        <v>julho</v>
      </c>
      <c r="E864" s="9">
        <v>0.34722222222222227</v>
      </c>
      <c r="F864" s="41" t="s">
        <v>4872</v>
      </c>
      <c r="G864" s="2" t="s">
        <v>32</v>
      </c>
      <c r="H864" s="20"/>
      <c r="I864" s="61" t="s">
        <v>5169</v>
      </c>
      <c r="J864" s="3" t="s">
        <v>73</v>
      </c>
      <c r="K864" s="5" t="s">
        <v>4905</v>
      </c>
      <c r="L864" s="6" t="s">
        <v>126</v>
      </c>
      <c r="M864" s="3" t="s">
        <v>123</v>
      </c>
      <c r="N864" s="2" t="s">
        <v>3269</v>
      </c>
      <c r="O864" s="2" t="s">
        <v>4873</v>
      </c>
      <c r="P864" s="3" t="s">
        <v>331</v>
      </c>
      <c r="S864" s="3"/>
      <c r="T864" s="7" t="s">
        <v>4874</v>
      </c>
      <c r="U864" s="3" t="s">
        <v>294</v>
      </c>
      <c r="V864" s="3" t="s">
        <v>88</v>
      </c>
      <c r="W864" s="3" t="s">
        <v>69</v>
      </c>
      <c r="X864" s="3" t="s">
        <v>79</v>
      </c>
      <c r="Y864" s="3" t="s">
        <v>73</v>
      </c>
      <c r="Z864" s="4">
        <f>IF(Tabela1[[#This Row],[R.A.E]]="SIM",VLOOKUP(Tabela1[[#This Row],[CLASSIFICAÇÃO]],Lista_Susp_!PRAZO,2,0)+Tabela1[[#This Row],[DATA]],"")</f>
        <v>45498</v>
      </c>
      <c r="AA864" s="11" t="str">
        <f ca="1">IF(Tabela1[[#This Row],[R.A.E]]="SIM",IF(AC864="ok","CONCLUÍDO",IF(Tabela1[[#This Row],[PRAZO ABERTURA R.A.E]]&lt;TODAY(),"ATRASADO","NO PRAZO")))</f>
        <v>CONCLUÍDO</v>
      </c>
      <c r="AB864" s="11" t="str">
        <f ca="1">IF(Tabela1[[#This Row],[PRAZO ABERTURA R.A.E]]&gt;=TODAY(),"",IF(Tabela1[[#This Row],[STATUS]]="ATRASADO",TODAY()-Tabela1[[#This Row],[PRAZO ABERTURA R.A.E]],""))</f>
        <v/>
      </c>
      <c r="AC864" s="3" t="s">
        <v>224</v>
      </c>
      <c r="AD864" s="4">
        <v>45495</v>
      </c>
      <c r="AE864" s="3" t="s">
        <v>73</v>
      </c>
      <c r="AF864" t="s">
        <v>73</v>
      </c>
    </row>
    <row r="865" spans="1:32" ht="45" x14ac:dyDescent="0.25">
      <c r="A865" s="2">
        <v>864</v>
      </c>
      <c r="B865" s="2" t="s">
        <v>25</v>
      </c>
      <c r="C865" s="46">
        <v>45491</v>
      </c>
      <c r="D865" s="15" t="str">
        <f t="shared" si="11"/>
        <v>julho</v>
      </c>
      <c r="E865" s="9">
        <v>0.47222222222222227</v>
      </c>
      <c r="F865" s="41" t="s">
        <v>4875</v>
      </c>
      <c r="G865" s="2" t="s">
        <v>32</v>
      </c>
      <c r="H865" s="20"/>
      <c r="I865" s="61" t="s">
        <v>5169</v>
      </c>
      <c r="J865" s="3"/>
      <c r="K865" s="5" t="s">
        <v>4906</v>
      </c>
      <c r="L865" s="6" t="s">
        <v>126</v>
      </c>
      <c r="M865" s="3" t="s">
        <v>44</v>
      </c>
      <c r="N865" s="2" t="s">
        <v>4876</v>
      </c>
      <c r="O865" s="2" t="s">
        <v>4877</v>
      </c>
      <c r="P865" s="3" t="s">
        <v>477</v>
      </c>
      <c r="S865" s="3"/>
      <c r="T865" s="7" t="s">
        <v>4878</v>
      </c>
      <c r="U865" s="3" t="s">
        <v>2037</v>
      </c>
      <c r="V865" s="3" t="s">
        <v>81</v>
      </c>
      <c r="W865" s="3" t="s">
        <v>69</v>
      </c>
      <c r="X865" s="3" t="s">
        <v>70</v>
      </c>
      <c r="Y865" s="3" t="s">
        <v>73</v>
      </c>
      <c r="Z865" s="4">
        <f>IF(Tabela1[[#This Row],[R.A.E]]="SIM",VLOOKUP(Tabela1[[#This Row],[CLASSIFICAÇÃO]],Lista_Susp_!PRAZO,2,0)+Tabela1[[#This Row],[DATA]],"")</f>
        <v>45498</v>
      </c>
      <c r="AA865" s="11" t="str">
        <f ca="1">IF(Tabela1[[#This Row],[R.A.E]]="SIM",IF(AC865="ok","CONCLUÍDO",IF(Tabela1[[#This Row],[PRAZO ABERTURA R.A.E]]&lt;TODAY(),"ATRASADO","NO PRAZO")))</f>
        <v>CONCLUÍDO</v>
      </c>
      <c r="AB865" s="11" t="str">
        <f ca="1">IF(Tabela1[[#This Row],[PRAZO ABERTURA R.A.E]]&gt;=TODAY(),"",IF(Tabela1[[#This Row],[STATUS]]="ATRASADO",TODAY()-Tabela1[[#This Row],[PRAZO ABERTURA R.A.E]],""))</f>
        <v/>
      </c>
      <c r="AC865" s="3" t="s">
        <v>224</v>
      </c>
      <c r="AD865" s="4">
        <v>45505</v>
      </c>
      <c r="AE865" s="3" t="s">
        <v>73</v>
      </c>
      <c r="AF865" t="s">
        <v>73</v>
      </c>
    </row>
    <row r="866" spans="1:32" x14ac:dyDescent="0.25">
      <c r="A866" s="2">
        <v>865</v>
      </c>
      <c r="B866" s="2" t="s">
        <v>25</v>
      </c>
      <c r="C866" s="46">
        <v>45492</v>
      </c>
      <c r="D866" s="15" t="str">
        <f t="shared" si="11"/>
        <v>julho</v>
      </c>
      <c r="E866" s="9">
        <v>0.3125</v>
      </c>
      <c r="F866" s="41" t="s">
        <v>2852</v>
      </c>
      <c r="G866" s="2" t="s">
        <v>30</v>
      </c>
      <c r="H866" s="20"/>
      <c r="I866" s="61"/>
      <c r="J866" s="3"/>
      <c r="K866" s="5" t="s">
        <v>4907</v>
      </c>
      <c r="L866" s="6" t="s">
        <v>185</v>
      </c>
      <c r="M866" s="3" t="s">
        <v>121</v>
      </c>
      <c r="N866" s="2" t="s">
        <v>4879</v>
      </c>
      <c r="O866" s="2" t="s">
        <v>4880</v>
      </c>
      <c r="P866" s="3" t="s">
        <v>381</v>
      </c>
      <c r="S866" s="3"/>
      <c r="T866" s="7" t="s">
        <v>4881</v>
      </c>
      <c r="U866" s="3" t="s">
        <v>4882</v>
      </c>
      <c r="V866" s="3" t="s">
        <v>75</v>
      </c>
      <c r="W866" s="3" t="s">
        <v>69</v>
      </c>
      <c r="X866" s="3" t="s">
        <v>70</v>
      </c>
      <c r="Y866" s="3" t="s">
        <v>67</v>
      </c>
      <c r="Z866" s="4" t="str">
        <f>IF(Tabela1[[#This Row],[R.A.E]]="SIM",VLOOKUP(Tabela1[[#This Row],[CLASSIFICAÇÃO]],Lista_Susp_!PRAZO,2,0)+Tabela1[[#This Row],[DATA]],"")</f>
        <v/>
      </c>
      <c r="AA866" s="11" t="b">
        <f ca="1">IF(Tabela1[[#This Row],[R.A.E]]="SIM",IF(AC866="ok","CONCLUÍDO",IF(Tabela1[[#This Row],[PRAZO ABERTURA R.A.E]]&lt;TODAY(),"ATRASADO","NO PRAZO")))</f>
        <v>0</v>
      </c>
      <c r="AB866" s="11" t="str">
        <f ca="1">IF(Tabela1[[#This Row],[PRAZO ABERTURA R.A.E]]&gt;=TODAY(),"",IF(Tabela1[[#This Row],[STATUS]]="ATRASADO",TODAY()-Tabela1[[#This Row],[PRAZO ABERTURA R.A.E]],""))</f>
        <v/>
      </c>
      <c r="AE866" s="3"/>
      <c r="AF866" t="s">
        <v>73</v>
      </c>
    </row>
    <row r="867" spans="1:32" ht="30" x14ac:dyDescent="0.25">
      <c r="A867" s="2">
        <v>866</v>
      </c>
      <c r="B867" s="2" t="s">
        <v>28</v>
      </c>
      <c r="C867" s="46">
        <v>45491</v>
      </c>
      <c r="D867" s="15" t="str">
        <f t="shared" si="11"/>
        <v>julho</v>
      </c>
      <c r="E867" s="9">
        <v>0.55208333333333337</v>
      </c>
      <c r="F867" s="41" t="s">
        <v>4883</v>
      </c>
      <c r="G867" s="2" t="s">
        <v>33</v>
      </c>
      <c r="H867" s="20"/>
      <c r="I867" s="61"/>
      <c r="J867" s="3"/>
      <c r="K867" s="5" t="s">
        <v>4908</v>
      </c>
      <c r="L867" s="6" t="s">
        <v>129</v>
      </c>
      <c r="M867" s="3" t="s">
        <v>121</v>
      </c>
      <c r="N867" s="2" t="s">
        <v>4884</v>
      </c>
      <c r="O867" s="2" t="s">
        <v>4885</v>
      </c>
      <c r="P867" s="3" t="s">
        <v>4886</v>
      </c>
      <c r="S867" s="3"/>
      <c r="T867" t="s">
        <v>4887</v>
      </c>
      <c r="U867" s="3" t="s">
        <v>1426</v>
      </c>
      <c r="V867" s="3" t="s">
        <v>83</v>
      </c>
      <c r="W867" s="3" t="s">
        <v>69</v>
      </c>
      <c r="X867" s="3" t="s">
        <v>70</v>
      </c>
      <c r="Y867" s="3" t="s">
        <v>67</v>
      </c>
      <c r="Z867" s="4" t="str">
        <f>IF(Tabela1[[#This Row],[R.A.E]]="SIM",VLOOKUP(Tabela1[[#This Row],[CLASSIFICAÇÃO]],Lista_Susp_!PRAZO,2,0)+Tabela1[[#This Row],[DATA]],"")</f>
        <v/>
      </c>
      <c r="AA867" s="11" t="b">
        <f ca="1">IF(Tabela1[[#This Row],[R.A.E]]="SIM",IF(AC867="ok","CONCLUÍDO",IF(Tabela1[[#This Row],[PRAZO ABERTURA R.A.E]]&lt;TODAY(),"ATRASADO","NO PRAZO")))</f>
        <v>0</v>
      </c>
      <c r="AB867" s="11" t="str">
        <f ca="1">IF(Tabela1[[#This Row],[PRAZO ABERTURA R.A.E]]&gt;=TODAY(),"",IF(Tabela1[[#This Row],[STATUS]]="ATRASADO",TODAY()-Tabela1[[#This Row],[PRAZO ABERTURA R.A.E]],""))</f>
        <v/>
      </c>
      <c r="AE867" s="3"/>
      <c r="AF867" t="s">
        <v>73</v>
      </c>
    </row>
    <row r="868" spans="1:32" ht="29.25" customHeight="1" x14ac:dyDescent="0.25">
      <c r="A868" s="2">
        <v>867</v>
      </c>
      <c r="B868" s="2" t="s">
        <v>25</v>
      </c>
      <c r="C868" s="46">
        <v>45491</v>
      </c>
      <c r="D868" s="15" t="str">
        <f t="shared" si="11"/>
        <v>julho</v>
      </c>
      <c r="E868" s="9">
        <v>0.875</v>
      </c>
      <c r="F868" s="41" t="s">
        <v>4890</v>
      </c>
      <c r="G868" s="2" t="s">
        <v>33</v>
      </c>
      <c r="H868" s="20"/>
      <c r="I868" s="61"/>
      <c r="J868" s="3"/>
      <c r="K868" s="5" t="s">
        <v>4888</v>
      </c>
      <c r="L868" s="6" t="s">
        <v>126</v>
      </c>
      <c r="M868" s="3" t="s">
        <v>123</v>
      </c>
      <c r="N868" s="2" t="s">
        <v>4889</v>
      </c>
      <c r="O868" s="2" t="s">
        <v>4891</v>
      </c>
      <c r="P868" s="3" t="s">
        <v>3583</v>
      </c>
      <c r="S868" s="3"/>
      <c r="T868" s="7" t="s">
        <v>4892</v>
      </c>
      <c r="U868" s="3" t="s">
        <v>4893</v>
      </c>
      <c r="V868" s="3" t="s">
        <v>82</v>
      </c>
      <c r="W868" s="3" t="s">
        <v>69</v>
      </c>
      <c r="X868" s="3" t="s">
        <v>70</v>
      </c>
      <c r="Y868" s="3" t="s">
        <v>67</v>
      </c>
      <c r="Z868" s="4" t="str">
        <f>IF(Tabela1[[#This Row],[R.A.E]]="SIM",VLOOKUP(Tabela1[[#This Row],[CLASSIFICAÇÃO]],Lista_Susp_!PRAZO,2,0)+Tabela1[[#This Row],[DATA]],"")</f>
        <v/>
      </c>
      <c r="AA868" s="11" t="b">
        <f ca="1">IF(Tabela1[[#This Row],[R.A.E]]="SIM",IF(AC868="ok","CONCLUÍDO",IF(Tabela1[[#This Row],[PRAZO ABERTURA R.A.E]]&lt;TODAY(),"ATRASADO","NO PRAZO")))</f>
        <v>0</v>
      </c>
      <c r="AB868" s="11" t="str">
        <f ca="1">IF(Tabela1[[#This Row],[PRAZO ABERTURA R.A.E]]&gt;=TODAY(),"",IF(Tabela1[[#This Row],[STATUS]]="ATRASADO",TODAY()-Tabela1[[#This Row],[PRAZO ABERTURA R.A.E]],""))</f>
        <v/>
      </c>
      <c r="AE868" s="3"/>
      <c r="AF868" t="s">
        <v>73</v>
      </c>
    </row>
    <row r="869" spans="1:32" x14ac:dyDescent="0.25">
      <c r="A869" s="2">
        <v>868</v>
      </c>
      <c r="B869" s="2" t="s">
        <v>25</v>
      </c>
      <c r="C869" s="46">
        <v>45491</v>
      </c>
      <c r="D869" s="15" t="str">
        <f t="shared" si="11"/>
        <v>julho</v>
      </c>
      <c r="E869" s="9">
        <v>0.70138888888888884</v>
      </c>
      <c r="F869" s="41" t="s">
        <v>4894</v>
      </c>
      <c r="G869" s="2" t="s">
        <v>27</v>
      </c>
      <c r="H869" s="20" t="s">
        <v>2310</v>
      </c>
      <c r="I869" s="61"/>
      <c r="J869" s="3"/>
      <c r="K869" s="5" t="s">
        <v>4909</v>
      </c>
      <c r="L869" s="6" t="s">
        <v>126</v>
      </c>
      <c r="M869" s="3" t="s">
        <v>122</v>
      </c>
      <c r="N869" s="2" t="s">
        <v>3957</v>
      </c>
      <c r="O869" s="2" t="s">
        <v>4897</v>
      </c>
      <c r="P869" s="3" t="s">
        <v>3258</v>
      </c>
      <c r="S869" s="3"/>
      <c r="T869" t="s">
        <v>3256</v>
      </c>
      <c r="U869" s="3" t="s">
        <v>3257</v>
      </c>
      <c r="V869" s="3" t="s">
        <v>105</v>
      </c>
      <c r="W869" s="3" t="s">
        <v>69</v>
      </c>
      <c r="X869" s="3" t="s">
        <v>70</v>
      </c>
      <c r="Y869" s="3" t="s">
        <v>67</v>
      </c>
      <c r="Z869" s="4" t="str">
        <f>IF(Tabela1[[#This Row],[R.A.E]]="SIM",VLOOKUP(Tabela1[[#This Row],[CLASSIFICAÇÃO]],Lista_Susp_!PRAZO,2,0)+Tabela1[[#This Row],[DATA]],"")</f>
        <v/>
      </c>
      <c r="AA869" s="11" t="b">
        <f ca="1">IF(Tabela1[[#This Row],[R.A.E]]="SIM",IF(AC869="ok","CONCLUÍDO",IF(Tabela1[[#This Row],[PRAZO ABERTURA R.A.E]]&lt;TODAY(),"ATRASADO","NO PRAZO")))</f>
        <v>0</v>
      </c>
      <c r="AB869" s="11" t="str">
        <f ca="1">IF(Tabela1[[#This Row],[PRAZO ABERTURA R.A.E]]&gt;=TODAY(),"",IF(Tabela1[[#This Row],[STATUS]]="ATRASADO",TODAY()-Tabela1[[#This Row],[PRAZO ABERTURA R.A.E]],""))</f>
        <v/>
      </c>
      <c r="AE869" s="3"/>
      <c r="AF869" t="s">
        <v>73</v>
      </c>
    </row>
    <row r="870" spans="1:32" x14ac:dyDescent="0.25">
      <c r="A870" s="83">
        <v>869</v>
      </c>
      <c r="B870" s="2" t="s">
        <v>25</v>
      </c>
      <c r="C870" s="46">
        <v>45491</v>
      </c>
      <c r="D870" s="15" t="str">
        <f t="shared" si="11"/>
        <v>julho</v>
      </c>
      <c r="E870" s="9">
        <v>0.80555555555555547</v>
      </c>
      <c r="F870" s="41" t="s">
        <v>4895</v>
      </c>
      <c r="G870" s="2" t="s">
        <v>27</v>
      </c>
      <c r="H870" s="20" t="s">
        <v>2310</v>
      </c>
      <c r="I870" s="61"/>
      <c r="J870" s="3"/>
      <c r="K870" s="5" t="s">
        <v>4910</v>
      </c>
      <c r="L870" s="6" t="s">
        <v>126</v>
      </c>
      <c r="M870" s="3" t="s">
        <v>122</v>
      </c>
      <c r="N870" s="2" t="s">
        <v>4896</v>
      </c>
      <c r="O870" s="2" t="s">
        <v>4898</v>
      </c>
      <c r="P870" s="3" t="s">
        <v>3258</v>
      </c>
      <c r="S870" s="3"/>
      <c r="T870" t="s">
        <v>4899</v>
      </c>
      <c r="U870" s="3" t="s">
        <v>4482</v>
      </c>
      <c r="V870" s="3" t="s">
        <v>105</v>
      </c>
      <c r="W870" s="3" t="s">
        <v>69</v>
      </c>
      <c r="X870" s="3" t="s">
        <v>70</v>
      </c>
      <c r="Y870" s="3" t="s">
        <v>67</v>
      </c>
      <c r="Z870" s="4" t="str">
        <f>IF(Tabela1[[#This Row],[R.A.E]]="SIM",VLOOKUP(Tabela1[[#This Row],[CLASSIFICAÇÃO]],Lista_Susp_!PRAZO,2,0)+Tabela1[[#This Row],[DATA]],"")</f>
        <v/>
      </c>
      <c r="AA870" s="11" t="b">
        <f ca="1">IF(Tabela1[[#This Row],[R.A.E]]="SIM",IF(AC870="ok","CONCLUÍDO",IF(Tabela1[[#This Row],[PRAZO ABERTURA R.A.E]]&lt;TODAY(),"ATRASADO","NO PRAZO")))</f>
        <v>0</v>
      </c>
      <c r="AB870" s="11" t="str">
        <f ca="1">IF(Tabela1[[#This Row],[PRAZO ABERTURA R.A.E]]&gt;=TODAY(),"",IF(Tabela1[[#This Row],[STATUS]]="ATRASADO",TODAY()-Tabela1[[#This Row],[PRAZO ABERTURA R.A.E]],""))</f>
        <v/>
      </c>
      <c r="AE870" s="3"/>
      <c r="AF870" t="s">
        <v>73</v>
      </c>
    </row>
    <row r="871" spans="1:32" x14ac:dyDescent="0.25">
      <c r="A871" s="2">
        <v>870</v>
      </c>
      <c r="B871" s="2" t="s">
        <v>25</v>
      </c>
      <c r="C871" s="46">
        <v>45492</v>
      </c>
      <c r="D871" s="15" t="str">
        <f t="shared" si="11"/>
        <v>julho</v>
      </c>
      <c r="E871" s="9">
        <v>0.5</v>
      </c>
      <c r="F871" s="41" t="s">
        <v>1525</v>
      </c>
      <c r="G871" s="2" t="s">
        <v>30</v>
      </c>
      <c r="H871" s="20"/>
      <c r="I871" s="61"/>
      <c r="J871" s="3"/>
      <c r="K871" s="5" t="s">
        <v>4934</v>
      </c>
      <c r="L871" s="6" t="s">
        <v>126</v>
      </c>
      <c r="M871" s="3" t="s">
        <v>121</v>
      </c>
      <c r="N871" s="2" t="s">
        <v>3806</v>
      </c>
      <c r="O871" s="2" t="s">
        <v>4911</v>
      </c>
      <c r="P871" s="3" t="s">
        <v>4912</v>
      </c>
      <c r="S871" s="3"/>
      <c r="T871" t="s">
        <v>4913</v>
      </c>
      <c r="U871" s="3" t="s">
        <v>4914</v>
      </c>
      <c r="V871" s="3" t="s">
        <v>68</v>
      </c>
      <c r="W871" s="3" t="s">
        <v>69</v>
      </c>
      <c r="X871" s="3" t="s">
        <v>70</v>
      </c>
      <c r="Y871" s="3" t="s">
        <v>67</v>
      </c>
      <c r="Z871" s="4" t="str">
        <f>IF(Tabela1[[#This Row],[R.A.E]]="SIM",VLOOKUP(Tabela1[[#This Row],[CLASSIFICAÇÃO]],Lista_Susp_!PRAZO,2,0)+Tabela1[[#This Row],[DATA]],"")</f>
        <v/>
      </c>
      <c r="AA871" s="11" t="b">
        <f ca="1">IF(Tabela1[[#This Row],[R.A.E]]="SIM",IF(AC871="ok","CONCLUÍDO",IF(Tabela1[[#This Row],[PRAZO ABERTURA R.A.E]]&lt;TODAY(),"ATRASADO","NO PRAZO")))</f>
        <v>0</v>
      </c>
      <c r="AB871" s="11" t="str">
        <f ca="1">IF(Tabela1[[#This Row],[PRAZO ABERTURA R.A.E]]&gt;=TODAY(),"",IF(Tabela1[[#This Row],[STATUS]]="ATRASADO",TODAY()-Tabela1[[#This Row],[PRAZO ABERTURA R.A.E]],""))</f>
        <v/>
      </c>
      <c r="AE871" s="3"/>
      <c r="AF871" t="s">
        <v>73</v>
      </c>
    </row>
    <row r="872" spans="1:32" ht="45" x14ac:dyDescent="0.25">
      <c r="A872" s="2">
        <v>871</v>
      </c>
      <c r="B872" s="2" t="s">
        <v>28</v>
      </c>
      <c r="C872" s="46">
        <v>45492</v>
      </c>
      <c r="D872" s="15" t="str">
        <f t="shared" si="11"/>
        <v>julho</v>
      </c>
      <c r="E872" s="9">
        <v>0.59027777777777779</v>
      </c>
      <c r="F872" s="41" t="s">
        <v>4915</v>
      </c>
      <c r="G872" s="2" t="s">
        <v>27</v>
      </c>
      <c r="H872" s="20" t="s">
        <v>2309</v>
      </c>
      <c r="I872" s="61"/>
      <c r="J872" s="3" t="s">
        <v>73</v>
      </c>
      <c r="K872" s="5" t="s">
        <v>4935</v>
      </c>
      <c r="L872" s="6" t="s">
        <v>5069</v>
      </c>
      <c r="M872" s="3" t="s">
        <v>121</v>
      </c>
      <c r="N872" s="2" t="s">
        <v>781</v>
      </c>
      <c r="O872" s="2" t="s">
        <v>4916</v>
      </c>
      <c r="P872" s="3" t="s">
        <v>1613</v>
      </c>
      <c r="S872" s="3"/>
      <c r="T872" s="7" t="s">
        <v>4917</v>
      </c>
      <c r="U872" s="3" t="s">
        <v>4918</v>
      </c>
      <c r="V872" s="3" t="s">
        <v>83</v>
      </c>
      <c r="W872" s="3" t="s">
        <v>72</v>
      </c>
      <c r="X872" s="3" t="s">
        <v>79</v>
      </c>
      <c r="Y872" s="3" t="s">
        <v>73</v>
      </c>
      <c r="Z872" s="4">
        <f>IF(Tabela1[[#This Row],[R.A.E]]="SIM",VLOOKUP(Tabela1[[#This Row],[CLASSIFICAÇÃO]],Lista_Susp_!PRAZO,2,0)+Tabela1[[#This Row],[DATA]],"")</f>
        <v>45499</v>
      </c>
      <c r="AA872" s="11" t="str">
        <f ca="1">IF(Tabela1[[#This Row],[R.A.E]]="SIM",IF(AC872="ok","CONCLUÍDO",IF(Tabela1[[#This Row],[PRAZO ABERTURA R.A.E]]&lt;TODAY(),"ATRASADO","NO PRAZO")))</f>
        <v>ATRASADO</v>
      </c>
      <c r="AB872" s="11">
        <f ca="1">IF(Tabela1[[#This Row],[PRAZO ABERTURA R.A.E]]&gt;=TODAY(),"",IF(Tabela1[[#This Row],[STATUS]]="ATRASADO",TODAY()-Tabela1[[#This Row],[PRAZO ABERTURA R.A.E]],""))</f>
        <v>158</v>
      </c>
      <c r="AE872" s="3"/>
      <c r="AF872" t="s">
        <v>73</v>
      </c>
    </row>
    <row r="873" spans="1:32" x14ac:dyDescent="0.25">
      <c r="A873" s="2">
        <v>872</v>
      </c>
      <c r="B873" s="2" t="s">
        <v>25</v>
      </c>
      <c r="C873" s="46">
        <v>45492</v>
      </c>
      <c r="D873" s="15" t="str">
        <f t="shared" si="11"/>
        <v>julho</v>
      </c>
      <c r="E873" s="9">
        <v>0.54166666666666663</v>
      </c>
      <c r="F873" s="41" t="s">
        <v>4919</v>
      </c>
      <c r="G873" s="2" t="s">
        <v>27</v>
      </c>
      <c r="H873" s="20" t="s">
        <v>2441</v>
      </c>
      <c r="I873" s="61"/>
      <c r="J873" s="3"/>
      <c r="K873" s="5" t="s">
        <v>4936</v>
      </c>
      <c r="L873" s="6" t="s">
        <v>197</v>
      </c>
      <c r="M873" s="3" t="s">
        <v>121</v>
      </c>
      <c r="N873" s="2" t="s">
        <v>4172</v>
      </c>
      <c r="O873" s="2" t="s">
        <v>4920</v>
      </c>
      <c r="P873" s="3" t="s">
        <v>484</v>
      </c>
      <c r="S873" s="3"/>
      <c r="T873" s="7" t="s">
        <v>4921</v>
      </c>
      <c r="U873" s="3" t="s">
        <v>4922</v>
      </c>
      <c r="V873" s="3" t="s">
        <v>239</v>
      </c>
      <c r="W873" s="3" t="s">
        <v>69</v>
      </c>
      <c r="X873" s="3" t="s">
        <v>70</v>
      </c>
      <c r="Y873" s="3" t="s">
        <v>67</v>
      </c>
      <c r="Z873" s="4" t="str">
        <f>IF(Tabela1[[#This Row],[R.A.E]]="SIM",VLOOKUP(Tabela1[[#This Row],[CLASSIFICAÇÃO]],Lista_Susp_!PRAZO,2,0)+Tabela1[[#This Row],[DATA]],"")</f>
        <v/>
      </c>
      <c r="AA873" s="11" t="b">
        <f ca="1">IF(Tabela1[[#This Row],[R.A.E]]="SIM",IF(AC873="ok","CONCLUÍDO",IF(Tabela1[[#This Row],[PRAZO ABERTURA R.A.E]]&lt;TODAY(),"ATRASADO","NO PRAZO")))</f>
        <v>0</v>
      </c>
      <c r="AB873" s="11" t="str">
        <f ca="1">IF(Tabela1[[#This Row],[PRAZO ABERTURA R.A.E]]&gt;=TODAY(),"",IF(Tabela1[[#This Row],[STATUS]]="ATRASADO",TODAY()-Tabela1[[#This Row],[PRAZO ABERTURA R.A.E]],""))</f>
        <v/>
      </c>
      <c r="AE873" s="3"/>
      <c r="AF873" t="s">
        <v>73</v>
      </c>
    </row>
    <row r="874" spans="1:32" x14ac:dyDescent="0.25">
      <c r="A874" s="2">
        <v>873</v>
      </c>
      <c r="B874" s="2" t="s">
        <v>25</v>
      </c>
      <c r="C874" s="46">
        <v>45493</v>
      </c>
      <c r="D874" s="15" t="str">
        <f t="shared" si="11"/>
        <v>julho</v>
      </c>
      <c r="E874" s="9">
        <v>0.52083333333333337</v>
      </c>
      <c r="F874" s="41" t="s">
        <v>4923</v>
      </c>
      <c r="G874" s="2" t="s">
        <v>36</v>
      </c>
      <c r="H874" s="20"/>
      <c r="I874" s="61"/>
      <c r="J874" s="3" t="s">
        <v>73</v>
      </c>
      <c r="K874" s="5" t="s">
        <v>4924</v>
      </c>
      <c r="L874" s="6" t="s">
        <v>40</v>
      </c>
      <c r="M874" s="3" t="s">
        <v>121</v>
      </c>
      <c r="N874" s="2" t="s">
        <v>709</v>
      </c>
      <c r="O874" s="2" t="s">
        <v>5324</v>
      </c>
      <c r="P874" s="3" t="s">
        <v>454</v>
      </c>
      <c r="S874" s="3"/>
      <c r="T874" t="s">
        <v>4925</v>
      </c>
      <c r="U874" s="3" t="s">
        <v>3389</v>
      </c>
      <c r="V874" s="3" t="s">
        <v>75</v>
      </c>
      <c r="W874" s="3" t="s">
        <v>76</v>
      </c>
      <c r="X874" s="3" t="s">
        <v>70</v>
      </c>
      <c r="Y874" s="3" t="s">
        <v>73</v>
      </c>
      <c r="Z874" s="4">
        <f>IF(Tabela1[[#This Row],[R.A.E]]="SIM",VLOOKUP(Tabela1[[#This Row],[CLASSIFICAÇÃO]],Lista_Susp_!PRAZO,2,0)+Tabela1[[#This Row],[DATA]],"")</f>
        <v>45500</v>
      </c>
      <c r="AA874" s="11" t="str">
        <f ca="1">IF(Tabela1[[#This Row],[R.A.E]]="SIM",IF(AC874="ok","CONCLUÍDO",IF(Tabela1[[#This Row],[PRAZO ABERTURA R.A.E]]&lt;TODAY(),"ATRASADO","NO PRAZO")))</f>
        <v>CONCLUÍDO</v>
      </c>
      <c r="AB874" s="11" t="str">
        <f ca="1">IF(Tabela1[[#This Row],[PRAZO ABERTURA R.A.E]]&gt;=TODAY(),"",IF(Tabela1[[#This Row],[STATUS]]="ATRASADO",TODAY()-Tabela1[[#This Row],[PRAZO ABERTURA R.A.E]],""))</f>
        <v/>
      </c>
      <c r="AC874" s="3" t="s">
        <v>908</v>
      </c>
      <c r="AD874" s="4">
        <v>45341</v>
      </c>
      <c r="AE874" s="3" t="s">
        <v>73</v>
      </c>
      <c r="AF874" t="s">
        <v>73</v>
      </c>
    </row>
    <row r="875" spans="1:32" ht="50.25" customHeight="1" x14ac:dyDescent="0.25">
      <c r="A875" s="2">
        <v>874</v>
      </c>
      <c r="B875" s="2" t="s">
        <v>25</v>
      </c>
      <c r="C875" s="46">
        <v>45492</v>
      </c>
      <c r="D875" s="15" t="str">
        <f t="shared" si="11"/>
        <v>julho</v>
      </c>
      <c r="E875" s="9">
        <v>0.64722222222222225</v>
      </c>
      <c r="F875" s="41" t="s">
        <v>4926</v>
      </c>
      <c r="G875" s="2" t="s">
        <v>27</v>
      </c>
      <c r="H875" s="20" t="s">
        <v>2309</v>
      </c>
      <c r="I875" s="61"/>
      <c r="J875" s="3"/>
      <c r="K875" s="5" t="s">
        <v>4937</v>
      </c>
      <c r="L875" s="6" t="s">
        <v>46</v>
      </c>
      <c r="M875" s="3" t="s">
        <v>122</v>
      </c>
      <c r="N875" s="2" t="s">
        <v>4604</v>
      </c>
      <c r="O875" s="2" t="s">
        <v>4927</v>
      </c>
      <c r="P875" s="3" t="s">
        <v>3190</v>
      </c>
      <c r="S875" s="3"/>
      <c r="T875" s="7" t="s">
        <v>4928</v>
      </c>
      <c r="U875" s="3" t="s">
        <v>4929</v>
      </c>
      <c r="V875" s="3" t="s">
        <v>64</v>
      </c>
      <c r="W875" s="3" t="s">
        <v>69</v>
      </c>
      <c r="X875" s="3" t="s">
        <v>70</v>
      </c>
      <c r="Y875" s="3" t="s">
        <v>67</v>
      </c>
      <c r="Z875" s="4" t="str">
        <f>IF(Tabela1[[#This Row],[R.A.E]]="SIM",VLOOKUP(Tabela1[[#This Row],[CLASSIFICAÇÃO]],Lista_Susp_!PRAZO,2,0)+Tabela1[[#This Row],[DATA]],"")</f>
        <v/>
      </c>
      <c r="AA875" s="11" t="b">
        <f ca="1">IF(Tabela1[[#This Row],[R.A.E]]="SIM",IF(AC875="ok","CONCLUÍDO",IF(Tabela1[[#This Row],[PRAZO ABERTURA R.A.E]]&lt;TODAY(),"ATRASADO","NO PRAZO")))</f>
        <v>0</v>
      </c>
      <c r="AB875" s="11" t="str">
        <f ca="1">IF(Tabela1[[#This Row],[PRAZO ABERTURA R.A.E]]&gt;=TODAY(),"",IF(Tabela1[[#This Row],[STATUS]]="ATRASADO",TODAY()-Tabela1[[#This Row],[PRAZO ABERTURA R.A.E]],""))</f>
        <v/>
      </c>
      <c r="AE875" s="3"/>
      <c r="AF875" t="s">
        <v>73</v>
      </c>
    </row>
    <row r="876" spans="1:32" ht="30" x14ac:dyDescent="0.25">
      <c r="A876" s="2">
        <v>875</v>
      </c>
      <c r="B876" s="2" t="s">
        <v>25</v>
      </c>
      <c r="C876" s="46">
        <v>45493</v>
      </c>
      <c r="D876" s="15" t="str">
        <f t="shared" ref="D876" si="12">TEXT(C876,"MMMM")</f>
        <v>julho</v>
      </c>
      <c r="E876" s="9">
        <v>0.35486111111111113</v>
      </c>
      <c r="F876" s="41" t="s">
        <v>4407</v>
      </c>
      <c r="G876" s="2" t="s">
        <v>27</v>
      </c>
      <c r="H876" s="20" t="s">
        <v>2310</v>
      </c>
      <c r="I876" s="61"/>
      <c r="J876" s="3"/>
      <c r="K876" s="5" t="s">
        <v>4947</v>
      </c>
      <c r="L876" s="6" t="s">
        <v>126</v>
      </c>
      <c r="M876" s="3" t="s">
        <v>122</v>
      </c>
      <c r="N876" s="2" t="s">
        <v>4943</v>
      </c>
      <c r="O876" s="2" t="s">
        <v>4946</v>
      </c>
      <c r="P876" s="3" t="s">
        <v>4944</v>
      </c>
      <c r="S876" s="3"/>
      <c r="T876" s="7" t="s">
        <v>4945</v>
      </c>
      <c r="U876" s="6" t="s">
        <v>3219</v>
      </c>
      <c r="V876" s="3" t="s">
        <v>105</v>
      </c>
      <c r="W876" s="3" t="s">
        <v>69</v>
      </c>
      <c r="X876" s="3" t="s">
        <v>70</v>
      </c>
      <c r="Y876" s="3" t="s">
        <v>67</v>
      </c>
      <c r="Z876" s="4"/>
      <c r="AA876" s="11"/>
      <c r="AB876" s="11"/>
      <c r="AE876" s="3"/>
      <c r="AF876" t="s">
        <v>73</v>
      </c>
    </row>
    <row r="877" spans="1:32" ht="60" x14ac:dyDescent="0.25">
      <c r="A877" s="19">
        <v>876</v>
      </c>
      <c r="B877" s="2" t="s">
        <v>25</v>
      </c>
      <c r="C877" s="46">
        <v>45492</v>
      </c>
      <c r="D877" s="15" t="str">
        <f t="shared" si="11"/>
        <v>julho</v>
      </c>
      <c r="E877" s="9">
        <v>0.73958333333333337</v>
      </c>
      <c r="F877" s="41" t="s">
        <v>4930</v>
      </c>
      <c r="G877" s="19" t="s">
        <v>26</v>
      </c>
      <c r="H877" s="20"/>
      <c r="I877" s="61"/>
      <c r="J877" s="3" t="s">
        <v>73</v>
      </c>
      <c r="K877" s="5" t="s">
        <v>4938</v>
      </c>
      <c r="L877" s="6" t="s">
        <v>125</v>
      </c>
      <c r="M877" s="3" t="s">
        <v>122</v>
      </c>
      <c r="N877" s="2" t="s">
        <v>4604</v>
      </c>
      <c r="O877" s="2" t="s">
        <v>4931</v>
      </c>
      <c r="P877" s="3" t="s">
        <v>3229</v>
      </c>
      <c r="S877" s="3"/>
      <c r="T877" s="7" t="s">
        <v>4932</v>
      </c>
      <c r="U877" s="3" t="s">
        <v>4933</v>
      </c>
      <c r="V877" s="3" t="s">
        <v>234</v>
      </c>
      <c r="W877" s="3" t="s">
        <v>72</v>
      </c>
      <c r="X877" s="3" t="s">
        <v>70</v>
      </c>
      <c r="Y877" s="3" t="s">
        <v>73</v>
      </c>
      <c r="Z877" s="4">
        <f>IF(Tabela1[[#This Row],[R.A.E]]="SIM",VLOOKUP(Tabela1[[#This Row],[CLASSIFICAÇÃO]],Lista_Susp_!PRAZO,2,0)+Tabela1[[#This Row],[DATA]],"")</f>
        <v>45499</v>
      </c>
      <c r="AA877" s="11" t="str">
        <f ca="1">IF(Tabela1[[#This Row],[R.A.E]]="SIM",IF(AC877="ok","CONCLUÍDO",IF(Tabela1[[#This Row],[PRAZO ABERTURA R.A.E]]&lt;TODAY(),"ATRASADO","NO PRAZO")))</f>
        <v>CONCLUÍDO</v>
      </c>
      <c r="AB877" s="11" t="str">
        <f ca="1">IF(Tabela1[[#This Row],[PRAZO ABERTURA R.A.E]]&gt;=TODAY(),"",IF(Tabela1[[#This Row],[STATUS]]="ATRASADO",TODAY()-Tabela1[[#This Row],[PRAZO ABERTURA R.A.E]],""))</f>
        <v/>
      </c>
      <c r="AC877" s="3" t="s">
        <v>908</v>
      </c>
      <c r="AD877" s="4">
        <v>45495</v>
      </c>
      <c r="AE877" s="3"/>
      <c r="AF877" t="s">
        <v>73</v>
      </c>
    </row>
    <row r="878" spans="1:32" x14ac:dyDescent="0.25">
      <c r="A878" s="19">
        <v>877</v>
      </c>
      <c r="B878" s="2" t="s">
        <v>25</v>
      </c>
      <c r="C878" s="46">
        <v>45493</v>
      </c>
      <c r="D878" s="15" t="str">
        <f t="shared" si="11"/>
        <v>julho</v>
      </c>
      <c r="E878" s="9">
        <v>0.83333333333333337</v>
      </c>
      <c r="F878" s="41" t="s">
        <v>4939</v>
      </c>
      <c r="G878" s="2" t="s">
        <v>27</v>
      </c>
      <c r="H878" s="20" t="s">
        <v>2310</v>
      </c>
      <c r="I878" s="61"/>
      <c r="J878" s="3"/>
      <c r="K878" s="5" t="s">
        <v>4940</v>
      </c>
      <c r="L878" s="6" t="s">
        <v>126</v>
      </c>
      <c r="M878" s="3" t="s">
        <v>122</v>
      </c>
      <c r="N878" s="2" t="s">
        <v>4969</v>
      </c>
      <c r="O878" s="2" t="s">
        <v>4942</v>
      </c>
      <c r="P878" s="3" t="s">
        <v>3258</v>
      </c>
      <c r="S878" s="3"/>
      <c r="T878" s="7" t="s">
        <v>4941</v>
      </c>
      <c r="U878" s="3" t="s">
        <v>4698</v>
      </c>
      <c r="V878" s="3" t="s">
        <v>105</v>
      </c>
      <c r="W878" s="3" t="s">
        <v>76</v>
      </c>
      <c r="X878" s="3" t="s">
        <v>70</v>
      </c>
      <c r="Y878" s="3" t="s">
        <v>73</v>
      </c>
      <c r="Z878" s="4">
        <f>IF(Tabela1[[#This Row],[R.A.E]]="SIM",VLOOKUP(Tabela1[[#This Row],[CLASSIFICAÇÃO]],Lista_Susp_!PRAZO,2,0)+Tabela1[[#This Row],[DATA]],"")</f>
        <v>45500</v>
      </c>
      <c r="AA878" s="11" t="s">
        <v>103</v>
      </c>
      <c r="AB878" s="11" t="str">
        <f ca="1">IF(Tabela1[[#This Row],[PRAZO ABERTURA R.A.E]]&gt;=TODAY(),"",IF(Tabela1[[#This Row],[STATUS]]="ATRASADO",TODAY()-Tabela1[[#This Row],[PRAZO ABERTURA R.A.E]],""))</f>
        <v/>
      </c>
      <c r="AC878" s="4">
        <v>45499</v>
      </c>
      <c r="AD878" s="4">
        <v>45499</v>
      </c>
      <c r="AE878" s="3" t="s">
        <v>73</v>
      </c>
      <c r="AF878" t="s">
        <v>73</v>
      </c>
    </row>
    <row r="879" spans="1:32" ht="63" customHeight="1" x14ac:dyDescent="0.25">
      <c r="A879" s="2">
        <v>878</v>
      </c>
      <c r="B879" s="2" t="s">
        <v>25</v>
      </c>
      <c r="C879" s="46">
        <v>45494</v>
      </c>
      <c r="D879" s="15" t="str">
        <f t="shared" si="11"/>
        <v>julho</v>
      </c>
      <c r="E879" s="9">
        <v>0.98958333333333337</v>
      </c>
      <c r="F879" s="41" t="s">
        <v>4949</v>
      </c>
      <c r="G879" s="2" t="s">
        <v>27</v>
      </c>
      <c r="H879" s="20" t="s">
        <v>2310</v>
      </c>
      <c r="I879" s="61"/>
      <c r="J879" s="3"/>
      <c r="K879" s="5" t="s">
        <v>4948</v>
      </c>
      <c r="L879" s="6" t="s">
        <v>126</v>
      </c>
      <c r="M879" s="3" t="s">
        <v>120</v>
      </c>
      <c r="N879" s="2" t="s">
        <v>4950</v>
      </c>
      <c r="O879" s="2" t="s">
        <v>4951</v>
      </c>
      <c r="P879" s="3" t="s">
        <v>4952</v>
      </c>
      <c r="S879" s="3"/>
      <c r="T879" t="s">
        <v>4817</v>
      </c>
      <c r="U879" s="3" t="s">
        <v>4953</v>
      </c>
      <c r="V879" s="3" t="s">
        <v>82</v>
      </c>
      <c r="W879" s="3" t="s">
        <v>69</v>
      </c>
      <c r="X879" s="3" t="s">
        <v>70</v>
      </c>
      <c r="Y879" s="3" t="s">
        <v>67</v>
      </c>
      <c r="Z879" s="4" t="str">
        <f>IF(Tabela1[[#This Row],[R.A.E]]="SIM",VLOOKUP(Tabela1[[#This Row],[CLASSIFICAÇÃO]],Lista_Susp_!PRAZO,2,0)+Tabela1[[#This Row],[DATA]],"")</f>
        <v/>
      </c>
      <c r="AA879" s="11" t="b">
        <f ca="1">IF(Tabela1[[#This Row],[R.A.E]]="SIM",IF(AC879="ok","CONCLUÍDO",IF(Tabela1[[#This Row],[PRAZO ABERTURA R.A.E]]&lt;TODAY(),"ATRASADO","NO PRAZO")))</f>
        <v>0</v>
      </c>
      <c r="AB879" s="11" t="str">
        <f ca="1">IF(Tabela1[[#This Row],[PRAZO ABERTURA R.A.E]]&gt;=TODAY(),"",IF(Tabela1[[#This Row],[STATUS]]="ATRASADO",TODAY()-Tabela1[[#This Row],[PRAZO ABERTURA R.A.E]],""))</f>
        <v/>
      </c>
      <c r="AE879" s="3"/>
      <c r="AF879" t="s">
        <v>73</v>
      </c>
    </row>
    <row r="880" spans="1:32" ht="43.5" customHeight="1" x14ac:dyDescent="0.25">
      <c r="A880" s="2">
        <v>879</v>
      </c>
      <c r="B880" s="2" t="s">
        <v>28</v>
      </c>
      <c r="C880" s="46">
        <v>45489</v>
      </c>
      <c r="D880" s="15" t="str">
        <f t="shared" si="11"/>
        <v>julho</v>
      </c>
      <c r="E880" s="9">
        <v>0.47916666666666669</v>
      </c>
      <c r="F880" s="41" t="s">
        <v>4956</v>
      </c>
      <c r="G880" s="2" t="s">
        <v>30</v>
      </c>
      <c r="H880" s="20"/>
      <c r="I880" s="61"/>
      <c r="J880" s="3"/>
      <c r="K880" s="5" t="s">
        <v>4954</v>
      </c>
      <c r="L880" s="6" t="s">
        <v>129</v>
      </c>
      <c r="M880" s="3" t="s">
        <v>121</v>
      </c>
      <c r="N880" s="41" t="s">
        <v>4955</v>
      </c>
      <c r="O880" s="2" t="s">
        <v>4957</v>
      </c>
      <c r="P880" s="3" t="s">
        <v>4958</v>
      </c>
      <c r="S880" s="3"/>
      <c r="T880" s="7" t="s">
        <v>4959</v>
      </c>
      <c r="U880" s="3" t="s">
        <v>4960</v>
      </c>
      <c r="V880" s="3" t="s">
        <v>232</v>
      </c>
      <c r="W880" s="3" t="s">
        <v>69</v>
      </c>
      <c r="X880" s="3" t="s">
        <v>70</v>
      </c>
      <c r="Y880" s="3" t="s">
        <v>67</v>
      </c>
      <c r="Z880" s="4" t="str">
        <f>IF(Tabela1[[#This Row],[R.A.E]]="SIM",VLOOKUP(Tabela1[[#This Row],[CLASSIFICAÇÃO]],Lista_Susp_!PRAZO,2,0)+Tabela1[[#This Row],[DATA]],"")</f>
        <v/>
      </c>
      <c r="AA880" s="11" t="b">
        <f ca="1">IF(Tabela1[[#This Row],[R.A.E]]="SIM",IF(AC880="ok","CONCLUÍDO",IF(Tabela1[[#This Row],[PRAZO ABERTURA R.A.E]]&lt;TODAY(),"ATRASADO","NO PRAZO")))</f>
        <v>0</v>
      </c>
      <c r="AB880" s="11" t="str">
        <f ca="1">IF(Tabela1[[#This Row],[PRAZO ABERTURA R.A.E]]&gt;=TODAY(),"",IF(Tabela1[[#This Row],[STATUS]]="ATRASADO",TODAY()-Tabela1[[#This Row],[PRAZO ABERTURA R.A.E]],""))</f>
        <v/>
      </c>
      <c r="AE880" s="3"/>
      <c r="AF880" t="s">
        <v>73</v>
      </c>
    </row>
    <row r="881" spans="1:32" ht="45" x14ac:dyDescent="0.25">
      <c r="A881" s="2">
        <v>880</v>
      </c>
      <c r="B881" s="2" t="s">
        <v>25</v>
      </c>
      <c r="C881" s="46">
        <v>45495</v>
      </c>
      <c r="D881" s="15" t="str">
        <f t="shared" si="11"/>
        <v>julho</v>
      </c>
      <c r="E881" s="9">
        <v>0.70138888888888884</v>
      </c>
      <c r="F881" s="41" t="s">
        <v>4961</v>
      </c>
      <c r="G881" s="2" t="s">
        <v>27</v>
      </c>
      <c r="H881" s="20" t="s">
        <v>2308</v>
      </c>
      <c r="I881" s="61"/>
      <c r="J881" s="3"/>
      <c r="K881" s="5" t="s">
        <v>4988</v>
      </c>
      <c r="L881" s="6" t="s">
        <v>126</v>
      </c>
      <c r="M881" s="3" t="s">
        <v>123</v>
      </c>
      <c r="N881" s="2" t="s">
        <v>4808</v>
      </c>
      <c r="O881" s="2" t="s">
        <v>4962</v>
      </c>
      <c r="P881" s="3" t="s">
        <v>4963</v>
      </c>
      <c r="S881" s="3"/>
      <c r="T881" s="7" t="s">
        <v>4964</v>
      </c>
      <c r="U881" s="3" t="s">
        <v>4962</v>
      </c>
      <c r="V881" s="3" t="s">
        <v>82</v>
      </c>
      <c r="W881" s="3" t="s">
        <v>69</v>
      </c>
      <c r="X881" s="3" t="s">
        <v>70</v>
      </c>
      <c r="Y881" s="3" t="s">
        <v>67</v>
      </c>
      <c r="Z881" s="4" t="str">
        <f>IF(Tabela1[[#This Row],[R.A.E]]="SIM",VLOOKUP(Tabela1[[#This Row],[CLASSIFICAÇÃO]],Lista_Susp_!PRAZO,2,0)+Tabela1[[#This Row],[DATA]],"")</f>
        <v/>
      </c>
      <c r="AA881" s="11" t="b">
        <f ca="1">IF(Tabela1[[#This Row],[R.A.E]]="SIM",IF(AC881="ok","CONCLUÍDO",IF(Tabela1[[#This Row],[PRAZO ABERTURA R.A.E]]&lt;TODAY(),"ATRASADO","NO PRAZO")))</f>
        <v>0</v>
      </c>
      <c r="AB881" s="11" t="str">
        <f ca="1">IF(Tabela1[[#This Row],[PRAZO ABERTURA R.A.E]]&gt;=TODAY(),"",IF(Tabela1[[#This Row],[STATUS]]="ATRASADO",TODAY()-Tabela1[[#This Row],[PRAZO ABERTURA R.A.E]],""))</f>
        <v/>
      </c>
      <c r="AE881" s="3"/>
      <c r="AF881" t="s">
        <v>73</v>
      </c>
    </row>
    <row r="882" spans="1:32" ht="45" x14ac:dyDescent="0.25">
      <c r="A882" s="2">
        <v>881</v>
      </c>
      <c r="B882" s="2" t="s">
        <v>25</v>
      </c>
      <c r="C882" s="46">
        <v>45496</v>
      </c>
      <c r="D882" s="15" t="str">
        <f t="shared" si="11"/>
        <v>julho</v>
      </c>
      <c r="E882" s="9">
        <v>0.5708333333333333</v>
      </c>
      <c r="F882" s="41" t="s">
        <v>4965</v>
      </c>
      <c r="G882" s="2" t="s">
        <v>27</v>
      </c>
      <c r="H882" s="20" t="s">
        <v>2310</v>
      </c>
      <c r="I882" s="61"/>
      <c r="J882" s="3"/>
      <c r="K882" s="5" t="s">
        <v>4966</v>
      </c>
      <c r="L882" s="6" t="s">
        <v>125</v>
      </c>
      <c r="M882" s="3" t="s">
        <v>122</v>
      </c>
      <c r="N882" s="2" t="s">
        <v>4604</v>
      </c>
      <c r="O882" s="2" t="s">
        <v>4967</v>
      </c>
      <c r="P882" s="3" t="s">
        <v>3450</v>
      </c>
      <c r="S882" s="3"/>
      <c r="T882" s="7" t="s">
        <v>4968</v>
      </c>
      <c r="U882" s="3" t="s">
        <v>4933</v>
      </c>
      <c r="V882" s="3" t="s">
        <v>234</v>
      </c>
      <c r="W882" s="3" t="s">
        <v>76</v>
      </c>
      <c r="X882" s="3" t="s">
        <v>70</v>
      </c>
      <c r="Y882" s="3" t="s">
        <v>73</v>
      </c>
      <c r="Z882" s="4">
        <f>IF(Tabela1[[#This Row],[R.A.E]]="SIM",VLOOKUP(Tabela1[[#This Row],[CLASSIFICAÇÃO]],Lista_Susp_!PRAZO,2,0)+Tabela1[[#This Row],[DATA]],"")</f>
        <v>45503</v>
      </c>
      <c r="AA882" s="11" t="str">
        <f ca="1">IF(Tabela1[[#This Row],[R.A.E]]="SIM",IF(AC882="ok","CONCLUÍDO",IF(Tabela1[[#This Row],[PRAZO ABERTURA R.A.E]]&lt;TODAY(),"ATRASADO","NO PRAZO")))</f>
        <v>CONCLUÍDO</v>
      </c>
      <c r="AB882" s="11" t="str">
        <f ca="1">IF(Tabela1[[#This Row],[PRAZO ABERTURA R.A.E]]&gt;=TODAY(),"",IF(Tabela1[[#This Row],[STATUS]]="ATRASADO",TODAY()-Tabela1[[#This Row],[PRAZO ABERTURA R.A.E]],""))</f>
        <v/>
      </c>
      <c r="AC882" s="3" t="s">
        <v>908</v>
      </c>
      <c r="AD882" s="4">
        <v>45499</v>
      </c>
      <c r="AE882" s="3"/>
      <c r="AF882" t="s">
        <v>73</v>
      </c>
    </row>
    <row r="883" spans="1:32" x14ac:dyDescent="0.25">
      <c r="A883" s="2">
        <v>882</v>
      </c>
      <c r="B883" s="2" t="s">
        <v>25</v>
      </c>
      <c r="C883" s="46">
        <v>45495</v>
      </c>
      <c r="D883" s="15" t="str">
        <f t="shared" si="11"/>
        <v>julho</v>
      </c>
      <c r="E883" s="9">
        <v>0.3263888888888889</v>
      </c>
      <c r="F883" s="41" t="s">
        <v>475</v>
      </c>
      <c r="G883" s="2" t="s">
        <v>30</v>
      </c>
      <c r="H883" s="20"/>
      <c r="I883" s="61"/>
      <c r="J883" s="3"/>
      <c r="K883" s="5" t="s">
        <v>4970</v>
      </c>
      <c r="L883" s="6" t="s">
        <v>126</v>
      </c>
      <c r="M883" s="3" t="s">
        <v>44</v>
      </c>
      <c r="N883" s="2" t="s">
        <v>4801</v>
      </c>
      <c r="O883" s="2" t="s">
        <v>4971</v>
      </c>
      <c r="P883" s="3" t="s">
        <v>477</v>
      </c>
      <c r="S883" s="3"/>
      <c r="T883" s="7" t="s">
        <v>4972</v>
      </c>
      <c r="U883" s="3" t="s">
        <v>1143</v>
      </c>
      <c r="V883" s="3" t="s">
        <v>81</v>
      </c>
      <c r="W883" s="3" t="s">
        <v>69</v>
      </c>
      <c r="X883" s="3" t="s">
        <v>70</v>
      </c>
      <c r="Y883" s="3" t="s">
        <v>67</v>
      </c>
      <c r="Z883" s="4" t="str">
        <f>IF(Tabela1[[#This Row],[R.A.E]]="SIM",VLOOKUP(Tabela1[[#This Row],[CLASSIFICAÇÃO]],Lista_Susp_!PRAZO,2,0)+Tabela1[[#This Row],[DATA]],"")</f>
        <v/>
      </c>
      <c r="AA883" s="11" t="b">
        <f ca="1">IF(Tabela1[[#This Row],[R.A.E]]="SIM",IF(AC883="ok","CONCLUÍDO",IF(Tabela1[[#This Row],[PRAZO ABERTURA R.A.E]]&lt;TODAY(),"ATRASADO","NO PRAZO")))</f>
        <v>0</v>
      </c>
      <c r="AB883" s="11" t="str">
        <f ca="1">IF(Tabela1[[#This Row],[PRAZO ABERTURA R.A.E]]&gt;=TODAY(),"",IF(Tabela1[[#This Row],[STATUS]]="ATRASADO",TODAY()-Tabela1[[#This Row],[PRAZO ABERTURA R.A.E]],""))</f>
        <v/>
      </c>
      <c r="AE883" s="3"/>
      <c r="AF883" t="s">
        <v>73</v>
      </c>
    </row>
    <row r="884" spans="1:32" ht="45" x14ac:dyDescent="0.25">
      <c r="A884" s="2">
        <v>883</v>
      </c>
      <c r="B884" s="2" t="s">
        <v>25</v>
      </c>
      <c r="C884" s="46">
        <v>45495</v>
      </c>
      <c r="D884" s="15" t="str">
        <f t="shared" si="11"/>
        <v>julho</v>
      </c>
      <c r="E884" s="9">
        <v>0.41666666666666669</v>
      </c>
      <c r="F884" s="41" t="s">
        <v>475</v>
      </c>
      <c r="G884" s="2" t="s">
        <v>30</v>
      </c>
      <c r="H884" s="20"/>
      <c r="I884" s="61"/>
      <c r="J884" s="3"/>
      <c r="K884" s="5" t="s">
        <v>4973</v>
      </c>
      <c r="L884" s="6" t="s">
        <v>126</v>
      </c>
      <c r="M884" s="3" t="s">
        <v>44</v>
      </c>
      <c r="N884" s="2" t="s">
        <v>4801</v>
      </c>
      <c r="O884" s="2" t="s">
        <v>4974</v>
      </c>
      <c r="P884" s="3" t="s">
        <v>477</v>
      </c>
      <c r="S884" s="3"/>
      <c r="T884" s="7" t="s">
        <v>4975</v>
      </c>
      <c r="U884" s="3" t="s">
        <v>1143</v>
      </c>
      <c r="V884" s="3" t="s">
        <v>81</v>
      </c>
      <c r="W884" s="3" t="s">
        <v>69</v>
      </c>
      <c r="X884" s="3" t="s">
        <v>70</v>
      </c>
      <c r="Y884" s="3" t="s">
        <v>67</v>
      </c>
      <c r="Z884" s="4" t="str">
        <f>IF(Tabela1[[#This Row],[R.A.E]]="SIM",VLOOKUP(Tabela1[[#This Row],[CLASSIFICAÇÃO]],Lista_Susp_!PRAZO,2,0)+Tabela1[[#This Row],[DATA]],"")</f>
        <v/>
      </c>
      <c r="AA884" s="11" t="b">
        <f ca="1">IF(Tabela1[[#This Row],[R.A.E]]="SIM",IF(AC884="ok","CONCLUÍDO",IF(Tabela1[[#This Row],[PRAZO ABERTURA R.A.E]]&lt;TODAY(),"ATRASADO","NO PRAZO")))</f>
        <v>0</v>
      </c>
      <c r="AB884" s="11" t="str">
        <f ca="1">IF(Tabela1[[#This Row],[PRAZO ABERTURA R.A.E]]&gt;=TODAY(),"",IF(Tabela1[[#This Row],[STATUS]]="ATRASADO",TODAY()-Tabela1[[#This Row],[PRAZO ABERTURA R.A.E]],""))</f>
        <v/>
      </c>
      <c r="AE884" s="3"/>
      <c r="AF884" t="s">
        <v>73</v>
      </c>
    </row>
    <row r="885" spans="1:32" x14ac:dyDescent="0.25">
      <c r="A885" s="2">
        <v>884</v>
      </c>
      <c r="B885" s="2" t="s">
        <v>25</v>
      </c>
      <c r="C885" s="46">
        <v>45495</v>
      </c>
      <c r="D885" s="15" t="str">
        <f t="shared" si="11"/>
        <v>julho</v>
      </c>
      <c r="E885" s="9">
        <v>0.44097222222222227</v>
      </c>
      <c r="F885" s="41" t="s">
        <v>4976</v>
      </c>
      <c r="G885" s="2" t="s">
        <v>36</v>
      </c>
      <c r="H885" s="20"/>
      <c r="I885" s="61"/>
      <c r="J885" s="3"/>
      <c r="K885" s="5" t="s">
        <v>4977</v>
      </c>
      <c r="L885" s="6" t="s">
        <v>161</v>
      </c>
      <c r="M885" s="3" t="s">
        <v>121</v>
      </c>
      <c r="N885" s="2" t="s">
        <v>4172</v>
      </c>
      <c r="O885" s="2" t="s">
        <v>4978</v>
      </c>
      <c r="P885" s="3" t="s">
        <v>410</v>
      </c>
      <c r="S885" s="3"/>
      <c r="T885" s="7" t="s">
        <v>4979</v>
      </c>
      <c r="U885" s="3" t="s">
        <v>4980</v>
      </c>
      <c r="V885" s="3" t="s">
        <v>239</v>
      </c>
      <c r="W885" s="3" t="s">
        <v>69</v>
      </c>
      <c r="X885" s="3" t="s">
        <v>70</v>
      </c>
      <c r="Y885" s="3" t="s">
        <v>67</v>
      </c>
      <c r="Z885" s="4" t="str">
        <f>IF(Tabela1[[#This Row],[R.A.E]]="SIM",VLOOKUP(Tabela1[[#This Row],[CLASSIFICAÇÃO]],Lista_Susp_!PRAZO,2,0)+Tabela1[[#This Row],[DATA]],"")</f>
        <v/>
      </c>
      <c r="AA885" s="11" t="b">
        <f ca="1">IF(Tabela1[[#This Row],[R.A.E]]="SIM",IF(AC885="ok","CONCLUÍDO",IF(Tabela1[[#This Row],[PRAZO ABERTURA R.A.E]]&lt;TODAY(),"ATRASADO","NO PRAZO")))</f>
        <v>0</v>
      </c>
      <c r="AB885" s="11" t="str">
        <f ca="1">IF(Tabela1[[#This Row],[PRAZO ABERTURA R.A.E]]&gt;=TODAY(),"",IF(Tabela1[[#This Row],[STATUS]]="ATRASADO",TODAY()-Tabela1[[#This Row],[PRAZO ABERTURA R.A.E]],""))</f>
        <v/>
      </c>
      <c r="AE885" s="3"/>
      <c r="AF885" t="s">
        <v>73</v>
      </c>
    </row>
    <row r="886" spans="1:32" ht="45" x14ac:dyDescent="0.25">
      <c r="A886" s="2">
        <v>885</v>
      </c>
      <c r="B886" s="2" t="s">
        <v>25</v>
      </c>
      <c r="C886" s="46">
        <v>45495</v>
      </c>
      <c r="D886" s="15" t="str">
        <f t="shared" si="11"/>
        <v>julho</v>
      </c>
      <c r="E886" s="9">
        <v>0.70138888888888884</v>
      </c>
      <c r="F886" s="41" t="s">
        <v>5125</v>
      </c>
      <c r="G886" s="2" t="s">
        <v>27</v>
      </c>
      <c r="H886" s="20" t="s">
        <v>2308</v>
      </c>
      <c r="I886" s="61"/>
      <c r="J886" s="3"/>
      <c r="K886" s="5" t="s">
        <v>4989</v>
      </c>
      <c r="L886" s="6" t="s">
        <v>126</v>
      </c>
      <c r="M886" s="3" t="s">
        <v>123</v>
      </c>
      <c r="N886" s="2" t="s">
        <v>1789</v>
      </c>
      <c r="O886" s="2" t="s">
        <v>4962</v>
      </c>
      <c r="P886" s="3" t="s">
        <v>4981</v>
      </c>
      <c r="S886" s="3"/>
      <c r="T886" s="7" t="s">
        <v>4982</v>
      </c>
      <c r="U886" s="3" t="s">
        <v>4962</v>
      </c>
      <c r="V886" s="3" t="s">
        <v>82</v>
      </c>
      <c r="W886" s="3" t="s">
        <v>69</v>
      </c>
      <c r="X886" s="3" t="s">
        <v>70</v>
      </c>
      <c r="Y886" s="3" t="s">
        <v>67</v>
      </c>
      <c r="Z886" s="4" t="str">
        <f>IF(Tabela1[[#This Row],[R.A.E]]="SIM",VLOOKUP(Tabela1[[#This Row],[CLASSIFICAÇÃO]],Lista_Susp_!PRAZO,2,0)+Tabela1[[#This Row],[DATA]],"")</f>
        <v/>
      </c>
      <c r="AA886" s="11" t="b">
        <f ca="1">IF(Tabela1[[#This Row],[R.A.E]]="SIM",IF(AC886="ok","CONCLUÍDO",IF(Tabela1[[#This Row],[PRAZO ABERTURA R.A.E]]&lt;TODAY(),"ATRASADO","NO PRAZO")))</f>
        <v>0</v>
      </c>
      <c r="AB886" s="11" t="str">
        <f ca="1">IF(Tabela1[[#This Row],[PRAZO ABERTURA R.A.E]]&gt;=TODAY(),"",IF(Tabela1[[#This Row],[STATUS]]="ATRASADO",TODAY()-Tabela1[[#This Row],[PRAZO ABERTURA R.A.E]],""))</f>
        <v/>
      </c>
      <c r="AE886" s="3"/>
      <c r="AF886" t="s">
        <v>73</v>
      </c>
    </row>
    <row r="887" spans="1:32" ht="103.5" customHeight="1" x14ac:dyDescent="0.25">
      <c r="A887" s="83">
        <v>886</v>
      </c>
      <c r="B887" s="2" t="s">
        <v>28</v>
      </c>
      <c r="C887" s="46">
        <v>45495</v>
      </c>
      <c r="D887" s="15" t="str">
        <f t="shared" si="11"/>
        <v>julho</v>
      </c>
      <c r="E887" s="9">
        <v>0.30208333333333331</v>
      </c>
      <c r="F887" s="41" t="s">
        <v>4983</v>
      </c>
      <c r="G887" s="2" t="s">
        <v>36</v>
      </c>
      <c r="H887" s="20"/>
      <c r="I887" s="61"/>
      <c r="J887" s="3"/>
      <c r="K887" s="5" t="s">
        <v>4991</v>
      </c>
      <c r="L887" s="6" t="s">
        <v>4990</v>
      </c>
      <c r="M887" s="3" t="s">
        <v>121</v>
      </c>
      <c r="N887" s="2" t="s">
        <v>4984</v>
      </c>
      <c r="O887" s="2" t="s">
        <v>4985</v>
      </c>
      <c r="P887" s="3" t="s">
        <v>1613</v>
      </c>
      <c r="S887" s="3"/>
      <c r="T887" s="7" t="s">
        <v>4986</v>
      </c>
      <c r="U887" s="3" t="s">
        <v>4987</v>
      </c>
      <c r="V887" s="3" t="s">
        <v>3898</v>
      </c>
      <c r="W887" s="3" t="s">
        <v>69</v>
      </c>
      <c r="X887" s="3" t="s">
        <v>79</v>
      </c>
      <c r="Y887" s="3" t="s">
        <v>73</v>
      </c>
      <c r="Z887" s="4">
        <f>IF(Tabela1[[#This Row],[R.A.E]]="SIM",VLOOKUP(Tabela1[[#This Row],[CLASSIFICAÇÃO]],Lista_Susp_!PRAZO,2,0)+Tabela1[[#This Row],[DATA]],"")</f>
        <v>45502</v>
      </c>
      <c r="AA887" s="11" t="str">
        <f ca="1">IF(Tabela1[[#This Row],[R.A.E]]="SIM",IF(AC887="ok","CONCLUÍDO",IF(Tabela1[[#This Row],[PRAZO ABERTURA R.A.E]]&lt;TODAY(),"ATRASADO","NO PRAZO")))</f>
        <v>ATRASADO</v>
      </c>
      <c r="AB887" s="11">
        <f ca="1">IF(Tabela1[[#This Row],[PRAZO ABERTURA R.A.E]]&gt;=TODAY(),"",IF(Tabela1[[#This Row],[STATUS]]="ATRASADO",TODAY()-Tabela1[[#This Row],[PRAZO ABERTURA R.A.E]],""))</f>
        <v>155</v>
      </c>
      <c r="AE887" s="3"/>
      <c r="AF887" t="s">
        <v>73</v>
      </c>
    </row>
    <row r="888" spans="1:32" ht="43.5" customHeight="1" x14ac:dyDescent="0.25">
      <c r="A888" s="2">
        <v>887</v>
      </c>
      <c r="B888" s="2" t="s">
        <v>25</v>
      </c>
      <c r="C888" s="46">
        <v>45495</v>
      </c>
      <c r="D888" s="15" t="str">
        <f t="shared" ref="D888:D951" si="13">TEXT(C888,"MMMM")</f>
        <v>julho</v>
      </c>
      <c r="E888" s="9">
        <v>0.65277777777777779</v>
      </c>
      <c r="F888" s="41" t="s">
        <v>4992</v>
      </c>
      <c r="G888" s="2" t="s">
        <v>30</v>
      </c>
      <c r="H888" s="20"/>
      <c r="I888" s="61"/>
      <c r="J888" s="3"/>
      <c r="K888" s="5" t="s">
        <v>5067</v>
      </c>
      <c r="L888" s="6" t="s">
        <v>4993</v>
      </c>
      <c r="M888" s="3" t="s">
        <v>121</v>
      </c>
      <c r="N888" s="2" t="s">
        <v>4404</v>
      </c>
      <c r="O888" s="2" t="s">
        <v>4557</v>
      </c>
      <c r="P888" s="3" t="s">
        <v>3405</v>
      </c>
      <c r="S888" s="3"/>
      <c r="T888" t="s">
        <v>4994</v>
      </c>
      <c r="U888" s="3" t="s">
        <v>4367</v>
      </c>
      <c r="V888" s="3" t="s">
        <v>239</v>
      </c>
      <c r="W888" s="3" t="s">
        <v>69</v>
      </c>
      <c r="X888" s="3" t="s">
        <v>70</v>
      </c>
      <c r="Y888" s="3" t="s">
        <v>67</v>
      </c>
      <c r="Z888" s="4" t="str">
        <f>IF(Tabela1[[#This Row],[R.A.E]]="SIM",VLOOKUP(Tabela1[[#This Row],[CLASSIFICAÇÃO]],Lista_Susp_!PRAZO,2,0)+Tabela1[[#This Row],[DATA]],"")</f>
        <v/>
      </c>
      <c r="AA888" s="11" t="b">
        <f ca="1">IF(Tabela1[[#This Row],[R.A.E]]="SIM",IF(AC888="ok","CONCLUÍDO",IF(Tabela1[[#This Row],[PRAZO ABERTURA R.A.E]]&lt;TODAY(),"ATRASADO","NO PRAZO")))</f>
        <v>0</v>
      </c>
      <c r="AB888" s="11" t="str">
        <f ca="1">IF(Tabela1[[#This Row],[PRAZO ABERTURA R.A.E]]&gt;=TODAY(),"",IF(Tabela1[[#This Row],[STATUS]]="ATRASADO",TODAY()-Tabela1[[#This Row],[PRAZO ABERTURA R.A.E]],""))</f>
        <v/>
      </c>
      <c r="AE888" s="3"/>
      <c r="AF888" t="s">
        <v>73</v>
      </c>
    </row>
    <row r="889" spans="1:32" ht="63" customHeight="1" x14ac:dyDescent="0.25">
      <c r="A889" s="2">
        <v>888</v>
      </c>
      <c r="B889" s="2" t="s">
        <v>28</v>
      </c>
      <c r="C889" s="46">
        <v>45495</v>
      </c>
      <c r="D889" s="15" t="str">
        <f t="shared" si="13"/>
        <v>julho</v>
      </c>
      <c r="E889" s="9">
        <v>0.57291666666666663</v>
      </c>
      <c r="F889" s="41" t="s">
        <v>1584</v>
      </c>
      <c r="G889" s="2" t="s">
        <v>30</v>
      </c>
      <c r="H889" s="20"/>
      <c r="I889" s="61"/>
      <c r="J889" s="3"/>
      <c r="K889" s="5" t="s">
        <v>5068</v>
      </c>
      <c r="L889" s="6" t="s">
        <v>129</v>
      </c>
      <c r="M889" s="3" t="s">
        <v>121</v>
      </c>
      <c r="N889" s="2" t="s">
        <v>44</v>
      </c>
      <c r="O889" s="2" t="s">
        <v>4995</v>
      </c>
      <c r="P889" s="3" t="s">
        <v>4996</v>
      </c>
      <c r="S889" s="3"/>
      <c r="T889" s="7" t="s">
        <v>4997</v>
      </c>
      <c r="U889" s="3" t="s">
        <v>4998</v>
      </c>
      <c r="V889" s="3" t="s">
        <v>555</v>
      </c>
      <c r="W889" s="3" t="s">
        <v>69</v>
      </c>
      <c r="X889" s="3" t="s">
        <v>70</v>
      </c>
      <c r="Y889" s="3" t="s">
        <v>67</v>
      </c>
      <c r="Z889" s="4" t="str">
        <f>IF(Tabela1[[#This Row],[R.A.E]]="SIM",VLOOKUP(Tabela1[[#This Row],[CLASSIFICAÇÃO]],Lista_Susp_!PRAZO,2,0)+Tabela1[[#This Row],[DATA]],"")</f>
        <v/>
      </c>
      <c r="AA889" s="11" t="b">
        <f ca="1">IF(Tabela1[[#This Row],[R.A.E]]="SIM",IF(AC889="ok","CONCLUÍDO",IF(Tabela1[[#This Row],[PRAZO ABERTURA R.A.E]]&lt;TODAY(),"ATRASADO","NO PRAZO")))</f>
        <v>0</v>
      </c>
      <c r="AB889" s="11" t="str">
        <f ca="1">IF(Tabela1[[#This Row],[PRAZO ABERTURA R.A.E]]&gt;=TODAY(),"",IF(Tabela1[[#This Row],[STATUS]]="ATRASADO",TODAY()-Tabela1[[#This Row],[PRAZO ABERTURA R.A.E]],""))</f>
        <v/>
      </c>
      <c r="AE889" s="3"/>
      <c r="AF889" t="s">
        <v>73</v>
      </c>
    </row>
    <row r="890" spans="1:32" ht="30" x14ac:dyDescent="0.25">
      <c r="A890" s="2">
        <v>889</v>
      </c>
      <c r="B890" s="2" t="s">
        <v>28</v>
      </c>
      <c r="C890" s="46">
        <v>45489</v>
      </c>
      <c r="D890" s="15" t="str">
        <f t="shared" si="13"/>
        <v>julho</v>
      </c>
      <c r="E890" s="9">
        <v>0.47916666666666669</v>
      </c>
      <c r="F890" s="41" t="s">
        <v>4999</v>
      </c>
      <c r="G890" s="2" t="s">
        <v>30</v>
      </c>
      <c r="H890" s="20"/>
      <c r="I890" s="61"/>
      <c r="J890" s="3"/>
      <c r="K890" s="5" t="s">
        <v>5070</v>
      </c>
      <c r="L890" s="6" t="s">
        <v>129</v>
      </c>
      <c r="M890" s="3" t="s">
        <v>121</v>
      </c>
      <c r="N890" s="2" t="s">
        <v>44</v>
      </c>
      <c r="O890" s="2" t="s">
        <v>5000</v>
      </c>
      <c r="P890" s="3" t="s">
        <v>4279</v>
      </c>
      <c r="S890" s="3"/>
      <c r="T890" s="7" t="s">
        <v>5001</v>
      </c>
      <c r="U890" s="3" t="s">
        <v>5002</v>
      </c>
      <c r="V890" s="3" t="s">
        <v>555</v>
      </c>
      <c r="W890" s="3" t="s">
        <v>69</v>
      </c>
      <c r="X890" s="3" t="s">
        <v>70</v>
      </c>
      <c r="Y890" s="3" t="s">
        <v>67</v>
      </c>
      <c r="Z890" s="4" t="str">
        <f>IF(Tabela1[[#This Row],[R.A.E]]="SIM",VLOOKUP(Tabela1[[#This Row],[CLASSIFICAÇÃO]],Lista_Susp_!PRAZO,2,0)+Tabela1[[#This Row],[DATA]],"")</f>
        <v/>
      </c>
      <c r="AA890" s="11" t="b">
        <f ca="1">IF(Tabela1[[#This Row],[R.A.E]]="SIM",IF(AC890="ok","CONCLUÍDO",IF(Tabela1[[#This Row],[PRAZO ABERTURA R.A.E]]&lt;TODAY(),"ATRASADO","NO PRAZO")))</f>
        <v>0</v>
      </c>
      <c r="AB890" s="11" t="str">
        <f ca="1">IF(Tabela1[[#This Row],[PRAZO ABERTURA R.A.E]]&gt;=TODAY(),"",IF(Tabela1[[#This Row],[STATUS]]="ATRASADO",TODAY()-Tabela1[[#This Row],[PRAZO ABERTURA R.A.E]],""))</f>
        <v/>
      </c>
      <c r="AE890" s="3"/>
      <c r="AF890" t="s">
        <v>73</v>
      </c>
    </row>
    <row r="891" spans="1:32" ht="45" x14ac:dyDescent="0.25">
      <c r="A891" s="2">
        <v>890</v>
      </c>
      <c r="B891" s="2" t="s">
        <v>25</v>
      </c>
      <c r="C891" s="46">
        <v>45489</v>
      </c>
      <c r="D891" s="15" t="str">
        <f t="shared" si="13"/>
        <v>julho</v>
      </c>
      <c r="E891" s="9">
        <v>0.33333333333333331</v>
      </c>
      <c r="F891" s="41" t="s">
        <v>5003</v>
      </c>
      <c r="G891" s="2" t="s">
        <v>32</v>
      </c>
      <c r="H891" s="20"/>
      <c r="I891" s="61" t="s">
        <v>5169</v>
      </c>
      <c r="J891" s="3"/>
      <c r="K891" s="5" t="s">
        <v>5071</v>
      </c>
      <c r="L891" s="6" t="s">
        <v>126</v>
      </c>
      <c r="M891" s="3" t="s">
        <v>212</v>
      </c>
      <c r="N891" s="2" t="s">
        <v>5004</v>
      </c>
      <c r="O891" s="2" t="s">
        <v>5005</v>
      </c>
      <c r="P891" s="3" t="s">
        <v>5006</v>
      </c>
      <c r="S891" s="3"/>
      <c r="T891" s="7" t="s">
        <v>5009</v>
      </c>
      <c r="U891" s="3" t="s">
        <v>5007</v>
      </c>
      <c r="V891" s="3" t="s">
        <v>81</v>
      </c>
      <c r="W891" s="3" t="s">
        <v>76</v>
      </c>
      <c r="X891" s="3" t="s">
        <v>79</v>
      </c>
      <c r="Y891" s="3" t="s">
        <v>73</v>
      </c>
      <c r="Z891" s="4">
        <f>IF(Tabela1[[#This Row],[R.A.E]]="SIM",VLOOKUP(Tabela1[[#This Row],[CLASSIFICAÇÃO]],Lista_Susp_!PRAZO,2,0)+Tabela1[[#This Row],[DATA]],"")</f>
        <v>45496</v>
      </c>
      <c r="AA891" s="11" t="str">
        <f ca="1">IF(Tabela1[[#This Row],[R.A.E]]="SIM",IF(AC891="ok","CONCLUÍDO",IF(Tabela1[[#This Row],[PRAZO ABERTURA R.A.E]]&lt;TODAY(),"ATRASADO","NO PRAZO")))</f>
        <v>CONCLUÍDO</v>
      </c>
      <c r="AB891" s="11" t="str">
        <f ca="1">IF(Tabela1[[#This Row],[PRAZO ABERTURA R.A.E]]&gt;=TODAY(),"",IF(Tabela1[[#This Row],[STATUS]]="ATRASADO",TODAY()-Tabela1[[#This Row],[PRAZO ABERTURA R.A.E]],""))</f>
        <v/>
      </c>
      <c r="AC891" s="3" t="s">
        <v>908</v>
      </c>
      <c r="AD891" s="4">
        <v>45506</v>
      </c>
      <c r="AE891" s="3" t="s">
        <v>67</v>
      </c>
      <c r="AF891" t="s">
        <v>73</v>
      </c>
    </row>
    <row r="892" spans="1:32" x14ac:dyDescent="0.25">
      <c r="A892" s="2">
        <v>891</v>
      </c>
      <c r="B892" s="2" t="s">
        <v>25</v>
      </c>
      <c r="C892" s="46">
        <v>45496</v>
      </c>
      <c r="D892" s="15" t="str">
        <f t="shared" si="13"/>
        <v>julho</v>
      </c>
      <c r="E892" s="9">
        <v>0.4826388888888889</v>
      </c>
      <c r="F892" s="41" t="s">
        <v>3850</v>
      </c>
      <c r="G892" s="2" t="s">
        <v>33</v>
      </c>
      <c r="H892" s="20"/>
      <c r="I892" s="61"/>
      <c r="J892" s="3"/>
      <c r="K892" s="5" t="s">
        <v>5072</v>
      </c>
      <c r="L892" s="6" t="s">
        <v>126</v>
      </c>
      <c r="M892" s="3" t="s">
        <v>210</v>
      </c>
      <c r="N892" s="2" t="s">
        <v>2056</v>
      </c>
      <c r="O892" s="2" t="s">
        <v>5008</v>
      </c>
      <c r="P892" s="3" t="s">
        <v>3802</v>
      </c>
      <c r="S892" s="3"/>
      <c r="T892" s="7" t="s">
        <v>5010</v>
      </c>
      <c r="U892" s="3" t="s">
        <v>5011</v>
      </c>
      <c r="V892" s="3" t="s">
        <v>81</v>
      </c>
      <c r="W892" s="3" t="s">
        <v>69</v>
      </c>
      <c r="X892" s="3" t="s">
        <v>70</v>
      </c>
      <c r="Y892" s="3" t="s">
        <v>67</v>
      </c>
      <c r="Z892" s="4" t="str">
        <f>IF(Tabela1[[#This Row],[R.A.E]]="SIM",VLOOKUP(Tabela1[[#This Row],[CLASSIFICAÇÃO]],Lista_Susp_!PRAZO,2,0)+Tabela1[[#This Row],[DATA]],"")</f>
        <v/>
      </c>
      <c r="AA892" s="11" t="b">
        <f ca="1">IF(Tabela1[[#This Row],[R.A.E]]="SIM",IF(AC892="ok","CONCLUÍDO",IF(Tabela1[[#This Row],[PRAZO ABERTURA R.A.E]]&lt;TODAY(),"ATRASADO","NO PRAZO")))</f>
        <v>0</v>
      </c>
      <c r="AB892" s="11" t="str">
        <f ca="1">IF(Tabela1[[#This Row],[PRAZO ABERTURA R.A.E]]&gt;=TODAY(),"",IF(Tabela1[[#This Row],[STATUS]]="ATRASADO",TODAY()-Tabela1[[#This Row],[PRAZO ABERTURA R.A.E]],""))</f>
        <v/>
      </c>
      <c r="AE892" s="3"/>
      <c r="AF892" t="s">
        <v>73</v>
      </c>
    </row>
    <row r="893" spans="1:32" ht="30" x14ac:dyDescent="0.25">
      <c r="A893" s="2">
        <v>892</v>
      </c>
      <c r="B893" s="2" t="s">
        <v>25</v>
      </c>
      <c r="C893" s="46">
        <v>45496</v>
      </c>
      <c r="D893" s="15" t="str">
        <f t="shared" si="13"/>
        <v>julho</v>
      </c>
      <c r="E893" s="9">
        <v>0.21249999999999999</v>
      </c>
      <c r="F893" s="41" t="s">
        <v>5012</v>
      </c>
      <c r="G893" s="2" t="s">
        <v>27</v>
      </c>
      <c r="H893" s="20" t="s">
        <v>2308</v>
      </c>
      <c r="I893" s="61"/>
      <c r="J893" s="3"/>
      <c r="K893" s="5" t="s">
        <v>5073</v>
      </c>
      <c r="L893" s="6" t="s">
        <v>126</v>
      </c>
      <c r="M893" s="3" t="s">
        <v>121</v>
      </c>
      <c r="N893" s="2" t="s">
        <v>5013</v>
      </c>
      <c r="O893" s="2" t="s">
        <v>5014</v>
      </c>
      <c r="P893" s="3" t="s">
        <v>5015</v>
      </c>
      <c r="S893" s="3"/>
      <c r="T893" s="7" t="s">
        <v>5016</v>
      </c>
      <c r="U893" s="3" t="s">
        <v>5017</v>
      </c>
      <c r="V893" s="3" t="s">
        <v>68</v>
      </c>
      <c r="W893" s="3" t="s">
        <v>76</v>
      </c>
      <c r="X893" s="3" t="s">
        <v>70</v>
      </c>
      <c r="Y893" s="3" t="s">
        <v>73</v>
      </c>
      <c r="Z893" s="4">
        <f>IF(Tabela1[[#This Row],[R.A.E]]="SIM",VLOOKUP(Tabela1[[#This Row],[CLASSIFICAÇÃO]],Lista_Susp_!PRAZO,2,0)+Tabela1[[#This Row],[DATA]],"")</f>
        <v>45503</v>
      </c>
      <c r="AA893" s="11" t="str">
        <f ca="1">IF(Tabela1[[#This Row],[R.A.E]]="SIM",IF(AC893="ok","CONCLUÍDO",IF(Tabela1[[#This Row],[PRAZO ABERTURA R.A.E]]&lt;TODAY(),"ATRASADO","NO PRAZO")))</f>
        <v>CONCLUÍDO</v>
      </c>
      <c r="AB893" s="11" t="str">
        <f ca="1">IF(Tabela1[[#This Row],[PRAZO ABERTURA R.A.E]]&gt;=TODAY(),"",IF(Tabela1[[#This Row],[STATUS]]="ATRASADO",TODAY()-Tabela1[[#This Row],[PRAZO ABERTURA R.A.E]],""))</f>
        <v/>
      </c>
      <c r="AC893" s="3" t="s">
        <v>908</v>
      </c>
      <c r="AD893" s="4">
        <v>45506</v>
      </c>
      <c r="AE893" s="3" t="s">
        <v>73</v>
      </c>
      <c r="AF893" t="s">
        <v>73</v>
      </c>
    </row>
    <row r="894" spans="1:32" ht="30" x14ac:dyDescent="0.25">
      <c r="A894" s="2">
        <v>893</v>
      </c>
      <c r="B894" s="2" t="s">
        <v>25</v>
      </c>
      <c r="C894" s="46">
        <v>45496</v>
      </c>
      <c r="D894" s="15" t="str">
        <f t="shared" si="13"/>
        <v>julho</v>
      </c>
      <c r="E894" s="9">
        <v>0.40972222222222227</v>
      </c>
      <c r="F894" s="41" t="s">
        <v>5018</v>
      </c>
      <c r="G894" s="2" t="s">
        <v>36</v>
      </c>
      <c r="H894" s="20"/>
      <c r="I894" s="61"/>
      <c r="J894" s="3"/>
      <c r="K894" s="5" t="s">
        <v>5075</v>
      </c>
      <c r="L894" s="6" t="s">
        <v>5074</v>
      </c>
      <c r="M894" s="3" t="s">
        <v>246</v>
      </c>
      <c r="N894" s="2" t="s">
        <v>4543</v>
      </c>
      <c r="O894" s="2" t="s">
        <v>5019</v>
      </c>
      <c r="P894" s="3" t="s">
        <v>5020</v>
      </c>
      <c r="S894" s="3"/>
      <c r="T894" s="7" t="s">
        <v>5021</v>
      </c>
      <c r="U894" s="3" t="s">
        <v>3674</v>
      </c>
      <c r="V894" s="3" t="s">
        <v>95</v>
      </c>
      <c r="W894" s="3" t="s">
        <v>69</v>
      </c>
      <c r="X894" s="3" t="s">
        <v>70</v>
      </c>
      <c r="Y894" s="3" t="s">
        <v>67</v>
      </c>
      <c r="Z894" s="4" t="str">
        <f>IF(Tabela1[[#This Row],[R.A.E]]="SIM",VLOOKUP(Tabela1[[#This Row],[CLASSIFICAÇÃO]],Lista_Susp_!PRAZO,2,0)+Tabela1[[#This Row],[DATA]],"")</f>
        <v/>
      </c>
      <c r="AA894" s="11" t="b">
        <f ca="1">IF(Tabela1[[#This Row],[R.A.E]]="SIM",IF(AC894="ok","CONCLUÍDO",IF(Tabela1[[#This Row],[PRAZO ABERTURA R.A.E]]&lt;TODAY(),"ATRASADO","NO PRAZO")))</f>
        <v>0</v>
      </c>
      <c r="AB894" s="11" t="str">
        <f ca="1">IF(Tabela1[[#This Row],[PRAZO ABERTURA R.A.E]]&gt;=TODAY(),"",IF(Tabela1[[#This Row],[STATUS]]="ATRASADO",TODAY()-Tabela1[[#This Row],[PRAZO ABERTURA R.A.E]],""))</f>
        <v/>
      </c>
      <c r="AE894" s="3"/>
      <c r="AF894" t="s">
        <v>73</v>
      </c>
    </row>
    <row r="895" spans="1:32" ht="30" x14ac:dyDescent="0.25">
      <c r="A895" s="2">
        <v>894</v>
      </c>
      <c r="B895" s="2" t="s">
        <v>28</v>
      </c>
      <c r="C895" s="46">
        <v>45493</v>
      </c>
      <c r="D895" s="15" t="str">
        <f t="shared" si="13"/>
        <v>julho</v>
      </c>
      <c r="E895" s="9">
        <v>2.0833333333333332E-2</v>
      </c>
      <c r="F895" s="41" t="s">
        <v>2968</v>
      </c>
      <c r="G895" s="2" t="s">
        <v>27</v>
      </c>
      <c r="H895" s="20" t="s">
        <v>2308</v>
      </c>
      <c r="I895" s="61"/>
      <c r="J895" s="3"/>
      <c r="K895" s="5" t="s">
        <v>5076</v>
      </c>
      <c r="L895" s="6" t="s">
        <v>129</v>
      </c>
      <c r="M895" s="3" t="s">
        <v>121</v>
      </c>
      <c r="N895" s="2" t="s">
        <v>4301</v>
      </c>
      <c r="O895" s="2" t="s">
        <v>5022</v>
      </c>
      <c r="P895" s="3" t="s">
        <v>5023</v>
      </c>
      <c r="S895" s="3"/>
      <c r="T895" s="7" t="s">
        <v>5024</v>
      </c>
      <c r="U895" s="3" t="s">
        <v>5022</v>
      </c>
      <c r="V895" s="3" t="s">
        <v>3898</v>
      </c>
      <c r="W895" s="3" t="s">
        <v>69</v>
      </c>
      <c r="X895" s="3" t="s">
        <v>79</v>
      </c>
      <c r="Y895" s="3" t="s">
        <v>73</v>
      </c>
      <c r="Z895" s="4">
        <f>IF(Tabela1[[#This Row],[R.A.E]]="SIM",VLOOKUP(Tabela1[[#This Row],[CLASSIFICAÇÃO]],Lista_Susp_!PRAZO,2,0)+Tabela1[[#This Row],[DATA]],"")</f>
        <v>45500</v>
      </c>
      <c r="AA895" s="11" t="str">
        <f ca="1">IF(Tabela1[[#This Row],[R.A.E]]="SIM",IF(AC895="ok","CONCLUÍDO",IF(Tabela1[[#This Row],[PRAZO ABERTURA R.A.E]]&lt;TODAY(),"ATRASADO","NO PRAZO")))</f>
        <v>ATRASADO</v>
      </c>
      <c r="AB895" s="11">
        <f ca="1">IF(Tabela1[[#This Row],[PRAZO ABERTURA R.A.E]]&gt;=TODAY(),"",IF(Tabela1[[#This Row],[STATUS]]="ATRASADO",TODAY()-Tabela1[[#This Row],[PRAZO ABERTURA R.A.E]],""))</f>
        <v>157</v>
      </c>
      <c r="AE895" s="3"/>
      <c r="AF895" t="s">
        <v>67</v>
      </c>
    </row>
    <row r="896" spans="1:32" ht="30" x14ac:dyDescent="0.25">
      <c r="A896" s="2">
        <v>895</v>
      </c>
      <c r="B896" s="2" t="s">
        <v>25</v>
      </c>
      <c r="C896" s="46">
        <v>45496</v>
      </c>
      <c r="D896" s="15" t="str">
        <f t="shared" si="13"/>
        <v>julho</v>
      </c>
      <c r="E896" s="9">
        <v>0.52430555555555558</v>
      </c>
      <c r="F896" s="41" t="s">
        <v>5025</v>
      </c>
      <c r="G896" s="2" t="s">
        <v>27</v>
      </c>
      <c r="H896" s="20" t="s">
        <v>2310</v>
      </c>
      <c r="I896" s="61"/>
      <c r="J896" s="3"/>
      <c r="K896" s="5" t="s">
        <v>5077</v>
      </c>
      <c r="L896" s="6" t="s">
        <v>54</v>
      </c>
      <c r="M896" s="3" t="s">
        <v>122</v>
      </c>
      <c r="N896" s="2" t="s">
        <v>4604</v>
      </c>
      <c r="O896" s="2" t="s">
        <v>5026</v>
      </c>
      <c r="P896" s="3" t="s">
        <v>5027</v>
      </c>
      <c r="S896" s="3"/>
      <c r="T896" t="s">
        <v>5028</v>
      </c>
      <c r="U896" s="3" t="s">
        <v>4854</v>
      </c>
      <c r="V896" s="31"/>
      <c r="W896" s="3" t="s">
        <v>69</v>
      </c>
      <c r="X896" s="3" t="s">
        <v>70</v>
      </c>
      <c r="Y896" s="3" t="s">
        <v>67</v>
      </c>
      <c r="Z896" s="4" t="str">
        <f>IF(Tabela1[[#This Row],[R.A.E]]="SIM",VLOOKUP(Tabela1[[#This Row],[CLASSIFICAÇÃO]],Lista_Susp_!PRAZO,2,0)+Tabela1[[#This Row],[DATA]],"")</f>
        <v/>
      </c>
      <c r="AA896" s="11" t="b">
        <f ca="1">IF(Tabela1[[#This Row],[R.A.E]]="SIM",IF(AC896="ok","CONCLUÍDO",IF(Tabela1[[#This Row],[PRAZO ABERTURA R.A.E]]&lt;TODAY(),"ATRASADO","NO PRAZO")))</f>
        <v>0</v>
      </c>
      <c r="AB896" s="11" t="str">
        <f ca="1">IF(Tabela1[[#This Row],[PRAZO ABERTURA R.A.E]]&gt;=TODAY(),"",IF(Tabela1[[#This Row],[STATUS]]="ATRASADO",TODAY()-Tabela1[[#This Row],[PRAZO ABERTURA R.A.E]],""))</f>
        <v/>
      </c>
      <c r="AE896" s="3"/>
      <c r="AF896" t="s">
        <v>73</v>
      </c>
    </row>
    <row r="897" spans="1:32" ht="30" x14ac:dyDescent="0.25">
      <c r="A897" s="2">
        <v>896</v>
      </c>
      <c r="B897" s="2" t="s">
        <v>25</v>
      </c>
      <c r="C897" s="46">
        <v>45497</v>
      </c>
      <c r="D897" s="15" t="str">
        <f t="shared" si="13"/>
        <v>julho</v>
      </c>
      <c r="E897" s="9">
        <v>0.41666666666666669</v>
      </c>
      <c r="F897" s="41" t="s">
        <v>5029</v>
      </c>
      <c r="G897" s="2" t="s">
        <v>30</v>
      </c>
      <c r="H897" s="20"/>
      <c r="I897" s="61"/>
      <c r="J897" s="3"/>
      <c r="K897" s="5" t="s">
        <v>5078</v>
      </c>
      <c r="L897" s="6" t="s">
        <v>197</v>
      </c>
      <c r="M897" s="3" t="s">
        <v>121</v>
      </c>
      <c r="N897" s="2" t="s">
        <v>4404</v>
      </c>
      <c r="O897" s="2" t="s">
        <v>5030</v>
      </c>
      <c r="P897" s="3" t="s">
        <v>323</v>
      </c>
      <c r="S897" s="3"/>
      <c r="T897" s="7" t="s">
        <v>5031</v>
      </c>
      <c r="U897" s="3" t="s">
        <v>5032</v>
      </c>
      <c r="V897" s="3" t="s">
        <v>239</v>
      </c>
      <c r="W897" s="3" t="s">
        <v>69</v>
      </c>
      <c r="X897" s="3" t="s">
        <v>70</v>
      </c>
      <c r="Y897" s="3" t="s">
        <v>67</v>
      </c>
      <c r="Z897" s="4" t="str">
        <f>IF(Tabela1[[#This Row],[R.A.E]]="SIM",VLOOKUP(Tabela1[[#This Row],[CLASSIFICAÇÃO]],Lista_Susp_!PRAZO,2,0)+Tabela1[[#This Row],[DATA]],"")</f>
        <v/>
      </c>
      <c r="AA897" s="11" t="b">
        <f ca="1">IF(Tabela1[[#This Row],[R.A.E]]="SIM",IF(AC897="ok","CONCLUÍDO",IF(Tabela1[[#This Row],[PRAZO ABERTURA R.A.E]]&lt;TODAY(),"ATRASADO","NO PRAZO")))</f>
        <v>0</v>
      </c>
      <c r="AB897" s="11" t="str">
        <f ca="1">IF(Tabela1[[#This Row],[PRAZO ABERTURA R.A.E]]&gt;=TODAY(),"",IF(Tabela1[[#This Row],[STATUS]]="ATRASADO",TODAY()-Tabela1[[#This Row],[PRAZO ABERTURA R.A.E]],""))</f>
        <v/>
      </c>
      <c r="AE897" s="3"/>
      <c r="AF897" t="s">
        <v>73</v>
      </c>
    </row>
    <row r="898" spans="1:32" ht="45" x14ac:dyDescent="0.25">
      <c r="A898" s="2">
        <v>897</v>
      </c>
      <c r="B898" s="2" t="s">
        <v>25</v>
      </c>
      <c r="C898" s="46">
        <v>45496</v>
      </c>
      <c r="D898" s="15" t="str">
        <f t="shared" si="13"/>
        <v>julho</v>
      </c>
      <c r="E898" s="9">
        <v>0.41666666666666669</v>
      </c>
      <c r="F898" s="41" t="s">
        <v>5033</v>
      </c>
      <c r="G898" s="2" t="s">
        <v>32</v>
      </c>
      <c r="H898" s="20"/>
      <c r="I898" s="61" t="s">
        <v>5169</v>
      </c>
      <c r="J898" s="3"/>
      <c r="K898" s="5" t="s">
        <v>5079</v>
      </c>
      <c r="L898" s="6" t="s">
        <v>126</v>
      </c>
      <c r="M898" s="3" t="s">
        <v>44</v>
      </c>
      <c r="N898" s="2" t="s">
        <v>4801</v>
      </c>
      <c r="O898" s="2" t="s">
        <v>5034</v>
      </c>
      <c r="P898" s="3" t="s">
        <v>477</v>
      </c>
      <c r="S898" s="3"/>
      <c r="T898" s="7" t="s">
        <v>5035</v>
      </c>
      <c r="U898" s="3" t="s">
        <v>5036</v>
      </c>
      <c r="V898" s="3" t="s">
        <v>81</v>
      </c>
      <c r="W898" s="3" t="s">
        <v>76</v>
      </c>
      <c r="X898" s="3" t="s">
        <v>79</v>
      </c>
      <c r="Y898" s="3" t="s">
        <v>73</v>
      </c>
      <c r="Z898" s="4">
        <f>IF(Tabela1[[#This Row],[R.A.E]]="SIM",VLOOKUP(Tabela1[[#This Row],[CLASSIFICAÇÃO]],Lista_Susp_!PRAZO,2,0)+Tabela1[[#This Row],[DATA]],"")</f>
        <v>45503</v>
      </c>
      <c r="AA898" s="11" t="str">
        <f ca="1">IF(Tabela1[[#This Row],[R.A.E]]="SIM",IF(AC898="ok","CONCLUÍDO",IF(Tabela1[[#This Row],[PRAZO ABERTURA R.A.E]]&lt;TODAY(),"ATRASADO","NO PRAZO")))</f>
        <v>CONCLUÍDO</v>
      </c>
      <c r="AB898" s="11" t="str">
        <f ca="1">IF(Tabela1[[#This Row],[PRAZO ABERTURA R.A.E]]&gt;=TODAY(),"",IF(Tabela1[[#This Row],[STATUS]]="ATRASADO",TODAY()-Tabela1[[#This Row],[PRAZO ABERTURA R.A.E]],""))</f>
        <v/>
      </c>
      <c r="AC898" s="3" t="s">
        <v>224</v>
      </c>
      <c r="AD898" s="4">
        <v>45506</v>
      </c>
      <c r="AE898" s="3" t="s">
        <v>73</v>
      </c>
      <c r="AF898" t="s">
        <v>73</v>
      </c>
    </row>
    <row r="899" spans="1:32" x14ac:dyDescent="0.25">
      <c r="A899" s="2">
        <v>898</v>
      </c>
      <c r="B899" s="2" t="s">
        <v>25</v>
      </c>
      <c r="C899" s="46">
        <v>45494</v>
      </c>
      <c r="D899" s="15" t="str">
        <f t="shared" si="13"/>
        <v>julho</v>
      </c>
      <c r="E899" s="9">
        <v>0.85</v>
      </c>
      <c r="F899" s="41" t="s">
        <v>5037</v>
      </c>
      <c r="G899" s="2" t="s">
        <v>32</v>
      </c>
      <c r="H899" s="20"/>
      <c r="I899" s="61" t="s">
        <v>5169</v>
      </c>
      <c r="J899" s="3"/>
      <c r="K899" s="5" t="s">
        <v>5080</v>
      </c>
      <c r="L899" s="6" t="s">
        <v>126</v>
      </c>
      <c r="M899" s="3" t="s">
        <v>245</v>
      </c>
      <c r="N899" s="2" t="s">
        <v>5038</v>
      </c>
      <c r="O899" s="2" t="s">
        <v>5039</v>
      </c>
      <c r="P899" s="3" t="s">
        <v>5015</v>
      </c>
      <c r="S899" s="3"/>
      <c r="T899" t="s">
        <v>5040</v>
      </c>
      <c r="U899" s="3" t="s">
        <v>5041</v>
      </c>
      <c r="V899" s="3" t="s">
        <v>239</v>
      </c>
      <c r="W899" s="3" t="s">
        <v>76</v>
      </c>
      <c r="X899" s="3" t="s">
        <v>70</v>
      </c>
      <c r="Y899" s="3" t="s">
        <v>73</v>
      </c>
      <c r="Z899" s="4">
        <f>IF(Tabela1[[#This Row],[R.A.E]]="SIM",VLOOKUP(Tabela1[[#This Row],[CLASSIFICAÇÃO]],Lista_Susp_!PRAZO,2,0)+Tabela1[[#This Row],[DATA]],"")</f>
        <v>45501</v>
      </c>
      <c r="AA899" s="11" t="str">
        <f ca="1">IF(Tabela1[[#This Row],[R.A.E]]="SIM",IF(AC899="ok","CONCLUÍDO",IF(Tabela1[[#This Row],[PRAZO ABERTURA R.A.E]]&lt;TODAY(),"ATRASADO","NO PRAZO")))</f>
        <v>CONCLUÍDO</v>
      </c>
      <c r="AB899" s="11" t="str">
        <f ca="1">IF(Tabela1[[#This Row],[PRAZO ABERTURA R.A.E]]&gt;=TODAY(),"",IF(Tabela1[[#This Row],[STATUS]]="ATRASADO",TODAY()-Tabela1[[#This Row],[PRAZO ABERTURA R.A.E]],""))</f>
        <v/>
      </c>
      <c r="AC899" s="3" t="s">
        <v>224</v>
      </c>
      <c r="AD899" s="4">
        <v>45499</v>
      </c>
      <c r="AE899" s="3" t="s">
        <v>73</v>
      </c>
      <c r="AF899" t="s">
        <v>67</v>
      </c>
    </row>
    <row r="900" spans="1:32" x14ac:dyDescent="0.25">
      <c r="A900" s="2">
        <v>899</v>
      </c>
      <c r="B900" s="2" t="s">
        <v>25</v>
      </c>
      <c r="C900" s="46">
        <v>45497</v>
      </c>
      <c r="D900" s="15" t="str">
        <f t="shared" si="13"/>
        <v>julho</v>
      </c>
      <c r="E900" s="9">
        <v>0.66666666666666663</v>
      </c>
      <c r="F900" s="41" t="s">
        <v>121</v>
      </c>
      <c r="G900" s="2" t="s">
        <v>36</v>
      </c>
      <c r="H900" s="20"/>
      <c r="I900" s="61"/>
      <c r="J900" s="3"/>
      <c r="K900" s="5" t="s">
        <v>5081</v>
      </c>
      <c r="L900" s="6" t="s">
        <v>197</v>
      </c>
      <c r="M900" s="3" t="s">
        <v>121</v>
      </c>
      <c r="N900" s="2" t="s">
        <v>4172</v>
      </c>
      <c r="O900" s="2" t="s">
        <v>5042</v>
      </c>
      <c r="S900" s="3"/>
      <c r="T900" s="7" t="s">
        <v>4921</v>
      </c>
      <c r="U900" s="3" t="s">
        <v>4274</v>
      </c>
      <c r="V900" s="3" t="s">
        <v>239</v>
      </c>
      <c r="W900" s="3" t="s">
        <v>69</v>
      </c>
      <c r="X900" s="3" t="s">
        <v>70</v>
      </c>
      <c r="Y900" s="3" t="s">
        <v>67</v>
      </c>
      <c r="Z900" s="4" t="str">
        <f>IF(Tabela1[[#This Row],[R.A.E]]="SIM",VLOOKUP(Tabela1[[#This Row],[CLASSIFICAÇÃO]],Lista_Susp_!PRAZO,2,0)+Tabela1[[#This Row],[DATA]],"")</f>
        <v/>
      </c>
      <c r="AA900" s="11" t="b">
        <f ca="1">IF(Tabela1[[#This Row],[R.A.E]]="SIM",IF(AC900="ok","CONCLUÍDO",IF(Tabela1[[#This Row],[PRAZO ABERTURA R.A.E]]&lt;TODAY(),"ATRASADO","NO PRAZO")))</f>
        <v>0</v>
      </c>
      <c r="AB900" s="11" t="str">
        <f ca="1">IF(Tabela1[[#This Row],[PRAZO ABERTURA R.A.E]]&gt;=TODAY(),"",IF(Tabela1[[#This Row],[STATUS]]="ATRASADO",TODAY()-Tabela1[[#This Row],[PRAZO ABERTURA R.A.E]],""))</f>
        <v/>
      </c>
      <c r="AE900" s="3"/>
      <c r="AF900" t="s">
        <v>73</v>
      </c>
    </row>
    <row r="901" spans="1:32" x14ac:dyDescent="0.25">
      <c r="A901" s="2">
        <v>900</v>
      </c>
      <c r="B901" s="2" t="s">
        <v>25</v>
      </c>
      <c r="C901" s="46">
        <v>45497</v>
      </c>
      <c r="D901" s="15" t="str">
        <f t="shared" si="13"/>
        <v>julho</v>
      </c>
      <c r="E901" s="9">
        <v>0.58333333333333337</v>
      </c>
      <c r="F901" s="41" t="s">
        <v>5082</v>
      </c>
      <c r="G901" s="2" t="s">
        <v>27</v>
      </c>
      <c r="H901" s="20" t="s">
        <v>2310</v>
      </c>
      <c r="I901" s="61"/>
      <c r="J901" s="3"/>
      <c r="K901" s="5" t="s">
        <v>5083</v>
      </c>
      <c r="L901" s="6" t="s">
        <v>126</v>
      </c>
      <c r="M901" s="3" t="s">
        <v>122</v>
      </c>
      <c r="N901" s="2" t="s">
        <v>2138</v>
      </c>
      <c r="O901" s="2" t="s">
        <v>5043</v>
      </c>
      <c r="P901" s="3" t="s">
        <v>484</v>
      </c>
      <c r="S901" s="3"/>
      <c r="T901" t="s">
        <v>5044</v>
      </c>
      <c r="U901" s="3" t="s">
        <v>5045</v>
      </c>
      <c r="V901" s="3" t="s">
        <v>105</v>
      </c>
      <c r="W901" s="3" t="s">
        <v>69</v>
      </c>
      <c r="X901" s="3" t="s">
        <v>70</v>
      </c>
      <c r="Y901" s="3" t="s">
        <v>67</v>
      </c>
      <c r="Z901" s="4" t="str">
        <f>IF(Tabela1[[#This Row],[R.A.E]]="SIM",VLOOKUP(Tabela1[[#This Row],[CLASSIFICAÇÃO]],Lista_Susp_!PRAZO,2,0)+Tabela1[[#This Row],[DATA]],"")</f>
        <v/>
      </c>
      <c r="AA901" s="11" t="b">
        <f ca="1">IF(Tabela1[[#This Row],[R.A.E]]="SIM",IF(AC901="ok","CONCLUÍDO",IF(Tabela1[[#This Row],[PRAZO ABERTURA R.A.E]]&lt;TODAY(),"ATRASADO","NO PRAZO")))</f>
        <v>0</v>
      </c>
      <c r="AB901" s="11" t="str">
        <f ca="1">IF(Tabela1[[#This Row],[PRAZO ABERTURA R.A.E]]&gt;=TODAY(),"",IF(Tabela1[[#This Row],[STATUS]]="ATRASADO",TODAY()-Tabela1[[#This Row],[PRAZO ABERTURA R.A.E]],""))</f>
        <v/>
      </c>
      <c r="AE901" s="3"/>
      <c r="AF901" t="s">
        <v>73</v>
      </c>
    </row>
    <row r="902" spans="1:32" x14ac:dyDescent="0.25">
      <c r="A902" s="2">
        <v>901</v>
      </c>
      <c r="B902" s="2" t="s">
        <v>25</v>
      </c>
      <c r="C902" s="46">
        <v>45497</v>
      </c>
      <c r="D902" s="15" t="str">
        <f t="shared" si="13"/>
        <v>julho</v>
      </c>
      <c r="E902" s="9">
        <v>0.45833333333333331</v>
      </c>
      <c r="F902" s="41" t="s">
        <v>5046</v>
      </c>
      <c r="G902" s="2" t="s">
        <v>36</v>
      </c>
      <c r="H902" s="20"/>
      <c r="I902" s="61"/>
      <c r="J902" s="3"/>
      <c r="K902" s="5" t="s">
        <v>5084</v>
      </c>
      <c r="L902" s="6" t="s">
        <v>197</v>
      </c>
      <c r="M902" s="3" t="s">
        <v>121</v>
      </c>
      <c r="N902" s="2" t="s">
        <v>4404</v>
      </c>
      <c r="O902" s="2" t="s">
        <v>5047</v>
      </c>
      <c r="P902" s="3" t="s">
        <v>5048</v>
      </c>
      <c r="S902" s="3"/>
      <c r="T902" s="7" t="s">
        <v>4921</v>
      </c>
      <c r="U902" s="3" t="s">
        <v>5049</v>
      </c>
      <c r="V902" s="3" t="s">
        <v>239</v>
      </c>
      <c r="X902" s="3" t="s">
        <v>70</v>
      </c>
      <c r="Y902" s="3" t="s">
        <v>67</v>
      </c>
      <c r="Z902" s="4" t="str">
        <f>IF(Tabela1[[#This Row],[R.A.E]]="SIM",VLOOKUP(Tabela1[[#This Row],[CLASSIFICAÇÃO]],Lista_Susp_!PRAZO,2,0)+Tabela1[[#This Row],[DATA]],"")</f>
        <v/>
      </c>
      <c r="AA902" s="11" t="b">
        <f ca="1">IF(Tabela1[[#This Row],[R.A.E]]="SIM",IF(AC902="ok","CONCLUÍDO",IF(Tabela1[[#This Row],[PRAZO ABERTURA R.A.E]]&lt;TODAY(),"ATRASADO","NO PRAZO")))</f>
        <v>0</v>
      </c>
      <c r="AB902" s="11" t="str">
        <f ca="1">IF(Tabela1[[#This Row],[PRAZO ABERTURA R.A.E]]&gt;=TODAY(),"",IF(Tabela1[[#This Row],[STATUS]]="ATRASADO",TODAY()-Tabela1[[#This Row],[PRAZO ABERTURA R.A.E]],""))</f>
        <v/>
      </c>
      <c r="AE902" s="3"/>
      <c r="AF902" t="s">
        <v>73</v>
      </c>
    </row>
    <row r="903" spans="1:32" ht="30" x14ac:dyDescent="0.25">
      <c r="A903" s="2">
        <v>902</v>
      </c>
      <c r="B903" s="2" t="s">
        <v>25</v>
      </c>
      <c r="C903" s="46">
        <v>45497</v>
      </c>
      <c r="D903" s="15" t="str">
        <f t="shared" si="13"/>
        <v>julho</v>
      </c>
      <c r="E903" s="9">
        <v>0.54861111111111105</v>
      </c>
      <c r="F903" s="41" t="s">
        <v>5050</v>
      </c>
      <c r="G903" s="2" t="s">
        <v>30</v>
      </c>
      <c r="H903" s="20"/>
      <c r="I903" s="61"/>
      <c r="J903" s="3"/>
      <c r="K903" s="5" t="s">
        <v>5051</v>
      </c>
      <c r="L903" s="6" t="s">
        <v>126</v>
      </c>
      <c r="M903" s="3" t="s">
        <v>44</v>
      </c>
      <c r="N903" s="2" t="s">
        <v>933</v>
      </c>
      <c r="O903" s="2" t="s">
        <v>5052</v>
      </c>
      <c r="P903" s="3" t="s">
        <v>3544</v>
      </c>
      <c r="S903" s="3"/>
      <c r="T903" s="7" t="s">
        <v>5053</v>
      </c>
      <c r="U903" s="3" t="s">
        <v>2037</v>
      </c>
      <c r="V903" s="3" t="s">
        <v>81</v>
      </c>
      <c r="W903" s="3" t="s">
        <v>69</v>
      </c>
      <c r="X903" s="3" t="s">
        <v>70</v>
      </c>
      <c r="Y903" s="3" t="s">
        <v>67</v>
      </c>
      <c r="Z903" s="4" t="str">
        <f>IF(Tabela1[[#This Row],[R.A.E]]="SIM",VLOOKUP(Tabela1[[#This Row],[CLASSIFICAÇÃO]],Lista_Susp_!PRAZO,2,0)+Tabela1[[#This Row],[DATA]],"")</f>
        <v/>
      </c>
      <c r="AA903" s="11" t="b">
        <f ca="1">IF(Tabela1[[#This Row],[R.A.E]]="SIM",IF(AC903="ok","CONCLUÍDO",IF(Tabela1[[#This Row],[PRAZO ABERTURA R.A.E]]&lt;TODAY(),"ATRASADO","NO PRAZO")))</f>
        <v>0</v>
      </c>
      <c r="AB903" s="11" t="str">
        <f ca="1">IF(Tabela1[[#This Row],[PRAZO ABERTURA R.A.E]]&gt;=TODAY(),"",IF(Tabela1[[#This Row],[STATUS]]="ATRASADO",TODAY()-Tabela1[[#This Row],[PRAZO ABERTURA R.A.E]],""))</f>
        <v/>
      </c>
      <c r="AE903" s="3"/>
      <c r="AF903" t="s">
        <v>73</v>
      </c>
    </row>
    <row r="904" spans="1:32" x14ac:dyDescent="0.25">
      <c r="A904" s="2">
        <v>903</v>
      </c>
      <c r="B904" s="2" t="s">
        <v>25</v>
      </c>
      <c r="C904" s="46">
        <v>45497</v>
      </c>
      <c r="D904" s="15" t="str">
        <f t="shared" si="13"/>
        <v>julho</v>
      </c>
      <c r="E904" s="9">
        <v>0.65208333333333335</v>
      </c>
      <c r="F904" s="41" t="s">
        <v>5054</v>
      </c>
      <c r="G904" s="2" t="s">
        <v>33</v>
      </c>
      <c r="H904" s="20"/>
      <c r="I904" s="61"/>
      <c r="J904" s="3"/>
      <c r="K904" s="5" t="s">
        <v>5126</v>
      </c>
      <c r="L904" s="6" t="s">
        <v>127</v>
      </c>
      <c r="M904" s="3" t="s">
        <v>41</v>
      </c>
      <c r="N904" s="2" t="s">
        <v>2649</v>
      </c>
      <c r="O904" s="2" t="s">
        <v>5055</v>
      </c>
      <c r="P904" s="3" t="s">
        <v>3001</v>
      </c>
      <c r="S904" s="3"/>
      <c r="T904" s="7" t="s">
        <v>5056</v>
      </c>
      <c r="U904" s="3" t="s">
        <v>5057</v>
      </c>
      <c r="V904" s="3" t="s">
        <v>81</v>
      </c>
      <c r="W904" s="3" t="s">
        <v>69</v>
      </c>
      <c r="X904" s="3" t="s">
        <v>70</v>
      </c>
      <c r="Y904" s="3" t="s">
        <v>67</v>
      </c>
      <c r="Z904" s="4" t="str">
        <f>IF(Tabela1[[#This Row],[R.A.E]]="SIM",VLOOKUP(Tabela1[[#This Row],[CLASSIFICAÇÃO]],Lista_Susp_!PRAZO,2,0)+Tabela1[[#This Row],[DATA]],"")</f>
        <v/>
      </c>
      <c r="AA904" s="11" t="b">
        <f ca="1">IF(Tabela1[[#This Row],[R.A.E]]="SIM",IF(AC904="ok","CONCLUÍDO",IF(Tabela1[[#This Row],[PRAZO ABERTURA R.A.E]]&lt;TODAY(),"ATRASADO","NO PRAZO")))</f>
        <v>0</v>
      </c>
      <c r="AB904" s="11" t="str">
        <f ca="1">IF(Tabela1[[#This Row],[PRAZO ABERTURA R.A.E]]&gt;=TODAY(),"",IF(Tabela1[[#This Row],[STATUS]]="ATRASADO",TODAY()-Tabela1[[#This Row],[PRAZO ABERTURA R.A.E]],""))</f>
        <v/>
      </c>
      <c r="AE904" s="3"/>
      <c r="AF904" t="s">
        <v>67</v>
      </c>
    </row>
    <row r="905" spans="1:32" ht="30" x14ac:dyDescent="0.25">
      <c r="A905" s="2">
        <v>904</v>
      </c>
      <c r="B905" s="2" t="s">
        <v>25</v>
      </c>
      <c r="C905" s="46">
        <v>45498</v>
      </c>
      <c r="D905" s="15" t="str">
        <f t="shared" si="13"/>
        <v>julho</v>
      </c>
      <c r="E905" s="9">
        <v>0.64513888888888882</v>
      </c>
      <c r="F905" s="41" t="s">
        <v>843</v>
      </c>
      <c r="G905" s="2" t="s">
        <v>30</v>
      </c>
      <c r="H905" s="20"/>
      <c r="I905" s="61"/>
      <c r="J905" s="3"/>
      <c r="K905" s="5" t="s">
        <v>5058</v>
      </c>
      <c r="L905" s="6" t="s">
        <v>127</v>
      </c>
      <c r="M905" s="3" t="s">
        <v>41</v>
      </c>
      <c r="N905" s="2" t="s">
        <v>2649</v>
      </c>
      <c r="O905" s="2" t="s">
        <v>5059</v>
      </c>
      <c r="P905" s="3" t="s">
        <v>3001</v>
      </c>
      <c r="S905" s="3"/>
      <c r="T905" s="7" t="s">
        <v>5060</v>
      </c>
      <c r="U905" s="3" t="s">
        <v>5061</v>
      </c>
      <c r="V905" s="3" t="s">
        <v>81</v>
      </c>
      <c r="W905" s="3" t="s">
        <v>69</v>
      </c>
      <c r="X905" s="3" t="s">
        <v>70</v>
      </c>
      <c r="Y905" s="3" t="s">
        <v>67</v>
      </c>
      <c r="Z905" s="4" t="str">
        <f>IF(Tabela1[[#This Row],[R.A.E]]="SIM",VLOOKUP(Tabela1[[#This Row],[CLASSIFICAÇÃO]],Lista_Susp_!PRAZO,2,0)+Tabela1[[#This Row],[DATA]],"")</f>
        <v/>
      </c>
      <c r="AA905" s="11" t="b">
        <f ca="1">IF(Tabela1[[#This Row],[R.A.E]]="SIM",IF(AC905="ok","CONCLUÍDO",IF(Tabela1[[#This Row],[PRAZO ABERTURA R.A.E]]&lt;TODAY(),"ATRASADO","NO PRAZO")))</f>
        <v>0</v>
      </c>
      <c r="AB905" s="11" t="str">
        <f ca="1">IF(Tabela1[[#This Row],[PRAZO ABERTURA R.A.E]]&gt;=TODAY(),"",IF(Tabela1[[#This Row],[STATUS]]="ATRASADO",TODAY()-Tabela1[[#This Row],[PRAZO ABERTURA R.A.E]],""))</f>
        <v/>
      </c>
      <c r="AE905" s="3"/>
      <c r="AF905" t="s">
        <v>73</v>
      </c>
    </row>
    <row r="906" spans="1:32" ht="30" x14ac:dyDescent="0.25">
      <c r="A906" s="71">
        <v>905</v>
      </c>
      <c r="B906" s="3" t="s">
        <v>25</v>
      </c>
      <c r="C906" s="46">
        <v>45498</v>
      </c>
      <c r="D906" s="15" t="str">
        <f t="shared" si="13"/>
        <v>julho</v>
      </c>
      <c r="E906" s="9">
        <v>0.76388888888888884</v>
      </c>
      <c r="F906" s="41" t="s">
        <v>5062</v>
      </c>
      <c r="G906" s="2" t="s">
        <v>27</v>
      </c>
      <c r="H906" s="20" t="s">
        <v>2308</v>
      </c>
      <c r="I906" s="61"/>
      <c r="J906" s="3"/>
      <c r="K906" s="5" t="s">
        <v>5063</v>
      </c>
      <c r="L906" s="6" t="s">
        <v>129</v>
      </c>
      <c r="M906" s="3" t="s">
        <v>122</v>
      </c>
      <c r="N906" s="41" t="s">
        <v>5064</v>
      </c>
      <c r="O906" s="2" t="s">
        <v>5065</v>
      </c>
      <c r="P906" s="3" t="s">
        <v>484</v>
      </c>
      <c r="S906" s="3"/>
      <c r="T906" s="7" t="s">
        <v>5066</v>
      </c>
      <c r="U906" s="3" t="s">
        <v>498</v>
      </c>
      <c r="V906" s="3" t="s">
        <v>3898</v>
      </c>
      <c r="W906" s="3" t="s">
        <v>69</v>
      </c>
      <c r="X906" s="3" t="s">
        <v>70</v>
      </c>
      <c r="Y906" s="3" t="s">
        <v>67</v>
      </c>
      <c r="Z906" s="4" t="str">
        <f>IF(Tabela1[[#This Row],[R.A.E]]="SIM",VLOOKUP(Tabela1[[#This Row],[CLASSIFICAÇÃO]],Lista_Susp_!PRAZO,2,0)+Tabela1[[#This Row],[DATA]],"")</f>
        <v/>
      </c>
      <c r="AA906" s="11" t="b">
        <f ca="1">IF(Tabela1[[#This Row],[R.A.E]]="SIM",IF(AC906="ok","CONCLUÍDO",IF(Tabela1[[#This Row],[PRAZO ABERTURA R.A.E]]&lt;TODAY(),"ATRASADO","NO PRAZO")))</f>
        <v>0</v>
      </c>
      <c r="AB906" s="11" t="str">
        <f ca="1">IF(Tabela1[[#This Row],[PRAZO ABERTURA R.A.E]]&gt;=TODAY(),"",IF(Tabela1[[#This Row],[STATUS]]="ATRASADO",TODAY()-Tabela1[[#This Row],[PRAZO ABERTURA R.A.E]],""))</f>
        <v/>
      </c>
      <c r="AE906" s="3"/>
      <c r="AF906" t="s">
        <v>73</v>
      </c>
    </row>
    <row r="907" spans="1:32" ht="30" x14ac:dyDescent="0.25">
      <c r="A907" s="2">
        <v>906</v>
      </c>
      <c r="B907" s="2" t="s">
        <v>25</v>
      </c>
      <c r="C907" s="46">
        <v>45498</v>
      </c>
      <c r="D907" s="15" t="str">
        <f t="shared" si="13"/>
        <v>julho</v>
      </c>
      <c r="E907" s="9">
        <v>0.625</v>
      </c>
      <c r="F907" s="41" t="s">
        <v>5112</v>
      </c>
      <c r="G907" s="2" t="s">
        <v>32</v>
      </c>
      <c r="H907" s="20"/>
      <c r="I907" s="61" t="s">
        <v>5168</v>
      </c>
      <c r="J907" s="3"/>
      <c r="K907" s="5" t="s">
        <v>5085</v>
      </c>
      <c r="L907" s="6" t="s">
        <v>126</v>
      </c>
      <c r="M907" s="3" t="s">
        <v>121</v>
      </c>
      <c r="N907" s="2" t="s">
        <v>3588</v>
      </c>
      <c r="O907" s="2" t="s">
        <v>5086</v>
      </c>
      <c r="P907" s="3" t="s">
        <v>5087</v>
      </c>
      <c r="S907" s="3"/>
      <c r="T907" s="7" t="s">
        <v>5088</v>
      </c>
      <c r="U907" s="3" t="s">
        <v>3528</v>
      </c>
      <c r="V907" s="3" t="s">
        <v>68</v>
      </c>
      <c r="W907" s="3" t="s">
        <v>76</v>
      </c>
      <c r="X907" s="3" t="s">
        <v>70</v>
      </c>
      <c r="Y907" s="3" t="s">
        <v>73</v>
      </c>
      <c r="Z907" s="4">
        <f>IF(Tabela1[[#This Row],[R.A.E]]="SIM",VLOOKUP(Tabela1[[#This Row],[CLASSIFICAÇÃO]],Lista_Susp_!PRAZO,2,0)+Tabela1[[#This Row],[DATA]],"")</f>
        <v>45505</v>
      </c>
      <c r="AA907" s="11" t="str">
        <f ca="1">IF(Tabela1[[#This Row],[R.A.E]]="SIM",IF(AC907="ok","CONCLUÍDO",IF(Tabela1[[#This Row],[PRAZO ABERTURA R.A.E]]&lt;TODAY(),"ATRASADO","NO PRAZO")))</f>
        <v>CONCLUÍDO</v>
      </c>
      <c r="AB907" s="11" t="str">
        <f ca="1">IF(Tabela1[[#This Row],[PRAZO ABERTURA R.A.E]]&gt;=TODAY(),"",IF(Tabela1[[#This Row],[STATUS]]="ATRASADO",TODAY()-Tabela1[[#This Row],[PRAZO ABERTURA R.A.E]],""))</f>
        <v/>
      </c>
      <c r="AC907" s="3" t="s">
        <v>908</v>
      </c>
      <c r="AD907" s="4">
        <v>45506</v>
      </c>
      <c r="AE907" s="3" t="s">
        <v>73</v>
      </c>
      <c r="AF907" t="s">
        <v>73</v>
      </c>
    </row>
    <row r="908" spans="1:32" ht="30" x14ac:dyDescent="0.25">
      <c r="A908" s="2">
        <v>907</v>
      </c>
      <c r="B908" s="2" t="s">
        <v>25</v>
      </c>
      <c r="C908" s="46">
        <v>45498</v>
      </c>
      <c r="D908" s="15" t="str">
        <f t="shared" si="13"/>
        <v>julho</v>
      </c>
      <c r="E908" s="9">
        <v>0.58333333333333337</v>
      </c>
      <c r="F908" s="41" t="s">
        <v>5089</v>
      </c>
      <c r="G908" s="2" t="s">
        <v>30</v>
      </c>
      <c r="H908" s="20"/>
      <c r="I908" s="61"/>
      <c r="J908" s="3"/>
      <c r="K908" s="5" t="s">
        <v>5090</v>
      </c>
      <c r="L908" s="6" t="s">
        <v>197</v>
      </c>
      <c r="M908" s="3" t="s">
        <v>121</v>
      </c>
      <c r="N908" s="2" t="s">
        <v>4172</v>
      </c>
      <c r="O908" s="2" t="s">
        <v>5091</v>
      </c>
      <c r="P908" s="3" t="s">
        <v>323</v>
      </c>
      <c r="S908" s="3"/>
      <c r="T908" s="7" t="s">
        <v>5092</v>
      </c>
      <c r="U908" s="3" t="s">
        <v>4922</v>
      </c>
      <c r="V908" s="3" t="s">
        <v>239</v>
      </c>
      <c r="W908" s="3" t="s">
        <v>69</v>
      </c>
      <c r="X908" s="3" t="s">
        <v>70</v>
      </c>
      <c r="Y908" s="3" t="s">
        <v>67</v>
      </c>
      <c r="Z908" s="4" t="str">
        <f>IF(Tabela1[[#This Row],[R.A.E]]="SIM",VLOOKUP(Tabela1[[#This Row],[CLASSIFICAÇÃO]],Lista_Susp_!PRAZO,2,0)+Tabela1[[#This Row],[DATA]],"")</f>
        <v/>
      </c>
      <c r="AA908" s="11" t="b">
        <f ca="1">IF(Tabela1[[#This Row],[R.A.E]]="SIM",IF(AC908="ok","CONCLUÍDO",IF(Tabela1[[#This Row],[PRAZO ABERTURA R.A.E]]&lt;TODAY(),"ATRASADO","NO PRAZO")))</f>
        <v>0</v>
      </c>
      <c r="AB908" s="11" t="str">
        <f ca="1">IF(Tabela1[[#This Row],[PRAZO ABERTURA R.A.E]]&gt;=TODAY(),"",IF(Tabela1[[#This Row],[STATUS]]="ATRASADO",TODAY()-Tabela1[[#This Row],[PRAZO ABERTURA R.A.E]],""))</f>
        <v/>
      </c>
      <c r="AE908" s="3"/>
      <c r="AF908" t="s">
        <v>73</v>
      </c>
    </row>
    <row r="909" spans="1:32" x14ac:dyDescent="0.25">
      <c r="A909" s="2">
        <v>908</v>
      </c>
      <c r="B909" s="2" t="s">
        <v>25</v>
      </c>
      <c r="C909" s="46">
        <v>45499</v>
      </c>
      <c r="D909" s="15" t="str">
        <f t="shared" si="13"/>
        <v>julho</v>
      </c>
      <c r="E909" s="9">
        <v>0.43055555555555558</v>
      </c>
      <c r="F909" s="41" t="s">
        <v>5093</v>
      </c>
      <c r="G909" s="2" t="s">
        <v>36</v>
      </c>
      <c r="H909" s="20"/>
      <c r="I909" s="61"/>
      <c r="J909" s="3" t="s">
        <v>73</v>
      </c>
      <c r="K909" s="5" t="s">
        <v>5094</v>
      </c>
      <c r="L909" s="6" t="s">
        <v>197</v>
      </c>
      <c r="M909" s="3" t="s">
        <v>121</v>
      </c>
      <c r="N909" s="2" t="s">
        <v>4172</v>
      </c>
      <c r="O909" s="2" t="s">
        <v>5095</v>
      </c>
      <c r="S909" s="3"/>
      <c r="T909" s="7" t="s">
        <v>5096</v>
      </c>
      <c r="U909" s="3" t="s">
        <v>5097</v>
      </c>
      <c r="V909" s="3" t="s">
        <v>239</v>
      </c>
      <c r="W909" s="3" t="s">
        <v>76</v>
      </c>
      <c r="X909" s="3" t="s">
        <v>70</v>
      </c>
      <c r="Y909" s="3" t="s">
        <v>73</v>
      </c>
      <c r="Z909" s="4">
        <f>IF(Tabela1[[#This Row],[R.A.E]]="SIM",VLOOKUP(Tabela1[[#This Row],[CLASSIFICAÇÃO]],Lista_Susp_!PRAZO,2,0)+Tabela1[[#This Row],[DATA]],"")</f>
        <v>45506</v>
      </c>
      <c r="AA909" s="11" t="str">
        <f ca="1">IF(Tabela1[[#This Row],[R.A.E]]="SIM",IF(AC909="ok","CONCLUÍDO",IF(Tabela1[[#This Row],[PRAZO ABERTURA R.A.E]]&lt;TODAY(),"ATRASADO","NO PRAZO")))</f>
        <v>CONCLUÍDO</v>
      </c>
      <c r="AB909" s="11" t="str">
        <f ca="1">IF(Tabela1[[#This Row],[PRAZO ABERTURA R.A.E]]&gt;=TODAY(),"",IF(Tabela1[[#This Row],[STATUS]]="ATRASADO",TODAY()-Tabela1[[#This Row],[PRAZO ABERTURA R.A.E]],""))</f>
        <v/>
      </c>
      <c r="AC909" s="3" t="s">
        <v>224</v>
      </c>
      <c r="AD909" s="4">
        <v>45513</v>
      </c>
      <c r="AE909" s="3" t="s">
        <v>67</v>
      </c>
      <c r="AF909" t="s">
        <v>73</v>
      </c>
    </row>
    <row r="910" spans="1:32" ht="30" x14ac:dyDescent="0.25">
      <c r="A910" s="2">
        <v>909</v>
      </c>
      <c r="B910" s="3" t="s">
        <v>25</v>
      </c>
      <c r="C910" s="46">
        <v>45498</v>
      </c>
      <c r="D910" s="15" t="str">
        <f t="shared" si="13"/>
        <v>julho</v>
      </c>
      <c r="E910" s="9">
        <v>0.20833333333333334</v>
      </c>
      <c r="F910" s="41" t="s">
        <v>5098</v>
      </c>
      <c r="G910" s="2" t="s">
        <v>27</v>
      </c>
      <c r="H910" s="20" t="s">
        <v>2310</v>
      </c>
      <c r="I910" s="61"/>
      <c r="J910" s="3"/>
      <c r="K910" s="5" t="s">
        <v>5099</v>
      </c>
      <c r="L910" s="6" t="s">
        <v>155</v>
      </c>
      <c r="M910" s="3" t="s">
        <v>122</v>
      </c>
      <c r="N910" s="41" t="s">
        <v>5064</v>
      </c>
      <c r="O910" s="2" t="s">
        <v>5100</v>
      </c>
      <c r="P910" s="3" t="s">
        <v>5101</v>
      </c>
      <c r="S910" s="3"/>
      <c r="T910" s="7" t="s">
        <v>5102</v>
      </c>
      <c r="U910" s="3" t="s">
        <v>3729</v>
      </c>
      <c r="V910" s="3" t="s">
        <v>3898</v>
      </c>
      <c r="W910" s="3" t="s">
        <v>69</v>
      </c>
      <c r="X910" s="3" t="s">
        <v>70</v>
      </c>
      <c r="Y910" s="3" t="s">
        <v>67</v>
      </c>
      <c r="Z910" s="4" t="str">
        <f>IF(Tabela1[[#This Row],[R.A.E]]="SIM",VLOOKUP(Tabela1[[#This Row],[CLASSIFICAÇÃO]],Lista_Susp_!PRAZO,2,0)+Tabela1[[#This Row],[DATA]],"")</f>
        <v/>
      </c>
      <c r="AA910" s="11" t="b">
        <f ca="1">IF(Tabela1[[#This Row],[R.A.E]]="SIM",IF(AC910="ok","CONCLUÍDO",IF(Tabela1[[#This Row],[PRAZO ABERTURA R.A.E]]&lt;TODAY(),"ATRASADO","NO PRAZO")))</f>
        <v>0</v>
      </c>
      <c r="AB910" s="11" t="str">
        <f ca="1">IF(Tabela1[[#This Row],[PRAZO ABERTURA R.A.E]]&gt;=TODAY(),"",IF(Tabela1[[#This Row],[STATUS]]="ATRASADO",TODAY()-Tabela1[[#This Row],[PRAZO ABERTURA R.A.E]],""))</f>
        <v/>
      </c>
      <c r="AE910" s="3"/>
      <c r="AF910" t="s">
        <v>73</v>
      </c>
    </row>
    <row r="911" spans="1:32" ht="30" x14ac:dyDescent="0.25">
      <c r="A911" s="2">
        <v>910</v>
      </c>
      <c r="B911" s="2" t="s">
        <v>25</v>
      </c>
      <c r="C911" s="46">
        <v>45499</v>
      </c>
      <c r="D911" s="15" t="str">
        <f t="shared" si="13"/>
        <v>julho</v>
      </c>
      <c r="E911" s="9">
        <v>0.52083333333333337</v>
      </c>
      <c r="F911" s="41" t="s">
        <v>5103</v>
      </c>
      <c r="G911" s="2" t="s">
        <v>30</v>
      </c>
      <c r="H911" s="20"/>
      <c r="I911" s="61"/>
      <c r="J911" s="3"/>
      <c r="K911" s="5" t="s">
        <v>5104</v>
      </c>
      <c r="L911" s="6" t="s">
        <v>219</v>
      </c>
      <c r="M911" s="3" t="s">
        <v>121</v>
      </c>
      <c r="N911" s="2" t="s">
        <v>4613</v>
      </c>
      <c r="O911" s="2" t="s">
        <v>5105</v>
      </c>
      <c r="P911" s="3" t="s">
        <v>1025</v>
      </c>
      <c r="S911" s="3"/>
      <c r="T911" s="7" t="s">
        <v>5106</v>
      </c>
      <c r="U911" s="3" t="s">
        <v>3446</v>
      </c>
      <c r="V911" s="3" t="s">
        <v>75</v>
      </c>
      <c r="W911" s="3" t="s">
        <v>69</v>
      </c>
      <c r="X911" s="3" t="s">
        <v>70</v>
      </c>
      <c r="Y911" s="3" t="s">
        <v>67</v>
      </c>
      <c r="Z911" s="4" t="str">
        <f>IF(Tabela1[[#This Row],[R.A.E]]="SIM",VLOOKUP(Tabela1[[#This Row],[CLASSIFICAÇÃO]],Lista_Susp_!PRAZO,2,0)+Tabela1[[#This Row],[DATA]],"")</f>
        <v/>
      </c>
      <c r="AA911" s="11" t="b">
        <f ca="1">IF(Tabela1[[#This Row],[R.A.E]]="SIM",IF(AC911="ok","CONCLUÍDO",IF(Tabela1[[#This Row],[PRAZO ABERTURA R.A.E]]&lt;TODAY(),"ATRASADO","NO PRAZO")))</f>
        <v>0</v>
      </c>
      <c r="AB911" s="11" t="str">
        <f ca="1">IF(Tabela1[[#This Row],[PRAZO ABERTURA R.A.E]]&gt;=TODAY(),"",IF(Tabela1[[#This Row],[STATUS]]="ATRASADO",TODAY()-Tabela1[[#This Row],[PRAZO ABERTURA R.A.E]],""))</f>
        <v/>
      </c>
      <c r="AE911" s="3"/>
      <c r="AF911" t="s">
        <v>73</v>
      </c>
    </row>
    <row r="912" spans="1:32" ht="30" x14ac:dyDescent="0.25">
      <c r="A912" s="2">
        <v>911</v>
      </c>
      <c r="B912" s="2" t="s">
        <v>28</v>
      </c>
      <c r="C912" s="46">
        <v>45499</v>
      </c>
      <c r="D912" s="15" t="str">
        <f t="shared" si="13"/>
        <v>julho</v>
      </c>
      <c r="E912" s="9">
        <v>0.22916666666666666</v>
      </c>
      <c r="F912" s="41" t="s">
        <v>5107</v>
      </c>
      <c r="G912" s="2" t="s">
        <v>27</v>
      </c>
      <c r="H912" s="20" t="s">
        <v>2308</v>
      </c>
      <c r="I912" s="61"/>
      <c r="J912" s="3"/>
      <c r="K912" s="5" t="s">
        <v>5127</v>
      </c>
      <c r="L912" s="6" t="s">
        <v>230</v>
      </c>
      <c r="M912" s="3" t="s">
        <v>121</v>
      </c>
      <c r="N912" s="2" t="s">
        <v>5108</v>
      </c>
      <c r="O912" s="2" t="s">
        <v>5109</v>
      </c>
      <c r="P912" s="3" t="s">
        <v>484</v>
      </c>
      <c r="S912" s="3"/>
      <c r="T912" s="7" t="s">
        <v>5110</v>
      </c>
      <c r="U912" s="3" t="s">
        <v>1654</v>
      </c>
      <c r="V912" s="3" t="s">
        <v>3898</v>
      </c>
      <c r="W912" s="3" t="s">
        <v>76</v>
      </c>
      <c r="X912" s="3" t="s">
        <v>70</v>
      </c>
      <c r="Y912" s="3" t="s">
        <v>67</v>
      </c>
      <c r="Z912" s="4" t="str">
        <f>IF(Tabela1[[#This Row],[R.A.E]]="SIM",VLOOKUP(Tabela1[[#This Row],[CLASSIFICAÇÃO]],Lista_Susp_!PRAZO,2,0)+Tabela1[[#This Row],[DATA]],"")</f>
        <v/>
      </c>
      <c r="AA912" s="11" t="b">
        <f ca="1">IF(Tabela1[[#This Row],[R.A.E]]="SIM",IF(AC912="ok","CONCLUÍDO",IF(Tabela1[[#This Row],[PRAZO ABERTURA R.A.E]]&lt;TODAY(),"ATRASADO","NO PRAZO")))</f>
        <v>0</v>
      </c>
      <c r="AB912" s="11" t="str">
        <f ca="1">IF(Tabela1[[#This Row],[PRAZO ABERTURA R.A.E]]&gt;=TODAY(),"",IF(Tabela1[[#This Row],[STATUS]]="ATRASADO",TODAY()-Tabela1[[#This Row],[PRAZO ABERTURA R.A.E]],""))</f>
        <v/>
      </c>
      <c r="AE912" s="3"/>
      <c r="AF912" t="s">
        <v>73</v>
      </c>
    </row>
    <row r="913" spans="1:32" x14ac:dyDescent="0.25">
      <c r="A913" s="2">
        <v>912</v>
      </c>
      <c r="B913" s="57" t="s">
        <v>25</v>
      </c>
      <c r="C913" s="46">
        <v>45499</v>
      </c>
      <c r="D913" s="15" t="str">
        <f t="shared" si="13"/>
        <v>julho</v>
      </c>
      <c r="E913" s="9">
        <v>0.64583333333333337</v>
      </c>
      <c r="F913" s="41" t="s">
        <v>5111</v>
      </c>
      <c r="G913" s="2" t="s">
        <v>30</v>
      </c>
      <c r="H913" s="20"/>
      <c r="I913" s="61"/>
      <c r="J913" s="3"/>
      <c r="K913" s="5" t="s">
        <v>5128</v>
      </c>
      <c r="L913" s="6" t="s">
        <v>126</v>
      </c>
      <c r="M913" s="3" t="s">
        <v>121</v>
      </c>
      <c r="N913" s="2" t="s">
        <v>3588</v>
      </c>
      <c r="O913" s="2" t="s">
        <v>5113</v>
      </c>
      <c r="P913" s="3" t="s">
        <v>3544</v>
      </c>
      <c r="S913" s="3"/>
      <c r="T913" t="s">
        <v>5114</v>
      </c>
      <c r="U913" s="3" t="s">
        <v>3593</v>
      </c>
      <c r="V913" s="3" t="s">
        <v>68</v>
      </c>
      <c r="W913" s="3" t="s">
        <v>69</v>
      </c>
      <c r="X913" s="3" t="s">
        <v>70</v>
      </c>
      <c r="Y913" s="3" t="s">
        <v>67</v>
      </c>
      <c r="Z913" s="4" t="str">
        <f>IF(Tabela1[[#This Row],[R.A.E]]="SIM",VLOOKUP(Tabela1[[#This Row],[CLASSIFICAÇÃO]],Lista_Susp_!PRAZO,2,0)+Tabela1[[#This Row],[DATA]],"")</f>
        <v/>
      </c>
      <c r="AA913" s="11" t="b">
        <f ca="1">IF(Tabela1[[#This Row],[R.A.E]]="SIM",IF(AC913="ok","CONCLUÍDO",IF(Tabela1[[#This Row],[PRAZO ABERTURA R.A.E]]&lt;TODAY(),"ATRASADO","NO PRAZO")))</f>
        <v>0</v>
      </c>
      <c r="AB913" s="11" t="str">
        <f ca="1">IF(Tabela1[[#This Row],[PRAZO ABERTURA R.A.E]]&gt;=TODAY(),"",IF(Tabela1[[#This Row],[STATUS]]="ATRASADO",TODAY()-Tabela1[[#This Row],[PRAZO ABERTURA R.A.E]],""))</f>
        <v/>
      </c>
      <c r="AE913" s="3"/>
      <c r="AF913" t="s">
        <v>73</v>
      </c>
    </row>
    <row r="914" spans="1:32" ht="30" x14ac:dyDescent="0.25">
      <c r="A914" s="2">
        <v>913</v>
      </c>
      <c r="B914" s="2" t="s">
        <v>25</v>
      </c>
      <c r="C914" s="46">
        <v>45502</v>
      </c>
      <c r="D914" s="15" t="str">
        <f t="shared" si="13"/>
        <v>julho</v>
      </c>
      <c r="E914" s="9">
        <v>0.35416666666666669</v>
      </c>
      <c r="F914" s="41" t="s">
        <v>5131</v>
      </c>
      <c r="G914" s="2" t="s">
        <v>27</v>
      </c>
      <c r="H914" s="20" t="s">
        <v>2308</v>
      </c>
      <c r="I914" s="61"/>
      <c r="J914" s="3"/>
      <c r="K914" s="5" t="s">
        <v>5136</v>
      </c>
      <c r="L914" s="6" t="s">
        <v>126</v>
      </c>
      <c r="M914" s="3" t="s">
        <v>121</v>
      </c>
      <c r="N914" s="2" t="s">
        <v>121</v>
      </c>
      <c r="O914" s="2" t="s">
        <v>5132</v>
      </c>
      <c r="P914" s="3" t="s">
        <v>5133</v>
      </c>
      <c r="S914" s="3"/>
      <c r="T914" s="7" t="s">
        <v>5134</v>
      </c>
      <c r="U914" s="6" t="s">
        <v>5135</v>
      </c>
      <c r="V914" s="3" t="s">
        <v>239</v>
      </c>
      <c r="W914" s="3" t="s">
        <v>69</v>
      </c>
      <c r="X914" s="3" t="s">
        <v>70</v>
      </c>
      <c r="Y914" s="3" t="s">
        <v>73</v>
      </c>
      <c r="Z914" s="4">
        <f>IF(Tabela1[[#This Row],[R.A.E]]="SIM",VLOOKUP(Tabela1[[#This Row],[CLASSIFICAÇÃO]],Lista_Susp_!PRAZO,2,0)+Tabela1[[#This Row],[DATA]],"")</f>
        <v>45509</v>
      </c>
      <c r="AA914" s="11" t="s">
        <v>103</v>
      </c>
      <c r="AB914" s="11" t="str">
        <f ca="1">IF(Tabela1[[#This Row],[PRAZO ABERTURA R.A.E]]&gt;=TODAY(),"",IF(Tabela1[[#This Row],[STATUS]]="ATRASADO",TODAY()-Tabela1[[#This Row],[PRAZO ABERTURA R.A.E]],""))</f>
        <v/>
      </c>
      <c r="AC914" s="3" t="s">
        <v>908</v>
      </c>
      <c r="AD914" s="4">
        <v>45516</v>
      </c>
      <c r="AE914" s="3" t="s">
        <v>5535</v>
      </c>
      <c r="AF914" t="s">
        <v>73</v>
      </c>
    </row>
    <row r="915" spans="1:32" ht="30" x14ac:dyDescent="0.25">
      <c r="A915" s="2">
        <v>914</v>
      </c>
      <c r="B915" s="2" t="s">
        <v>25</v>
      </c>
      <c r="C915" s="46">
        <v>45499</v>
      </c>
      <c r="D915" s="15" t="str">
        <f t="shared" si="13"/>
        <v>julho</v>
      </c>
      <c r="E915" s="9">
        <v>0.66319444444444442</v>
      </c>
      <c r="F915" s="41" t="s">
        <v>4407</v>
      </c>
      <c r="G915" s="19" t="s">
        <v>30</v>
      </c>
      <c r="H915" s="20"/>
      <c r="I915" s="61"/>
      <c r="J915" s="3"/>
      <c r="K915" s="5" t="s">
        <v>5129</v>
      </c>
      <c r="L915" s="6" t="s">
        <v>126</v>
      </c>
      <c r="M915" s="3" t="s">
        <v>122</v>
      </c>
      <c r="N915" s="2" t="s">
        <v>5115</v>
      </c>
      <c r="O915" s="2" t="s">
        <v>5116</v>
      </c>
      <c r="P915" s="3" t="s">
        <v>3968</v>
      </c>
      <c r="S915" s="3"/>
      <c r="T915" s="7" t="s">
        <v>5117</v>
      </c>
      <c r="U915" s="3" t="s">
        <v>3219</v>
      </c>
      <c r="V915" s="3" t="s">
        <v>105</v>
      </c>
      <c r="W915" s="6" t="s">
        <v>69</v>
      </c>
      <c r="X915" s="6" t="s">
        <v>70</v>
      </c>
      <c r="Y915" s="6" t="s">
        <v>67</v>
      </c>
      <c r="Z915" s="4" t="str">
        <f>IF(Tabela1[[#This Row],[R.A.E]]="SIM",VLOOKUP(Tabela1[[#This Row],[CLASSIFICAÇÃO]],Lista_Susp_!PRAZO,2,0)+Tabela1[[#This Row],[DATA]],"")</f>
        <v/>
      </c>
      <c r="AA915" s="11" t="b">
        <f ca="1">IF(Tabela1[[#This Row],[R.A.E]]="SIM",IF(AC915="ok","CONCLUÍDO",IF(Tabela1[[#This Row],[PRAZO ABERTURA R.A.E]]&lt;TODAY(),"ATRASADO","NO PRAZO")))</f>
        <v>0</v>
      </c>
      <c r="AB915" s="11" t="str">
        <f ca="1">IF(Tabela1[[#This Row],[PRAZO ABERTURA R.A.E]]&gt;=TODAY(),"",IF(Tabela1[[#This Row],[STATUS]]="ATRASADO",TODAY()-Tabela1[[#This Row],[PRAZO ABERTURA R.A.E]],""))</f>
        <v/>
      </c>
      <c r="AE915" s="3"/>
      <c r="AF915" t="s">
        <v>73</v>
      </c>
    </row>
    <row r="916" spans="1:32" x14ac:dyDescent="0.25">
      <c r="A916" s="2">
        <v>915</v>
      </c>
      <c r="B916" s="2" t="s">
        <v>25</v>
      </c>
      <c r="C916" s="46">
        <v>45499</v>
      </c>
      <c r="D916" s="15" t="str">
        <f t="shared" si="13"/>
        <v>julho</v>
      </c>
      <c r="E916" s="9">
        <v>0.79166666666666663</v>
      </c>
      <c r="F916" s="41" t="s">
        <v>5119</v>
      </c>
      <c r="G916" s="2" t="s">
        <v>30</v>
      </c>
      <c r="H916" s="20"/>
      <c r="I916" s="61"/>
      <c r="J916" s="3"/>
      <c r="K916" s="5" t="s">
        <v>5130</v>
      </c>
      <c r="L916" s="6" t="s">
        <v>131</v>
      </c>
      <c r="M916" s="3" t="s">
        <v>123</v>
      </c>
      <c r="N916" s="2" t="s">
        <v>5118</v>
      </c>
      <c r="O916" s="2" t="s">
        <v>5120</v>
      </c>
      <c r="P916" s="3" t="s">
        <v>3371</v>
      </c>
      <c r="S916" s="3"/>
      <c r="T916" s="7" t="s">
        <v>5121</v>
      </c>
      <c r="U916" s="3" t="s">
        <v>5122</v>
      </c>
      <c r="V916" s="3" t="s">
        <v>82</v>
      </c>
      <c r="W916" s="3" t="s">
        <v>69</v>
      </c>
      <c r="X916" s="3" t="s">
        <v>70</v>
      </c>
      <c r="Y916" s="3" t="s">
        <v>67</v>
      </c>
      <c r="Z916" s="4" t="str">
        <f>IF(Tabela1[[#This Row],[R.A.E]]="SIM",VLOOKUP(Tabela1[[#This Row],[CLASSIFICAÇÃO]],Lista_Susp_!PRAZO,2,0)+Tabela1[[#This Row],[DATA]],"")</f>
        <v/>
      </c>
      <c r="AA916" s="11" t="b">
        <f ca="1">IF(Tabela1[[#This Row],[R.A.E]]="SIM",IF(AC916="ok","CONCLUÍDO",IF(Tabela1[[#This Row],[PRAZO ABERTURA R.A.E]]&lt;TODAY(),"ATRASADO","NO PRAZO")))</f>
        <v>0</v>
      </c>
      <c r="AB916" s="11" t="str">
        <f ca="1">IF(Tabela1[[#This Row],[PRAZO ABERTURA R.A.E]]&gt;=TODAY(),"",IF(Tabela1[[#This Row],[STATUS]]="ATRASADO",TODAY()-Tabela1[[#This Row],[PRAZO ABERTURA R.A.E]],""))</f>
        <v/>
      </c>
      <c r="AE916" s="3"/>
      <c r="AF916" t="s">
        <v>73</v>
      </c>
    </row>
    <row r="917" spans="1:32" ht="30" x14ac:dyDescent="0.25">
      <c r="A917" s="83">
        <v>916</v>
      </c>
      <c r="B917" s="2" t="s">
        <v>25</v>
      </c>
      <c r="C917" s="46">
        <v>45502</v>
      </c>
      <c r="D917" s="15" t="str">
        <f t="shared" si="13"/>
        <v>julho</v>
      </c>
      <c r="E917" s="9">
        <v>0.39583333333333331</v>
      </c>
      <c r="F917" s="41" t="s">
        <v>5123</v>
      </c>
      <c r="G917" s="2" t="s">
        <v>27</v>
      </c>
      <c r="H917" s="20" t="s">
        <v>2310</v>
      </c>
      <c r="I917" s="61"/>
      <c r="J917" s="3"/>
      <c r="K917" s="5" t="s">
        <v>5137</v>
      </c>
      <c r="L917" s="6" t="s">
        <v>242</v>
      </c>
      <c r="M917" s="3" t="s">
        <v>122</v>
      </c>
      <c r="N917" s="2" t="s">
        <v>4604</v>
      </c>
      <c r="O917" s="2" t="s">
        <v>5124</v>
      </c>
      <c r="P917" s="3" t="s">
        <v>3190</v>
      </c>
      <c r="S917" s="3"/>
      <c r="T917" t="s">
        <v>3934</v>
      </c>
      <c r="U917" s="3" t="s">
        <v>3935</v>
      </c>
      <c r="V917" s="3" t="s">
        <v>64</v>
      </c>
      <c r="W917" s="3" t="s">
        <v>76</v>
      </c>
      <c r="X917" s="3" t="s">
        <v>70</v>
      </c>
      <c r="Y917" s="3" t="s">
        <v>73</v>
      </c>
      <c r="Z917" s="4">
        <f>IF(Tabela1[[#This Row],[R.A.E]]="SIM",VLOOKUP(Tabela1[[#This Row],[CLASSIFICAÇÃO]],Lista_Susp_!PRAZO,2,0)+Tabela1[[#This Row],[DATA]],"")</f>
        <v>45509</v>
      </c>
      <c r="AA917" s="11" t="str">
        <f ca="1">IF(Tabela1[[#This Row],[R.A.E]]="SIM",IF(AC917="ok","CONCLUÍDO",IF(Tabela1[[#This Row],[PRAZO ABERTURA R.A.E]]&lt;TODAY(),"ATRASADO","NO PRAZO")))</f>
        <v>CONCLUÍDO</v>
      </c>
      <c r="AB917" s="11" t="str">
        <f ca="1">IF(Tabela1[[#This Row],[PRAZO ABERTURA R.A.E]]&gt;=TODAY(),"",IF(Tabela1[[#This Row],[STATUS]]="ATRASADO",TODAY()-Tabela1[[#This Row],[PRAZO ABERTURA R.A.E]],""))</f>
        <v/>
      </c>
      <c r="AC917" s="3" t="s">
        <v>908</v>
      </c>
      <c r="AD917" s="4">
        <v>45504</v>
      </c>
      <c r="AE917" s="3"/>
      <c r="AF917" t="s">
        <v>73</v>
      </c>
    </row>
    <row r="918" spans="1:32" x14ac:dyDescent="0.25">
      <c r="A918" s="2">
        <v>917</v>
      </c>
      <c r="B918" s="2" t="s">
        <v>25</v>
      </c>
      <c r="C918" s="46">
        <v>45501</v>
      </c>
      <c r="D918" s="15" t="str">
        <f t="shared" si="13"/>
        <v>julho</v>
      </c>
      <c r="E918" s="9">
        <v>0.64583333333333337</v>
      </c>
      <c r="F918" s="41" t="s">
        <v>5138</v>
      </c>
      <c r="G918" s="2" t="s">
        <v>30</v>
      </c>
      <c r="H918" s="20"/>
      <c r="I918" s="61"/>
      <c r="J918" s="3"/>
      <c r="K918" s="5" t="s">
        <v>5139</v>
      </c>
      <c r="L918" s="6" t="s">
        <v>126</v>
      </c>
      <c r="M918" s="3" t="s">
        <v>122</v>
      </c>
      <c r="N918" s="2" t="s">
        <v>2138</v>
      </c>
      <c r="O918" s="2" t="s">
        <v>5140</v>
      </c>
      <c r="P918" s="3" t="s">
        <v>3258</v>
      </c>
      <c r="S918" s="3"/>
      <c r="T918" t="s">
        <v>4899</v>
      </c>
      <c r="U918" s="3" t="s">
        <v>4482</v>
      </c>
      <c r="V918" s="3" t="s">
        <v>105</v>
      </c>
      <c r="W918" s="6" t="s">
        <v>69</v>
      </c>
      <c r="X918" s="6" t="s">
        <v>70</v>
      </c>
      <c r="Y918" s="6" t="s">
        <v>67</v>
      </c>
      <c r="Z918" s="4" t="str">
        <f>IF(Tabela1[[#This Row],[R.A.E]]="SIM",VLOOKUP(Tabela1[[#This Row],[CLASSIFICAÇÃO]],Lista_Susp_!PRAZO,2,0)+Tabela1[[#This Row],[DATA]],"")</f>
        <v/>
      </c>
      <c r="AA918" s="11" t="b">
        <f ca="1">IF(Tabela1[[#This Row],[R.A.E]]="SIM",IF(AC918="ok","CONCLUÍDO",IF(Tabela1[[#This Row],[PRAZO ABERTURA R.A.E]]&lt;TODAY(),"ATRASADO","NO PRAZO")))</f>
        <v>0</v>
      </c>
      <c r="AB918" s="11" t="str">
        <f ca="1">IF(Tabela1[[#This Row],[PRAZO ABERTURA R.A.E]]&gt;=TODAY(),"",IF(Tabela1[[#This Row],[STATUS]]="ATRASADO",TODAY()-Tabela1[[#This Row],[PRAZO ABERTURA R.A.E]],""))</f>
        <v/>
      </c>
      <c r="AE918" s="3"/>
      <c r="AF918" t="s">
        <v>73</v>
      </c>
    </row>
    <row r="919" spans="1:32" x14ac:dyDescent="0.25">
      <c r="A919" s="2">
        <v>918</v>
      </c>
      <c r="B919" s="2" t="s">
        <v>25</v>
      </c>
      <c r="C919" s="46">
        <v>45500</v>
      </c>
      <c r="D919" s="15" t="str">
        <f t="shared" si="13"/>
        <v>julho</v>
      </c>
      <c r="E919" s="9">
        <v>0.90277777777777779</v>
      </c>
      <c r="F919" s="41" t="s">
        <v>5141</v>
      </c>
      <c r="G919" s="2" t="s">
        <v>27</v>
      </c>
      <c r="H919" s="20" t="s">
        <v>2310</v>
      </c>
      <c r="I919" s="61"/>
      <c r="J919" s="3"/>
      <c r="K919" s="5" t="s">
        <v>5865</v>
      </c>
      <c r="L919" s="6" t="s">
        <v>126</v>
      </c>
      <c r="M919" s="3" t="s">
        <v>122</v>
      </c>
      <c r="N919" s="2" t="s">
        <v>3960</v>
      </c>
      <c r="O919" s="2" t="s">
        <v>5142</v>
      </c>
      <c r="P919" s="3" t="s">
        <v>3968</v>
      </c>
      <c r="S919" s="3"/>
      <c r="T919" t="s">
        <v>5143</v>
      </c>
      <c r="U919" s="3" t="s">
        <v>5144</v>
      </c>
      <c r="V919" s="3" t="s">
        <v>105</v>
      </c>
      <c r="W919" s="3" t="s">
        <v>76</v>
      </c>
      <c r="X919" s="3" t="s">
        <v>70</v>
      </c>
      <c r="Y919" s="3" t="s">
        <v>73</v>
      </c>
      <c r="Z919" s="4">
        <f>IF(Tabela1[[#This Row],[R.A.E]]="SIM",VLOOKUP(Tabela1[[#This Row],[CLASSIFICAÇÃO]],Lista_Susp_!PRAZO,2,0)+Tabela1[[#This Row],[DATA]],"")</f>
        <v>45507</v>
      </c>
      <c r="AA919" s="11" t="str">
        <f ca="1">IF(Tabela1[[#This Row],[R.A.E]]="SIM",IF(AC919="ok","CONCLUÍDO",IF(Tabela1[[#This Row],[PRAZO ABERTURA R.A.E]]&lt;TODAY(),"ATRASADO","NO PRAZO")))</f>
        <v>CONCLUÍDO</v>
      </c>
      <c r="AB919" s="11" t="str">
        <f ca="1">IF(Tabela1[[#This Row],[PRAZO ABERTURA R.A.E]]&gt;=TODAY(),"",IF(Tabela1[[#This Row],[STATUS]]="ATRASADO",TODAY()-Tabela1[[#This Row],[PRAZO ABERTURA R.A.E]],""))</f>
        <v/>
      </c>
      <c r="AC919" s="3" t="s">
        <v>908</v>
      </c>
      <c r="AD919" s="4">
        <v>45506</v>
      </c>
      <c r="AE919" s="3" t="s">
        <v>73</v>
      </c>
      <c r="AF919" t="s">
        <v>67</v>
      </c>
    </row>
    <row r="920" spans="1:32" x14ac:dyDescent="0.25">
      <c r="A920" s="2">
        <v>919</v>
      </c>
      <c r="B920" s="2" t="s">
        <v>25</v>
      </c>
      <c r="C920" s="46">
        <v>45501</v>
      </c>
      <c r="D920" s="15" t="str">
        <f t="shared" si="13"/>
        <v>julho</v>
      </c>
      <c r="E920" s="9">
        <v>0.66666666666666663</v>
      </c>
      <c r="F920" s="41" t="s">
        <v>5145</v>
      </c>
      <c r="G920" s="2" t="s">
        <v>27</v>
      </c>
      <c r="H920" s="20" t="s">
        <v>2310</v>
      </c>
      <c r="I920" s="61"/>
      <c r="J920" s="3"/>
      <c r="K920" s="5" t="s">
        <v>5866</v>
      </c>
      <c r="L920" s="6" t="s">
        <v>126</v>
      </c>
      <c r="M920" s="3" t="s">
        <v>122</v>
      </c>
      <c r="N920" s="2" t="s">
        <v>2138</v>
      </c>
      <c r="O920" s="2" t="s">
        <v>5146</v>
      </c>
      <c r="P920" s="3" t="s">
        <v>3258</v>
      </c>
      <c r="S920" s="3"/>
      <c r="T920" t="s">
        <v>3256</v>
      </c>
      <c r="U920" s="3" t="s">
        <v>3770</v>
      </c>
      <c r="V920" s="3" t="s">
        <v>105</v>
      </c>
      <c r="W920" s="3" t="s">
        <v>69</v>
      </c>
      <c r="X920" s="3" t="s">
        <v>70</v>
      </c>
      <c r="Y920" s="3" t="s">
        <v>67</v>
      </c>
      <c r="Z920" s="4" t="str">
        <f>IF(Tabela1[[#This Row],[R.A.E]]="SIM",VLOOKUP(Tabela1[[#This Row],[CLASSIFICAÇÃO]],Lista_Susp_!PRAZO,2,0)+Tabela1[[#This Row],[DATA]],"")</f>
        <v/>
      </c>
      <c r="AA920" s="11" t="b">
        <f ca="1">IF(Tabela1[[#This Row],[R.A.E]]="SIM",IF(AC920="ok","CONCLUÍDO",IF(Tabela1[[#This Row],[PRAZO ABERTURA R.A.E]]&lt;TODAY(),"ATRASADO","NO PRAZO")))</f>
        <v>0</v>
      </c>
      <c r="AB920" s="11" t="str">
        <f ca="1">IF(Tabela1[[#This Row],[PRAZO ABERTURA R.A.E]]&gt;=TODAY(),"",IF(Tabela1[[#This Row],[STATUS]]="ATRASADO",TODAY()-Tabela1[[#This Row],[PRAZO ABERTURA R.A.E]],""))</f>
        <v/>
      </c>
      <c r="AE920" s="3"/>
      <c r="AF920" t="s">
        <v>73</v>
      </c>
    </row>
    <row r="921" spans="1:32" ht="30" x14ac:dyDescent="0.25">
      <c r="A921" s="2">
        <v>920</v>
      </c>
      <c r="B921" s="2" t="s">
        <v>25</v>
      </c>
      <c r="C921" s="46">
        <v>45502</v>
      </c>
      <c r="D921" s="15" t="str">
        <f t="shared" si="13"/>
        <v>julho</v>
      </c>
      <c r="E921" s="9">
        <v>0.51041666666666663</v>
      </c>
      <c r="F921" s="41" t="s">
        <v>5147</v>
      </c>
      <c r="G921" s="2" t="s">
        <v>33</v>
      </c>
      <c r="H921" s="20"/>
      <c r="I921" s="61"/>
      <c r="J921" s="3"/>
      <c r="K921" s="5" t="s">
        <v>5252</v>
      </c>
      <c r="L921" s="6" t="s">
        <v>126</v>
      </c>
      <c r="M921" s="3" t="s">
        <v>123</v>
      </c>
      <c r="N921" s="2" t="s">
        <v>1448</v>
      </c>
      <c r="O921" s="2" t="s">
        <v>5148</v>
      </c>
      <c r="P921" s="3" t="s">
        <v>5149</v>
      </c>
      <c r="S921" s="3"/>
      <c r="T921" s="7" t="s">
        <v>5150</v>
      </c>
      <c r="U921" s="3" t="s">
        <v>5151</v>
      </c>
      <c r="V921" s="3" t="s">
        <v>88</v>
      </c>
      <c r="W921" s="3" t="s">
        <v>69</v>
      </c>
      <c r="X921" s="3" t="s">
        <v>70</v>
      </c>
      <c r="Y921" s="3" t="s">
        <v>67</v>
      </c>
      <c r="Z921" s="4" t="str">
        <f>IF(Tabela1[[#This Row],[R.A.E]]="SIM",VLOOKUP(Tabela1[[#This Row],[CLASSIFICAÇÃO]],Lista_Susp_!PRAZO,2,0)+Tabela1[[#This Row],[DATA]],"")</f>
        <v/>
      </c>
      <c r="AA921" s="11" t="b">
        <f ca="1">IF(Tabela1[[#This Row],[R.A.E]]="SIM",IF(AC921="ok","CONCLUÍDO",IF(Tabela1[[#This Row],[PRAZO ABERTURA R.A.E]]&lt;TODAY(),"ATRASADO","NO PRAZO")))</f>
        <v>0</v>
      </c>
      <c r="AB921" s="11" t="str">
        <f ca="1">IF(Tabela1[[#This Row],[PRAZO ABERTURA R.A.E]]&gt;=TODAY(),"",IF(Tabela1[[#This Row],[STATUS]]="ATRASADO",TODAY()-Tabela1[[#This Row],[PRAZO ABERTURA R.A.E]],""))</f>
        <v/>
      </c>
      <c r="AE921" s="3"/>
      <c r="AF921" t="s">
        <v>73</v>
      </c>
    </row>
    <row r="922" spans="1:32" x14ac:dyDescent="0.25">
      <c r="A922" s="2">
        <v>921</v>
      </c>
      <c r="B922" s="2" t="s">
        <v>25</v>
      </c>
      <c r="C922" s="46">
        <v>45499</v>
      </c>
      <c r="D922" s="15" t="str">
        <f t="shared" si="13"/>
        <v>julho</v>
      </c>
      <c r="E922" s="9">
        <v>0.44097222222222227</v>
      </c>
      <c r="F922" s="41" t="s">
        <v>5152</v>
      </c>
      <c r="G922" s="2" t="s">
        <v>27</v>
      </c>
      <c r="H922" s="20" t="s">
        <v>2308</v>
      </c>
      <c r="I922" s="61"/>
      <c r="J922" s="3"/>
      <c r="K922" s="5" t="s">
        <v>5164</v>
      </c>
      <c r="L922" s="6" t="s">
        <v>126</v>
      </c>
      <c r="M922" s="3" t="s">
        <v>121</v>
      </c>
      <c r="N922" s="2" t="s">
        <v>4172</v>
      </c>
      <c r="O922" s="2" t="s">
        <v>5153</v>
      </c>
      <c r="P922" s="3" t="s">
        <v>2882</v>
      </c>
      <c r="S922" s="3"/>
      <c r="T922" t="s">
        <v>5154</v>
      </c>
      <c r="U922" s="3" t="s">
        <v>5155</v>
      </c>
      <c r="V922" s="3" t="s">
        <v>239</v>
      </c>
      <c r="W922" s="3" t="s">
        <v>69</v>
      </c>
      <c r="X922" s="3" t="s">
        <v>70</v>
      </c>
      <c r="Y922" s="3" t="s">
        <v>67</v>
      </c>
      <c r="Z922" s="4" t="str">
        <f>IF(Tabela1[[#This Row],[R.A.E]]="SIM",VLOOKUP(Tabela1[[#This Row],[CLASSIFICAÇÃO]],Lista_Susp_!PRAZO,2,0)+Tabela1[[#This Row],[DATA]],"")</f>
        <v/>
      </c>
      <c r="AA922" s="11" t="b">
        <f ca="1">IF(Tabela1[[#This Row],[R.A.E]]="SIM",IF(AC922="ok","CONCLUÍDO",IF(Tabela1[[#This Row],[PRAZO ABERTURA R.A.E]]&lt;TODAY(),"ATRASADO","NO PRAZO")))</f>
        <v>0</v>
      </c>
      <c r="AB922" s="11" t="str">
        <f ca="1">IF(Tabela1[[#This Row],[PRAZO ABERTURA R.A.E]]&gt;=TODAY(),"",IF(Tabela1[[#This Row],[STATUS]]="ATRASADO",TODAY()-Tabela1[[#This Row],[PRAZO ABERTURA R.A.E]],""))</f>
        <v/>
      </c>
      <c r="AE922" s="3"/>
      <c r="AF922" t="s">
        <v>73</v>
      </c>
    </row>
    <row r="923" spans="1:32" x14ac:dyDescent="0.25">
      <c r="A923" s="2">
        <v>922</v>
      </c>
      <c r="B923" s="2" t="s">
        <v>25</v>
      </c>
      <c r="C923" s="46">
        <v>45502</v>
      </c>
      <c r="D923" s="15" t="str">
        <f t="shared" si="13"/>
        <v>julho</v>
      </c>
      <c r="E923" s="9">
        <v>0.65625</v>
      </c>
      <c r="F923" s="41" t="s">
        <v>5156</v>
      </c>
      <c r="G923" s="2" t="s">
        <v>36</v>
      </c>
      <c r="H923" s="20"/>
      <c r="I923" s="61"/>
      <c r="J923" s="3"/>
      <c r="K923" s="5" t="s">
        <v>5165</v>
      </c>
      <c r="L923" s="6" t="s">
        <v>3996</v>
      </c>
      <c r="M923" s="3" t="s">
        <v>121</v>
      </c>
      <c r="N923" s="2" t="s">
        <v>2707</v>
      </c>
      <c r="O923" s="2" t="s">
        <v>5157</v>
      </c>
      <c r="P923" s="3" t="s">
        <v>2186</v>
      </c>
      <c r="S923" s="3"/>
      <c r="T923" s="7" t="s">
        <v>5158</v>
      </c>
      <c r="U923" s="3" t="s">
        <v>3976</v>
      </c>
      <c r="V923" s="3" t="s">
        <v>239</v>
      </c>
      <c r="W923" s="3" t="s">
        <v>69</v>
      </c>
      <c r="X923" s="3" t="s">
        <v>70</v>
      </c>
      <c r="Y923" s="3" t="s">
        <v>67</v>
      </c>
      <c r="Z923" s="4" t="str">
        <f>IF(Tabela1[[#This Row],[R.A.E]]="SIM",VLOOKUP(Tabela1[[#This Row],[CLASSIFICAÇÃO]],Lista_Susp_!PRAZO,2,0)+Tabela1[[#This Row],[DATA]],"")</f>
        <v/>
      </c>
      <c r="AA923" s="11" t="b">
        <f ca="1">IF(Tabela1[[#This Row],[R.A.E]]="SIM",IF(AC923="ok","CONCLUÍDO",IF(Tabela1[[#This Row],[PRAZO ABERTURA R.A.E]]&lt;TODAY(),"ATRASADO","NO PRAZO")))</f>
        <v>0</v>
      </c>
      <c r="AB923" s="11" t="str">
        <f ca="1">IF(Tabela1[[#This Row],[PRAZO ABERTURA R.A.E]]&gt;=TODAY(),"",IF(Tabela1[[#This Row],[STATUS]]="ATRASADO",TODAY()-Tabela1[[#This Row],[PRAZO ABERTURA R.A.E]],""))</f>
        <v/>
      </c>
      <c r="AE923" s="3"/>
      <c r="AF923" t="s">
        <v>73</v>
      </c>
    </row>
    <row r="924" spans="1:32" ht="45" x14ac:dyDescent="0.25">
      <c r="A924" s="2">
        <v>923</v>
      </c>
      <c r="B924" s="2" t="s">
        <v>25</v>
      </c>
      <c r="C924" s="46">
        <v>45502</v>
      </c>
      <c r="D924" s="15" t="str">
        <f t="shared" si="13"/>
        <v>julho</v>
      </c>
      <c r="E924" s="9">
        <v>0.52777777777777779</v>
      </c>
      <c r="F924" s="41" t="s">
        <v>5159</v>
      </c>
      <c r="G924" s="2" t="s">
        <v>27</v>
      </c>
      <c r="H924" s="20" t="s">
        <v>2308</v>
      </c>
      <c r="I924" s="61"/>
      <c r="J924" s="3"/>
      <c r="K924" s="5" t="s">
        <v>5253</v>
      </c>
      <c r="L924" s="6" t="s">
        <v>126</v>
      </c>
      <c r="M924" s="3" t="s">
        <v>210</v>
      </c>
      <c r="N924" s="2" t="s">
        <v>5160</v>
      </c>
      <c r="O924" s="2" t="s">
        <v>5161</v>
      </c>
      <c r="P924" s="3" t="s">
        <v>3802</v>
      </c>
      <c r="S924" s="3"/>
      <c r="T924" s="7" t="s">
        <v>5162</v>
      </c>
      <c r="U924" s="3" t="s">
        <v>5163</v>
      </c>
      <c r="V924" s="3" t="s">
        <v>81</v>
      </c>
      <c r="W924" s="3" t="s">
        <v>69</v>
      </c>
      <c r="X924" s="3" t="s">
        <v>70</v>
      </c>
      <c r="Y924" s="3" t="s">
        <v>67</v>
      </c>
      <c r="Z924" s="4" t="str">
        <f>IF(Tabela1[[#This Row],[R.A.E]]="SIM",VLOOKUP(Tabela1[[#This Row],[CLASSIFICAÇÃO]],Lista_Susp_!PRAZO,2,0)+Tabela1[[#This Row],[DATA]],"")</f>
        <v/>
      </c>
      <c r="AA924" s="11" t="b">
        <f ca="1">IF(Tabela1[[#This Row],[R.A.E]]="SIM",IF(AC924="ok","CONCLUÍDO",IF(Tabela1[[#This Row],[PRAZO ABERTURA R.A.E]]&lt;TODAY(),"ATRASADO","NO PRAZO")))</f>
        <v>0</v>
      </c>
      <c r="AB924" s="11" t="str">
        <f ca="1">IF(Tabela1[[#This Row],[PRAZO ABERTURA R.A.E]]&gt;=TODAY(),"",IF(Tabela1[[#This Row],[STATUS]]="ATRASADO",TODAY()-Tabela1[[#This Row],[PRAZO ABERTURA R.A.E]],""))</f>
        <v/>
      </c>
      <c r="AE924" s="3"/>
      <c r="AF924" t="s">
        <v>73</v>
      </c>
    </row>
    <row r="925" spans="1:32" x14ac:dyDescent="0.25">
      <c r="A925" s="2">
        <v>924</v>
      </c>
      <c r="C925" s="46"/>
      <c r="D925" s="15"/>
      <c r="E925" s="9"/>
      <c r="F925" s="41"/>
      <c r="H925" s="20"/>
      <c r="I925" s="61"/>
      <c r="J925" s="3"/>
      <c r="K925" s="5"/>
      <c r="L925" s="6"/>
      <c r="M925" s="3"/>
      <c r="N925" s="2"/>
      <c r="O925" s="2"/>
      <c r="S925" s="3"/>
      <c r="T925" s="7"/>
      <c r="Y925" s="3"/>
      <c r="Z925" s="4"/>
      <c r="AA925" s="11"/>
      <c r="AB925" s="11"/>
      <c r="AE925" s="3"/>
    </row>
    <row r="926" spans="1:32" ht="45" x14ac:dyDescent="0.25">
      <c r="A926" s="2">
        <v>925</v>
      </c>
      <c r="B926" s="2" t="s">
        <v>25</v>
      </c>
      <c r="C926" s="46">
        <v>45503</v>
      </c>
      <c r="D926" s="15" t="str">
        <f t="shared" si="13"/>
        <v>julho</v>
      </c>
      <c r="E926" s="9">
        <v>0.875</v>
      </c>
      <c r="F926" s="41" t="s">
        <v>5172</v>
      </c>
      <c r="G926" s="2" t="s">
        <v>33</v>
      </c>
      <c r="H926" s="20"/>
      <c r="I926" s="61"/>
      <c r="J926" s="3"/>
      <c r="K926" s="5" t="s">
        <v>5170</v>
      </c>
      <c r="L926" s="6" t="s">
        <v>126</v>
      </c>
      <c r="M926" s="3" t="s">
        <v>123</v>
      </c>
      <c r="N926" s="2" t="s">
        <v>5171</v>
      </c>
      <c r="O926" s="2" t="s">
        <v>5173</v>
      </c>
      <c r="P926" s="3" t="s">
        <v>3247</v>
      </c>
      <c r="S926" s="3"/>
      <c r="T926" s="7" t="s">
        <v>5174</v>
      </c>
      <c r="U926" s="3" t="s">
        <v>5175</v>
      </c>
      <c r="V926" s="3" t="s">
        <v>82</v>
      </c>
      <c r="W926" s="3" t="s">
        <v>69</v>
      </c>
      <c r="X926" s="3" t="s">
        <v>70</v>
      </c>
      <c r="Y926" s="3" t="s">
        <v>67</v>
      </c>
      <c r="Z926" s="4" t="str">
        <f>IF(Tabela1[[#This Row],[R.A.E]]="SIM",VLOOKUP(Tabela1[[#This Row],[CLASSIFICAÇÃO]],Lista_Susp_!PRAZO,2,0)+Tabela1[[#This Row],[DATA]],"")</f>
        <v/>
      </c>
      <c r="AA926" s="11" t="b">
        <f ca="1">IF(Tabela1[[#This Row],[R.A.E]]="SIM",IF(AC926="ok","CONCLUÍDO",IF(Tabela1[[#This Row],[PRAZO ABERTURA R.A.E]]&lt;TODAY(),"ATRASADO","NO PRAZO")))</f>
        <v>0</v>
      </c>
      <c r="AB926" s="11" t="str">
        <f ca="1">IF(Tabela1[[#This Row],[PRAZO ABERTURA R.A.E]]&gt;=TODAY(),"",IF(Tabela1[[#This Row],[STATUS]]="ATRASADO",TODAY()-Tabela1[[#This Row],[PRAZO ABERTURA R.A.E]],""))</f>
        <v/>
      </c>
      <c r="AE926" s="3"/>
      <c r="AF926" t="s">
        <v>73</v>
      </c>
    </row>
    <row r="927" spans="1:32" x14ac:dyDescent="0.25">
      <c r="A927" s="2">
        <v>926</v>
      </c>
      <c r="B927" s="2" t="s">
        <v>25</v>
      </c>
      <c r="C927" s="46">
        <v>45503</v>
      </c>
      <c r="D927" s="15" t="str">
        <f t="shared" si="13"/>
        <v>julho</v>
      </c>
      <c r="E927" s="9">
        <v>0.47916666666666669</v>
      </c>
      <c r="F927" s="41" t="s">
        <v>4111</v>
      </c>
      <c r="G927" s="2" t="s">
        <v>36</v>
      </c>
      <c r="H927" s="20"/>
      <c r="I927" s="61"/>
      <c r="J927" s="3"/>
      <c r="K927" s="5" t="s">
        <v>5254</v>
      </c>
      <c r="L927" s="6" t="s">
        <v>31</v>
      </c>
      <c r="M927" s="3" t="s">
        <v>121</v>
      </c>
      <c r="N927" s="2" t="s">
        <v>121</v>
      </c>
      <c r="O927" s="2" t="s">
        <v>5176</v>
      </c>
      <c r="P927" s="3" t="s">
        <v>5177</v>
      </c>
      <c r="S927" s="3"/>
      <c r="T927" s="7" t="s">
        <v>5178</v>
      </c>
      <c r="U927" s="3" t="s">
        <v>5179</v>
      </c>
      <c r="V927" s="3" t="s">
        <v>239</v>
      </c>
      <c r="W927" s="3" t="s">
        <v>69</v>
      </c>
      <c r="X927" s="3" t="s">
        <v>70</v>
      </c>
      <c r="Y927" s="3" t="s">
        <v>67</v>
      </c>
      <c r="Z927" s="4" t="str">
        <f>IF(Tabela1[[#This Row],[R.A.E]]="SIM",VLOOKUP(Tabela1[[#This Row],[CLASSIFICAÇÃO]],Lista_Susp_!PRAZO,2,0)+Tabela1[[#This Row],[DATA]],"")</f>
        <v/>
      </c>
      <c r="AA927" s="11" t="b">
        <f ca="1">IF(Tabela1[[#This Row],[R.A.E]]="SIM",IF(AC927="ok","CONCLUÍDO",IF(Tabela1[[#This Row],[PRAZO ABERTURA R.A.E]]&lt;TODAY(),"ATRASADO","NO PRAZO")))</f>
        <v>0</v>
      </c>
      <c r="AB927" s="11" t="str">
        <f ca="1">IF(Tabela1[[#This Row],[PRAZO ABERTURA R.A.E]]&gt;=TODAY(),"",IF(Tabela1[[#This Row],[STATUS]]="ATRASADO",TODAY()-Tabela1[[#This Row],[PRAZO ABERTURA R.A.E]],""))</f>
        <v/>
      </c>
      <c r="AE927" s="3"/>
      <c r="AF927" t="s">
        <v>73</v>
      </c>
    </row>
    <row r="928" spans="1:32" x14ac:dyDescent="0.25">
      <c r="A928" s="2">
        <v>927</v>
      </c>
      <c r="B928" s="2" t="s">
        <v>25</v>
      </c>
      <c r="C928" s="46">
        <v>45503</v>
      </c>
      <c r="D928" s="15" t="str">
        <f t="shared" si="13"/>
        <v>julho</v>
      </c>
      <c r="E928" s="9">
        <v>0.4909722222222222</v>
      </c>
      <c r="F928" s="41" t="s">
        <v>5180</v>
      </c>
      <c r="G928" s="2" t="s">
        <v>36</v>
      </c>
      <c r="H928" s="20"/>
      <c r="I928" s="61"/>
      <c r="J928" s="3"/>
      <c r="K928" s="5" t="s">
        <v>5255</v>
      </c>
      <c r="L928" s="6" t="s">
        <v>40</v>
      </c>
      <c r="M928" s="3" t="s">
        <v>121</v>
      </c>
      <c r="N928" s="2" t="s">
        <v>1454</v>
      </c>
      <c r="O928" s="2" t="s">
        <v>5181</v>
      </c>
      <c r="P928" s="3" t="s">
        <v>410</v>
      </c>
      <c r="S928" s="3"/>
      <c r="T928" t="s">
        <v>2384</v>
      </c>
      <c r="U928" s="3" t="s">
        <v>702</v>
      </c>
      <c r="V928" s="3" t="s">
        <v>88</v>
      </c>
      <c r="W928" s="3" t="s">
        <v>69</v>
      </c>
      <c r="X928" s="3" t="s">
        <v>70</v>
      </c>
      <c r="Y928" s="3" t="s">
        <v>67</v>
      </c>
      <c r="Z928" s="4" t="str">
        <f>IF(Tabela1[[#This Row],[R.A.E]]="SIM",VLOOKUP(Tabela1[[#This Row],[CLASSIFICAÇÃO]],Lista_Susp_!PRAZO,2,0)+Tabela1[[#This Row],[DATA]],"")</f>
        <v/>
      </c>
      <c r="AA928" s="11" t="b">
        <f ca="1">IF(Tabela1[[#This Row],[R.A.E]]="SIM",IF(AC928="ok","CONCLUÍDO",IF(Tabela1[[#This Row],[PRAZO ABERTURA R.A.E]]&lt;TODAY(),"ATRASADO","NO PRAZO")))</f>
        <v>0</v>
      </c>
      <c r="AB928" s="11" t="str">
        <f ca="1">IF(Tabela1[[#This Row],[PRAZO ABERTURA R.A.E]]&gt;=TODAY(),"",IF(Tabela1[[#This Row],[STATUS]]="ATRASADO",TODAY()-Tabela1[[#This Row],[PRAZO ABERTURA R.A.E]],""))</f>
        <v/>
      </c>
      <c r="AE928" s="3"/>
      <c r="AF928" t="s">
        <v>73</v>
      </c>
    </row>
    <row r="929" spans="1:32" ht="45" x14ac:dyDescent="0.25">
      <c r="A929" s="2">
        <v>928</v>
      </c>
      <c r="B929" s="2" t="s">
        <v>25</v>
      </c>
      <c r="C929" s="46">
        <v>45504</v>
      </c>
      <c r="D929" s="15" t="str">
        <f t="shared" si="13"/>
        <v>julho</v>
      </c>
      <c r="E929" s="9">
        <v>0.35902777777777778</v>
      </c>
      <c r="F929" s="41" t="s">
        <v>5182</v>
      </c>
      <c r="G929" s="2" t="s">
        <v>27</v>
      </c>
      <c r="H929" s="20" t="s">
        <v>2308</v>
      </c>
      <c r="I929" s="61"/>
      <c r="J929" s="3"/>
      <c r="K929" s="5" t="s">
        <v>5256</v>
      </c>
      <c r="L929" s="6" t="s">
        <v>131</v>
      </c>
      <c r="M929" s="3" t="s">
        <v>123</v>
      </c>
      <c r="N929" s="2" t="s">
        <v>5118</v>
      </c>
      <c r="O929" s="2" t="s">
        <v>5183</v>
      </c>
      <c r="P929" s="3" t="s">
        <v>3371</v>
      </c>
      <c r="S929" s="3"/>
      <c r="T929" s="7" t="s">
        <v>5184</v>
      </c>
      <c r="U929" s="3" t="s">
        <v>5122</v>
      </c>
      <c r="V929" s="3" t="s">
        <v>82</v>
      </c>
      <c r="W929" s="3" t="s">
        <v>69</v>
      </c>
      <c r="X929" s="3" t="s">
        <v>70</v>
      </c>
      <c r="Y929" s="3" t="s">
        <v>67</v>
      </c>
      <c r="Z929" s="4" t="str">
        <f>IF(Tabela1[[#This Row],[R.A.E]]="SIM",VLOOKUP(Tabela1[[#This Row],[CLASSIFICAÇÃO]],Lista_Susp_!PRAZO,2,0)+Tabela1[[#This Row],[DATA]],"")</f>
        <v/>
      </c>
      <c r="AA929" s="11" t="b">
        <f ca="1">IF(Tabela1[[#This Row],[R.A.E]]="SIM",IF(AC929="ok","CONCLUÍDO",IF(Tabela1[[#This Row],[PRAZO ABERTURA R.A.E]]&lt;TODAY(),"ATRASADO","NO PRAZO")))</f>
        <v>0</v>
      </c>
      <c r="AB929" s="11" t="str">
        <f ca="1">IF(Tabela1[[#This Row],[PRAZO ABERTURA R.A.E]]&gt;=TODAY(),"",IF(Tabela1[[#This Row],[STATUS]]="ATRASADO",TODAY()-Tabela1[[#This Row],[PRAZO ABERTURA R.A.E]],""))</f>
        <v/>
      </c>
      <c r="AE929" s="3"/>
      <c r="AF929" t="s">
        <v>73</v>
      </c>
    </row>
    <row r="930" spans="1:32" ht="60" x14ac:dyDescent="0.25">
      <c r="A930" s="2">
        <v>929</v>
      </c>
      <c r="B930" s="2" t="s">
        <v>25</v>
      </c>
      <c r="C930" s="46">
        <v>45503</v>
      </c>
      <c r="D930" s="15" t="str">
        <f t="shared" si="13"/>
        <v>julho</v>
      </c>
      <c r="E930" s="9">
        <v>0.16666666666666666</v>
      </c>
      <c r="F930" s="41" t="s">
        <v>5185</v>
      </c>
      <c r="G930" s="2" t="s">
        <v>27</v>
      </c>
      <c r="H930" s="20" t="s">
        <v>2308</v>
      </c>
      <c r="I930" s="61"/>
      <c r="J930" s="3"/>
      <c r="K930" s="5" t="s">
        <v>5257</v>
      </c>
      <c r="L930" s="6" t="s">
        <v>126</v>
      </c>
      <c r="M930" s="3" t="s">
        <v>120</v>
      </c>
      <c r="N930" s="2" t="s">
        <v>4316</v>
      </c>
      <c r="O930" s="2" t="s">
        <v>5186</v>
      </c>
      <c r="P930" s="3" t="s">
        <v>5187</v>
      </c>
      <c r="S930" s="3"/>
      <c r="T930" s="7" t="s">
        <v>5188</v>
      </c>
      <c r="U930" s="3" t="s">
        <v>5189</v>
      </c>
      <c r="V930" s="3" t="s">
        <v>82</v>
      </c>
      <c r="W930" s="3" t="s">
        <v>69</v>
      </c>
      <c r="X930" s="3" t="s">
        <v>70</v>
      </c>
      <c r="Y930" s="3" t="s">
        <v>67</v>
      </c>
      <c r="Z930" s="4" t="str">
        <f>IF(Tabela1[[#This Row],[R.A.E]]="SIM",VLOOKUP(Tabela1[[#This Row],[CLASSIFICAÇÃO]],Lista_Susp_!PRAZO,2,0)+Tabela1[[#This Row],[DATA]],"")</f>
        <v/>
      </c>
      <c r="AA930" s="11" t="b">
        <f ca="1">IF(Tabela1[[#This Row],[R.A.E]]="SIM",IF(AC930="ok","CONCLUÍDO",IF(Tabela1[[#This Row],[PRAZO ABERTURA R.A.E]]&lt;TODAY(),"ATRASADO","NO PRAZO")))</f>
        <v>0</v>
      </c>
      <c r="AB930" s="11" t="str">
        <f ca="1">IF(Tabela1[[#This Row],[PRAZO ABERTURA R.A.E]]&gt;=TODAY(),"",IF(Tabela1[[#This Row],[STATUS]]="ATRASADO",TODAY()-Tabela1[[#This Row],[PRAZO ABERTURA R.A.E]],""))</f>
        <v/>
      </c>
      <c r="AE930" s="3"/>
      <c r="AF930" t="s">
        <v>73</v>
      </c>
    </row>
    <row r="931" spans="1:32" ht="30" x14ac:dyDescent="0.25">
      <c r="A931" s="2">
        <v>930</v>
      </c>
      <c r="B931" s="2" t="s">
        <v>25</v>
      </c>
      <c r="C931" s="46">
        <v>45502</v>
      </c>
      <c r="D931" s="15" t="str">
        <f t="shared" si="13"/>
        <v>julho</v>
      </c>
      <c r="E931" s="9">
        <v>0.61805555555555558</v>
      </c>
      <c r="F931" s="41" t="s">
        <v>5194</v>
      </c>
      <c r="G931" s="2" t="s">
        <v>27</v>
      </c>
      <c r="H931" s="20" t="s">
        <v>2310</v>
      </c>
      <c r="I931" s="61"/>
      <c r="J931" s="3"/>
      <c r="K931" s="5" t="s">
        <v>5258</v>
      </c>
      <c r="L931" s="6" t="s">
        <v>126</v>
      </c>
      <c r="M931" s="3" t="s">
        <v>122</v>
      </c>
      <c r="N931" s="41" t="s">
        <v>5193</v>
      </c>
      <c r="O931" s="2" t="s">
        <v>5192</v>
      </c>
      <c r="P931" s="3" t="s">
        <v>4546</v>
      </c>
      <c r="S931" s="3"/>
      <c r="T931" t="s">
        <v>5191</v>
      </c>
      <c r="U931" s="3" t="s">
        <v>5190</v>
      </c>
      <c r="V931" s="3" t="s">
        <v>105</v>
      </c>
      <c r="W931" s="3" t="s">
        <v>69</v>
      </c>
      <c r="X931" s="3" t="s">
        <v>70</v>
      </c>
      <c r="Y931" s="3" t="s">
        <v>67</v>
      </c>
      <c r="Z931" s="4" t="str">
        <f>IF(Tabela1[[#This Row],[R.A.E]]="SIM",VLOOKUP(Tabela1[[#This Row],[CLASSIFICAÇÃO]],Lista_Susp_!PRAZO,2,0)+Tabela1[[#This Row],[DATA]],"")</f>
        <v/>
      </c>
      <c r="AA931" s="11" t="b">
        <f ca="1">IF(Tabela1[[#This Row],[R.A.E]]="SIM",IF(AC931="ok","CONCLUÍDO",IF(Tabela1[[#This Row],[PRAZO ABERTURA R.A.E]]&lt;TODAY(),"ATRASADO","NO PRAZO")))</f>
        <v>0</v>
      </c>
      <c r="AB931" s="11" t="str">
        <f ca="1">IF(Tabela1[[#This Row],[PRAZO ABERTURA R.A.E]]&gt;=TODAY(),"",IF(Tabela1[[#This Row],[STATUS]]="ATRASADO",TODAY()-Tabela1[[#This Row],[PRAZO ABERTURA R.A.E]],""))</f>
        <v/>
      </c>
      <c r="AE931" s="3"/>
      <c r="AF931" t="s">
        <v>73</v>
      </c>
    </row>
    <row r="932" spans="1:32" ht="45" x14ac:dyDescent="0.25">
      <c r="A932" s="2">
        <v>931</v>
      </c>
      <c r="B932" s="2" t="s">
        <v>25</v>
      </c>
      <c r="C932" s="46">
        <v>45504</v>
      </c>
      <c r="D932" s="15" t="str">
        <f t="shared" si="13"/>
        <v>julho</v>
      </c>
      <c r="E932" s="9">
        <v>0.18055555555555555</v>
      </c>
      <c r="F932" s="41" t="s">
        <v>5196</v>
      </c>
      <c r="G932" s="2" t="s">
        <v>27</v>
      </c>
      <c r="H932" s="20" t="s">
        <v>2310</v>
      </c>
      <c r="I932" s="61"/>
      <c r="J932" s="3"/>
      <c r="K932" s="5" t="s">
        <v>5259</v>
      </c>
      <c r="L932" s="6" t="s">
        <v>126</v>
      </c>
      <c r="M932" s="3" t="s">
        <v>246</v>
      </c>
      <c r="N932" s="2" t="s">
        <v>2921</v>
      </c>
      <c r="O932" s="41" t="s">
        <v>5197</v>
      </c>
      <c r="P932" s="3" t="s">
        <v>1613</v>
      </c>
      <c r="S932" s="3"/>
      <c r="T932" s="7" t="s">
        <v>5198</v>
      </c>
      <c r="U932" s="1" t="s">
        <v>5199</v>
      </c>
      <c r="V932" s="3" t="s">
        <v>95</v>
      </c>
      <c r="W932" s="3" t="s">
        <v>69</v>
      </c>
      <c r="X932" s="3" t="s">
        <v>70</v>
      </c>
      <c r="Y932" s="3" t="s">
        <v>67</v>
      </c>
      <c r="Z932" s="4" t="str">
        <f>IF(Tabela1[[#This Row],[R.A.E]]="SIM",VLOOKUP(Tabela1[[#This Row],[CLASSIFICAÇÃO]],Lista_Susp_!PRAZO,2,0)+Tabela1[[#This Row],[DATA]],"")</f>
        <v/>
      </c>
      <c r="AA932" s="11" t="b">
        <f ca="1">IF(Tabela1[[#This Row],[R.A.E]]="SIM",IF(AC932="ok","CONCLUÍDO",IF(Tabela1[[#This Row],[PRAZO ABERTURA R.A.E]]&lt;TODAY(),"ATRASADO","NO PRAZO")))</f>
        <v>0</v>
      </c>
      <c r="AB932" s="11" t="str">
        <f ca="1">IF(Tabela1[[#This Row],[PRAZO ABERTURA R.A.E]]&gt;=TODAY(),"",IF(Tabela1[[#This Row],[STATUS]]="ATRASADO",TODAY()-Tabela1[[#This Row],[PRAZO ABERTURA R.A.E]],""))</f>
        <v/>
      </c>
      <c r="AE932" s="3"/>
      <c r="AF932" t="s">
        <v>73</v>
      </c>
    </row>
    <row r="933" spans="1:32" ht="30" x14ac:dyDescent="0.25">
      <c r="A933" s="2">
        <v>932</v>
      </c>
      <c r="B933" s="43" t="s">
        <v>28</v>
      </c>
      <c r="C933" s="46">
        <v>45502</v>
      </c>
      <c r="D933" s="15" t="str">
        <f t="shared" si="13"/>
        <v>julho</v>
      </c>
      <c r="E933" s="9">
        <v>0.59027777777777779</v>
      </c>
      <c r="F933" s="41" t="s">
        <v>5200</v>
      </c>
      <c r="G933" s="2" t="s">
        <v>30</v>
      </c>
      <c r="H933" s="20"/>
      <c r="I933" s="61"/>
      <c r="J933" s="3"/>
      <c r="K933" s="5" t="s">
        <v>5260</v>
      </c>
      <c r="L933" s="6" t="s">
        <v>230</v>
      </c>
      <c r="M933" s="3" t="s">
        <v>121</v>
      </c>
      <c r="N933" s="2" t="s">
        <v>5201</v>
      </c>
      <c r="O933" s="2" t="s">
        <v>5202</v>
      </c>
      <c r="P933" s="3" t="s">
        <v>381</v>
      </c>
      <c r="S933" s="3"/>
      <c r="T933" s="7" t="s">
        <v>5203</v>
      </c>
      <c r="U933" s="3" t="s">
        <v>5204</v>
      </c>
      <c r="V933" s="3" t="s">
        <v>3898</v>
      </c>
      <c r="W933" s="3" t="s">
        <v>69</v>
      </c>
      <c r="X933" s="3" t="s">
        <v>70</v>
      </c>
      <c r="Y933" s="3" t="s">
        <v>67</v>
      </c>
      <c r="Z933" s="4" t="str">
        <f>IF(Tabela1[[#This Row],[R.A.E]]="SIM",VLOOKUP(Tabela1[[#This Row],[CLASSIFICAÇÃO]],Lista_Susp_!PRAZO,2,0)+Tabela1[[#This Row],[DATA]],"")</f>
        <v/>
      </c>
      <c r="AA933" s="11" t="b">
        <f ca="1">IF(Tabela1[[#This Row],[R.A.E]]="SIM",IF(AC933="ok","CONCLUÍDO",IF(Tabela1[[#This Row],[PRAZO ABERTURA R.A.E]]&lt;TODAY(),"ATRASADO","NO PRAZO")))</f>
        <v>0</v>
      </c>
      <c r="AB933" s="11" t="str">
        <f ca="1">IF(Tabela1[[#This Row],[PRAZO ABERTURA R.A.E]]&gt;=TODAY(),"",IF(Tabela1[[#This Row],[STATUS]]="ATRASADO",TODAY()-Tabela1[[#This Row],[PRAZO ABERTURA R.A.E]],""))</f>
        <v/>
      </c>
      <c r="AE933" s="3"/>
      <c r="AF933" t="s">
        <v>67</v>
      </c>
    </row>
    <row r="934" spans="1:32" x14ac:dyDescent="0.25">
      <c r="A934" s="2">
        <v>933</v>
      </c>
      <c r="B934" s="2" t="s">
        <v>28</v>
      </c>
      <c r="C934" s="46">
        <v>45504</v>
      </c>
      <c r="D934" s="15" t="str">
        <f t="shared" si="13"/>
        <v>julho</v>
      </c>
      <c r="E934" s="9">
        <v>0.3611111111111111</v>
      </c>
      <c r="F934" s="41" t="s">
        <v>5205</v>
      </c>
      <c r="G934" s="2" t="s">
        <v>30</v>
      </c>
      <c r="H934" s="20"/>
      <c r="I934" s="61"/>
      <c r="J934" s="3"/>
      <c r="K934" s="5" t="s">
        <v>5261</v>
      </c>
      <c r="L934" s="6" t="s">
        <v>129</v>
      </c>
      <c r="M934" s="3" t="s">
        <v>44</v>
      </c>
      <c r="N934" s="2" t="s">
        <v>5206</v>
      </c>
      <c r="O934" s="2" t="s">
        <v>5207</v>
      </c>
      <c r="P934" s="3" t="s">
        <v>278</v>
      </c>
      <c r="S934" s="3"/>
      <c r="T934" s="7" t="s">
        <v>5208</v>
      </c>
      <c r="U934" s="3" t="s">
        <v>5209</v>
      </c>
      <c r="V934" s="3" t="s">
        <v>555</v>
      </c>
      <c r="W934" s="3" t="s">
        <v>69</v>
      </c>
      <c r="X934" s="3" t="s">
        <v>70</v>
      </c>
      <c r="Y934" s="3" t="s">
        <v>67</v>
      </c>
      <c r="Z934" s="4" t="str">
        <f>IF(Tabela1[[#This Row],[R.A.E]]="SIM",VLOOKUP(Tabela1[[#This Row],[CLASSIFICAÇÃO]],Lista_Susp_!PRAZO,2,0)+Tabela1[[#This Row],[DATA]],"")</f>
        <v/>
      </c>
      <c r="AA934" s="11" t="b">
        <f ca="1">IF(Tabela1[[#This Row],[R.A.E]]="SIM",IF(AC934="ok","CONCLUÍDO",IF(Tabela1[[#This Row],[PRAZO ABERTURA R.A.E]]&lt;TODAY(),"ATRASADO","NO PRAZO")))</f>
        <v>0</v>
      </c>
      <c r="AB934" s="11" t="str">
        <f ca="1">IF(Tabela1[[#This Row],[PRAZO ABERTURA R.A.E]]&gt;=TODAY(),"",IF(Tabela1[[#This Row],[STATUS]]="ATRASADO",TODAY()-Tabela1[[#This Row],[PRAZO ABERTURA R.A.E]],""))</f>
        <v/>
      </c>
      <c r="AE934" s="3"/>
      <c r="AF934" t="s">
        <v>73</v>
      </c>
    </row>
    <row r="935" spans="1:32" ht="30" x14ac:dyDescent="0.25">
      <c r="A935" s="2">
        <v>934</v>
      </c>
      <c r="B935" s="2" t="s">
        <v>25</v>
      </c>
      <c r="C935" s="46">
        <v>45505</v>
      </c>
      <c r="D935" s="15" t="str">
        <f t="shared" si="13"/>
        <v>agosto</v>
      </c>
      <c r="E935" s="9">
        <v>0.20833333333333334</v>
      </c>
      <c r="F935" s="41" t="s">
        <v>5210</v>
      </c>
      <c r="G935" s="2" t="s">
        <v>27</v>
      </c>
      <c r="H935" s="20" t="s">
        <v>2308</v>
      </c>
      <c r="I935" s="61"/>
      <c r="J935" s="3"/>
      <c r="K935" s="5" t="s">
        <v>5211</v>
      </c>
      <c r="L935" s="6" t="s">
        <v>126</v>
      </c>
      <c r="M935" s="3" t="s">
        <v>122</v>
      </c>
      <c r="N935" s="2" t="s">
        <v>3254</v>
      </c>
      <c r="O935" s="2" t="s">
        <v>5212</v>
      </c>
      <c r="P935" s="3" t="s">
        <v>3168</v>
      </c>
      <c r="S935" s="3"/>
      <c r="T935" t="s">
        <v>5213</v>
      </c>
      <c r="U935" s="3" t="s">
        <v>3170</v>
      </c>
      <c r="V935" s="3" t="s">
        <v>105</v>
      </c>
      <c r="W935" s="3" t="s">
        <v>69</v>
      </c>
      <c r="X935" s="3" t="s">
        <v>70</v>
      </c>
      <c r="Y935" s="3" t="s">
        <v>67</v>
      </c>
      <c r="Z935" s="4" t="str">
        <f>IF(Tabela1[[#This Row],[R.A.E]]="SIM",VLOOKUP(Tabela1[[#This Row],[CLASSIFICAÇÃO]],Lista_Susp_!PRAZO,2,0)+Tabela1[[#This Row],[DATA]],"")</f>
        <v/>
      </c>
      <c r="AA935" s="11" t="b">
        <f ca="1">IF(Tabela1[[#This Row],[R.A.E]]="SIM",IF(AC935="ok","CONCLUÍDO",IF(Tabela1[[#This Row],[PRAZO ABERTURA R.A.E]]&lt;TODAY(),"ATRASADO","NO PRAZO")))</f>
        <v>0</v>
      </c>
      <c r="AB935" s="11" t="str">
        <f ca="1">IF(Tabela1[[#This Row],[PRAZO ABERTURA R.A.E]]&gt;=TODAY(),"",IF(Tabela1[[#This Row],[STATUS]]="ATRASADO",TODAY()-Tabela1[[#This Row],[PRAZO ABERTURA R.A.E]],""))</f>
        <v/>
      </c>
      <c r="AE935" s="3"/>
      <c r="AF935" t="s">
        <v>73</v>
      </c>
    </row>
    <row r="936" spans="1:32" ht="45" x14ac:dyDescent="0.25">
      <c r="A936" s="2">
        <v>935</v>
      </c>
      <c r="B936" s="2" t="s">
        <v>25</v>
      </c>
      <c r="C936" s="46">
        <v>45505</v>
      </c>
      <c r="D936" s="15" t="str">
        <f t="shared" si="13"/>
        <v>agosto</v>
      </c>
      <c r="E936" s="9">
        <v>7.2916666666666671E-2</v>
      </c>
      <c r="F936" s="41" t="s">
        <v>5196</v>
      </c>
      <c r="G936" s="2" t="s">
        <v>27</v>
      </c>
      <c r="H936" s="20" t="s">
        <v>2310</v>
      </c>
      <c r="I936" s="61"/>
      <c r="J936" s="3"/>
      <c r="K936" s="5" t="s">
        <v>5262</v>
      </c>
      <c r="L936" s="6" t="s">
        <v>126</v>
      </c>
      <c r="M936" s="3" t="s">
        <v>246</v>
      </c>
      <c r="N936" s="2" t="s">
        <v>2921</v>
      </c>
      <c r="O936" s="41" t="s">
        <v>5214</v>
      </c>
      <c r="P936" s="3" t="s">
        <v>1613</v>
      </c>
      <c r="S936" s="3"/>
      <c r="T936" s="7" t="s">
        <v>5215</v>
      </c>
      <c r="U936" s="3" t="s">
        <v>5216</v>
      </c>
      <c r="V936" s="3" t="s">
        <v>95</v>
      </c>
      <c r="W936" s="3" t="s">
        <v>69</v>
      </c>
      <c r="X936" s="3" t="s">
        <v>70</v>
      </c>
      <c r="Y936" s="3" t="s">
        <v>67</v>
      </c>
      <c r="Z936" s="4" t="str">
        <f>IF(Tabela1[[#This Row],[R.A.E]]="SIM",VLOOKUP(Tabela1[[#This Row],[CLASSIFICAÇÃO]],Lista_Susp_!PRAZO,2,0)+Tabela1[[#This Row],[DATA]],"")</f>
        <v/>
      </c>
      <c r="AA936" s="11" t="b">
        <f ca="1">IF(Tabela1[[#This Row],[R.A.E]]="SIM",IF(AC936="ok","CONCLUÍDO",IF(Tabela1[[#This Row],[PRAZO ABERTURA R.A.E]]&lt;TODAY(),"ATRASADO","NO PRAZO")))</f>
        <v>0</v>
      </c>
      <c r="AB936" s="11" t="str">
        <f ca="1">IF(Tabela1[[#This Row],[PRAZO ABERTURA R.A.E]]&gt;=TODAY(),"",IF(Tabela1[[#This Row],[STATUS]]="ATRASADO",TODAY()-Tabela1[[#This Row],[PRAZO ABERTURA R.A.E]],""))</f>
        <v/>
      </c>
      <c r="AE936" s="3"/>
      <c r="AF936" t="s">
        <v>73</v>
      </c>
    </row>
    <row r="937" spans="1:32" x14ac:dyDescent="0.25">
      <c r="A937" s="2">
        <v>936</v>
      </c>
      <c r="B937" s="2" t="s">
        <v>25</v>
      </c>
      <c r="C937" s="46">
        <v>45504</v>
      </c>
      <c r="D937" s="15" t="str">
        <f t="shared" si="13"/>
        <v>julho</v>
      </c>
      <c r="E937" s="9">
        <v>0.44791666666666669</v>
      </c>
      <c r="F937" s="41" t="s">
        <v>5156</v>
      </c>
      <c r="G937" s="2" t="s">
        <v>36</v>
      </c>
      <c r="H937" s="20"/>
      <c r="I937" s="61"/>
      <c r="J937" s="3"/>
      <c r="K937" s="5" t="s">
        <v>5263</v>
      </c>
      <c r="L937" s="6" t="s">
        <v>3996</v>
      </c>
      <c r="M937" s="3" t="s">
        <v>121</v>
      </c>
      <c r="N937" s="2" t="s">
        <v>2707</v>
      </c>
      <c r="O937" s="2" t="s">
        <v>4856</v>
      </c>
      <c r="P937" s="3" t="s">
        <v>397</v>
      </c>
      <c r="S937" s="3"/>
      <c r="T937" s="7" t="s">
        <v>5217</v>
      </c>
      <c r="U937" s="3" t="s">
        <v>3976</v>
      </c>
      <c r="V937" s="3" t="s">
        <v>239</v>
      </c>
      <c r="W937" s="3" t="s">
        <v>76</v>
      </c>
      <c r="X937" s="3" t="s">
        <v>70</v>
      </c>
      <c r="Y937" s="3" t="s">
        <v>73</v>
      </c>
      <c r="Z937" s="4">
        <f>IF(Tabela1[[#This Row],[R.A.E]]="SIM",VLOOKUP(Tabela1[[#This Row],[CLASSIFICAÇÃO]],Lista_Susp_!PRAZO,2,0)+Tabela1[[#This Row],[DATA]],"")</f>
        <v>45511</v>
      </c>
      <c r="AA937" s="11" t="str">
        <f ca="1">IF(Tabela1[[#This Row],[R.A.E]]="SIM",IF(AC937="ok","CONCLUÍDO",IF(Tabela1[[#This Row],[PRAZO ABERTURA R.A.E]]&lt;TODAY(),"ATRASADO","NO PRAZO")))</f>
        <v>CONCLUÍDO</v>
      </c>
      <c r="AB937" s="11" t="str">
        <f ca="1">IF(Tabela1[[#This Row],[PRAZO ABERTURA R.A.E]]&gt;=TODAY(),"",IF(Tabela1[[#This Row],[STATUS]]="ATRASADO",TODAY()-Tabela1[[#This Row],[PRAZO ABERTURA R.A.E]],""))</f>
        <v/>
      </c>
      <c r="AC937" s="3" t="s">
        <v>224</v>
      </c>
      <c r="AD937" s="4">
        <v>45512</v>
      </c>
      <c r="AE937" s="3" t="s">
        <v>73</v>
      </c>
      <c r="AF937" t="s">
        <v>73</v>
      </c>
    </row>
    <row r="938" spans="1:32" ht="30" x14ac:dyDescent="0.25">
      <c r="A938" s="2">
        <v>937</v>
      </c>
      <c r="B938" s="2" t="s">
        <v>25</v>
      </c>
      <c r="C938" s="46">
        <v>45504</v>
      </c>
      <c r="D938" s="15" t="str">
        <f t="shared" si="13"/>
        <v>julho</v>
      </c>
      <c r="E938" s="9">
        <v>0.625</v>
      </c>
      <c r="F938" s="41" t="s">
        <v>5264</v>
      </c>
      <c r="G938" s="2" t="s">
        <v>30</v>
      </c>
      <c r="H938" s="20"/>
      <c r="I938" s="61"/>
      <c r="J938" s="3"/>
      <c r="K938" s="5" t="s">
        <v>5265</v>
      </c>
      <c r="L938" s="6" t="s">
        <v>126</v>
      </c>
      <c r="M938" s="3" t="s">
        <v>121</v>
      </c>
      <c r="N938" s="2" t="s">
        <v>3873</v>
      </c>
      <c r="O938" s="41" t="s">
        <v>5218</v>
      </c>
      <c r="P938" s="3" t="s">
        <v>5087</v>
      </c>
      <c r="S938" s="3"/>
      <c r="T938" s="7" t="s">
        <v>5219</v>
      </c>
      <c r="U938" s="3" t="s">
        <v>3528</v>
      </c>
      <c r="V938" s="3" t="s">
        <v>68</v>
      </c>
      <c r="W938" s="3" t="s">
        <v>69</v>
      </c>
      <c r="X938" s="3" t="s">
        <v>70</v>
      </c>
      <c r="Y938" s="3" t="s">
        <v>67</v>
      </c>
      <c r="Z938" s="4" t="str">
        <f>IF(Tabela1[[#This Row],[R.A.E]]="SIM",VLOOKUP(Tabela1[[#This Row],[CLASSIFICAÇÃO]],Lista_Susp_!PRAZO,2,0)+Tabela1[[#This Row],[DATA]],"")</f>
        <v/>
      </c>
      <c r="AA938" s="11" t="b">
        <f ca="1">IF(Tabela1[[#This Row],[R.A.E]]="SIM",IF(AC938="ok","CONCLUÍDO",IF(Tabela1[[#This Row],[PRAZO ABERTURA R.A.E]]&lt;TODAY(),"ATRASADO","NO PRAZO")))</f>
        <v>0</v>
      </c>
      <c r="AB938" s="11" t="str">
        <f ca="1">IF(Tabela1[[#This Row],[PRAZO ABERTURA R.A.E]]&gt;=TODAY(),"",IF(Tabela1[[#This Row],[STATUS]]="ATRASADO",TODAY()-Tabela1[[#This Row],[PRAZO ABERTURA R.A.E]],""))</f>
        <v/>
      </c>
      <c r="AE938" s="3"/>
      <c r="AF938" t="s">
        <v>73</v>
      </c>
    </row>
    <row r="939" spans="1:32" ht="30" x14ac:dyDescent="0.25">
      <c r="A939" s="2">
        <v>938</v>
      </c>
      <c r="B939" s="2" t="s">
        <v>25</v>
      </c>
      <c r="C939" s="46">
        <v>45503</v>
      </c>
      <c r="D939" s="15" t="str">
        <f t="shared" si="13"/>
        <v>julho</v>
      </c>
      <c r="E939" s="9">
        <v>0.54166666666666663</v>
      </c>
      <c r="F939" s="41" t="s">
        <v>5220</v>
      </c>
      <c r="G939" s="2" t="s">
        <v>30</v>
      </c>
      <c r="H939" s="20"/>
      <c r="I939" s="61"/>
      <c r="J939" s="3"/>
      <c r="K939" s="5" t="s">
        <v>5221</v>
      </c>
      <c r="L939" s="6" t="s">
        <v>126</v>
      </c>
      <c r="M939" s="3" t="s">
        <v>44</v>
      </c>
      <c r="N939" s="2" t="s">
        <v>5222</v>
      </c>
      <c r="O939" s="2" t="s">
        <v>5223</v>
      </c>
      <c r="P939" s="3" t="s">
        <v>3544</v>
      </c>
      <c r="S939" s="3"/>
      <c r="T939" s="7" t="s">
        <v>5224</v>
      </c>
      <c r="U939" s="3" t="s">
        <v>5225</v>
      </c>
      <c r="V939" s="3" t="s">
        <v>81</v>
      </c>
      <c r="W939" s="3" t="s">
        <v>69</v>
      </c>
      <c r="X939" s="3" t="s">
        <v>70</v>
      </c>
      <c r="Y939" s="3" t="s">
        <v>67</v>
      </c>
      <c r="Z939" s="4" t="str">
        <f>IF(Tabela1[[#This Row],[R.A.E]]="SIM",VLOOKUP(Tabela1[[#This Row],[CLASSIFICAÇÃO]],Lista_Susp_!PRAZO,2,0)+Tabela1[[#This Row],[DATA]],"")</f>
        <v/>
      </c>
      <c r="AA939" s="11" t="b">
        <f ca="1">IF(Tabela1[[#This Row],[R.A.E]]="SIM",IF(AC939="ok","CONCLUÍDO",IF(Tabela1[[#This Row],[PRAZO ABERTURA R.A.E]]&lt;TODAY(),"ATRASADO","NO PRAZO")))</f>
        <v>0</v>
      </c>
      <c r="AB939" s="11" t="str">
        <f ca="1">IF(Tabela1[[#This Row],[PRAZO ABERTURA R.A.E]]&gt;=TODAY(),"",IF(Tabela1[[#This Row],[STATUS]]="ATRASADO",TODAY()-Tabela1[[#This Row],[PRAZO ABERTURA R.A.E]],""))</f>
        <v/>
      </c>
      <c r="AE939" s="3"/>
      <c r="AF939" t="s">
        <v>73</v>
      </c>
    </row>
    <row r="940" spans="1:32" ht="30" x14ac:dyDescent="0.25">
      <c r="A940" s="2">
        <v>939</v>
      </c>
      <c r="B940" s="2" t="s">
        <v>25</v>
      </c>
      <c r="C940" s="46">
        <v>45504</v>
      </c>
      <c r="D940" s="15" t="str">
        <f t="shared" si="13"/>
        <v>julho</v>
      </c>
      <c r="E940" s="9">
        <v>0.85416666666666663</v>
      </c>
      <c r="F940" s="41" t="s">
        <v>5226</v>
      </c>
      <c r="G940" s="2" t="s">
        <v>27</v>
      </c>
      <c r="H940" s="20" t="s">
        <v>2309</v>
      </c>
      <c r="I940" s="61"/>
      <c r="J940" s="3"/>
      <c r="K940" s="37" t="s">
        <v>5266</v>
      </c>
      <c r="L940" s="6" t="s">
        <v>126</v>
      </c>
      <c r="M940" s="3" t="s">
        <v>121</v>
      </c>
      <c r="N940" s="2" t="s">
        <v>4687</v>
      </c>
      <c r="O940" s="2" t="s">
        <v>5227</v>
      </c>
      <c r="P940" s="3" t="s">
        <v>5228</v>
      </c>
      <c r="S940" s="3"/>
      <c r="T940" s="7" t="s">
        <v>5229</v>
      </c>
      <c r="U940" s="3" t="s">
        <v>4443</v>
      </c>
      <c r="V940" s="3" t="s">
        <v>68</v>
      </c>
      <c r="W940" s="3" t="s">
        <v>69</v>
      </c>
      <c r="X940" s="3" t="s">
        <v>70</v>
      </c>
      <c r="Y940" s="3" t="s">
        <v>67</v>
      </c>
      <c r="Z940" s="4" t="str">
        <f>IF(Tabela1[[#This Row],[R.A.E]]="SIM",VLOOKUP(Tabela1[[#This Row],[CLASSIFICAÇÃO]],Lista_Susp_!PRAZO,2,0)+Tabela1[[#This Row],[DATA]],"")</f>
        <v/>
      </c>
      <c r="AA940" s="11" t="b">
        <f ca="1">IF(Tabela1[[#This Row],[R.A.E]]="SIM",IF(AC940="ok","CONCLUÍDO",IF(Tabela1[[#This Row],[PRAZO ABERTURA R.A.E]]&lt;TODAY(),"ATRASADO","NO PRAZO")))</f>
        <v>0</v>
      </c>
      <c r="AB940" s="11" t="str">
        <f ca="1">IF(Tabela1[[#This Row],[PRAZO ABERTURA R.A.E]]&gt;=TODAY(),"",IF(Tabela1[[#This Row],[STATUS]]="ATRASADO",TODAY()-Tabela1[[#This Row],[PRAZO ABERTURA R.A.E]],""))</f>
        <v/>
      </c>
      <c r="AE940" s="3"/>
      <c r="AF940" t="s">
        <v>73</v>
      </c>
    </row>
    <row r="941" spans="1:32" x14ac:dyDescent="0.25">
      <c r="A941" s="2">
        <v>940</v>
      </c>
      <c r="B941" s="2" t="s">
        <v>25</v>
      </c>
      <c r="C941" s="46">
        <v>45505</v>
      </c>
      <c r="D941" s="15" t="str">
        <f t="shared" si="13"/>
        <v>agosto</v>
      </c>
      <c r="E941" s="9">
        <v>0.30902777777777779</v>
      </c>
      <c r="F941" s="41" t="s">
        <v>5230</v>
      </c>
      <c r="G941" s="2" t="s">
        <v>30</v>
      </c>
      <c r="H941" s="20"/>
      <c r="I941" s="61"/>
      <c r="J941" s="3"/>
      <c r="K941" s="5" t="s">
        <v>5267</v>
      </c>
      <c r="L941" s="6" t="s">
        <v>185</v>
      </c>
      <c r="M941" s="3" t="s">
        <v>121</v>
      </c>
      <c r="N941" s="2" t="s">
        <v>1743</v>
      </c>
      <c r="O941" s="2" t="s">
        <v>5231</v>
      </c>
      <c r="P941" s="3" t="s">
        <v>3802</v>
      </c>
      <c r="S941" s="3"/>
      <c r="T941" s="7" t="s">
        <v>5232</v>
      </c>
      <c r="U941" s="3" t="s">
        <v>5233</v>
      </c>
      <c r="V941" s="3" t="s">
        <v>75</v>
      </c>
      <c r="W941" s="3" t="s">
        <v>69</v>
      </c>
      <c r="X941" s="3" t="s">
        <v>70</v>
      </c>
      <c r="Y941" s="3" t="s">
        <v>67</v>
      </c>
      <c r="Z941" s="4" t="str">
        <f>IF(Tabela1[[#This Row],[R.A.E]]="SIM",VLOOKUP(Tabela1[[#This Row],[CLASSIFICAÇÃO]],Lista_Susp_!PRAZO,2,0)+Tabela1[[#This Row],[DATA]],"")</f>
        <v/>
      </c>
      <c r="AA941" s="11" t="b">
        <f ca="1">IF(Tabela1[[#This Row],[R.A.E]]="SIM",IF(AC941="ok","CONCLUÍDO",IF(Tabela1[[#This Row],[PRAZO ABERTURA R.A.E]]&lt;TODAY(),"ATRASADO","NO PRAZO")))</f>
        <v>0</v>
      </c>
      <c r="AB941" s="11" t="str">
        <f ca="1">IF(Tabela1[[#This Row],[PRAZO ABERTURA R.A.E]]&gt;=TODAY(),"",IF(Tabela1[[#This Row],[STATUS]]="ATRASADO",TODAY()-Tabela1[[#This Row],[PRAZO ABERTURA R.A.E]],""))</f>
        <v/>
      </c>
      <c r="AE941" s="3"/>
      <c r="AF941" t="s">
        <v>73</v>
      </c>
    </row>
    <row r="942" spans="1:32" ht="30" x14ac:dyDescent="0.25">
      <c r="A942" s="2">
        <v>941</v>
      </c>
      <c r="B942" s="2" t="s">
        <v>25</v>
      </c>
      <c r="C942" s="46">
        <v>45505</v>
      </c>
      <c r="D942" s="15" t="str">
        <f t="shared" si="13"/>
        <v>agosto</v>
      </c>
      <c r="E942" s="9">
        <v>0.4375</v>
      </c>
      <c r="F942" s="41" t="s">
        <v>5234</v>
      </c>
      <c r="G942" s="2" t="s">
        <v>30</v>
      </c>
      <c r="H942" s="20"/>
      <c r="I942" s="61"/>
      <c r="J942" s="3"/>
      <c r="K942" s="5" t="s">
        <v>5235</v>
      </c>
      <c r="L942" s="6" t="s">
        <v>219</v>
      </c>
      <c r="M942" s="3" t="s">
        <v>121</v>
      </c>
      <c r="N942" s="2" t="s">
        <v>4613</v>
      </c>
      <c r="O942" s="2" t="s">
        <v>5236</v>
      </c>
      <c r="P942" s="3" t="s">
        <v>5237</v>
      </c>
      <c r="S942" s="3"/>
      <c r="T942" s="7" t="s">
        <v>5238</v>
      </c>
      <c r="U942" s="3" t="s">
        <v>3446</v>
      </c>
      <c r="V942" s="3" t="s">
        <v>75</v>
      </c>
      <c r="W942" s="3" t="s">
        <v>69</v>
      </c>
      <c r="X942" s="3" t="s">
        <v>70</v>
      </c>
      <c r="Y942" s="3" t="s">
        <v>67</v>
      </c>
      <c r="Z942" s="4" t="str">
        <f>IF(Tabela1[[#This Row],[R.A.E]]="SIM",VLOOKUP(Tabela1[[#This Row],[CLASSIFICAÇÃO]],Lista_Susp_!PRAZO,2,0)+Tabela1[[#This Row],[DATA]],"")</f>
        <v/>
      </c>
      <c r="AA942" s="11" t="b">
        <f ca="1">IF(Tabela1[[#This Row],[R.A.E]]="SIM",IF(AC942="ok","CONCLUÍDO",IF(Tabela1[[#This Row],[PRAZO ABERTURA R.A.E]]&lt;TODAY(),"ATRASADO","NO PRAZO")))</f>
        <v>0</v>
      </c>
      <c r="AB942" s="11" t="str">
        <f ca="1">IF(Tabela1[[#This Row],[PRAZO ABERTURA R.A.E]]&gt;=TODAY(),"",IF(Tabela1[[#This Row],[STATUS]]="ATRASADO",TODAY()-Tabela1[[#This Row],[PRAZO ABERTURA R.A.E]],""))</f>
        <v/>
      </c>
      <c r="AE942" s="3"/>
      <c r="AF942" t="s">
        <v>73</v>
      </c>
    </row>
    <row r="943" spans="1:32" ht="30" x14ac:dyDescent="0.25">
      <c r="A943" s="2">
        <v>942</v>
      </c>
      <c r="B943" s="2" t="s">
        <v>25</v>
      </c>
      <c r="C943" s="46">
        <v>45505</v>
      </c>
      <c r="D943" s="15" t="str">
        <f t="shared" si="13"/>
        <v>agosto</v>
      </c>
      <c r="E943" s="9">
        <v>0.26041666666666669</v>
      </c>
      <c r="F943" s="41" t="s">
        <v>5239</v>
      </c>
      <c r="G943" s="2" t="s">
        <v>30</v>
      </c>
      <c r="H943" s="20"/>
      <c r="I943" s="61"/>
      <c r="J943" s="3"/>
      <c r="K943" s="5" t="s">
        <v>5268</v>
      </c>
      <c r="L943" s="6" t="s">
        <v>197</v>
      </c>
      <c r="M943" s="3" t="s">
        <v>121</v>
      </c>
      <c r="N943" s="2" t="s">
        <v>4404</v>
      </c>
      <c r="O943" s="2" t="s">
        <v>5240</v>
      </c>
      <c r="P943" s="3" t="s">
        <v>3405</v>
      </c>
      <c r="S943" s="3"/>
      <c r="T943" s="7" t="s">
        <v>5241</v>
      </c>
      <c r="U943" s="3" t="s">
        <v>5242</v>
      </c>
      <c r="V943" s="3" t="s">
        <v>239</v>
      </c>
      <c r="W943" s="3" t="s">
        <v>69</v>
      </c>
      <c r="X943" s="3" t="s">
        <v>70</v>
      </c>
      <c r="Y943" s="3" t="s">
        <v>67</v>
      </c>
      <c r="Z943" s="4" t="str">
        <f>IF(Tabela1[[#This Row],[R.A.E]]="SIM",VLOOKUP(Tabela1[[#This Row],[CLASSIFICAÇÃO]],Lista_Susp_!PRAZO,2,0)+Tabela1[[#This Row],[DATA]],"")</f>
        <v/>
      </c>
      <c r="AA943" s="11" t="b">
        <f ca="1">IF(Tabela1[[#This Row],[R.A.E]]="SIM",IF(AC943="ok","CONCLUÍDO",IF(Tabela1[[#This Row],[PRAZO ABERTURA R.A.E]]&lt;TODAY(),"ATRASADO","NO PRAZO")))</f>
        <v>0</v>
      </c>
      <c r="AB943" s="11" t="str">
        <f ca="1">IF(Tabela1[[#This Row],[PRAZO ABERTURA R.A.E]]&gt;=TODAY(),"",IF(Tabela1[[#This Row],[STATUS]]="ATRASADO",TODAY()-Tabela1[[#This Row],[PRAZO ABERTURA R.A.E]],""))</f>
        <v/>
      </c>
      <c r="AE943" s="3"/>
      <c r="AF943" t="s">
        <v>73</v>
      </c>
    </row>
    <row r="944" spans="1:32" ht="30" x14ac:dyDescent="0.25">
      <c r="A944" s="2">
        <v>943</v>
      </c>
      <c r="B944" s="2" t="s">
        <v>25</v>
      </c>
      <c r="C944" s="46">
        <v>45505</v>
      </c>
      <c r="D944" s="15" t="str">
        <f t="shared" si="13"/>
        <v>agosto</v>
      </c>
      <c r="E944" s="9">
        <v>0.53125</v>
      </c>
      <c r="F944" s="41" t="s">
        <v>5244</v>
      </c>
      <c r="G944" s="2" t="s">
        <v>33</v>
      </c>
      <c r="H944" s="20"/>
      <c r="I944" s="61"/>
      <c r="J944" s="3"/>
      <c r="K944" s="5" t="s">
        <v>5269</v>
      </c>
      <c r="L944" s="6" t="s">
        <v>126</v>
      </c>
      <c r="M944" s="3" t="s">
        <v>123</v>
      </c>
      <c r="N944" s="2" t="s">
        <v>5243</v>
      </c>
      <c r="O944" s="2" t="s">
        <v>5245</v>
      </c>
      <c r="P944" s="3" t="s">
        <v>3319</v>
      </c>
      <c r="S944" s="3"/>
      <c r="T944" s="7" t="s">
        <v>5246</v>
      </c>
      <c r="U944" s="3" t="s">
        <v>3394</v>
      </c>
      <c r="V944" s="3" t="s">
        <v>82</v>
      </c>
      <c r="W944" s="3" t="s">
        <v>69</v>
      </c>
      <c r="X944" s="3" t="s">
        <v>70</v>
      </c>
      <c r="Y944" s="3" t="s">
        <v>67</v>
      </c>
      <c r="Z944" s="4" t="str">
        <f>IF(Tabela1[[#This Row],[R.A.E]]="SIM",VLOOKUP(Tabela1[[#This Row],[CLASSIFICAÇÃO]],Lista_Susp_!PRAZO,2,0)+Tabela1[[#This Row],[DATA]],"")</f>
        <v/>
      </c>
      <c r="AA944" s="11" t="b">
        <f ca="1">IF(Tabela1[[#This Row],[R.A.E]]="SIM",IF(AC944="ok","CONCLUÍDO",IF(Tabela1[[#This Row],[PRAZO ABERTURA R.A.E]]&lt;TODAY(),"ATRASADO","NO PRAZO")))</f>
        <v>0</v>
      </c>
      <c r="AB944" s="11" t="str">
        <f ca="1">IF(Tabela1[[#This Row],[PRAZO ABERTURA R.A.E]]&gt;=TODAY(),"",IF(Tabela1[[#This Row],[STATUS]]="ATRASADO",TODAY()-Tabela1[[#This Row],[PRAZO ABERTURA R.A.E]],""))</f>
        <v/>
      </c>
      <c r="AE944" s="3"/>
      <c r="AF944" t="s">
        <v>73</v>
      </c>
    </row>
    <row r="945" spans="1:32" ht="45" x14ac:dyDescent="0.25">
      <c r="A945" s="83">
        <v>944</v>
      </c>
      <c r="B945" s="2" t="s">
        <v>25</v>
      </c>
      <c r="C945" s="46">
        <v>45504</v>
      </c>
      <c r="D945" s="15" t="str">
        <f t="shared" si="13"/>
        <v>julho</v>
      </c>
      <c r="E945" s="9">
        <v>0.75</v>
      </c>
      <c r="F945" s="41" t="s">
        <v>3561</v>
      </c>
      <c r="G945" s="2" t="s">
        <v>30</v>
      </c>
      <c r="H945" s="20"/>
      <c r="I945" s="61"/>
      <c r="J945" s="3"/>
      <c r="K945" s="5" t="s">
        <v>5270</v>
      </c>
      <c r="L945" s="6" t="s">
        <v>126</v>
      </c>
      <c r="M945" s="3" t="s">
        <v>231</v>
      </c>
      <c r="N945" s="2" t="s">
        <v>5247</v>
      </c>
      <c r="O945" s="2" t="s">
        <v>5248</v>
      </c>
      <c r="P945" s="3" t="s">
        <v>5249</v>
      </c>
      <c r="S945" s="3"/>
      <c r="T945" s="7" t="s">
        <v>5250</v>
      </c>
      <c r="U945" s="3" t="s">
        <v>5251</v>
      </c>
      <c r="V945" s="3" t="s">
        <v>248</v>
      </c>
      <c r="W945" s="3" t="s">
        <v>69</v>
      </c>
      <c r="X945" s="3" t="s">
        <v>70</v>
      </c>
      <c r="Y945" s="3" t="s">
        <v>67</v>
      </c>
      <c r="Z945" s="4" t="str">
        <f>IF(Tabela1[[#This Row],[R.A.E]]="SIM",VLOOKUP(Tabela1[[#This Row],[CLASSIFICAÇÃO]],Lista_Susp_!PRAZO,2,0)+Tabela1[[#This Row],[DATA]],"")</f>
        <v/>
      </c>
      <c r="AA945" s="11" t="b">
        <f ca="1">IF(Tabela1[[#This Row],[R.A.E]]="SIM",IF(AC945="ok","CONCLUÍDO",IF(Tabela1[[#This Row],[PRAZO ABERTURA R.A.E]]&lt;TODAY(),"ATRASADO","NO PRAZO")))</f>
        <v>0</v>
      </c>
      <c r="AB945" s="11" t="str">
        <f ca="1">IF(Tabela1[[#This Row],[PRAZO ABERTURA R.A.E]]&gt;=TODAY(),"",IF(Tabela1[[#This Row],[STATUS]]="ATRASADO",TODAY()-Tabela1[[#This Row],[PRAZO ABERTURA R.A.E]],""))</f>
        <v/>
      </c>
      <c r="AE945" s="3"/>
      <c r="AF945" t="s">
        <v>73</v>
      </c>
    </row>
    <row r="946" spans="1:32" ht="30" x14ac:dyDescent="0.25">
      <c r="A946" s="2">
        <v>945</v>
      </c>
      <c r="B946" s="2" t="s">
        <v>28</v>
      </c>
      <c r="C946" s="46">
        <v>45503</v>
      </c>
      <c r="D946" s="15" t="str">
        <f t="shared" si="13"/>
        <v>julho</v>
      </c>
      <c r="E946" s="9">
        <v>0.4375</v>
      </c>
      <c r="F946" s="41" t="s">
        <v>5276</v>
      </c>
      <c r="G946" s="2" t="s">
        <v>30</v>
      </c>
      <c r="H946" s="20"/>
      <c r="I946" s="61"/>
      <c r="J946" s="3"/>
      <c r="K946" s="5" t="s">
        <v>5274</v>
      </c>
      <c r="L946" s="6" t="s">
        <v>129</v>
      </c>
      <c r="M946" s="3" t="s">
        <v>121</v>
      </c>
      <c r="N946" s="2" t="s">
        <v>5275</v>
      </c>
      <c r="O946" s="41" t="s">
        <v>5277</v>
      </c>
      <c r="P946" s="3" t="s">
        <v>5278</v>
      </c>
      <c r="S946" s="3"/>
      <c r="T946" s="7" t="s">
        <v>5279</v>
      </c>
      <c r="U946" s="3" t="s">
        <v>5280</v>
      </c>
      <c r="V946" s="3" t="s">
        <v>232</v>
      </c>
      <c r="W946" s="3" t="s">
        <v>69</v>
      </c>
      <c r="X946" s="3" t="s">
        <v>70</v>
      </c>
      <c r="Y946" s="3" t="s">
        <v>67</v>
      </c>
      <c r="Z946" s="4" t="str">
        <f>IF(Tabela1[[#This Row],[R.A.E]]="SIM",VLOOKUP(Tabela1[[#This Row],[CLASSIFICAÇÃO]],Lista_Susp_!PRAZO,2,0)+Tabela1[[#This Row],[DATA]],"")</f>
        <v/>
      </c>
      <c r="AA946" s="11" t="b">
        <f ca="1">IF(Tabela1[[#This Row],[R.A.E]]="SIM",IF(AC946="ok","CONCLUÍDO",IF(Tabela1[[#This Row],[PRAZO ABERTURA R.A.E]]&lt;TODAY(),"ATRASADO","NO PRAZO")))</f>
        <v>0</v>
      </c>
      <c r="AB946" s="11" t="str">
        <f ca="1">IF(Tabela1[[#This Row],[PRAZO ABERTURA R.A.E]]&gt;=TODAY(),"",IF(Tabela1[[#This Row],[STATUS]]="ATRASADO",TODAY()-Tabela1[[#This Row],[PRAZO ABERTURA R.A.E]],""))</f>
        <v/>
      </c>
      <c r="AE946" s="3"/>
      <c r="AF946" t="s">
        <v>73</v>
      </c>
    </row>
    <row r="947" spans="1:32" ht="60" x14ac:dyDescent="0.25">
      <c r="A947" s="2">
        <v>946</v>
      </c>
      <c r="B947" s="2" t="s">
        <v>28</v>
      </c>
      <c r="C947" s="46">
        <v>45505</v>
      </c>
      <c r="D947" s="15" t="str">
        <f t="shared" si="13"/>
        <v>agosto</v>
      </c>
      <c r="E947" s="9">
        <v>0.5</v>
      </c>
      <c r="F947" s="41" t="s">
        <v>5281</v>
      </c>
      <c r="G947" s="2" t="s">
        <v>36</v>
      </c>
      <c r="H947" s="20"/>
      <c r="I947" s="61"/>
      <c r="J947" s="3"/>
      <c r="K947" s="5" t="s">
        <v>5325</v>
      </c>
      <c r="L947" s="6" t="s">
        <v>129</v>
      </c>
      <c r="M947" s="3" t="s">
        <v>231</v>
      </c>
      <c r="N947" s="2" t="s">
        <v>5282</v>
      </c>
      <c r="O947" s="2" t="s">
        <v>5283</v>
      </c>
      <c r="P947" s="3" t="s">
        <v>5284</v>
      </c>
      <c r="S947" s="3"/>
      <c r="T947" s="7" t="s">
        <v>5285</v>
      </c>
      <c r="U947" s="3" t="s">
        <v>5286</v>
      </c>
      <c r="V947" s="3" t="s">
        <v>78</v>
      </c>
      <c r="W947" s="3" t="s">
        <v>69</v>
      </c>
      <c r="X947" s="3" t="s">
        <v>79</v>
      </c>
      <c r="Y947" s="3" t="s">
        <v>73</v>
      </c>
      <c r="Z947" s="4">
        <f>IF(Tabela1[[#This Row],[R.A.E]]="SIM",VLOOKUP(Tabela1[[#This Row],[CLASSIFICAÇÃO]],Lista_Susp_!PRAZO,2,0)+Tabela1[[#This Row],[DATA]],"")</f>
        <v>45512</v>
      </c>
      <c r="AA947" s="11" t="str">
        <f ca="1">IF(Tabela1[[#This Row],[R.A.E]]="SIM",IF(AC947="ok","CONCLUÍDO",IF(Tabela1[[#This Row],[PRAZO ABERTURA R.A.E]]&lt;TODAY(),"ATRASADO","NO PRAZO")))</f>
        <v>ATRASADO</v>
      </c>
      <c r="AB947" s="11">
        <f ca="1">IF(Tabela1[[#This Row],[PRAZO ABERTURA R.A.E]]&gt;=TODAY(),"",IF(Tabela1[[#This Row],[STATUS]]="ATRASADO",TODAY()-Tabela1[[#This Row],[PRAZO ABERTURA R.A.E]],""))</f>
        <v>145</v>
      </c>
      <c r="AE947" s="3"/>
      <c r="AF947" t="s">
        <v>73</v>
      </c>
    </row>
    <row r="948" spans="1:32" ht="30" x14ac:dyDescent="0.25">
      <c r="A948" s="2">
        <v>947</v>
      </c>
      <c r="B948" s="2" t="s">
        <v>25</v>
      </c>
      <c r="C948" s="46">
        <v>45506</v>
      </c>
      <c r="D948" s="15" t="str">
        <f t="shared" si="13"/>
        <v>agosto</v>
      </c>
      <c r="E948" s="9">
        <v>0.5</v>
      </c>
      <c r="F948" s="41" t="s">
        <v>5287</v>
      </c>
      <c r="G948" s="19" t="s">
        <v>27</v>
      </c>
      <c r="H948" s="20" t="s">
        <v>2309</v>
      </c>
      <c r="I948" s="61"/>
      <c r="J948" s="3" t="s">
        <v>73</v>
      </c>
      <c r="K948" s="5" t="s">
        <v>5326</v>
      </c>
      <c r="L948" s="6" t="s">
        <v>5296</v>
      </c>
      <c r="M948" s="3" t="s">
        <v>781</v>
      </c>
      <c r="N948" s="2" t="s">
        <v>3678</v>
      </c>
      <c r="O948" s="2" t="s">
        <v>5288</v>
      </c>
      <c r="P948" s="3" t="s">
        <v>5289</v>
      </c>
      <c r="S948" s="3"/>
      <c r="T948" s="7" t="s">
        <v>5290</v>
      </c>
      <c r="U948" s="3" t="s">
        <v>5291</v>
      </c>
      <c r="V948" s="3" t="s">
        <v>95</v>
      </c>
      <c r="W948" s="3" t="s">
        <v>76</v>
      </c>
      <c r="X948" s="3" t="s">
        <v>70</v>
      </c>
      <c r="Y948" s="3" t="s">
        <v>73</v>
      </c>
      <c r="Z948" s="4">
        <f>IF(Tabela1[[#This Row],[R.A.E]]="SIM",VLOOKUP(Tabela1[[#This Row],[CLASSIFICAÇÃO]],Lista_Susp_!PRAZO,2,0)+Tabela1[[#This Row],[DATA]],"")</f>
        <v>45513</v>
      </c>
      <c r="AA948" s="11" t="str">
        <f ca="1">IF(Tabela1[[#This Row],[R.A.E]]="SIM",IF(AC948="ok","CONCLUÍDO",IF(Tabela1[[#This Row],[PRAZO ABERTURA R.A.E]]&lt;TODAY(),"ATRASADO","NO PRAZO")))</f>
        <v>CONCLUÍDO</v>
      </c>
      <c r="AB948" s="11"/>
      <c r="AC948" s="4" t="s">
        <v>908</v>
      </c>
      <c r="AD948" s="4">
        <v>45511</v>
      </c>
      <c r="AE948" s="3"/>
      <c r="AF948" t="s">
        <v>73</v>
      </c>
    </row>
    <row r="949" spans="1:32" x14ac:dyDescent="0.25">
      <c r="A949" s="2">
        <v>948</v>
      </c>
      <c r="B949" s="2" t="s">
        <v>25</v>
      </c>
      <c r="C949" s="46">
        <v>45507</v>
      </c>
      <c r="D949" s="15" t="str">
        <f t="shared" si="13"/>
        <v>agosto</v>
      </c>
      <c r="E949" s="9">
        <v>0.60416666666666663</v>
      </c>
      <c r="F949" s="41" t="s">
        <v>5292</v>
      </c>
      <c r="G949" s="2" t="s">
        <v>27</v>
      </c>
      <c r="H949" s="20" t="s">
        <v>2310</v>
      </c>
      <c r="I949" s="61"/>
      <c r="J949" s="3"/>
      <c r="K949" s="37" t="s">
        <v>5327</v>
      </c>
      <c r="L949" s="6" t="s">
        <v>126</v>
      </c>
      <c r="M949" s="3" t="s">
        <v>122</v>
      </c>
      <c r="N949" s="2" t="s">
        <v>5293</v>
      </c>
      <c r="O949" s="2" t="s">
        <v>5294</v>
      </c>
      <c r="P949" s="3" t="s">
        <v>3968</v>
      </c>
      <c r="S949" s="3"/>
      <c r="T949" s="85"/>
      <c r="U949" s="3" t="s">
        <v>5295</v>
      </c>
      <c r="V949" s="3" t="s">
        <v>105</v>
      </c>
      <c r="W949" s="3" t="s">
        <v>69</v>
      </c>
      <c r="X949" s="3" t="s">
        <v>70</v>
      </c>
      <c r="Y949" s="3" t="s">
        <v>67</v>
      </c>
      <c r="Z949" s="4" t="str">
        <f>IF(Tabela1[[#This Row],[R.A.E]]="SIM",VLOOKUP(Tabela1[[#This Row],[CLASSIFICAÇÃO]],Lista_Susp_!PRAZO,2,0)+Tabela1[[#This Row],[DATA]],"")</f>
        <v/>
      </c>
      <c r="AA949" s="11" t="b">
        <f ca="1">IF(Tabela1[[#This Row],[R.A.E]]="SIM",IF(AC949="ok","CONCLUÍDO",IF(Tabela1[[#This Row],[PRAZO ABERTURA R.A.E]]&lt;TODAY(),"ATRASADO","NO PRAZO")))</f>
        <v>0</v>
      </c>
      <c r="AB949" s="11" t="str">
        <f ca="1">IF(Tabela1[[#This Row],[PRAZO ABERTURA R.A.E]]&gt;=TODAY(),"",IF(Tabela1[[#This Row],[STATUS]]="ATRASADO",TODAY()-Tabela1[[#This Row],[PRAZO ABERTURA R.A.E]],""))</f>
        <v/>
      </c>
      <c r="AE949" s="3"/>
      <c r="AF949" t="s">
        <v>73</v>
      </c>
    </row>
    <row r="950" spans="1:32" x14ac:dyDescent="0.25">
      <c r="A950" s="2">
        <v>949</v>
      </c>
      <c r="B950" s="2" t="s">
        <v>25</v>
      </c>
      <c r="C950" s="46">
        <v>45507</v>
      </c>
      <c r="D950" s="15" t="str">
        <f t="shared" si="13"/>
        <v>agosto</v>
      </c>
      <c r="E950" s="9">
        <v>0.73611111111111116</v>
      </c>
      <c r="F950" s="41" t="s">
        <v>5298</v>
      </c>
      <c r="G950" s="2" t="s">
        <v>33</v>
      </c>
      <c r="H950" s="20"/>
      <c r="I950" s="61"/>
      <c r="J950" s="3"/>
      <c r="K950" s="5" t="s">
        <v>5297</v>
      </c>
      <c r="L950" s="6" t="s">
        <v>126</v>
      </c>
      <c r="M950" s="3" t="s">
        <v>123</v>
      </c>
      <c r="N950" s="2" t="s">
        <v>2292</v>
      </c>
      <c r="O950" s="2" t="s">
        <v>5299</v>
      </c>
      <c r="P950" s="3" t="s">
        <v>5300</v>
      </c>
      <c r="S950" s="3"/>
      <c r="T950" t="s">
        <v>5301</v>
      </c>
      <c r="U950" s="3" t="s">
        <v>5302</v>
      </c>
      <c r="V950" s="3" t="s">
        <v>82</v>
      </c>
      <c r="W950" s="3" t="s">
        <v>69</v>
      </c>
      <c r="X950" s="3" t="s">
        <v>70</v>
      </c>
      <c r="Y950" s="3" t="s">
        <v>67</v>
      </c>
      <c r="Z950" s="4" t="str">
        <f>IF(Tabela1[[#This Row],[R.A.E]]="SIM",VLOOKUP(Tabela1[[#This Row],[CLASSIFICAÇÃO]],Lista_Susp_!PRAZO,2,0)+Tabela1[[#This Row],[DATA]],"")</f>
        <v/>
      </c>
      <c r="AA950" s="11" t="b">
        <f ca="1">IF(Tabela1[[#This Row],[R.A.E]]="SIM",IF(AC950="ok","CONCLUÍDO",IF(Tabela1[[#This Row],[PRAZO ABERTURA R.A.E]]&lt;TODAY(),"ATRASADO","NO PRAZO")))</f>
        <v>0</v>
      </c>
      <c r="AB950" s="11" t="str">
        <f ca="1">IF(Tabela1[[#This Row],[PRAZO ABERTURA R.A.E]]&gt;=TODAY(),"",IF(Tabela1[[#This Row],[STATUS]]="ATRASADO",TODAY()-Tabela1[[#This Row],[PRAZO ABERTURA R.A.E]],""))</f>
        <v/>
      </c>
      <c r="AE950" s="3"/>
      <c r="AF950" t="s">
        <v>73</v>
      </c>
    </row>
    <row r="951" spans="1:32" x14ac:dyDescent="0.25">
      <c r="A951" s="2">
        <v>950</v>
      </c>
      <c r="B951" s="2" t="s">
        <v>25</v>
      </c>
      <c r="C951" s="46">
        <v>45506</v>
      </c>
      <c r="D951" s="15" t="str">
        <f t="shared" si="13"/>
        <v>agosto</v>
      </c>
      <c r="E951" s="9">
        <v>0.45833333333333331</v>
      </c>
      <c r="F951" s="41" t="s">
        <v>5303</v>
      </c>
      <c r="G951" s="2" t="s">
        <v>30</v>
      </c>
      <c r="H951" s="20"/>
      <c r="I951" s="61"/>
      <c r="J951" s="3"/>
      <c r="K951" s="5" t="s">
        <v>5328</v>
      </c>
      <c r="L951" s="6" t="s">
        <v>126</v>
      </c>
      <c r="M951" s="3" t="s">
        <v>121</v>
      </c>
      <c r="N951" s="2" t="s">
        <v>3873</v>
      </c>
      <c r="O951" s="2" t="s">
        <v>5304</v>
      </c>
      <c r="P951" s="3" t="s">
        <v>3208</v>
      </c>
      <c r="S951" s="3"/>
      <c r="T951" t="s">
        <v>5305</v>
      </c>
      <c r="U951" s="3" t="s">
        <v>3593</v>
      </c>
      <c r="V951" s="3" t="s">
        <v>68</v>
      </c>
      <c r="W951" s="3" t="s">
        <v>69</v>
      </c>
      <c r="X951" s="3" t="s">
        <v>70</v>
      </c>
      <c r="Y951" s="3" t="s">
        <v>67</v>
      </c>
      <c r="Z951" s="4" t="str">
        <f>IF(Tabela1[[#This Row],[R.A.E]]="SIM",VLOOKUP(Tabela1[[#This Row],[CLASSIFICAÇÃO]],Lista_Susp_!PRAZO,2,0)+Tabela1[[#This Row],[DATA]],"")</f>
        <v/>
      </c>
      <c r="AA951" s="11" t="b">
        <f ca="1">IF(Tabela1[[#This Row],[R.A.E]]="SIM",IF(AC951="ok","CONCLUÍDO",IF(Tabela1[[#This Row],[PRAZO ABERTURA R.A.E]]&lt;TODAY(),"ATRASADO","NO PRAZO")))</f>
        <v>0</v>
      </c>
      <c r="AB951" s="11" t="str">
        <f ca="1">IF(Tabela1[[#This Row],[PRAZO ABERTURA R.A.E]]&gt;=TODAY(),"",IF(Tabela1[[#This Row],[STATUS]]="ATRASADO",TODAY()-Tabela1[[#This Row],[PRAZO ABERTURA R.A.E]],""))</f>
        <v/>
      </c>
      <c r="AE951" s="3"/>
      <c r="AF951" t="s">
        <v>73</v>
      </c>
    </row>
    <row r="952" spans="1:32" x14ac:dyDescent="0.25">
      <c r="A952" s="2">
        <v>951</v>
      </c>
      <c r="B952" s="2" t="s">
        <v>25</v>
      </c>
      <c r="C952" s="46">
        <v>45506</v>
      </c>
      <c r="D952" s="15" t="str">
        <f t="shared" ref="D952:D1015" si="14">TEXT(C952,"MMMM")</f>
        <v>agosto</v>
      </c>
      <c r="E952" s="9">
        <v>0.4513888888888889</v>
      </c>
      <c r="F952" s="41" t="s">
        <v>5303</v>
      </c>
      <c r="G952" s="2" t="s">
        <v>30</v>
      </c>
      <c r="H952" s="20"/>
      <c r="I952" s="61"/>
      <c r="J952" s="3"/>
      <c r="K952" s="5" t="s">
        <v>5329</v>
      </c>
      <c r="L952" s="6" t="s">
        <v>126</v>
      </c>
      <c r="M952" s="3" t="s">
        <v>121</v>
      </c>
      <c r="N952" s="2" t="s">
        <v>3873</v>
      </c>
      <c r="O952" s="2" t="s">
        <v>5306</v>
      </c>
      <c r="P952" s="3" t="s">
        <v>3208</v>
      </c>
      <c r="S952" s="3"/>
      <c r="T952" t="s">
        <v>5305</v>
      </c>
      <c r="U952" s="3" t="s">
        <v>3593</v>
      </c>
      <c r="V952" s="3" t="s">
        <v>68</v>
      </c>
      <c r="W952" s="3" t="s">
        <v>69</v>
      </c>
      <c r="X952" s="3" t="s">
        <v>70</v>
      </c>
      <c r="Y952" s="3" t="s">
        <v>67</v>
      </c>
      <c r="Z952" s="4" t="str">
        <f>IF(Tabela1[[#This Row],[R.A.E]]="SIM",VLOOKUP(Tabela1[[#This Row],[CLASSIFICAÇÃO]],Lista_Susp_!PRAZO,2,0)+Tabela1[[#This Row],[DATA]],"")</f>
        <v/>
      </c>
      <c r="AA952" s="11" t="b">
        <f ca="1">IF(Tabela1[[#This Row],[R.A.E]]="SIM",IF(AC952="ok","CONCLUÍDO",IF(Tabela1[[#This Row],[PRAZO ABERTURA R.A.E]]&lt;TODAY(),"ATRASADO","NO PRAZO")))</f>
        <v>0</v>
      </c>
      <c r="AB952" s="11" t="str">
        <f ca="1">IF(Tabela1[[#This Row],[PRAZO ABERTURA R.A.E]]&gt;=TODAY(),"",IF(Tabela1[[#This Row],[STATUS]]="ATRASADO",TODAY()-Tabela1[[#This Row],[PRAZO ABERTURA R.A.E]],""))</f>
        <v/>
      </c>
      <c r="AE952" s="3"/>
      <c r="AF952" t="s">
        <v>73</v>
      </c>
    </row>
    <row r="953" spans="1:32" ht="30" x14ac:dyDescent="0.25">
      <c r="A953" s="2">
        <v>952</v>
      </c>
      <c r="B953" s="2" t="s">
        <v>25</v>
      </c>
      <c r="C953" s="46">
        <v>45505</v>
      </c>
      <c r="D953" s="15" t="str">
        <f t="shared" si="14"/>
        <v>agosto</v>
      </c>
      <c r="E953" s="9">
        <v>0.54166666666666663</v>
      </c>
      <c r="F953" s="41" t="s">
        <v>4246</v>
      </c>
      <c r="G953" s="2" t="s">
        <v>30</v>
      </c>
      <c r="H953" s="20"/>
      <c r="I953" s="61"/>
      <c r="J953" s="3"/>
      <c r="K953" s="5" t="s">
        <v>5330</v>
      </c>
      <c r="L953" s="6" t="s">
        <v>126</v>
      </c>
      <c r="M953" s="3" t="s">
        <v>44</v>
      </c>
      <c r="N953" s="2" t="s">
        <v>5307</v>
      </c>
      <c r="O953" s="2" t="s">
        <v>5308</v>
      </c>
      <c r="P953" s="3" t="s">
        <v>3208</v>
      </c>
      <c r="S953" s="3"/>
      <c r="T953" s="7" t="s">
        <v>5309</v>
      </c>
      <c r="U953" s="3" t="s">
        <v>5310</v>
      </c>
      <c r="V953" s="3" t="s">
        <v>81</v>
      </c>
      <c r="W953" s="3" t="s">
        <v>69</v>
      </c>
      <c r="X953" s="3" t="s">
        <v>70</v>
      </c>
      <c r="Y953" s="3" t="s">
        <v>67</v>
      </c>
      <c r="Z953" s="4" t="str">
        <f>IF(Tabela1[[#This Row],[R.A.E]]="SIM",VLOOKUP(Tabela1[[#This Row],[CLASSIFICAÇÃO]],Lista_Susp_!PRAZO,2,0)+Tabela1[[#This Row],[DATA]],"")</f>
        <v/>
      </c>
      <c r="AA953" s="11" t="b">
        <f ca="1">IF(Tabela1[[#This Row],[R.A.E]]="SIM",IF(AC953="ok","CONCLUÍDO",IF(Tabela1[[#This Row],[PRAZO ABERTURA R.A.E]]&lt;TODAY(),"ATRASADO","NO PRAZO")))</f>
        <v>0</v>
      </c>
      <c r="AB953" s="11" t="str">
        <f ca="1">IF(Tabela1[[#This Row],[PRAZO ABERTURA R.A.E]]&gt;=TODAY(),"",IF(Tabela1[[#This Row],[STATUS]]="ATRASADO",TODAY()-Tabela1[[#This Row],[PRAZO ABERTURA R.A.E]],""))</f>
        <v/>
      </c>
      <c r="AE953" s="3"/>
      <c r="AF953" t="s">
        <v>73</v>
      </c>
    </row>
    <row r="954" spans="1:32" ht="30" x14ac:dyDescent="0.25">
      <c r="A954" s="2">
        <v>953</v>
      </c>
      <c r="B954" s="2" t="s">
        <v>25</v>
      </c>
      <c r="C954" s="46">
        <v>45505</v>
      </c>
      <c r="D954" s="15" t="str">
        <f t="shared" si="14"/>
        <v>agosto</v>
      </c>
      <c r="E954" s="9">
        <v>0.42708333333333331</v>
      </c>
      <c r="F954" s="41" t="s">
        <v>4246</v>
      </c>
      <c r="G954" s="2" t="s">
        <v>30</v>
      </c>
      <c r="H954" s="20"/>
      <c r="I954" s="61"/>
      <c r="J954" s="3"/>
      <c r="K954" s="5" t="s">
        <v>5331</v>
      </c>
      <c r="L954" s="6" t="s">
        <v>126</v>
      </c>
      <c r="M954" s="3" t="s">
        <v>44</v>
      </c>
      <c r="N954" s="2" t="s">
        <v>5311</v>
      </c>
      <c r="O954" s="3" t="s">
        <v>5312</v>
      </c>
      <c r="P954" s="3" t="s">
        <v>3208</v>
      </c>
      <c r="S954" s="3"/>
      <c r="T954" s="7" t="s">
        <v>5313</v>
      </c>
      <c r="U954" s="3" t="s">
        <v>5314</v>
      </c>
      <c r="V954" s="3" t="s">
        <v>81</v>
      </c>
      <c r="W954" s="3" t="s">
        <v>69</v>
      </c>
      <c r="X954" s="3" t="s">
        <v>70</v>
      </c>
      <c r="Y954" s="3" t="s">
        <v>67</v>
      </c>
      <c r="Z954" s="4" t="str">
        <f>IF(Tabela1[[#This Row],[R.A.E]]="SIM",VLOOKUP(Tabela1[[#This Row],[CLASSIFICAÇÃO]],Lista_Susp_!PRAZO,2,0)+Tabela1[[#This Row],[DATA]],"")</f>
        <v/>
      </c>
      <c r="AA954" s="11" t="b">
        <f ca="1">IF(Tabela1[[#This Row],[R.A.E]]="SIM",IF(AC954="ok","CONCLUÍDO",IF(Tabela1[[#This Row],[PRAZO ABERTURA R.A.E]]&lt;TODAY(),"ATRASADO","NO PRAZO")))</f>
        <v>0</v>
      </c>
      <c r="AB954" s="11" t="str">
        <f ca="1">IF(Tabela1[[#This Row],[PRAZO ABERTURA R.A.E]]&gt;=TODAY(),"",IF(Tabela1[[#This Row],[STATUS]]="ATRASADO",TODAY()-Tabela1[[#This Row],[PRAZO ABERTURA R.A.E]],""))</f>
        <v/>
      </c>
      <c r="AE954" s="3"/>
      <c r="AF954" t="s">
        <v>73</v>
      </c>
    </row>
    <row r="955" spans="1:32" x14ac:dyDescent="0.25">
      <c r="A955" s="2">
        <v>954</v>
      </c>
      <c r="B955" s="2" t="s">
        <v>25</v>
      </c>
      <c r="C955" s="46">
        <v>45506</v>
      </c>
      <c r="D955" s="15" t="str">
        <f t="shared" si="14"/>
        <v>agosto</v>
      </c>
      <c r="E955" s="9">
        <v>0.38194444444444442</v>
      </c>
      <c r="F955" s="41" t="s">
        <v>3639</v>
      </c>
      <c r="G955" s="2" t="s">
        <v>30</v>
      </c>
      <c r="H955" s="20"/>
      <c r="I955" s="61"/>
      <c r="J955" s="3"/>
      <c r="K955" s="5" t="s">
        <v>5332</v>
      </c>
      <c r="L955" s="6" t="s">
        <v>126</v>
      </c>
      <c r="M955" s="3" t="s">
        <v>44</v>
      </c>
      <c r="N955" s="2" t="s">
        <v>5315</v>
      </c>
      <c r="O955" s="2" t="s">
        <v>5316</v>
      </c>
      <c r="P955" s="3" t="s">
        <v>3208</v>
      </c>
      <c r="S955" s="3"/>
      <c r="T955" s="7" t="s">
        <v>5317</v>
      </c>
      <c r="U955" s="3" t="s">
        <v>5318</v>
      </c>
      <c r="V955" s="3" t="s">
        <v>81</v>
      </c>
      <c r="W955" s="3" t="s">
        <v>69</v>
      </c>
      <c r="X955" s="3" t="s">
        <v>70</v>
      </c>
      <c r="Y955" s="3" t="s">
        <v>67</v>
      </c>
      <c r="Z955" s="4" t="str">
        <f>IF(Tabela1[[#This Row],[R.A.E]]="SIM",VLOOKUP(Tabela1[[#This Row],[CLASSIFICAÇÃO]],Lista_Susp_!PRAZO,2,0)+Tabela1[[#This Row],[DATA]],"")</f>
        <v/>
      </c>
      <c r="AA955" s="11" t="b">
        <f ca="1">IF(Tabela1[[#This Row],[R.A.E]]="SIM",IF(AC955="ok","CONCLUÍDO",IF(Tabela1[[#This Row],[PRAZO ABERTURA R.A.E]]&lt;TODAY(),"ATRASADO","NO PRAZO")))</f>
        <v>0</v>
      </c>
      <c r="AB955" s="11" t="str">
        <f ca="1">IF(Tabela1[[#This Row],[PRAZO ABERTURA R.A.E]]&gt;=TODAY(),"",IF(Tabela1[[#This Row],[STATUS]]="ATRASADO",TODAY()-Tabela1[[#This Row],[PRAZO ABERTURA R.A.E]],""))</f>
        <v/>
      </c>
      <c r="AE955" s="3"/>
      <c r="AF955" t="s">
        <v>73</v>
      </c>
    </row>
    <row r="956" spans="1:32" ht="30" x14ac:dyDescent="0.25">
      <c r="A956" s="83">
        <v>955</v>
      </c>
      <c r="B956" s="2" t="s">
        <v>28</v>
      </c>
      <c r="C956" s="46">
        <v>45508</v>
      </c>
      <c r="D956" s="15" t="str">
        <f t="shared" si="14"/>
        <v>agosto</v>
      </c>
      <c r="E956" s="9">
        <v>0.34722222222222227</v>
      </c>
      <c r="F956" s="41" t="s">
        <v>5319</v>
      </c>
      <c r="G956" s="2" t="s">
        <v>36</v>
      </c>
      <c r="H956" s="20"/>
      <c r="I956" s="61"/>
      <c r="J956" s="3"/>
      <c r="K956" s="5" t="s">
        <v>5320</v>
      </c>
      <c r="L956" s="6" t="s">
        <v>129</v>
      </c>
      <c r="M956" s="3" t="s">
        <v>121</v>
      </c>
      <c r="N956" s="2" t="s">
        <v>4301</v>
      </c>
      <c r="O956" s="2" t="s">
        <v>5321</v>
      </c>
      <c r="P956" s="3" t="s">
        <v>1723</v>
      </c>
      <c r="S956" s="3"/>
      <c r="T956" s="7" t="s">
        <v>5322</v>
      </c>
      <c r="U956" s="3" t="s">
        <v>5323</v>
      </c>
      <c r="V956" s="3" t="s">
        <v>3898</v>
      </c>
      <c r="W956" s="3" t="s">
        <v>69</v>
      </c>
      <c r="X956" s="3" t="s">
        <v>79</v>
      </c>
      <c r="Y956" s="3" t="s">
        <v>73</v>
      </c>
      <c r="Z956" s="4">
        <f>IF(Tabela1[[#This Row],[R.A.E]]="SIM",VLOOKUP(Tabela1[[#This Row],[CLASSIFICAÇÃO]],Lista_Susp_!PRAZO,2,0)+Tabela1[[#This Row],[DATA]],"")</f>
        <v>45515</v>
      </c>
      <c r="AA956" s="11" t="str">
        <f ca="1">IF(Tabela1[[#This Row],[R.A.E]]="SIM",IF(AC956="ok","CONCLUÍDO",IF(Tabela1[[#This Row],[PRAZO ABERTURA R.A.E]]&lt;TODAY(),"ATRASADO","NO PRAZO")))</f>
        <v>ATRASADO</v>
      </c>
      <c r="AB956" s="11">
        <f ca="1">IF(Tabela1[[#This Row],[PRAZO ABERTURA R.A.E]]&gt;=TODAY(),"",IF(Tabela1[[#This Row],[STATUS]]="ATRASADO",TODAY()-Tabela1[[#This Row],[PRAZO ABERTURA R.A.E]],""))</f>
        <v>142</v>
      </c>
      <c r="AE956" s="3"/>
      <c r="AF956" t="s">
        <v>73</v>
      </c>
    </row>
    <row r="957" spans="1:32" ht="30" x14ac:dyDescent="0.25">
      <c r="A957" s="2">
        <v>956</v>
      </c>
      <c r="B957" s="2" t="s">
        <v>25</v>
      </c>
      <c r="C957" s="46">
        <v>45508</v>
      </c>
      <c r="D957" s="15" t="str">
        <f t="shared" si="14"/>
        <v>agosto</v>
      </c>
      <c r="E957" s="9">
        <v>0.20138888888888887</v>
      </c>
      <c r="F957" s="41" t="s">
        <v>5141</v>
      </c>
      <c r="G957" s="2" t="s">
        <v>47</v>
      </c>
      <c r="H957" s="20"/>
      <c r="I957" s="61"/>
      <c r="J957" s="3"/>
      <c r="K957" s="5" t="s">
        <v>5333</v>
      </c>
      <c r="L957" s="6" t="s">
        <v>126</v>
      </c>
      <c r="M957" s="3" t="s">
        <v>122</v>
      </c>
      <c r="N957" s="2" t="s">
        <v>3960</v>
      </c>
      <c r="O957" s="2" t="s">
        <v>5334</v>
      </c>
      <c r="P957" s="3" t="s">
        <v>3968</v>
      </c>
      <c r="S957" s="3"/>
      <c r="T957" s="7" t="s">
        <v>5335</v>
      </c>
      <c r="U957" s="3" t="s">
        <v>5336</v>
      </c>
      <c r="V957" s="3" t="s">
        <v>105</v>
      </c>
      <c r="W957" s="3" t="s">
        <v>69</v>
      </c>
      <c r="X957" s="3" t="s">
        <v>70</v>
      </c>
      <c r="Y957" s="3" t="s">
        <v>67</v>
      </c>
      <c r="Z957" s="4" t="str">
        <f>IF(Tabela1[[#This Row],[R.A.E]]="SIM",VLOOKUP(Tabela1[[#This Row],[CLASSIFICAÇÃO]],Lista_Susp_!PRAZO,2,0)+Tabela1[[#This Row],[DATA]],"")</f>
        <v/>
      </c>
      <c r="AA957" s="11" t="b">
        <f ca="1">IF(Tabela1[[#This Row],[R.A.E]]="SIM",IF(AC957="ok","CONCLUÍDO",IF(Tabela1[[#This Row],[PRAZO ABERTURA R.A.E]]&lt;TODAY(),"ATRASADO","NO PRAZO")))</f>
        <v>0</v>
      </c>
      <c r="AB957" s="11" t="str">
        <f ca="1">IF(Tabela1[[#This Row],[PRAZO ABERTURA R.A.E]]&gt;=TODAY(),"",IF(Tabela1[[#This Row],[STATUS]]="ATRASADO",TODAY()-Tabela1[[#This Row],[PRAZO ABERTURA R.A.E]],""))</f>
        <v/>
      </c>
      <c r="AE957" s="3"/>
      <c r="AF957" t="s">
        <v>73</v>
      </c>
    </row>
    <row r="958" spans="1:32" x14ac:dyDescent="0.25">
      <c r="A958" s="2">
        <v>957</v>
      </c>
      <c r="B958" s="2" t="s">
        <v>28</v>
      </c>
      <c r="C958" s="46">
        <v>45506</v>
      </c>
      <c r="D958" s="15" t="str">
        <f t="shared" si="14"/>
        <v>agosto</v>
      </c>
      <c r="E958" s="9">
        <v>0.5</v>
      </c>
      <c r="F958" s="41" t="s">
        <v>5200</v>
      </c>
      <c r="G958" s="2" t="s">
        <v>30</v>
      </c>
      <c r="H958" s="20"/>
      <c r="I958" s="61"/>
      <c r="J958" s="3"/>
      <c r="K958" s="5" t="s">
        <v>5432</v>
      </c>
      <c r="L958" s="6" t="s">
        <v>230</v>
      </c>
      <c r="M958" s="3" t="s">
        <v>121</v>
      </c>
      <c r="N958" s="2" t="s">
        <v>1348</v>
      </c>
      <c r="O958" s="2" t="s">
        <v>5337</v>
      </c>
      <c r="P958" s="3" t="s">
        <v>3802</v>
      </c>
      <c r="S958" s="3"/>
      <c r="T958" s="7" t="s">
        <v>5338</v>
      </c>
      <c r="U958" s="3" t="s">
        <v>5339</v>
      </c>
      <c r="V958" s="3" t="s">
        <v>3898</v>
      </c>
      <c r="W958" s="3" t="s">
        <v>69</v>
      </c>
      <c r="X958" s="3" t="s">
        <v>70</v>
      </c>
      <c r="Y958" s="3" t="s">
        <v>67</v>
      </c>
      <c r="Z958" s="4" t="str">
        <f>IF(Tabela1[[#This Row],[R.A.E]]="SIM",VLOOKUP(Tabela1[[#This Row],[CLASSIFICAÇÃO]],Lista_Susp_!PRAZO,2,0)+Tabela1[[#This Row],[DATA]],"")</f>
        <v/>
      </c>
      <c r="AA958" s="11" t="b">
        <f ca="1">IF(Tabela1[[#This Row],[R.A.E]]="SIM",IF(AC958="ok","CONCLUÍDO",IF(Tabela1[[#This Row],[PRAZO ABERTURA R.A.E]]&lt;TODAY(),"ATRASADO","NO PRAZO")))</f>
        <v>0</v>
      </c>
      <c r="AB958" s="11" t="str">
        <f ca="1">IF(Tabela1[[#This Row],[PRAZO ABERTURA R.A.E]]&gt;=TODAY(),"",IF(Tabela1[[#This Row],[STATUS]]="ATRASADO",TODAY()-Tabela1[[#This Row],[PRAZO ABERTURA R.A.E]],""))</f>
        <v/>
      </c>
      <c r="AE958" s="3"/>
      <c r="AF958" t="s">
        <v>67</v>
      </c>
    </row>
    <row r="959" spans="1:32" ht="30" x14ac:dyDescent="0.25">
      <c r="A959" s="2">
        <v>958</v>
      </c>
      <c r="B959" s="2" t="s">
        <v>28</v>
      </c>
      <c r="C959" s="46">
        <v>45509</v>
      </c>
      <c r="D959" s="15" t="str">
        <f t="shared" si="14"/>
        <v>agosto</v>
      </c>
      <c r="E959" s="9">
        <v>0.70833333333333337</v>
      </c>
      <c r="F959" s="41" t="s">
        <v>5340</v>
      </c>
      <c r="G959" s="2" t="s">
        <v>27</v>
      </c>
      <c r="H959" s="20" t="s">
        <v>2308</v>
      </c>
      <c r="I959" s="61"/>
      <c r="J959" s="3"/>
      <c r="K959" s="5" t="s">
        <v>5433</v>
      </c>
      <c r="L959" s="6" t="s">
        <v>196</v>
      </c>
      <c r="M959" s="3" t="s">
        <v>121</v>
      </c>
      <c r="N959" s="2"/>
      <c r="O959" s="2" t="s">
        <v>5341</v>
      </c>
      <c r="P959" s="3" t="s">
        <v>5342</v>
      </c>
      <c r="S959" s="3"/>
      <c r="T959" s="7" t="s">
        <v>5343</v>
      </c>
      <c r="U959" s="3" t="s">
        <v>3043</v>
      </c>
      <c r="V959" s="3" t="s">
        <v>3898</v>
      </c>
      <c r="W959" s="3" t="s">
        <v>69</v>
      </c>
      <c r="X959" s="3" t="s">
        <v>70</v>
      </c>
      <c r="Y959" s="3" t="s">
        <v>67</v>
      </c>
      <c r="Z959" s="4" t="str">
        <f>IF(Tabela1[[#This Row],[R.A.E]]="SIM",VLOOKUP(Tabela1[[#This Row],[CLASSIFICAÇÃO]],Lista_Susp_!PRAZO,2,0)+Tabela1[[#This Row],[DATA]],"")</f>
        <v/>
      </c>
      <c r="AA959" s="11" t="b">
        <f ca="1">IF(Tabela1[[#This Row],[R.A.E]]="SIM",IF(AC959="ok","CONCLUÍDO",IF(Tabela1[[#This Row],[PRAZO ABERTURA R.A.E]]&lt;TODAY(),"ATRASADO","NO PRAZO")))</f>
        <v>0</v>
      </c>
      <c r="AB959" s="11" t="str">
        <f ca="1">IF(Tabela1[[#This Row],[PRAZO ABERTURA R.A.E]]&gt;=TODAY(),"",IF(Tabela1[[#This Row],[STATUS]]="ATRASADO",TODAY()-Tabela1[[#This Row],[PRAZO ABERTURA R.A.E]],""))</f>
        <v/>
      </c>
      <c r="AE959" s="3"/>
      <c r="AF959" t="s">
        <v>73</v>
      </c>
    </row>
    <row r="960" spans="1:32" ht="45" x14ac:dyDescent="0.25">
      <c r="A960" s="2">
        <v>959</v>
      </c>
      <c r="B960" s="2" t="s">
        <v>25</v>
      </c>
      <c r="C960" s="46">
        <v>45509</v>
      </c>
      <c r="D960" s="15" t="str">
        <f t="shared" si="14"/>
        <v>agosto</v>
      </c>
      <c r="E960" s="9">
        <v>0.60763888888888895</v>
      </c>
      <c r="F960" s="41" t="s">
        <v>5344</v>
      </c>
      <c r="G960" s="2" t="s">
        <v>33</v>
      </c>
      <c r="H960" s="20"/>
      <c r="I960" s="61"/>
      <c r="J960" s="3"/>
      <c r="K960" s="5" t="s">
        <v>5434</v>
      </c>
      <c r="L960" s="6" t="s">
        <v>131</v>
      </c>
      <c r="M960" s="3" t="s">
        <v>123</v>
      </c>
      <c r="N960" s="2" t="s">
        <v>5243</v>
      </c>
      <c r="O960" s="41" t="s">
        <v>5345</v>
      </c>
      <c r="P960" s="3" t="s">
        <v>5346</v>
      </c>
      <c r="S960" s="3"/>
      <c r="T960" s="7" t="s">
        <v>5347</v>
      </c>
      <c r="U960" s="3" t="s">
        <v>5348</v>
      </c>
      <c r="V960" s="3" t="s">
        <v>248</v>
      </c>
      <c r="W960" s="3" t="s">
        <v>69</v>
      </c>
      <c r="X960" s="3" t="s">
        <v>70</v>
      </c>
      <c r="Y960" s="3" t="s">
        <v>67</v>
      </c>
      <c r="Z960" s="4" t="str">
        <f>IF(Tabela1[[#This Row],[R.A.E]]="SIM",VLOOKUP(Tabela1[[#This Row],[CLASSIFICAÇÃO]],Lista_Susp_!PRAZO,2,0)+Tabela1[[#This Row],[DATA]],"")</f>
        <v/>
      </c>
      <c r="AA960" s="11" t="b">
        <f ca="1">IF(Tabela1[[#This Row],[R.A.E]]="SIM",IF(AC960="ok","CONCLUÍDO",IF(Tabela1[[#This Row],[PRAZO ABERTURA R.A.E]]&lt;TODAY(),"ATRASADO","NO PRAZO")))</f>
        <v>0</v>
      </c>
      <c r="AB960" s="11" t="str">
        <f ca="1">IF(Tabela1[[#This Row],[PRAZO ABERTURA R.A.E]]&gt;=TODAY(),"",IF(Tabela1[[#This Row],[STATUS]]="ATRASADO",TODAY()-Tabela1[[#This Row],[PRAZO ABERTURA R.A.E]],""))</f>
        <v/>
      </c>
      <c r="AE960" s="3"/>
      <c r="AF960" t="s">
        <v>73</v>
      </c>
    </row>
    <row r="961" spans="1:32" ht="30" x14ac:dyDescent="0.25">
      <c r="A961" s="2">
        <v>960</v>
      </c>
      <c r="B961" s="2" t="s">
        <v>25</v>
      </c>
      <c r="C961" s="46">
        <v>45506</v>
      </c>
      <c r="D961" s="15" t="str">
        <f t="shared" si="14"/>
        <v>agosto</v>
      </c>
      <c r="E961" s="9">
        <v>0.5</v>
      </c>
      <c r="F961" s="41" t="s">
        <v>5287</v>
      </c>
      <c r="G961" s="2" t="s">
        <v>30</v>
      </c>
      <c r="H961" s="20"/>
      <c r="I961" s="61"/>
      <c r="J961" s="3"/>
      <c r="K961" s="5" t="s">
        <v>5435</v>
      </c>
      <c r="L961" s="6" t="s">
        <v>131</v>
      </c>
      <c r="M961" s="3" t="s">
        <v>123</v>
      </c>
      <c r="N961" s="2" t="s">
        <v>5349</v>
      </c>
      <c r="O961" s="2" t="s">
        <v>5350</v>
      </c>
      <c r="P961" s="3" t="s">
        <v>5351</v>
      </c>
      <c r="S961" s="3"/>
      <c r="T961" s="7" t="s">
        <v>5352</v>
      </c>
      <c r="U961" s="3" t="s">
        <v>5353</v>
      </c>
      <c r="V961" s="3" t="s">
        <v>105</v>
      </c>
      <c r="W961" s="3" t="s">
        <v>69</v>
      </c>
      <c r="X961" s="3" t="s">
        <v>70</v>
      </c>
      <c r="Y961" s="3" t="s">
        <v>67</v>
      </c>
      <c r="Z961" s="4" t="str">
        <f>IF(Tabela1[[#This Row],[R.A.E]]="SIM",VLOOKUP(Tabela1[[#This Row],[CLASSIFICAÇÃO]],Lista_Susp_!PRAZO,2,0)+Tabela1[[#This Row],[DATA]],"")</f>
        <v/>
      </c>
      <c r="AA961" s="11" t="b">
        <f ca="1">IF(Tabela1[[#This Row],[R.A.E]]="SIM",IF(AC961="ok","CONCLUÍDO",IF(Tabela1[[#This Row],[PRAZO ABERTURA R.A.E]]&lt;TODAY(),"ATRASADO","NO PRAZO")))</f>
        <v>0</v>
      </c>
      <c r="AB961" s="11" t="str">
        <f ca="1">IF(Tabela1[[#This Row],[PRAZO ABERTURA R.A.E]]&gt;=TODAY(),"",IF(Tabela1[[#This Row],[STATUS]]="ATRASADO",TODAY()-Tabela1[[#This Row],[PRAZO ABERTURA R.A.E]],""))</f>
        <v/>
      </c>
      <c r="AE961" s="3"/>
      <c r="AF961" t="s">
        <v>73</v>
      </c>
    </row>
    <row r="962" spans="1:32" x14ac:dyDescent="0.25">
      <c r="A962" s="2">
        <v>961</v>
      </c>
      <c r="B962" s="2" t="s">
        <v>25</v>
      </c>
      <c r="C962" s="46">
        <v>45509</v>
      </c>
      <c r="D962" s="15" t="str">
        <f t="shared" si="14"/>
        <v>agosto</v>
      </c>
      <c r="E962" s="9">
        <v>0.47916666666666669</v>
      </c>
      <c r="F962" s="41" t="s">
        <v>5354</v>
      </c>
      <c r="G962" s="2" t="s">
        <v>36</v>
      </c>
      <c r="H962" s="20"/>
      <c r="I962" s="61"/>
      <c r="J962" s="3"/>
      <c r="K962" s="5" t="s">
        <v>5436</v>
      </c>
      <c r="L962" s="6" t="s">
        <v>126</v>
      </c>
      <c r="M962" s="3" t="s">
        <v>781</v>
      </c>
      <c r="N962" s="2" t="s">
        <v>3297</v>
      </c>
      <c r="O962" s="2" t="s">
        <v>5355</v>
      </c>
      <c r="P962" s="3" t="s">
        <v>5356</v>
      </c>
      <c r="S962" s="3"/>
      <c r="T962" t="s">
        <v>4817</v>
      </c>
      <c r="U962" s="3" t="s">
        <v>5357</v>
      </c>
      <c r="V962" s="3" t="s">
        <v>82</v>
      </c>
      <c r="W962" s="3" t="s">
        <v>69</v>
      </c>
      <c r="X962" s="3" t="s">
        <v>70</v>
      </c>
      <c r="Y962" s="3" t="s">
        <v>67</v>
      </c>
      <c r="Z962" s="4" t="str">
        <f>IF(Tabela1[[#This Row],[R.A.E]]="SIM",VLOOKUP(Tabela1[[#This Row],[CLASSIFICAÇÃO]],Lista_Susp_!PRAZO,2,0)+Tabela1[[#This Row],[DATA]],"")</f>
        <v/>
      </c>
      <c r="AA962" s="11" t="b">
        <f ca="1">IF(Tabela1[[#This Row],[R.A.E]]="SIM",IF(AC962="ok","CONCLUÍDO",IF(Tabela1[[#This Row],[PRAZO ABERTURA R.A.E]]&lt;TODAY(),"ATRASADO","NO PRAZO")))</f>
        <v>0</v>
      </c>
      <c r="AB962" s="11" t="str">
        <f ca="1">IF(Tabela1[[#This Row],[PRAZO ABERTURA R.A.E]]&gt;=TODAY(),"",IF(Tabela1[[#This Row],[STATUS]]="ATRASADO",TODAY()-Tabela1[[#This Row],[PRAZO ABERTURA R.A.E]],""))</f>
        <v/>
      </c>
      <c r="AE962" s="3"/>
      <c r="AF962" t="s">
        <v>67</v>
      </c>
    </row>
    <row r="963" spans="1:32" x14ac:dyDescent="0.25">
      <c r="A963" s="2">
        <v>962</v>
      </c>
      <c r="B963" s="2" t="s">
        <v>25</v>
      </c>
      <c r="C963" s="46">
        <v>45510</v>
      </c>
      <c r="D963" s="15" t="str">
        <f t="shared" si="14"/>
        <v>agosto</v>
      </c>
      <c r="E963" s="9">
        <v>0.67013888888888884</v>
      </c>
      <c r="F963" s="41" t="s">
        <v>5358</v>
      </c>
      <c r="G963" s="2" t="s">
        <v>27</v>
      </c>
      <c r="H963" s="20" t="s">
        <v>2310</v>
      </c>
      <c r="I963" s="61"/>
      <c r="J963" s="3"/>
      <c r="K963" s="5" t="s">
        <v>5437</v>
      </c>
      <c r="L963" s="6" t="s">
        <v>126</v>
      </c>
      <c r="M963" s="3" t="s">
        <v>122</v>
      </c>
      <c r="N963" s="2" t="s">
        <v>4036</v>
      </c>
      <c r="O963" s="41" t="s">
        <v>5359</v>
      </c>
      <c r="P963" s="3" t="s">
        <v>4312</v>
      </c>
      <c r="S963" s="3"/>
      <c r="T963" t="s">
        <v>5360</v>
      </c>
      <c r="U963" s="3" t="s">
        <v>5361</v>
      </c>
      <c r="V963" s="3" t="s">
        <v>105</v>
      </c>
      <c r="W963" s="3" t="s">
        <v>69</v>
      </c>
      <c r="X963" s="3" t="s">
        <v>70</v>
      </c>
      <c r="Y963" s="3" t="s">
        <v>67</v>
      </c>
      <c r="Z963" s="4" t="str">
        <f>IF(Tabela1[[#This Row],[R.A.E]]="SIM",VLOOKUP(Tabela1[[#This Row],[CLASSIFICAÇÃO]],Lista_Susp_!PRAZO,2,0)+Tabela1[[#This Row],[DATA]],"")</f>
        <v/>
      </c>
      <c r="AA963" s="11" t="b">
        <f ca="1">IF(Tabela1[[#This Row],[R.A.E]]="SIM",IF(AC963="ok","CONCLUÍDO",IF(Tabela1[[#This Row],[PRAZO ABERTURA R.A.E]]&lt;TODAY(),"ATRASADO","NO PRAZO")))</f>
        <v>0</v>
      </c>
      <c r="AB963" s="11" t="str">
        <f ca="1">IF(Tabela1[[#This Row],[PRAZO ABERTURA R.A.E]]&gt;=TODAY(),"",IF(Tabela1[[#This Row],[STATUS]]="ATRASADO",TODAY()-Tabela1[[#This Row],[PRAZO ABERTURA R.A.E]],""))</f>
        <v/>
      </c>
      <c r="AE963" s="3"/>
      <c r="AF963" t="s">
        <v>73</v>
      </c>
    </row>
    <row r="964" spans="1:32" ht="30" x14ac:dyDescent="0.25">
      <c r="A964" s="2">
        <v>963</v>
      </c>
      <c r="B964" s="2" t="s">
        <v>25</v>
      </c>
      <c r="C964" s="46">
        <v>45509</v>
      </c>
      <c r="D964" s="15" t="str">
        <f t="shared" si="14"/>
        <v>agosto</v>
      </c>
      <c r="E964" s="9">
        <v>0.4236111111111111</v>
      </c>
      <c r="F964" s="41" t="s">
        <v>5362</v>
      </c>
      <c r="G964" s="2" t="s">
        <v>26</v>
      </c>
      <c r="H964" s="20"/>
      <c r="I964" s="61"/>
      <c r="J964" s="3"/>
      <c r="K964" s="5" t="s">
        <v>5438</v>
      </c>
      <c r="L964" s="6" t="s">
        <v>185</v>
      </c>
      <c r="M964" s="3" t="s">
        <v>121</v>
      </c>
      <c r="N964" s="2" t="s">
        <v>5363</v>
      </c>
      <c r="O964" s="2" t="s">
        <v>5364</v>
      </c>
      <c r="P964" s="3" t="s">
        <v>3802</v>
      </c>
      <c r="S964" s="3"/>
      <c r="T964" s="7" t="s">
        <v>5365</v>
      </c>
      <c r="U964" s="3" t="s">
        <v>5366</v>
      </c>
      <c r="V964" s="3" t="s">
        <v>75</v>
      </c>
      <c r="W964" s="3" t="s">
        <v>76</v>
      </c>
      <c r="X964" s="3" t="s">
        <v>79</v>
      </c>
      <c r="Y964" s="3" t="s">
        <v>73</v>
      </c>
      <c r="Z964" s="4">
        <f>IF(Tabela1[[#This Row],[R.A.E]]="SIM",VLOOKUP(Tabela1[[#This Row],[CLASSIFICAÇÃO]],Lista_Susp_!PRAZO,2,0)+Tabela1[[#This Row],[DATA]],"")</f>
        <v>45516</v>
      </c>
      <c r="AA964" s="11" t="str">
        <f ca="1">IF(Tabela1[[#This Row],[R.A.E]]="SIM",IF(AC964="ok","CONCLUÍDO",IF(Tabela1[[#This Row],[PRAZO ABERTURA R.A.E]]&lt;TODAY(),"ATRASADO","NO PRAZO")))</f>
        <v>CONCLUÍDO</v>
      </c>
      <c r="AB964" s="11" t="str">
        <f ca="1">IF(Tabela1[[#This Row],[PRAZO ABERTURA R.A.E]]&gt;=TODAY(),"",IF(Tabela1[[#This Row],[STATUS]]="ATRASADO",TODAY()-Tabela1[[#This Row],[PRAZO ABERTURA R.A.E]],""))</f>
        <v/>
      </c>
      <c r="AC964" s="3" t="s">
        <v>908</v>
      </c>
      <c r="AD964" s="4">
        <v>45516</v>
      </c>
      <c r="AE964" s="3" t="s">
        <v>5535</v>
      </c>
      <c r="AF964" t="s">
        <v>73</v>
      </c>
    </row>
    <row r="965" spans="1:32" ht="30" x14ac:dyDescent="0.25">
      <c r="A965" s="2">
        <v>964</v>
      </c>
      <c r="B965" s="2" t="s">
        <v>25</v>
      </c>
      <c r="C965" s="46">
        <v>45508</v>
      </c>
      <c r="D965" s="15" t="str">
        <f t="shared" si="14"/>
        <v>agosto</v>
      </c>
      <c r="E965" s="9">
        <v>0.49305555555555558</v>
      </c>
      <c r="F965" s="41" t="s">
        <v>5367</v>
      </c>
      <c r="G965" s="2" t="s">
        <v>33</v>
      </c>
      <c r="H965" s="20"/>
      <c r="I965" s="61"/>
      <c r="J965" s="3"/>
      <c r="K965" s="5" t="s">
        <v>5439</v>
      </c>
      <c r="L965" s="6" t="s">
        <v>5368</v>
      </c>
      <c r="M965" s="3" t="s">
        <v>121</v>
      </c>
      <c r="N965" s="2" t="s">
        <v>5369</v>
      </c>
      <c r="O965" s="2" t="s">
        <v>5370</v>
      </c>
      <c r="P965" s="3" t="s">
        <v>5371</v>
      </c>
      <c r="S965" s="3"/>
      <c r="T965" s="7" t="s">
        <v>5372</v>
      </c>
      <c r="U965" s="3" t="s">
        <v>5373</v>
      </c>
      <c r="V965" s="3" t="s">
        <v>75</v>
      </c>
      <c r="W965" s="3" t="s">
        <v>69</v>
      </c>
      <c r="X965" s="3" t="s">
        <v>70</v>
      </c>
      <c r="Y965" s="3" t="s">
        <v>67</v>
      </c>
      <c r="Z965" s="4" t="str">
        <f>IF(Tabela1[[#This Row],[R.A.E]]="SIM",VLOOKUP(Tabela1[[#This Row],[CLASSIFICAÇÃO]],Lista_Susp_!PRAZO,2,0)+Tabela1[[#This Row],[DATA]],"")</f>
        <v/>
      </c>
      <c r="AA965" s="11" t="b">
        <f ca="1">IF(Tabela1[[#This Row],[R.A.E]]="SIM",IF(AC965="ok","CONCLUÍDO",IF(Tabela1[[#This Row],[PRAZO ABERTURA R.A.E]]&lt;TODAY(),"ATRASADO","NO PRAZO")))</f>
        <v>0</v>
      </c>
      <c r="AB965" s="11" t="str">
        <f ca="1">IF(Tabela1[[#This Row],[PRAZO ABERTURA R.A.E]]&gt;=TODAY(),"",IF(Tabela1[[#This Row],[STATUS]]="ATRASADO",TODAY()-Tabela1[[#This Row],[PRAZO ABERTURA R.A.E]],""))</f>
        <v/>
      </c>
      <c r="AE965" s="3"/>
      <c r="AF965" t="s">
        <v>73</v>
      </c>
    </row>
    <row r="966" spans="1:32" ht="30" x14ac:dyDescent="0.25">
      <c r="A966" s="2">
        <v>965</v>
      </c>
      <c r="B966" s="2" t="s">
        <v>25</v>
      </c>
      <c r="C966" s="46">
        <v>45507</v>
      </c>
      <c r="D966" s="15" t="str">
        <f t="shared" si="14"/>
        <v>agosto</v>
      </c>
      <c r="E966" s="9">
        <v>0.8125</v>
      </c>
      <c r="F966" s="41" t="s">
        <v>357</v>
      </c>
      <c r="G966" s="2" t="s">
        <v>27</v>
      </c>
      <c r="H966" s="20" t="s">
        <v>2308</v>
      </c>
      <c r="I966" s="61"/>
      <c r="J966" s="3"/>
      <c r="K966" s="5" t="s">
        <v>5440</v>
      </c>
      <c r="L966" s="6" t="s">
        <v>126</v>
      </c>
      <c r="M966" s="3" t="s">
        <v>121</v>
      </c>
      <c r="N966" s="2" t="s">
        <v>4301</v>
      </c>
      <c r="O966" s="2" t="s">
        <v>5374</v>
      </c>
      <c r="P966" s="3" t="s">
        <v>5375</v>
      </c>
      <c r="S966" s="3"/>
      <c r="T966" s="7" t="s">
        <v>5376</v>
      </c>
      <c r="U966" s="3" t="s">
        <v>5377</v>
      </c>
      <c r="V966" s="3" t="s">
        <v>75</v>
      </c>
      <c r="W966" s="3" t="s">
        <v>69</v>
      </c>
      <c r="X966" s="3" t="s">
        <v>70</v>
      </c>
      <c r="Y966" s="3" t="s">
        <v>67</v>
      </c>
      <c r="Z966" s="4" t="str">
        <f>IF(Tabela1[[#This Row],[R.A.E]]="SIM",VLOOKUP(Tabela1[[#This Row],[CLASSIFICAÇÃO]],Lista_Susp_!PRAZO,2,0)+Tabela1[[#This Row],[DATA]],"")</f>
        <v/>
      </c>
      <c r="AA966" s="11" t="b">
        <f ca="1">IF(Tabela1[[#This Row],[R.A.E]]="SIM",IF(AC966="ok","CONCLUÍDO",IF(Tabela1[[#This Row],[PRAZO ABERTURA R.A.E]]&lt;TODAY(),"ATRASADO","NO PRAZO")))</f>
        <v>0</v>
      </c>
      <c r="AB966" s="11" t="str">
        <f ca="1">IF(Tabela1[[#This Row],[PRAZO ABERTURA R.A.E]]&gt;=TODAY(),"",IF(Tabela1[[#This Row],[STATUS]]="ATRASADO",TODAY()-Tabela1[[#This Row],[PRAZO ABERTURA R.A.E]],""))</f>
        <v/>
      </c>
      <c r="AE966" s="3"/>
      <c r="AF966" t="s">
        <v>73</v>
      </c>
    </row>
    <row r="967" spans="1:32" x14ac:dyDescent="0.25">
      <c r="A967" s="2">
        <v>966</v>
      </c>
      <c r="B967" s="2" t="s">
        <v>25</v>
      </c>
      <c r="C967" s="46">
        <v>45510</v>
      </c>
      <c r="D967" s="15" t="str">
        <f t="shared" si="14"/>
        <v>agosto</v>
      </c>
      <c r="E967" s="9">
        <v>0.4201388888888889</v>
      </c>
      <c r="F967" s="41" t="s">
        <v>5381</v>
      </c>
      <c r="G967" s="2" t="s">
        <v>36</v>
      </c>
      <c r="H967" s="20"/>
      <c r="I967" s="61"/>
      <c r="J967" s="3" t="s">
        <v>73</v>
      </c>
      <c r="K967" s="5" t="s">
        <v>5379</v>
      </c>
      <c r="L967" s="6" t="s">
        <v>126</v>
      </c>
      <c r="M967" s="3" t="s">
        <v>121</v>
      </c>
      <c r="N967" s="41" t="s">
        <v>5378</v>
      </c>
      <c r="O967" s="2" t="s">
        <v>5380</v>
      </c>
      <c r="P967" s="2" t="s">
        <v>4470</v>
      </c>
      <c r="S967" s="3"/>
      <c r="T967" s="7" t="s">
        <v>5382</v>
      </c>
      <c r="U967" s="3" t="s">
        <v>5383</v>
      </c>
      <c r="V967" s="3" t="s">
        <v>75</v>
      </c>
      <c r="W967" s="3" t="s">
        <v>76</v>
      </c>
      <c r="X967" s="3" t="s">
        <v>79</v>
      </c>
      <c r="Y967" s="3" t="s">
        <v>73</v>
      </c>
      <c r="Z967" s="4">
        <f>IF(Tabela1[[#This Row],[R.A.E]]="SIM",VLOOKUP(Tabela1[[#This Row],[CLASSIFICAÇÃO]],Lista_Susp_!PRAZO,2,0)+Tabela1[[#This Row],[DATA]],"")</f>
        <v>45517</v>
      </c>
      <c r="AA967" s="11" t="str">
        <f ca="1">IF(Tabela1[[#This Row],[R.A.E]]="SIM",IF(AC967="ok","CONCLUÍDO",IF(Tabela1[[#This Row],[PRAZO ABERTURA R.A.E]]&lt;TODAY(),"ATRASADO","NO PRAZO")))</f>
        <v>CONCLUÍDO</v>
      </c>
      <c r="AB967" s="11" t="str">
        <f ca="1">IF(Tabela1[[#This Row],[PRAZO ABERTURA R.A.E]]&gt;=TODAY(),"",IF(Tabela1[[#This Row],[STATUS]]="ATRASADO",TODAY()-Tabela1[[#This Row],[PRAZO ABERTURA R.A.E]],""))</f>
        <v/>
      </c>
      <c r="AC967" s="3" t="s">
        <v>908</v>
      </c>
      <c r="AD967" s="4">
        <v>45517</v>
      </c>
      <c r="AE967" s="3" t="s">
        <v>73</v>
      </c>
      <c r="AF967" t="s">
        <v>73</v>
      </c>
    </row>
    <row r="968" spans="1:32" ht="30" x14ac:dyDescent="0.25">
      <c r="A968" s="2">
        <v>967</v>
      </c>
      <c r="B968" s="2" t="s">
        <v>25</v>
      </c>
      <c r="C968" s="46">
        <v>45509</v>
      </c>
      <c r="D968" s="15" t="str">
        <f t="shared" si="14"/>
        <v>agosto</v>
      </c>
      <c r="E968" s="9">
        <v>0.375</v>
      </c>
      <c r="F968" s="41" t="s">
        <v>5384</v>
      </c>
      <c r="G968" s="2" t="s">
        <v>30</v>
      </c>
      <c r="H968" s="20"/>
      <c r="I968" s="61"/>
      <c r="J968" s="3"/>
      <c r="K968" s="5" t="s">
        <v>5385</v>
      </c>
      <c r="L968" s="6" t="s">
        <v>126</v>
      </c>
      <c r="M968" s="3" t="s">
        <v>44</v>
      </c>
      <c r="N968" s="2" t="s">
        <v>5386</v>
      </c>
      <c r="O968" s="2" t="s">
        <v>5387</v>
      </c>
      <c r="P968" s="3" t="s">
        <v>5388</v>
      </c>
      <c r="S968" s="3"/>
      <c r="T968" s="7" t="s">
        <v>5389</v>
      </c>
      <c r="U968" s="3" t="s">
        <v>5036</v>
      </c>
      <c r="V968" s="3" t="s">
        <v>81</v>
      </c>
      <c r="W968" s="3" t="s">
        <v>69</v>
      </c>
      <c r="X968" s="3" t="s">
        <v>70</v>
      </c>
      <c r="Y968" s="3" t="s">
        <v>67</v>
      </c>
      <c r="Z968" s="4" t="str">
        <f>IF(Tabela1[[#This Row],[R.A.E]]="SIM",VLOOKUP(Tabela1[[#This Row],[CLASSIFICAÇÃO]],Lista_Susp_!PRAZO,2,0)+Tabela1[[#This Row],[DATA]],"")</f>
        <v/>
      </c>
      <c r="AA968" s="11" t="b">
        <f ca="1">IF(Tabela1[[#This Row],[R.A.E]]="SIM",IF(AC968="ok","CONCLUÍDO",IF(Tabela1[[#This Row],[PRAZO ABERTURA R.A.E]]&lt;TODAY(),"ATRASADO","NO PRAZO")))</f>
        <v>0</v>
      </c>
      <c r="AB968" s="11" t="str">
        <f ca="1">IF(Tabela1[[#This Row],[PRAZO ABERTURA R.A.E]]&gt;=TODAY(),"",IF(Tabela1[[#This Row],[STATUS]]="ATRASADO",TODAY()-Tabela1[[#This Row],[PRAZO ABERTURA R.A.E]],""))</f>
        <v/>
      </c>
      <c r="AE968" s="3"/>
      <c r="AF968" t="s">
        <v>73</v>
      </c>
    </row>
    <row r="969" spans="1:32" ht="30" x14ac:dyDescent="0.25">
      <c r="A969" s="2">
        <v>968</v>
      </c>
      <c r="B969" s="2" t="s">
        <v>25</v>
      </c>
      <c r="C969" s="46">
        <v>45509</v>
      </c>
      <c r="D969" s="15" t="str">
        <f t="shared" si="14"/>
        <v>agosto</v>
      </c>
      <c r="E969" s="9">
        <v>0.45833333333333331</v>
      </c>
      <c r="F969" s="41" t="s">
        <v>5390</v>
      </c>
      <c r="G969" s="2" t="s">
        <v>36</v>
      </c>
      <c r="H969" s="20"/>
      <c r="I969" s="61"/>
      <c r="J969" s="3"/>
      <c r="K969" s="5" t="s">
        <v>5391</v>
      </c>
      <c r="L969" s="6" t="s">
        <v>197</v>
      </c>
      <c r="M969" s="3" t="s">
        <v>121</v>
      </c>
      <c r="N969" s="2" t="s">
        <v>5392</v>
      </c>
      <c r="O969" s="2" t="s">
        <v>5393</v>
      </c>
      <c r="P969" s="3" t="s">
        <v>534</v>
      </c>
      <c r="S969" s="3"/>
      <c r="T969" s="7" t="s">
        <v>5394</v>
      </c>
      <c r="U969" s="3" t="s">
        <v>5395</v>
      </c>
      <c r="V969" s="3" t="s">
        <v>239</v>
      </c>
      <c r="W969" s="3" t="s">
        <v>69</v>
      </c>
      <c r="X969" s="3" t="s">
        <v>70</v>
      </c>
      <c r="Y969" s="3" t="s">
        <v>67</v>
      </c>
      <c r="Z969" s="4" t="str">
        <f>IF(Tabela1[[#This Row],[R.A.E]]="SIM",VLOOKUP(Tabela1[[#This Row],[CLASSIFICAÇÃO]],Lista_Susp_!PRAZO,2,0)+Tabela1[[#This Row],[DATA]],"")</f>
        <v/>
      </c>
      <c r="AA969" s="11" t="b">
        <f ca="1">IF(Tabela1[[#This Row],[R.A.E]]="SIM",IF(AC969="ok","CONCLUÍDO",IF(Tabela1[[#This Row],[PRAZO ABERTURA R.A.E]]&lt;TODAY(),"ATRASADO","NO PRAZO")))</f>
        <v>0</v>
      </c>
      <c r="AB969" s="11" t="str">
        <f ca="1">IF(Tabela1[[#This Row],[PRAZO ABERTURA R.A.E]]&gt;=TODAY(),"",IF(Tabela1[[#This Row],[STATUS]]="ATRASADO",TODAY()-Tabela1[[#This Row],[PRAZO ABERTURA R.A.E]],""))</f>
        <v/>
      </c>
      <c r="AE969" s="3"/>
      <c r="AF969" t="s">
        <v>73</v>
      </c>
    </row>
    <row r="970" spans="1:32" x14ac:dyDescent="0.25">
      <c r="A970" s="2">
        <v>969</v>
      </c>
      <c r="B970" s="2" t="s">
        <v>25</v>
      </c>
      <c r="C970" s="46">
        <v>45511</v>
      </c>
      <c r="D970" s="15" t="str">
        <f t="shared" si="14"/>
        <v>agosto</v>
      </c>
      <c r="E970" s="9">
        <v>0.36388888888888887</v>
      </c>
      <c r="F970" s="41" t="s">
        <v>5396</v>
      </c>
      <c r="G970" s="2" t="s">
        <v>36</v>
      </c>
      <c r="H970" s="20"/>
      <c r="I970" s="61"/>
      <c r="J970" s="3"/>
      <c r="K970" s="5" t="s">
        <v>5441</v>
      </c>
      <c r="L970" s="6" t="s">
        <v>128</v>
      </c>
      <c r="M970" s="3" t="s">
        <v>121</v>
      </c>
      <c r="N970" s="2" t="s">
        <v>4862</v>
      </c>
      <c r="O970" s="2" t="s">
        <v>5397</v>
      </c>
      <c r="P970" s="3" t="s">
        <v>3819</v>
      </c>
      <c r="S970" s="3"/>
      <c r="T970" s="7" t="s">
        <v>5398</v>
      </c>
      <c r="U970" s="3" t="s">
        <v>1412</v>
      </c>
      <c r="V970" s="3" t="s">
        <v>239</v>
      </c>
      <c r="W970" s="3" t="s">
        <v>69</v>
      </c>
      <c r="X970" s="3" t="s">
        <v>70</v>
      </c>
      <c r="Y970" s="3" t="s">
        <v>67</v>
      </c>
      <c r="Z970" s="4" t="str">
        <f>IF(Tabela1[[#This Row],[R.A.E]]="SIM",VLOOKUP(Tabela1[[#This Row],[CLASSIFICAÇÃO]],Lista_Susp_!PRAZO,2,0)+Tabela1[[#This Row],[DATA]],"")</f>
        <v/>
      </c>
      <c r="AA970" s="11" t="b">
        <f ca="1">IF(Tabela1[[#This Row],[R.A.E]]="SIM",IF(AC970="ok","CONCLUÍDO",IF(Tabela1[[#This Row],[PRAZO ABERTURA R.A.E]]&lt;TODAY(),"ATRASADO","NO PRAZO")))</f>
        <v>0</v>
      </c>
      <c r="AB970" s="11" t="str">
        <f ca="1">IF(Tabela1[[#This Row],[PRAZO ABERTURA R.A.E]]&gt;=TODAY(),"",IF(Tabela1[[#This Row],[STATUS]]="ATRASADO",TODAY()-Tabela1[[#This Row],[PRAZO ABERTURA R.A.E]],""))</f>
        <v/>
      </c>
      <c r="AE970" s="3"/>
      <c r="AF970" t="s">
        <v>73</v>
      </c>
    </row>
    <row r="971" spans="1:32" x14ac:dyDescent="0.25">
      <c r="A971" s="2">
        <v>970</v>
      </c>
      <c r="B971" s="2" t="s">
        <v>25</v>
      </c>
      <c r="C971" s="46">
        <v>45510</v>
      </c>
      <c r="D971" s="15" t="str">
        <f t="shared" si="14"/>
        <v>agosto</v>
      </c>
      <c r="E971" s="9">
        <v>0.40138888888888885</v>
      </c>
      <c r="F971" s="41" t="s">
        <v>4231</v>
      </c>
      <c r="G971" s="2" t="s">
        <v>30</v>
      </c>
      <c r="H971" s="20"/>
      <c r="I971" s="61"/>
      <c r="J971" s="3"/>
      <c r="K971" s="5" t="s">
        <v>5442</v>
      </c>
      <c r="L971" s="6" t="s">
        <v>197</v>
      </c>
      <c r="M971" s="3" t="s">
        <v>121</v>
      </c>
      <c r="N971" s="2" t="s">
        <v>3876</v>
      </c>
      <c r="O971" s="2" t="s">
        <v>5399</v>
      </c>
      <c r="P971" s="3" t="s">
        <v>3405</v>
      </c>
      <c r="S971" s="3"/>
      <c r="T971" s="7" t="s">
        <v>5400</v>
      </c>
      <c r="U971" s="3" t="s">
        <v>5401</v>
      </c>
      <c r="V971" s="3" t="s">
        <v>239</v>
      </c>
      <c r="W971" s="3" t="s">
        <v>69</v>
      </c>
      <c r="X971" s="3" t="s">
        <v>70</v>
      </c>
      <c r="Y971" s="3" t="s">
        <v>67</v>
      </c>
      <c r="Z971" s="4" t="str">
        <f>IF(Tabela1[[#This Row],[R.A.E]]="SIM",VLOOKUP(Tabela1[[#This Row],[CLASSIFICAÇÃO]],Lista_Susp_!PRAZO,2,0)+Tabela1[[#This Row],[DATA]],"")</f>
        <v/>
      </c>
      <c r="AA971" s="11" t="b">
        <f ca="1">IF(Tabela1[[#This Row],[R.A.E]]="SIM",IF(AC971="ok","CONCLUÍDO",IF(Tabela1[[#This Row],[PRAZO ABERTURA R.A.E]]&lt;TODAY(),"ATRASADO","NO PRAZO")))</f>
        <v>0</v>
      </c>
      <c r="AB971" s="11" t="str">
        <f ca="1">IF(Tabela1[[#This Row],[PRAZO ABERTURA R.A.E]]&gt;=TODAY(),"",IF(Tabela1[[#This Row],[STATUS]]="ATRASADO",TODAY()-Tabela1[[#This Row],[PRAZO ABERTURA R.A.E]],""))</f>
        <v/>
      </c>
      <c r="AE971" s="3"/>
      <c r="AF971" t="s">
        <v>73</v>
      </c>
    </row>
    <row r="972" spans="1:32" ht="30" x14ac:dyDescent="0.25">
      <c r="A972" s="2">
        <v>971</v>
      </c>
      <c r="B972" s="2" t="s">
        <v>25</v>
      </c>
      <c r="C972" s="46">
        <v>45511</v>
      </c>
      <c r="D972" s="15" t="str">
        <f t="shared" si="14"/>
        <v>agosto</v>
      </c>
      <c r="E972" s="9">
        <v>0.39583333333333331</v>
      </c>
      <c r="F972" s="41" t="s">
        <v>5402</v>
      </c>
      <c r="G972" s="2" t="s">
        <v>30</v>
      </c>
      <c r="H972" s="20"/>
      <c r="I972" s="61"/>
      <c r="J972" s="3"/>
      <c r="K972" s="5" t="s">
        <v>5443</v>
      </c>
      <c r="L972" s="6" t="s">
        <v>126</v>
      </c>
      <c r="M972" s="3" t="s">
        <v>121</v>
      </c>
      <c r="N972" s="2" t="s">
        <v>3588</v>
      </c>
      <c r="O972" s="2" t="s">
        <v>5403</v>
      </c>
      <c r="P972" s="3" t="s">
        <v>5087</v>
      </c>
      <c r="S972" s="3"/>
      <c r="T972" s="7" t="s">
        <v>5404</v>
      </c>
      <c r="U972" s="3" t="s">
        <v>3528</v>
      </c>
      <c r="V972" s="3" t="s">
        <v>75</v>
      </c>
      <c r="W972" s="3" t="s">
        <v>69</v>
      </c>
      <c r="X972" s="3" t="s">
        <v>70</v>
      </c>
      <c r="Y972" s="3" t="s">
        <v>67</v>
      </c>
      <c r="Z972" s="4" t="str">
        <f>IF(Tabela1[[#This Row],[R.A.E]]="SIM",VLOOKUP(Tabela1[[#This Row],[CLASSIFICAÇÃO]],Lista_Susp_!PRAZO,2,0)+Tabela1[[#This Row],[DATA]],"")</f>
        <v/>
      </c>
      <c r="AA972" s="11" t="b">
        <f ca="1">IF(Tabela1[[#This Row],[R.A.E]]="SIM",IF(AC972="ok","CONCLUÍDO",IF(Tabela1[[#This Row],[PRAZO ABERTURA R.A.E]]&lt;TODAY(),"ATRASADO","NO PRAZO")))</f>
        <v>0</v>
      </c>
      <c r="AB972" s="11" t="str">
        <f ca="1">IF(Tabela1[[#This Row],[PRAZO ABERTURA R.A.E]]&gt;=TODAY(),"",IF(Tabela1[[#This Row],[STATUS]]="ATRASADO",TODAY()-Tabela1[[#This Row],[PRAZO ABERTURA R.A.E]],""))</f>
        <v/>
      </c>
      <c r="AE972" s="3"/>
      <c r="AF972" t="s">
        <v>73</v>
      </c>
    </row>
    <row r="973" spans="1:32" ht="30" x14ac:dyDescent="0.25">
      <c r="A973" s="2">
        <v>972</v>
      </c>
      <c r="B973" s="2" t="s">
        <v>25</v>
      </c>
      <c r="C973" s="46">
        <v>45511</v>
      </c>
      <c r="D973" s="15" t="str">
        <f t="shared" si="14"/>
        <v>agosto</v>
      </c>
      <c r="E973" s="9">
        <v>0.52777777777777779</v>
      </c>
      <c r="F973" s="41" t="s">
        <v>5405</v>
      </c>
      <c r="G973" s="2" t="s">
        <v>32</v>
      </c>
      <c r="H973" s="20"/>
      <c r="I973" s="61" t="s">
        <v>5168</v>
      </c>
      <c r="J973" s="3"/>
      <c r="K973" s="5" t="s">
        <v>5444</v>
      </c>
      <c r="L973" s="6" t="s">
        <v>166</v>
      </c>
      <c r="M973" s="3" t="s">
        <v>123</v>
      </c>
      <c r="N973" s="2" t="s">
        <v>4808</v>
      </c>
      <c r="O973" s="2" t="s">
        <v>5406</v>
      </c>
      <c r="P973" s="3" t="s">
        <v>4811</v>
      </c>
      <c r="S973" s="3"/>
      <c r="T973" s="7" t="s">
        <v>4812</v>
      </c>
      <c r="U973" s="3" t="s">
        <v>5407</v>
      </c>
      <c r="V973" s="3" t="s">
        <v>248</v>
      </c>
      <c r="W973" s="6" t="s">
        <v>69</v>
      </c>
      <c r="X973" s="6" t="s">
        <v>79</v>
      </c>
      <c r="Y973" s="6" t="s">
        <v>73</v>
      </c>
      <c r="Z973" s="4">
        <f>IF(Tabela1[[#This Row],[R.A.E]]="SIM",VLOOKUP(Tabela1[[#This Row],[CLASSIFICAÇÃO]],Lista_Susp_!PRAZO,2,0)+Tabela1[[#This Row],[DATA]],"")</f>
        <v>45518</v>
      </c>
      <c r="AA973" s="11" t="str">
        <f ca="1">IF(Tabela1[[#This Row],[R.A.E]]="SIM",IF(AC973="ok","CONCLUÍDO",IF(Tabela1[[#This Row],[PRAZO ABERTURA R.A.E]]&lt;TODAY(),"ATRASADO","NO PRAZO")))</f>
        <v>CONCLUÍDO</v>
      </c>
      <c r="AB973" s="11" t="str">
        <f ca="1">IF(Tabela1[[#This Row],[PRAZO ABERTURA R.A.E]]&gt;=TODAY(),"",IF(Tabela1[[#This Row],[STATUS]]="ATRASADO",TODAY()-Tabela1[[#This Row],[PRAZO ABERTURA R.A.E]],""))</f>
        <v/>
      </c>
      <c r="AC973" s="3" t="s">
        <v>908</v>
      </c>
      <c r="AE973" s="3"/>
      <c r="AF973" t="s">
        <v>73</v>
      </c>
    </row>
    <row r="974" spans="1:32" ht="60" x14ac:dyDescent="0.25">
      <c r="A974" s="2">
        <v>973</v>
      </c>
      <c r="B974" s="2" t="s">
        <v>25</v>
      </c>
      <c r="C974" s="46">
        <v>45510</v>
      </c>
      <c r="D974" s="15" t="str">
        <f t="shared" si="14"/>
        <v>agosto</v>
      </c>
      <c r="E974" s="9">
        <v>0.99305555555555547</v>
      </c>
      <c r="F974" s="41" t="s">
        <v>5408</v>
      </c>
      <c r="G974" s="2" t="s">
        <v>36</v>
      </c>
      <c r="H974" s="20"/>
      <c r="I974" s="61"/>
      <c r="J974" s="3"/>
      <c r="K974" s="5" t="s">
        <v>5445</v>
      </c>
      <c r="L974" s="6" t="s">
        <v>54</v>
      </c>
      <c r="M974" s="3" t="s">
        <v>122</v>
      </c>
      <c r="N974" s="2" t="s">
        <v>4604</v>
      </c>
      <c r="O974" s="2" t="s">
        <v>5409</v>
      </c>
      <c r="P974" s="3" t="s">
        <v>5027</v>
      </c>
      <c r="S974" s="3"/>
      <c r="T974" s="7" t="s">
        <v>5410</v>
      </c>
      <c r="U974" s="3" t="s">
        <v>4854</v>
      </c>
      <c r="V974" s="3" t="s">
        <v>3898</v>
      </c>
      <c r="W974" s="3" t="s">
        <v>69</v>
      </c>
      <c r="X974" s="3" t="s">
        <v>70</v>
      </c>
      <c r="Y974" s="3" t="s">
        <v>67</v>
      </c>
      <c r="Z974" s="4" t="str">
        <f>IF(Tabela1[[#This Row],[R.A.E]]="SIM",VLOOKUP(Tabela1[[#This Row],[CLASSIFICAÇÃO]],Lista_Susp_!PRAZO,2,0)+Tabela1[[#This Row],[DATA]],"")</f>
        <v/>
      </c>
      <c r="AA974" s="11" t="b">
        <f ca="1">IF(Tabela1[[#This Row],[R.A.E]]="SIM",IF(AC974="ok","CONCLUÍDO",IF(Tabela1[[#This Row],[PRAZO ABERTURA R.A.E]]&lt;TODAY(),"ATRASADO","NO PRAZO")))</f>
        <v>0</v>
      </c>
      <c r="AB974" s="11" t="str">
        <f ca="1">IF(Tabela1[[#This Row],[PRAZO ABERTURA R.A.E]]&gt;=TODAY(),"",IF(Tabela1[[#This Row],[STATUS]]="ATRASADO",TODAY()-Tabela1[[#This Row],[PRAZO ABERTURA R.A.E]],""))</f>
        <v/>
      </c>
      <c r="AE974" s="3"/>
      <c r="AF974" t="s">
        <v>73</v>
      </c>
    </row>
    <row r="975" spans="1:32" ht="45" x14ac:dyDescent="0.25">
      <c r="A975" s="2">
        <v>974</v>
      </c>
      <c r="B975" s="2" t="s">
        <v>25</v>
      </c>
      <c r="C975" s="46">
        <v>45511</v>
      </c>
      <c r="D975" s="15" t="str">
        <f t="shared" si="14"/>
        <v>agosto</v>
      </c>
      <c r="E975" s="9">
        <v>0.45833333333333331</v>
      </c>
      <c r="F975" s="41" t="s">
        <v>5411</v>
      </c>
      <c r="G975" s="2" t="s">
        <v>30</v>
      </c>
      <c r="H975" s="20"/>
      <c r="I975" s="61"/>
      <c r="J975" s="3"/>
      <c r="K975" s="5" t="s">
        <v>5446</v>
      </c>
      <c r="L975" s="6" t="s">
        <v>131</v>
      </c>
      <c r="M975" s="3" t="s">
        <v>123</v>
      </c>
      <c r="N975" s="2" t="s">
        <v>5243</v>
      </c>
      <c r="O975" s="2" t="s">
        <v>5412</v>
      </c>
      <c r="P975" s="3" t="s">
        <v>5346</v>
      </c>
      <c r="S975" s="3"/>
      <c r="T975" s="7" t="s">
        <v>5413</v>
      </c>
      <c r="U975" s="3" t="s">
        <v>5414</v>
      </c>
      <c r="V975" s="3" t="s">
        <v>248</v>
      </c>
      <c r="W975" s="6" t="s">
        <v>69</v>
      </c>
      <c r="X975" s="6" t="s">
        <v>70</v>
      </c>
      <c r="Y975" s="6" t="s">
        <v>67</v>
      </c>
      <c r="Z975" s="4" t="str">
        <f>IF(Tabela1[[#This Row],[R.A.E]]="SIM",VLOOKUP(Tabela1[[#This Row],[CLASSIFICAÇÃO]],Lista_Susp_!PRAZO,2,0)+Tabela1[[#This Row],[DATA]],"")</f>
        <v/>
      </c>
      <c r="AA975" s="11" t="b">
        <f ca="1">IF(Tabela1[[#This Row],[R.A.E]]="SIM",IF(AC975="ok","CONCLUÍDO",IF(Tabela1[[#This Row],[PRAZO ABERTURA R.A.E]]&lt;TODAY(),"ATRASADO","NO PRAZO")))</f>
        <v>0</v>
      </c>
      <c r="AB975" s="11" t="str">
        <f ca="1">IF(Tabela1[[#This Row],[PRAZO ABERTURA R.A.E]]&gt;=TODAY(),"",IF(Tabela1[[#This Row],[STATUS]]="ATRASADO",TODAY()-Tabela1[[#This Row],[PRAZO ABERTURA R.A.E]],""))</f>
        <v/>
      </c>
      <c r="AE975" s="3"/>
      <c r="AF975" t="s">
        <v>73</v>
      </c>
    </row>
    <row r="976" spans="1:32" x14ac:dyDescent="0.25">
      <c r="A976" s="2">
        <v>975</v>
      </c>
      <c r="B976" s="2" t="s">
        <v>28</v>
      </c>
      <c r="C976" s="46">
        <v>45511</v>
      </c>
      <c r="D976" s="15" t="str">
        <f t="shared" si="14"/>
        <v>agosto</v>
      </c>
      <c r="E976" s="9">
        <v>0.56597222222222221</v>
      </c>
      <c r="F976" s="41" t="s">
        <v>5415</v>
      </c>
      <c r="G976" s="2" t="s">
        <v>30</v>
      </c>
      <c r="H976" s="20"/>
      <c r="I976" s="61"/>
      <c r="J976" s="3"/>
      <c r="K976" s="5" t="s">
        <v>5447</v>
      </c>
      <c r="L976" s="6" t="s">
        <v>129</v>
      </c>
      <c r="M976" s="3" t="s">
        <v>44</v>
      </c>
      <c r="N976" s="2" t="s">
        <v>5416</v>
      </c>
      <c r="O976" s="2" t="s">
        <v>5417</v>
      </c>
      <c r="P976" s="3" t="s">
        <v>278</v>
      </c>
      <c r="S976" s="3"/>
      <c r="T976" s="7" t="s">
        <v>5208</v>
      </c>
      <c r="U976" s="3" t="s">
        <v>5418</v>
      </c>
      <c r="V976" s="3" t="s">
        <v>555</v>
      </c>
      <c r="W976" s="31"/>
      <c r="X976" s="31"/>
      <c r="Y976" s="31"/>
      <c r="Z976" s="4" t="str">
        <f>IF(Tabela1[[#This Row],[R.A.E]]="SIM",VLOOKUP(Tabela1[[#This Row],[CLASSIFICAÇÃO]],Lista_Susp_!PRAZO,2,0)+Tabela1[[#This Row],[DATA]],"")</f>
        <v/>
      </c>
      <c r="AA976" s="11" t="b">
        <f ca="1">IF(Tabela1[[#This Row],[R.A.E]]="SIM",IF(AC976="ok","CONCLUÍDO",IF(Tabela1[[#This Row],[PRAZO ABERTURA R.A.E]]&lt;TODAY(),"ATRASADO","NO PRAZO")))</f>
        <v>0</v>
      </c>
      <c r="AB976" s="11" t="str">
        <f ca="1">IF(Tabela1[[#This Row],[PRAZO ABERTURA R.A.E]]&gt;=TODAY(),"",IF(Tabela1[[#This Row],[STATUS]]="ATRASADO",TODAY()-Tabela1[[#This Row],[PRAZO ABERTURA R.A.E]],""))</f>
        <v/>
      </c>
      <c r="AE976" s="3"/>
      <c r="AF976" t="s">
        <v>73</v>
      </c>
    </row>
    <row r="977" spans="1:52" ht="75" x14ac:dyDescent="0.25">
      <c r="A977" s="2">
        <v>976</v>
      </c>
      <c r="B977" s="2" t="s">
        <v>25</v>
      </c>
      <c r="C977" s="46">
        <v>45511</v>
      </c>
      <c r="D977" s="15" t="str">
        <f t="shared" si="14"/>
        <v>agosto</v>
      </c>
      <c r="E977" s="9">
        <v>0.32291666666666669</v>
      </c>
      <c r="F977" s="41" t="s">
        <v>5419</v>
      </c>
      <c r="G977" s="2" t="s">
        <v>27</v>
      </c>
      <c r="H977" s="20" t="s">
        <v>2310</v>
      </c>
      <c r="I977" s="61"/>
      <c r="J977" s="3"/>
      <c r="K977" s="5" t="s">
        <v>5448</v>
      </c>
      <c r="L977" s="6" t="s">
        <v>126</v>
      </c>
      <c r="M977" s="3" t="s">
        <v>122</v>
      </c>
      <c r="N977" s="2" t="s">
        <v>2819</v>
      </c>
      <c r="O977" s="2" t="s">
        <v>5420</v>
      </c>
      <c r="P977" s="3" t="s">
        <v>3968</v>
      </c>
      <c r="S977" s="3"/>
      <c r="T977"/>
      <c r="U977" s="3" t="s">
        <v>3767</v>
      </c>
      <c r="V977" s="3" t="s">
        <v>3898</v>
      </c>
      <c r="W977" s="3" t="s">
        <v>69</v>
      </c>
      <c r="X977" s="3" t="s">
        <v>70</v>
      </c>
      <c r="Y977" s="3" t="s">
        <v>67</v>
      </c>
      <c r="Z977" s="4" t="str">
        <f>IF(Tabela1[[#This Row],[R.A.E]]="SIM",VLOOKUP(Tabela1[[#This Row],[CLASSIFICAÇÃO]],Lista_Susp_!PRAZO,2,0)+Tabela1[[#This Row],[DATA]],"")</f>
        <v/>
      </c>
      <c r="AA977" s="11" t="b">
        <f ca="1">IF(Tabela1[[#This Row],[R.A.E]]="SIM",IF(AC977="ok","CONCLUÍDO",IF(Tabela1[[#This Row],[PRAZO ABERTURA R.A.E]]&lt;TODAY(),"ATRASADO","NO PRAZO")))</f>
        <v>0</v>
      </c>
      <c r="AB977" s="11" t="str">
        <f ca="1">IF(Tabela1[[#This Row],[PRAZO ABERTURA R.A.E]]&gt;=TODAY(),"",IF(Tabela1[[#This Row],[STATUS]]="ATRASADO",TODAY()-Tabela1[[#This Row],[PRAZO ABERTURA R.A.E]],""))</f>
        <v/>
      </c>
      <c r="AE977" s="3"/>
      <c r="AF977" t="s">
        <v>73</v>
      </c>
    </row>
    <row r="978" spans="1:52" ht="30" x14ac:dyDescent="0.25">
      <c r="A978" s="2">
        <v>977</v>
      </c>
      <c r="B978" s="2" t="s">
        <v>25</v>
      </c>
      <c r="C978" s="46">
        <v>45511</v>
      </c>
      <c r="D978" s="15" t="str">
        <f t="shared" si="14"/>
        <v>agosto</v>
      </c>
      <c r="E978" s="9">
        <v>0.75</v>
      </c>
      <c r="F978" s="41" t="s">
        <v>5423</v>
      </c>
      <c r="G978" s="2" t="s">
        <v>32</v>
      </c>
      <c r="H978" s="20"/>
      <c r="I978" s="61" t="s">
        <v>5168</v>
      </c>
      <c r="J978" s="3"/>
      <c r="K978" s="5" t="s">
        <v>5421</v>
      </c>
      <c r="L978" s="6" t="s">
        <v>131</v>
      </c>
      <c r="M978" s="3" t="s">
        <v>123</v>
      </c>
      <c r="N978" s="2" t="s">
        <v>5422</v>
      </c>
      <c r="O978" s="2" t="s">
        <v>5424</v>
      </c>
      <c r="P978" s="3" t="s">
        <v>3371</v>
      </c>
      <c r="S978" s="3"/>
      <c r="T978" s="7" t="s">
        <v>5425</v>
      </c>
      <c r="U978" s="3" t="s">
        <v>5426</v>
      </c>
      <c r="V978" s="3" t="s">
        <v>82</v>
      </c>
      <c r="W978" s="86" t="s">
        <v>76</v>
      </c>
      <c r="X978" s="86" t="s">
        <v>70</v>
      </c>
      <c r="Y978" s="86" t="s">
        <v>73</v>
      </c>
      <c r="Z978" s="4">
        <f>IF(Tabela1[[#This Row],[R.A.E]]="SIM",VLOOKUP(Tabela1[[#This Row],[CLASSIFICAÇÃO]],Lista_Susp_!PRAZO,2,0)+Tabela1[[#This Row],[DATA]],"")</f>
        <v>45518</v>
      </c>
      <c r="AA978" s="11" t="str">
        <f ca="1">IF(Tabela1[[#This Row],[R.A.E]]="SIM",IF(AC978="ok","CONCLUÍDO",IF(Tabela1[[#This Row],[PRAZO ABERTURA R.A.E]]&lt;TODAY(),"ATRASADO","NO PRAZO")))</f>
        <v>CONCLUÍDO</v>
      </c>
      <c r="AB978" s="11" t="str">
        <f ca="1">IF(Tabela1[[#This Row],[PRAZO ABERTURA R.A.E]]&gt;=TODAY(),"",IF(Tabela1[[#This Row],[STATUS]]="ATRASADO",TODAY()-Tabela1[[#This Row],[PRAZO ABERTURA R.A.E]],""))</f>
        <v/>
      </c>
      <c r="AC978" s="4" t="s">
        <v>908</v>
      </c>
      <c r="AD978" s="4">
        <v>45516</v>
      </c>
      <c r="AE978" s="3"/>
      <c r="AF978" t="s">
        <v>73</v>
      </c>
    </row>
    <row r="979" spans="1:52" x14ac:dyDescent="0.25">
      <c r="A979" s="2">
        <v>978</v>
      </c>
      <c r="B979" s="2" t="s">
        <v>25</v>
      </c>
      <c r="C979" s="46">
        <v>45511</v>
      </c>
      <c r="D979" s="15" t="str">
        <f t="shared" si="14"/>
        <v>agosto</v>
      </c>
      <c r="E979" s="9">
        <v>0.59375</v>
      </c>
      <c r="F979" s="41" t="s">
        <v>5427</v>
      </c>
      <c r="G979" s="2" t="s">
        <v>36</v>
      </c>
      <c r="H979" s="20"/>
      <c r="I979" s="61"/>
      <c r="J979" s="3"/>
      <c r="K979" s="5" t="s">
        <v>5476</v>
      </c>
      <c r="L979" s="6" t="s">
        <v>242</v>
      </c>
      <c r="M979" s="3" t="s">
        <v>120</v>
      </c>
      <c r="N979" s="2" t="s">
        <v>2292</v>
      </c>
      <c r="O979" s="2" t="s">
        <v>5428</v>
      </c>
      <c r="P979" s="3" t="s">
        <v>5429</v>
      </c>
      <c r="S979" s="3"/>
      <c r="T979" s="7" t="s">
        <v>5430</v>
      </c>
      <c r="U979" s="3" t="s">
        <v>5431</v>
      </c>
      <c r="V979" s="3" t="s">
        <v>105</v>
      </c>
      <c r="W979" s="3" t="s">
        <v>69</v>
      </c>
      <c r="X979" s="3" t="s">
        <v>70</v>
      </c>
      <c r="Y979" s="3" t="s">
        <v>67</v>
      </c>
      <c r="Z979" s="4" t="str">
        <f>IF(Tabela1[[#This Row],[R.A.E]]="SIM",VLOOKUP(Tabela1[[#This Row],[CLASSIFICAÇÃO]],Lista_Susp_!PRAZO,2,0)+Tabela1[[#This Row],[DATA]],"")</f>
        <v/>
      </c>
      <c r="AA979" s="11" t="b">
        <f ca="1">IF(Tabela1[[#This Row],[R.A.E]]="SIM",IF(AC979="ok","CONCLUÍDO",IF(Tabela1[[#This Row],[PRAZO ABERTURA R.A.E]]&lt;TODAY(),"ATRASADO","NO PRAZO")))</f>
        <v>0</v>
      </c>
      <c r="AB979" s="11" t="str">
        <f ca="1">IF(Tabela1[[#This Row],[PRAZO ABERTURA R.A.E]]&gt;=TODAY(),"",IF(Tabela1[[#This Row],[STATUS]]="ATRASADO",TODAY()-Tabela1[[#This Row],[PRAZO ABERTURA R.A.E]],""))</f>
        <v/>
      </c>
      <c r="AE979" s="3"/>
      <c r="AF979" t="s">
        <v>73</v>
      </c>
    </row>
    <row r="980" spans="1:52" ht="30" x14ac:dyDescent="0.25">
      <c r="A980" s="43">
        <v>979</v>
      </c>
      <c r="B980" s="2" t="s">
        <v>28</v>
      </c>
      <c r="C980" s="46">
        <v>45511</v>
      </c>
      <c r="D980" s="15" t="str">
        <f t="shared" si="14"/>
        <v>agosto</v>
      </c>
      <c r="E980" s="9">
        <v>0.1388888888888889</v>
      </c>
      <c r="F980" s="41" t="s">
        <v>5449</v>
      </c>
      <c r="G980" s="2" t="s">
        <v>30</v>
      </c>
      <c r="H980" s="20"/>
      <c r="I980" s="61"/>
      <c r="J980" s="3"/>
      <c r="K980" s="38" t="s">
        <v>5450</v>
      </c>
      <c r="L980" s="6" t="s">
        <v>129</v>
      </c>
      <c r="M980" s="6" t="s">
        <v>231</v>
      </c>
      <c r="N980" s="2" t="s">
        <v>1437</v>
      </c>
      <c r="O980" s="2" t="s">
        <v>5451</v>
      </c>
      <c r="P980" s="3" t="s">
        <v>350</v>
      </c>
      <c r="S980" s="3"/>
      <c r="T980" s="7" t="s">
        <v>5452</v>
      </c>
      <c r="U980" s="3" t="s">
        <v>5453</v>
      </c>
      <c r="V980" s="3" t="s">
        <v>3898</v>
      </c>
      <c r="W980" s="3" t="s">
        <v>69</v>
      </c>
      <c r="X980" s="3" t="s">
        <v>79</v>
      </c>
      <c r="Y980" s="3" t="s">
        <v>73</v>
      </c>
      <c r="Z980" s="4">
        <f>IF(Tabela1[[#This Row],[R.A.E]]="SIM",VLOOKUP(Tabela1[[#This Row],[CLASSIFICAÇÃO]],Lista_Susp_!PRAZO,2,0)+Tabela1[[#This Row],[DATA]],"")</f>
        <v>45518</v>
      </c>
      <c r="AA980" s="11" t="str">
        <f ca="1">IF(Tabela1[[#This Row],[R.A.E]]="SIM",IF(AC980="ok","CONCLUÍDO",IF(Tabela1[[#This Row],[PRAZO ABERTURA R.A.E]]&lt;TODAY(),"ATRASADO","NO PRAZO")))</f>
        <v>ATRASADO</v>
      </c>
      <c r="AB980" s="11">
        <f ca="1">IF(Tabela1[[#This Row],[PRAZO ABERTURA R.A.E]]&gt;=TODAY(),"",IF(Tabela1[[#This Row],[STATUS]]="ATRASADO",TODAY()-Tabela1[[#This Row],[PRAZO ABERTURA R.A.E]],""))</f>
        <v>139</v>
      </c>
      <c r="AE980" s="3"/>
      <c r="AF980" t="s">
        <v>73</v>
      </c>
    </row>
    <row r="981" spans="1:52" ht="30" x14ac:dyDescent="0.25">
      <c r="A981" s="2">
        <v>980</v>
      </c>
      <c r="B981" s="2" t="s">
        <v>25</v>
      </c>
      <c r="C981" s="46">
        <v>45512</v>
      </c>
      <c r="D981" s="15" t="str">
        <f t="shared" si="14"/>
        <v>agosto</v>
      </c>
      <c r="E981" s="9">
        <v>0.72152777777777777</v>
      </c>
      <c r="F981" s="41" t="s">
        <v>5455</v>
      </c>
      <c r="G981" s="2" t="s">
        <v>27</v>
      </c>
      <c r="H981" s="20" t="s">
        <v>2441</v>
      </c>
      <c r="I981" s="61"/>
      <c r="J981" s="3"/>
      <c r="K981" s="5" t="s">
        <v>5454</v>
      </c>
      <c r="L981" s="6" t="s">
        <v>192</v>
      </c>
      <c r="M981" s="3" t="s">
        <v>123</v>
      </c>
      <c r="N981" s="2" t="s">
        <v>4889</v>
      </c>
      <c r="O981" s="2" t="s">
        <v>5456</v>
      </c>
      <c r="P981" s="3" t="s">
        <v>4294</v>
      </c>
      <c r="S981" s="3"/>
      <c r="T981" t="s">
        <v>4817</v>
      </c>
      <c r="U981" s="3" t="s">
        <v>4454</v>
      </c>
      <c r="V981" s="3" t="s">
        <v>82</v>
      </c>
      <c r="W981" s="3" t="s">
        <v>69</v>
      </c>
      <c r="X981" s="3" t="s">
        <v>70</v>
      </c>
      <c r="Y981" s="3" t="s">
        <v>67</v>
      </c>
      <c r="Z981" s="4" t="str">
        <f>IF(Tabela1[[#This Row],[R.A.E]]="SIM",VLOOKUP(Tabela1[[#This Row],[CLASSIFICAÇÃO]],Lista_Susp_!PRAZO,2,0)+Tabela1[[#This Row],[DATA]],"")</f>
        <v/>
      </c>
      <c r="AA981" s="11" t="b">
        <f ca="1">IF(Tabela1[[#This Row],[R.A.E]]="SIM",IF(AC981="ok","CONCLUÍDO",IF(Tabela1[[#This Row],[PRAZO ABERTURA R.A.E]]&lt;TODAY(),"ATRASADO","NO PRAZO")))</f>
        <v>0</v>
      </c>
      <c r="AB981" s="11" t="str">
        <f ca="1">IF(Tabela1[[#This Row],[PRAZO ABERTURA R.A.E]]&gt;=TODAY(),"",IF(Tabela1[[#This Row],[STATUS]]="ATRASADO",TODAY()-Tabela1[[#This Row],[PRAZO ABERTURA R.A.E]],""))</f>
        <v/>
      </c>
      <c r="AE981" s="3"/>
      <c r="AF981" t="s">
        <v>73</v>
      </c>
    </row>
    <row r="982" spans="1:52" x14ac:dyDescent="0.25">
      <c r="A982" s="2">
        <v>981</v>
      </c>
      <c r="B982" s="2" t="s">
        <v>25</v>
      </c>
      <c r="C982" s="46">
        <v>45512</v>
      </c>
      <c r="D982" s="15" t="str">
        <f t="shared" si="14"/>
        <v>agosto</v>
      </c>
      <c r="E982" s="9">
        <v>0.375</v>
      </c>
      <c r="F982" s="41" t="s">
        <v>5362</v>
      </c>
      <c r="G982" s="2" t="s">
        <v>30</v>
      </c>
      <c r="H982" s="20"/>
      <c r="I982" s="61"/>
      <c r="J982" s="3"/>
      <c r="K982" s="5" t="s">
        <v>5475</v>
      </c>
      <c r="L982" s="6" t="s">
        <v>185</v>
      </c>
      <c r="M982" s="3" t="s">
        <v>121</v>
      </c>
      <c r="N982" s="2" t="s">
        <v>5457</v>
      </c>
      <c r="O982" s="2" t="s">
        <v>5458</v>
      </c>
      <c r="P982" s="3" t="s">
        <v>3802</v>
      </c>
      <c r="S982" s="3"/>
      <c r="T982" t="s">
        <v>5459</v>
      </c>
      <c r="U982" s="3" t="s">
        <v>4433</v>
      </c>
      <c r="V982" s="3" t="s">
        <v>75</v>
      </c>
      <c r="W982" s="3" t="s">
        <v>69</v>
      </c>
      <c r="X982" s="3" t="s">
        <v>70</v>
      </c>
      <c r="Y982" s="3" t="s">
        <v>67</v>
      </c>
      <c r="Z982" s="4" t="str">
        <f>IF(Tabela1[[#This Row],[R.A.E]]="SIM",VLOOKUP(Tabela1[[#This Row],[CLASSIFICAÇÃO]],Lista_Susp_!PRAZO,2,0)+Tabela1[[#This Row],[DATA]],"")</f>
        <v/>
      </c>
      <c r="AA982" s="11" t="b">
        <f ca="1">IF(Tabela1[[#This Row],[R.A.E]]="SIM",IF(AC982="ok","CONCLUÍDO",IF(Tabela1[[#This Row],[PRAZO ABERTURA R.A.E]]&lt;TODAY(),"ATRASADO","NO PRAZO")))</f>
        <v>0</v>
      </c>
      <c r="AB982" s="11" t="str">
        <f ca="1">IF(Tabela1[[#This Row],[PRAZO ABERTURA R.A.E]]&gt;=TODAY(),"",IF(Tabela1[[#This Row],[STATUS]]="ATRASADO",TODAY()-Tabela1[[#This Row],[PRAZO ABERTURA R.A.E]],""))</f>
        <v/>
      </c>
      <c r="AE982" s="3"/>
      <c r="AF982" t="s">
        <v>73</v>
      </c>
    </row>
    <row r="983" spans="1:52" ht="45" x14ac:dyDescent="0.25">
      <c r="A983" s="2">
        <v>982</v>
      </c>
      <c r="B983" s="2" t="s">
        <v>25</v>
      </c>
      <c r="C983" s="46">
        <v>45513</v>
      </c>
      <c r="D983" s="15" t="str">
        <f t="shared" si="14"/>
        <v>agosto</v>
      </c>
      <c r="E983" s="9">
        <v>7.6388888888888895E-2</v>
      </c>
      <c r="F983" s="41" t="s">
        <v>5460</v>
      </c>
      <c r="G983" s="2" t="s">
        <v>27</v>
      </c>
      <c r="H983" s="20" t="s">
        <v>2441</v>
      </c>
      <c r="I983" s="61"/>
      <c r="J983" s="3"/>
      <c r="K983" s="5" t="s">
        <v>5461</v>
      </c>
      <c r="L983" s="6" t="s">
        <v>192</v>
      </c>
      <c r="M983" s="3" t="s">
        <v>246</v>
      </c>
      <c r="N983" s="2" t="s">
        <v>4543</v>
      </c>
      <c r="O983" s="2" t="s">
        <v>5462</v>
      </c>
      <c r="P983" s="3" t="s">
        <v>5463</v>
      </c>
      <c r="S983" s="3"/>
      <c r="T983" s="7" t="s">
        <v>5464</v>
      </c>
      <c r="U983" s="3" t="s">
        <v>5465</v>
      </c>
      <c r="V983" s="3" t="s">
        <v>77</v>
      </c>
      <c r="W983" s="3" t="s">
        <v>69</v>
      </c>
      <c r="X983" s="3" t="s">
        <v>70</v>
      </c>
      <c r="Y983" s="3" t="s">
        <v>67</v>
      </c>
      <c r="Z983" s="4" t="str">
        <f>IF(Tabela1[[#This Row],[R.A.E]]="SIM",VLOOKUP(Tabela1[[#This Row],[CLASSIFICAÇÃO]],Lista_Susp_!PRAZO,2,0)+Tabela1[[#This Row],[DATA]],"")</f>
        <v/>
      </c>
      <c r="AA983" s="11" t="b">
        <f ca="1">IF(Tabela1[[#This Row],[R.A.E]]="SIM",IF(AC983="ok","CONCLUÍDO",IF(Tabela1[[#This Row],[PRAZO ABERTURA R.A.E]]&lt;TODAY(),"ATRASADO","NO PRAZO")))</f>
        <v>0</v>
      </c>
      <c r="AB983" s="11" t="str">
        <f ca="1">IF(Tabela1[[#This Row],[PRAZO ABERTURA R.A.E]]&gt;=TODAY(),"",IF(Tabela1[[#This Row],[STATUS]]="ATRASADO",TODAY()-Tabela1[[#This Row],[PRAZO ABERTURA R.A.E]],""))</f>
        <v/>
      </c>
      <c r="AE983" s="3"/>
      <c r="AF983" t="s">
        <v>73</v>
      </c>
    </row>
    <row r="984" spans="1:52" ht="30" x14ac:dyDescent="0.25">
      <c r="A984" s="2">
        <v>983</v>
      </c>
      <c r="B984" s="2" t="s">
        <v>25</v>
      </c>
      <c r="C984" s="46">
        <v>45511</v>
      </c>
      <c r="D984" s="15" t="str">
        <f t="shared" si="14"/>
        <v>agosto</v>
      </c>
      <c r="E984" s="9">
        <v>0.98611111111111116</v>
      </c>
      <c r="F984" s="41" t="s">
        <v>5141</v>
      </c>
      <c r="G984" s="2" t="s">
        <v>36</v>
      </c>
      <c r="H984" s="20"/>
      <c r="I984" s="61"/>
      <c r="J984" s="3"/>
      <c r="K984" s="5" t="s">
        <v>5474</v>
      </c>
      <c r="L984" s="6" t="s">
        <v>126</v>
      </c>
      <c r="M984" s="3" t="s">
        <v>122</v>
      </c>
      <c r="N984" s="2" t="s">
        <v>5466</v>
      </c>
      <c r="O984" s="41" t="s">
        <v>5467</v>
      </c>
      <c r="P984" s="3" t="s">
        <v>3968</v>
      </c>
      <c r="S984" s="3"/>
      <c r="T984" t="s">
        <v>5468</v>
      </c>
      <c r="U984" s="3" t="s">
        <v>5469</v>
      </c>
      <c r="V984" s="3" t="s">
        <v>88</v>
      </c>
      <c r="W984" s="3" t="s">
        <v>69</v>
      </c>
      <c r="X984" s="3" t="s">
        <v>70</v>
      </c>
      <c r="Y984" s="3" t="s">
        <v>73</v>
      </c>
      <c r="Z984" s="4">
        <f>IF(Tabela1[[#This Row],[R.A.E]]="SIM",VLOOKUP(Tabela1[[#This Row],[CLASSIFICAÇÃO]],Lista_Susp_!PRAZO,2,0)+Tabela1[[#This Row],[DATA]],"")</f>
        <v>45518</v>
      </c>
      <c r="AA984" s="11" t="s">
        <v>103</v>
      </c>
      <c r="AB984" s="11" t="str">
        <f ca="1">IF(Tabela1[[#This Row],[PRAZO ABERTURA R.A.E]]&gt;=TODAY(),"",IF(Tabela1[[#This Row],[STATUS]]="ATRASADO",TODAY()-Tabela1[[#This Row],[PRAZO ABERTURA R.A.E]],""))</f>
        <v/>
      </c>
      <c r="AD984" s="4">
        <v>45517</v>
      </c>
      <c r="AE984" s="3"/>
      <c r="AF984" t="s">
        <v>73</v>
      </c>
    </row>
    <row r="985" spans="1:52" x14ac:dyDescent="0.25">
      <c r="A985" s="83">
        <v>984</v>
      </c>
      <c r="B985" s="2" t="s">
        <v>25</v>
      </c>
      <c r="C985" s="46">
        <v>45512</v>
      </c>
      <c r="D985" s="15" t="str">
        <f t="shared" si="14"/>
        <v>agosto</v>
      </c>
      <c r="E985" s="9">
        <v>0.70138888888888884</v>
      </c>
      <c r="F985" s="41" t="s">
        <v>5470</v>
      </c>
      <c r="G985" s="2" t="s">
        <v>27</v>
      </c>
      <c r="H985" s="20" t="s">
        <v>2310</v>
      </c>
      <c r="I985" s="61"/>
      <c r="J985" s="3"/>
      <c r="K985" s="5" t="s">
        <v>5473</v>
      </c>
      <c r="L985" s="6" t="s">
        <v>126</v>
      </c>
      <c r="M985" s="3" t="s">
        <v>122</v>
      </c>
      <c r="N985" s="2" t="s">
        <v>3254</v>
      </c>
      <c r="O985" s="2" t="s">
        <v>5471</v>
      </c>
      <c r="P985" s="3" t="s">
        <v>3258</v>
      </c>
      <c r="S985" s="3"/>
      <c r="T985" s="7" t="s">
        <v>5472</v>
      </c>
      <c r="U985" s="3" t="s">
        <v>4698</v>
      </c>
      <c r="V985" s="3" t="s">
        <v>105</v>
      </c>
      <c r="W985" s="3" t="s">
        <v>69</v>
      </c>
      <c r="X985" s="3" t="s">
        <v>70</v>
      </c>
      <c r="Y985" s="3" t="s">
        <v>67</v>
      </c>
      <c r="Z985" s="4" t="str">
        <f>IF(Tabela1[[#This Row],[R.A.E]]="SIM",VLOOKUP(Tabela1[[#This Row],[CLASSIFICAÇÃO]],Lista_Susp_!PRAZO,2,0)+Tabela1[[#This Row],[DATA]],"")</f>
        <v/>
      </c>
      <c r="AA985" s="11" t="b">
        <f ca="1">IF(Tabela1[[#This Row],[R.A.E]]="SIM",IF(AC985="ok","CONCLUÍDO",IF(Tabela1[[#This Row],[PRAZO ABERTURA R.A.E]]&lt;TODAY(),"ATRASADO","NO PRAZO")))</f>
        <v>0</v>
      </c>
      <c r="AB985" s="11" t="str">
        <f ca="1">IF(Tabela1[[#This Row],[PRAZO ABERTURA R.A.E]]&gt;=TODAY(),"",IF(Tabela1[[#This Row],[STATUS]]="ATRASADO",TODAY()-Tabela1[[#This Row],[PRAZO ABERTURA R.A.E]],""))</f>
        <v/>
      </c>
      <c r="AE985" s="3"/>
      <c r="AF985" t="s">
        <v>73</v>
      </c>
    </row>
    <row r="986" spans="1:52" x14ac:dyDescent="0.25">
      <c r="A986" s="2">
        <v>985</v>
      </c>
      <c r="B986" s="2" t="s">
        <v>25</v>
      </c>
      <c r="C986" s="46">
        <v>45512</v>
      </c>
      <c r="D986" s="15" t="str">
        <f t="shared" si="14"/>
        <v>agosto</v>
      </c>
      <c r="E986" s="9">
        <v>0.91666666666666663</v>
      </c>
      <c r="F986" s="41" t="s">
        <v>5477</v>
      </c>
      <c r="G986" s="2" t="s">
        <v>27</v>
      </c>
      <c r="H986" s="20" t="s">
        <v>2308</v>
      </c>
      <c r="I986" s="61"/>
      <c r="J986" s="3"/>
      <c r="K986" s="5" t="s">
        <v>5534</v>
      </c>
      <c r="L986" s="6" t="s">
        <v>126</v>
      </c>
      <c r="M986" s="3" t="s">
        <v>120</v>
      </c>
      <c r="N986" s="2" t="s">
        <v>4316</v>
      </c>
      <c r="O986" s="2" t="s">
        <v>5478</v>
      </c>
      <c r="P986" s="3" t="s">
        <v>5479</v>
      </c>
      <c r="S986" s="3"/>
      <c r="T986" t="s">
        <v>4817</v>
      </c>
      <c r="U986" s="3" t="s">
        <v>5480</v>
      </c>
      <c r="V986" s="3" t="s">
        <v>82</v>
      </c>
      <c r="W986" s="3" t="s">
        <v>69</v>
      </c>
      <c r="X986" s="3" t="s">
        <v>70</v>
      </c>
      <c r="Y986" s="3" t="s">
        <v>67</v>
      </c>
      <c r="Z986" s="4" t="str">
        <f>IF(Tabela1[[#This Row],[R.A.E]]="SIM",VLOOKUP(Tabela1[[#This Row],[CLASSIFICAÇÃO]],Lista_Susp_!PRAZO,2,0)+Tabela1[[#This Row],[DATA]],"")</f>
        <v/>
      </c>
      <c r="AA986" s="11" t="b">
        <f ca="1">IF(Tabela1[[#This Row],[R.A.E]]="SIM",IF(AC986="ok","CONCLUÍDO",IF(Tabela1[[#This Row],[PRAZO ABERTURA R.A.E]]&lt;TODAY(),"ATRASADO","NO PRAZO")))</f>
        <v>0</v>
      </c>
      <c r="AB986" s="11" t="str">
        <f ca="1">IF(Tabela1[[#This Row],[PRAZO ABERTURA R.A.E]]&gt;=TODAY(),"",IF(Tabela1[[#This Row],[STATUS]]="ATRASADO",TODAY()-Tabela1[[#This Row],[PRAZO ABERTURA R.A.E]],""))</f>
        <v/>
      </c>
      <c r="AE986" s="3"/>
      <c r="AF986" t="s">
        <v>73</v>
      </c>
    </row>
    <row r="987" spans="1:52" ht="60" x14ac:dyDescent="0.25">
      <c r="A987" s="2">
        <v>986</v>
      </c>
      <c r="B987" s="9" t="s">
        <v>25</v>
      </c>
      <c r="C987" s="46">
        <v>45512</v>
      </c>
      <c r="D987" s="15" t="str">
        <f t="shared" si="14"/>
        <v>agosto</v>
      </c>
      <c r="E987" s="9">
        <v>0.31597222222222221</v>
      </c>
      <c r="F987" s="41" t="s">
        <v>4895</v>
      </c>
      <c r="G987" s="2" t="s">
        <v>27</v>
      </c>
      <c r="H987" s="20" t="s">
        <v>2308</v>
      </c>
      <c r="I987" s="61"/>
      <c r="J987" s="3"/>
      <c r="K987" s="5" t="s">
        <v>5533</v>
      </c>
      <c r="L987" s="6" t="s">
        <v>126</v>
      </c>
      <c r="M987" s="3" t="s">
        <v>122</v>
      </c>
      <c r="N987" s="2" t="s">
        <v>3254</v>
      </c>
      <c r="O987" s="2" t="s">
        <v>5190</v>
      </c>
      <c r="P987" s="3" t="s">
        <v>5481</v>
      </c>
      <c r="S987" s="3"/>
      <c r="T987" s="7" t="s">
        <v>5482</v>
      </c>
      <c r="U987" s="3" t="s">
        <v>5190</v>
      </c>
      <c r="V987" s="3" t="s">
        <v>105</v>
      </c>
      <c r="W987" s="3" t="s">
        <v>69</v>
      </c>
      <c r="X987" s="3" t="s">
        <v>70</v>
      </c>
      <c r="Y987" s="3" t="s">
        <v>67</v>
      </c>
      <c r="Z987" s="4" t="str">
        <f>IF(Tabela1[[#This Row],[R.A.E]]="SIM",VLOOKUP(Tabela1[[#This Row],[CLASSIFICAÇÃO]],Lista_Susp_!PRAZO,2,0)+Tabela1[[#This Row],[DATA]],"")</f>
        <v/>
      </c>
      <c r="AA987" s="11" t="b">
        <f ca="1">IF(Tabela1[[#This Row],[R.A.E]]="SIM",IF(AC987="ok","CONCLUÍDO",IF(Tabela1[[#This Row],[PRAZO ABERTURA R.A.E]]&lt;TODAY(),"ATRASADO","NO PRAZO")))</f>
        <v>0</v>
      </c>
      <c r="AB987" s="11" t="str">
        <f ca="1">IF(Tabela1[[#This Row],[PRAZO ABERTURA R.A.E]]&gt;=TODAY(),"",IF(Tabela1[[#This Row],[STATUS]]="ATRASADO",TODAY()-Tabela1[[#This Row],[PRAZO ABERTURA R.A.E]],""))</f>
        <v/>
      </c>
      <c r="AE987" s="3"/>
      <c r="AF987" t="s">
        <v>73</v>
      </c>
    </row>
    <row r="988" spans="1:52" ht="45" x14ac:dyDescent="0.25">
      <c r="A988" s="2">
        <v>987</v>
      </c>
      <c r="B988" s="2" t="s">
        <v>25</v>
      </c>
      <c r="C988" s="46">
        <v>45513</v>
      </c>
      <c r="D988" s="15" t="str">
        <f t="shared" si="14"/>
        <v>agosto</v>
      </c>
      <c r="E988" s="9">
        <v>0.79166666666666663</v>
      </c>
      <c r="F988" s="41" t="s">
        <v>5483</v>
      </c>
      <c r="G988" s="2" t="s">
        <v>27</v>
      </c>
      <c r="H988" s="20" t="s">
        <v>2310</v>
      </c>
      <c r="I988" s="61"/>
      <c r="J988" s="3"/>
      <c r="K988" s="5" t="s">
        <v>5532</v>
      </c>
      <c r="L988" s="6" t="s">
        <v>126</v>
      </c>
      <c r="M988" s="3" t="s">
        <v>122</v>
      </c>
      <c r="N988" s="2" t="s">
        <v>5484</v>
      </c>
      <c r="O988" s="41" t="s">
        <v>5485</v>
      </c>
      <c r="P988" s="3" t="s">
        <v>5486</v>
      </c>
      <c r="S988" s="3"/>
      <c r="T988"/>
      <c r="U988" s="3" t="s">
        <v>3758</v>
      </c>
      <c r="V988" s="3" t="s">
        <v>3898</v>
      </c>
      <c r="W988" s="3" t="s">
        <v>69</v>
      </c>
      <c r="X988" s="3" t="s">
        <v>70</v>
      </c>
      <c r="Y988" s="3" t="s">
        <v>67</v>
      </c>
      <c r="Z988" s="4" t="str">
        <f>IF(Tabela1[[#This Row],[R.A.E]]="SIM",VLOOKUP(Tabela1[[#This Row],[CLASSIFICAÇÃO]],Lista_Susp_!PRAZO,2,0)+Tabela1[[#This Row],[DATA]],"")</f>
        <v/>
      </c>
      <c r="AA988" s="11" t="b">
        <f ca="1">IF(Tabela1[[#This Row],[R.A.E]]="SIM",IF(AC988="ok","CONCLUÍDO",IF(Tabela1[[#This Row],[PRAZO ABERTURA R.A.E]]&lt;TODAY(),"ATRASADO","NO PRAZO")))</f>
        <v>0</v>
      </c>
      <c r="AB988" s="11" t="str">
        <f ca="1">IF(Tabela1[[#This Row],[PRAZO ABERTURA R.A.E]]&gt;=TODAY(),"",IF(Tabela1[[#This Row],[STATUS]]="ATRASADO",TODAY()-Tabela1[[#This Row],[PRAZO ABERTURA R.A.E]],""))</f>
        <v/>
      </c>
      <c r="AE988" s="3"/>
      <c r="AF988" t="s">
        <v>73</v>
      </c>
    </row>
    <row r="989" spans="1:52" ht="30" x14ac:dyDescent="0.25">
      <c r="A989" s="2">
        <v>988</v>
      </c>
      <c r="B989" s="2" t="s">
        <v>25</v>
      </c>
      <c r="C989" s="46">
        <v>45513</v>
      </c>
      <c r="D989" s="15" t="str">
        <f t="shared" si="14"/>
        <v>agosto</v>
      </c>
      <c r="E989" s="9">
        <v>0.3611111111111111</v>
      </c>
      <c r="F989" s="41" t="s">
        <v>5487</v>
      </c>
      <c r="G989" s="2" t="s">
        <v>36</v>
      </c>
      <c r="H989" s="20"/>
      <c r="I989" s="61"/>
      <c r="J989" s="3"/>
      <c r="K989" s="5" t="s">
        <v>5531</v>
      </c>
      <c r="L989" s="6" t="s">
        <v>3102</v>
      </c>
      <c r="M989" s="3" t="s">
        <v>122</v>
      </c>
      <c r="N989" s="2" t="s">
        <v>4604</v>
      </c>
      <c r="O989" s="2" t="s">
        <v>5488</v>
      </c>
      <c r="P989" s="3" t="s">
        <v>3538</v>
      </c>
      <c r="S989" s="3"/>
      <c r="T989" s="7" t="s">
        <v>5489</v>
      </c>
      <c r="U989" s="3" t="s">
        <v>5490</v>
      </c>
      <c r="V989" s="3" t="s">
        <v>83</v>
      </c>
      <c r="W989" s="3" t="s">
        <v>69</v>
      </c>
      <c r="X989" s="3" t="s">
        <v>79</v>
      </c>
      <c r="Y989" s="3" t="s">
        <v>73</v>
      </c>
      <c r="Z989" s="4">
        <f>IF(Tabela1[[#This Row],[R.A.E]]="SIM",VLOOKUP(Tabela1[[#This Row],[CLASSIFICAÇÃO]],Lista_Susp_!PRAZO,2,0)+Tabela1[[#This Row],[DATA]],"")</f>
        <v>45520</v>
      </c>
      <c r="AA989" s="11" t="str">
        <f ca="1">IF(Tabela1[[#This Row],[R.A.E]]="SIM",IF(AC989="ok","CONCLUÍDO",IF(Tabela1[[#This Row],[PRAZO ABERTURA R.A.E]]&lt;TODAY(),"ATRASADO","NO PRAZO")))</f>
        <v>ATRASADO</v>
      </c>
      <c r="AB989" s="11">
        <f ca="1">IF(Tabela1[[#This Row],[PRAZO ABERTURA R.A.E]]&gt;=TODAY(),"",IF(Tabela1[[#This Row],[STATUS]]="ATRASADO",TODAY()-Tabela1[[#This Row],[PRAZO ABERTURA R.A.E]],""))</f>
        <v>137</v>
      </c>
      <c r="AE989" s="3"/>
      <c r="AF989" t="s">
        <v>73</v>
      </c>
    </row>
    <row r="990" spans="1:52" ht="60" x14ac:dyDescent="0.25">
      <c r="A990" s="2">
        <v>989</v>
      </c>
      <c r="B990" s="2" t="s">
        <v>25</v>
      </c>
      <c r="C990" s="46">
        <v>45514</v>
      </c>
      <c r="D990" s="15" t="str">
        <f t="shared" si="14"/>
        <v>agosto</v>
      </c>
      <c r="E990" s="9">
        <v>0.20833333333333334</v>
      </c>
      <c r="F990" s="41" t="s">
        <v>5172</v>
      </c>
      <c r="G990" s="2" t="s">
        <v>27</v>
      </c>
      <c r="H990" s="20" t="s">
        <v>2441</v>
      </c>
      <c r="I990" s="61"/>
      <c r="J990" s="3"/>
      <c r="K990" s="5" t="s">
        <v>5530</v>
      </c>
      <c r="L990" s="6" t="s">
        <v>192</v>
      </c>
      <c r="M990" s="3" t="s">
        <v>123</v>
      </c>
      <c r="N990" s="2" t="s">
        <v>5171</v>
      </c>
      <c r="O990" s="2" t="s">
        <v>5491</v>
      </c>
      <c r="P990" s="3" t="s">
        <v>1613</v>
      </c>
      <c r="S990" s="3"/>
      <c r="T990" s="7" t="s">
        <v>5492</v>
      </c>
      <c r="U990" s="3" t="s">
        <v>5493</v>
      </c>
      <c r="V990" s="3" t="s">
        <v>248</v>
      </c>
      <c r="W990" s="3" t="s">
        <v>69</v>
      </c>
      <c r="X990" s="3" t="s">
        <v>70</v>
      </c>
      <c r="Y990" s="3" t="s">
        <v>67</v>
      </c>
      <c r="Z990" s="4" t="str">
        <f>IF(Tabela1[[#This Row],[R.A.E]]="SIM",VLOOKUP(Tabela1[[#This Row],[CLASSIFICAÇÃO]],Lista_Susp_!PRAZO,2,0)+Tabela1[[#This Row],[DATA]],"")</f>
        <v/>
      </c>
      <c r="AA990" s="11" t="b">
        <f ca="1">IF(Tabela1[[#This Row],[R.A.E]]="SIM",IF(AC990="ok","CONCLUÍDO",IF(Tabela1[[#This Row],[PRAZO ABERTURA R.A.E]]&lt;TODAY(),"ATRASADO","NO PRAZO")))</f>
        <v>0</v>
      </c>
      <c r="AB990" s="11" t="str">
        <f ca="1">IF(Tabela1[[#This Row],[PRAZO ABERTURA R.A.E]]&gt;=TODAY(),"",IF(Tabela1[[#This Row],[STATUS]]="ATRASADO",TODAY()-Tabela1[[#This Row],[PRAZO ABERTURA R.A.E]],""))</f>
        <v/>
      </c>
      <c r="AE990" s="3"/>
      <c r="AF990" t="s">
        <v>73</v>
      </c>
    </row>
    <row r="991" spans="1:52" ht="34.5" customHeight="1" x14ac:dyDescent="0.25">
      <c r="A991" s="2">
        <v>990</v>
      </c>
      <c r="B991" s="2" t="s">
        <v>25</v>
      </c>
      <c r="C991" s="46">
        <v>45514</v>
      </c>
      <c r="D991" s="15" t="str">
        <f t="shared" si="14"/>
        <v>agosto</v>
      </c>
      <c r="E991" s="9">
        <v>0.47222222222222227</v>
      </c>
      <c r="F991" s="41" t="s">
        <v>5494</v>
      </c>
      <c r="G991" s="2" t="s">
        <v>27</v>
      </c>
      <c r="H991" s="20" t="s">
        <v>2308</v>
      </c>
      <c r="I991" s="61"/>
      <c r="J991" s="3"/>
      <c r="K991" s="5" t="s">
        <v>5529</v>
      </c>
      <c r="L991" s="6" t="s">
        <v>126</v>
      </c>
      <c r="M991" s="3" t="s">
        <v>122</v>
      </c>
      <c r="N991" s="2" t="s">
        <v>5495</v>
      </c>
      <c r="O991" s="2" t="s">
        <v>5496</v>
      </c>
      <c r="P991" s="3" t="s">
        <v>3168</v>
      </c>
      <c r="S991" s="3"/>
      <c r="T991" t="s">
        <v>5497</v>
      </c>
      <c r="U991" s="3" t="s">
        <v>3170</v>
      </c>
      <c r="V991" s="3" t="s">
        <v>105</v>
      </c>
      <c r="W991" s="3" t="s">
        <v>69</v>
      </c>
      <c r="X991" s="3" t="s">
        <v>70</v>
      </c>
      <c r="Y991" s="3" t="s">
        <v>67</v>
      </c>
      <c r="Z991" s="4" t="str">
        <f>IF(Tabela1[[#This Row],[R.A.E]]="SIM",VLOOKUP(Tabela1[[#This Row],[CLASSIFICAÇÃO]],Lista_Susp_!PRAZO,2,0)+Tabela1[[#This Row],[DATA]],"")</f>
        <v/>
      </c>
      <c r="AA991" s="11" t="b">
        <f ca="1">IF(Tabela1[[#This Row],[R.A.E]]="SIM",IF(AC991="ok","CONCLUÍDO",IF(Tabela1[[#This Row],[PRAZO ABERTURA R.A.E]]&lt;TODAY(),"ATRASADO","NO PRAZO")))</f>
        <v>0</v>
      </c>
      <c r="AB991" s="11" t="str">
        <f ca="1">IF(Tabela1[[#This Row],[PRAZO ABERTURA R.A.E]]&gt;=TODAY(),"",IF(Tabela1[[#This Row],[STATUS]]="ATRASADO",TODAY()-Tabela1[[#This Row],[PRAZO ABERTURA R.A.E]],""))</f>
        <v/>
      </c>
      <c r="AE991" s="3"/>
      <c r="AF991" t="s">
        <v>73</v>
      </c>
    </row>
    <row r="992" spans="1:52" ht="88.5" customHeight="1" x14ac:dyDescent="0.25">
      <c r="A992" s="2">
        <v>991</v>
      </c>
      <c r="B992" s="2" t="s">
        <v>25</v>
      </c>
      <c r="C992" s="46">
        <v>45515</v>
      </c>
      <c r="D992" s="15" t="str">
        <f t="shared" si="14"/>
        <v>agosto</v>
      </c>
      <c r="E992" s="9">
        <v>0.10416666666666667</v>
      </c>
      <c r="F992" s="41" t="s">
        <v>5498</v>
      </c>
      <c r="G992" s="2" t="s">
        <v>27</v>
      </c>
      <c r="H992" s="20" t="s">
        <v>2310</v>
      </c>
      <c r="I992" s="61"/>
      <c r="J992" s="3"/>
      <c r="K992" s="5" t="s">
        <v>5528</v>
      </c>
      <c r="L992" s="6" t="s">
        <v>125</v>
      </c>
      <c r="M992" s="3" t="s">
        <v>122</v>
      </c>
      <c r="N992" s="2" t="s">
        <v>4604</v>
      </c>
      <c r="O992" s="2" t="s">
        <v>5499</v>
      </c>
      <c r="P992" s="3" t="s">
        <v>3229</v>
      </c>
      <c r="S992" s="3"/>
      <c r="T992" s="7" t="s">
        <v>5500</v>
      </c>
      <c r="U992" s="3" t="s">
        <v>5501</v>
      </c>
      <c r="V992" s="3" t="s">
        <v>64</v>
      </c>
      <c r="W992" s="3" t="s">
        <v>69</v>
      </c>
      <c r="X992" s="3" t="s">
        <v>70</v>
      </c>
      <c r="Y992" s="3" t="s">
        <v>67</v>
      </c>
      <c r="Z992" s="4" t="str">
        <f>IF(Tabela1[[#This Row],[R.A.E]]="SIM",VLOOKUP(Tabela1[[#This Row],[CLASSIFICAÇÃO]],Lista_Susp_!PRAZO,2,0)+Tabela1[[#This Row],[DATA]],"")</f>
        <v/>
      </c>
      <c r="AA992" s="11" t="b">
        <f ca="1">IF(Tabela1[[#This Row],[R.A.E]]="SIM",IF(AC992="ok","CONCLUÍDO",IF(Tabela1[[#This Row],[PRAZO ABERTURA R.A.E]]&lt;TODAY(),"ATRASADO","NO PRAZO")))</f>
        <v>0</v>
      </c>
      <c r="AB992" s="11" t="str">
        <f ca="1">IF(Tabela1[[#This Row],[PRAZO ABERTURA R.A.E]]&gt;=TODAY(),"",IF(Tabela1[[#This Row],[STATUS]]="ATRASADO",TODAY()-Tabela1[[#This Row],[PRAZO ABERTURA R.A.E]],""))</f>
        <v/>
      </c>
      <c r="AE992" s="3"/>
      <c r="AF992" t="s">
        <v>73</v>
      </c>
      <c r="AZ992" s="7" t="s">
        <v>5273</v>
      </c>
    </row>
    <row r="993" spans="1:52" x14ac:dyDescent="0.25">
      <c r="A993" s="2">
        <v>992</v>
      </c>
      <c r="B993" s="2" t="s">
        <v>25</v>
      </c>
      <c r="C993" s="46">
        <v>45513</v>
      </c>
      <c r="D993" s="15" t="str">
        <f t="shared" si="14"/>
        <v>agosto</v>
      </c>
      <c r="E993" s="9">
        <v>0.6875</v>
      </c>
      <c r="F993" s="41" t="s">
        <v>5502</v>
      </c>
      <c r="G993" s="2" t="s">
        <v>27</v>
      </c>
      <c r="H993" s="20" t="s">
        <v>2308</v>
      </c>
      <c r="I993" s="61"/>
      <c r="J993" s="3"/>
      <c r="K993" s="5" t="s">
        <v>5503</v>
      </c>
      <c r="L993" s="6" t="s">
        <v>126</v>
      </c>
      <c r="M993" s="3" t="s">
        <v>210</v>
      </c>
      <c r="N993" s="2" t="s">
        <v>5504</v>
      </c>
      <c r="O993" s="2" t="s">
        <v>5505</v>
      </c>
      <c r="P993" s="3" t="s">
        <v>5506</v>
      </c>
      <c r="S993" s="3"/>
      <c r="T993" t="s">
        <v>5507</v>
      </c>
      <c r="U993" s="3" t="s">
        <v>5508</v>
      </c>
      <c r="V993" s="3" t="s">
        <v>95</v>
      </c>
      <c r="W993" s="3" t="s">
        <v>69</v>
      </c>
      <c r="X993" s="3" t="s">
        <v>70</v>
      </c>
      <c r="Y993" s="3" t="s">
        <v>67</v>
      </c>
      <c r="Z993" s="4" t="str">
        <f>IF(Tabela1[[#This Row],[R.A.E]]="SIM",VLOOKUP(Tabela1[[#This Row],[CLASSIFICAÇÃO]],Lista_Susp_!PRAZO,2,0)+Tabela1[[#This Row],[DATA]],"")</f>
        <v/>
      </c>
      <c r="AA993" s="11" t="b">
        <f ca="1">IF(Tabela1[[#This Row],[R.A.E]]="SIM",IF(AC993="ok","CONCLUÍDO",IF(Tabela1[[#This Row],[PRAZO ABERTURA R.A.E]]&lt;TODAY(),"ATRASADO","NO PRAZO")))</f>
        <v>0</v>
      </c>
      <c r="AB993" s="11" t="str">
        <f ca="1">IF(Tabela1[[#This Row],[PRAZO ABERTURA R.A.E]]&gt;=TODAY(),"",IF(Tabela1[[#This Row],[STATUS]]="ATRASADO",TODAY()-Tabela1[[#This Row],[PRAZO ABERTURA R.A.E]],""))</f>
        <v/>
      </c>
      <c r="AE993" s="3"/>
      <c r="AF993" t="s">
        <v>73</v>
      </c>
      <c r="AZ993" t="s">
        <v>5272</v>
      </c>
    </row>
    <row r="994" spans="1:52" ht="30" x14ac:dyDescent="0.25">
      <c r="A994" s="2">
        <v>993</v>
      </c>
      <c r="B994" s="2" t="s">
        <v>25</v>
      </c>
      <c r="C994" s="46">
        <v>45513</v>
      </c>
      <c r="D994" s="15" t="str">
        <f t="shared" si="14"/>
        <v>agosto</v>
      </c>
      <c r="E994" s="9">
        <v>0.375</v>
      </c>
      <c r="F994" s="41" t="s">
        <v>5509</v>
      </c>
      <c r="G994" s="2" t="s">
        <v>30</v>
      </c>
      <c r="H994" s="20"/>
      <c r="I994" s="61"/>
      <c r="J994" s="3"/>
      <c r="K994" s="5" t="s">
        <v>5510</v>
      </c>
      <c r="L994" s="6" t="s">
        <v>126</v>
      </c>
      <c r="M994" s="3" t="s">
        <v>44</v>
      </c>
      <c r="N994" s="2" t="s">
        <v>5511</v>
      </c>
      <c r="O994" s="2" t="s">
        <v>5512</v>
      </c>
      <c r="P994" s="3" t="s">
        <v>3544</v>
      </c>
      <c r="S994" s="3"/>
      <c r="T994" s="7" t="s">
        <v>5513</v>
      </c>
      <c r="U994" s="3" t="s">
        <v>2635</v>
      </c>
      <c r="V994" s="3" t="s">
        <v>81</v>
      </c>
      <c r="W994" s="3" t="s">
        <v>69</v>
      </c>
      <c r="X994" s="3" t="s">
        <v>70</v>
      </c>
      <c r="Y994" s="3" t="s">
        <v>67</v>
      </c>
      <c r="Z994" s="4" t="str">
        <f>IF(Tabela1[[#This Row],[R.A.E]]="SIM",VLOOKUP(Tabela1[[#This Row],[CLASSIFICAÇÃO]],Lista_Susp_!PRAZO,2,0)+Tabela1[[#This Row],[DATA]],"")</f>
        <v/>
      </c>
      <c r="AA994" s="11" t="b">
        <f ca="1">IF(Tabela1[[#This Row],[R.A.E]]="SIM",IF(AC994="ok","CONCLUÍDO",IF(Tabela1[[#This Row],[PRAZO ABERTURA R.A.E]]&lt;TODAY(),"ATRASADO","NO PRAZO")))</f>
        <v>0</v>
      </c>
      <c r="AB994" s="11" t="str">
        <f ca="1">IF(Tabela1[[#This Row],[PRAZO ABERTURA R.A.E]]&gt;=TODAY(),"",IF(Tabela1[[#This Row],[STATUS]]="ATRASADO",TODAY()-Tabela1[[#This Row],[PRAZO ABERTURA R.A.E]],""))</f>
        <v/>
      </c>
      <c r="AE994" s="3"/>
      <c r="AF994" t="s">
        <v>73</v>
      </c>
      <c r="AZ994" t="s">
        <v>5271</v>
      </c>
    </row>
    <row r="995" spans="1:52" ht="30" x14ac:dyDescent="0.25">
      <c r="A995" s="2">
        <v>994</v>
      </c>
      <c r="B995" s="2" t="s">
        <v>25</v>
      </c>
      <c r="C995" s="46">
        <v>45513</v>
      </c>
      <c r="D995" s="15" t="str">
        <f t="shared" si="14"/>
        <v>agosto</v>
      </c>
      <c r="E995" s="9">
        <v>0.625</v>
      </c>
      <c r="F995" s="41" t="s">
        <v>5514</v>
      </c>
      <c r="G995" s="2" t="s">
        <v>30</v>
      </c>
      <c r="H995" s="20"/>
      <c r="I995" s="61"/>
      <c r="J995" s="3"/>
      <c r="K995" s="5" t="s">
        <v>5515</v>
      </c>
      <c r="L995" s="6" t="s">
        <v>126</v>
      </c>
      <c r="M995" s="3" t="s">
        <v>121</v>
      </c>
      <c r="N995" s="2" t="s">
        <v>3873</v>
      </c>
      <c r="O995" s="2" t="s">
        <v>4502</v>
      </c>
      <c r="P995" s="3" t="s">
        <v>3544</v>
      </c>
      <c r="S995" s="3"/>
      <c r="T995" s="7" t="s">
        <v>5516</v>
      </c>
      <c r="U995" s="3" t="s">
        <v>5517</v>
      </c>
      <c r="V995" s="3" t="s">
        <v>75</v>
      </c>
      <c r="W995" s="3" t="s">
        <v>69</v>
      </c>
      <c r="X995" s="3" t="s">
        <v>70</v>
      </c>
      <c r="Y995" s="3" t="s">
        <v>67</v>
      </c>
      <c r="Z995" s="4" t="str">
        <f>IF(Tabela1[[#This Row],[R.A.E]]="SIM",VLOOKUP(Tabela1[[#This Row],[CLASSIFICAÇÃO]],Lista_Susp_!PRAZO,2,0)+Tabela1[[#This Row],[DATA]],"")</f>
        <v/>
      </c>
      <c r="AA995" s="11" t="b">
        <f ca="1">IF(Tabela1[[#This Row],[R.A.E]]="SIM",IF(AC995="ok","CONCLUÍDO",IF(Tabela1[[#This Row],[PRAZO ABERTURA R.A.E]]&lt;TODAY(),"ATRASADO","NO PRAZO")))</f>
        <v>0</v>
      </c>
      <c r="AB995" s="11" t="str">
        <f ca="1">IF(Tabela1[[#This Row],[PRAZO ABERTURA R.A.E]]&gt;=TODAY(),"",IF(Tabela1[[#This Row],[STATUS]]="ATRASADO",TODAY()-Tabela1[[#This Row],[PRAZO ABERTURA R.A.E]],""))</f>
        <v/>
      </c>
      <c r="AE995" s="3"/>
      <c r="AF995" t="s">
        <v>73</v>
      </c>
    </row>
    <row r="996" spans="1:52" x14ac:dyDescent="0.25">
      <c r="A996" s="2">
        <v>995</v>
      </c>
      <c r="B996" s="2" t="s">
        <v>25</v>
      </c>
      <c r="C996" s="46">
        <v>45515</v>
      </c>
      <c r="D996" s="15" t="str">
        <f t="shared" si="14"/>
        <v>agosto</v>
      </c>
      <c r="E996" s="9">
        <v>0.20833333333333334</v>
      </c>
      <c r="F996" s="41" t="s">
        <v>5518</v>
      </c>
      <c r="G996" s="2" t="s">
        <v>36</v>
      </c>
      <c r="H996" s="20"/>
      <c r="I996" s="61"/>
      <c r="J996" s="3"/>
      <c r="K996" s="5" t="s">
        <v>5527</v>
      </c>
      <c r="L996" s="6" t="s">
        <v>126</v>
      </c>
      <c r="M996" s="3" t="s">
        <v>121</v>
      </c>
      <c r="N996" s="2" t="s">
        <v>5519</v>
      </c>
      <c r="O996" s="2" t="s">
        <v>5520</v>
      </c>
      <c r="P996" s="3" t="s">
        <v>5356</v>
      </c>
      <c r="S996" s="3"/>
      <c r="T996" t="s">
        <v>5521</v>
      </c>
      <c r="U996" s="3" t="s">
        <v>5522</v>
      </c>
      <c r="V996" s="3" t="s">
        <v>75</v>
      </c>
      <c r="W996" s="3" t="s">
        <v>69</v>
      </c>
      <c r="X996" s="3" t="s">
        <v>70</v>
      </c>
      <c r="Y996" s="3" t="s">
        <v>67</v>
      </c>
      <c r="Z996" s="4" t="str">
        <f>IF(Tabela1[[#This Row],[R.A.E]]="SIM",VLOOKUP(Tabela1[[#This Row],[CLASSIFICAÇÃO]],Lista_Susp_!PRAZO,2,0)+Tabela1[[#This Row],[DATA]],"")</f>
        <v/>
      </c>
      <c r="AA996" s="11" t="b">
        <f ca="1">IF(Tabela1[[#This Row],[R.A.E]]="SIM",IF(AC996="ok","CONCLUÍDO",IF(Tabela1[[#This Row],[PRAZO ABERTURA R.A.E]]&lt;TODAY(),"ATRASADO","NO PRAZO")))</f>
        <v>0</v>
      </c>
      <c r="AB996" s="11" t="str">
        <f ca="1">IF(Tabela1[[#This Row],[PRAZO ABERTURA R.A.E]]&gt;=TODAY(),"",IF(Tabela1[[#This Row],[STATUS]]="ATRASADO",TODAY()-Tabela1[[#This Row],[PRAZO ABERTURA R.A.E]],""))</f>
        <v/>
      </c>
      <c r="AE996" s="3"/>
      <c r="AF996" t="s">
        <v>73</v>
      </c>
    </row>
    <row r="997" spans="1:52" x14ac:dyDescent="0.25">
      <c r="A997" s="83">
        <v>996</v>
      </c>
      <c r="B997" s="2" t="s">
        <v>25</v>
      </c>
      <c r="C997" s="46">
        <v>45514</v>
      </c>
      <c r="D997" s="15" t="str">
        <f t="shared" si="14"/>
        <v>agosto</v>
      </c>
      <c r="E997" s="9">
        <v>0.4861111111111111</v>
      </c>
      <c r="F997" s="41" t="s">
        <v>5523</v>
      </c>
      <c r="G997" s="2" t="s">
        <v>36</v>
      </c>
      <c r="H997" s="20"/>
      <c r="I997" s="61"/>
      <c r="J997" s="3"/>
      <c r="K997" s="37" t="s">
        <v>5526</v>
      </c>
      <c r="L997" s="6" t="s">
        <v>197</v>
      </c>
      <c r="M997" s="3" t="s">
        <v>121</v>
      </c>
      <c r="N997" s="2" t="s">
        <v>4404</v>
      </c>
      <c r="O997" s="2" t="s">
        <v>5549</v>
      </c>
      <c r="P997" s="3" t="s">
        <v>4416</v>
      </c>
      <c r="S997" s="3"/>
      <c r="T997" t="s">
        <v>5524</v>
      </c>
      <c r="U997" s="3" t="s">
        <v>5525</v>
      </c>
      <c r="V997" s="3" t="s">
        <v>239</v>
      </c>
      <c r="W997" s="3" t="s">
        <v>69</v>
      </c>
      <c r="X997" s="3" t="s">
        <v>70</v>
      </c>
      <c r="Y997" s="3" t="s">
        <v>67</v>
      </c>
      <c r="Z997" s="4" t="str">
        <f>IF(Tabela1[[#This Row],[R.A.E]]="SIM",VLOOKUP(Tabela1[[#This Row],[CLASSIFICAÇÃO]],Lista_Susp_!PRAZO,2,0)+Tabela1[[#This Row],[DATA]],"")</f>
        <v/>
      </c>
      <c r="AA997" s="11" t="b">
        <f ca="1">IF(Tabela1[[#This Row],[R.A.E]]="SIM",IF(AC997="ok","CONCLUÍDO",IF(Tabela1[[#This Row],[PRAZO ABERTURA R.A.E]]&lt;TODAY(),"ATRASADO","NO PRAZO")))</f>
        <v>0</v>
      </c>
      <c r="AB997" s="11" t="str">
        <f ca="1">IF(Tabela1[[#This Row],[PRAZO ABERTURA R.A.E]]&gt;=TODAY(),"",IF(Tabela1[[#This Row],[STATUS]]="ATRASADO",TODAY()-Tabela1[[#This Row],[PRAZO ABERTURA R.A.E]],""))</f>
        <v/>
      </c>
      <c r="AE997" s="3"/>
      <c r="AF997" t="s">
        <v>73</v>
      </c>
    </row>
    <row r="998" spans="1:52" ht="45" x14ac:dyDescent="0.25">
      <c r="A998" s="2">
        <v>997</v>
      </c>
      <c r="B998" s="2" t="s">
        <v>25</v>
      </c>
      <c r="C998" s="46">
        <v>45513</v>
      </c>
      <c r="D998" s="15" t="str">
        <f t="shared" si="14"/>
        <v>agosto</v>
      </c>
      <c r="E998" s="9">
        <v>0.66666666666666663</v>
      </c>
      <c r="F998" s="41" t="s">
        <v>5536</v>
      </c>
      <c r="G998" s="2" t="s">
        <v>30</v>
      </c>
      <c r="H998" s="20"/>
      <c r="I998" s="61"/>
      <c r="J998" s="3"/>
      <c r="K998" s="5" t="s">
        <v>5593</v>
      </c>
      <c r="L998" s="6" t="s">
        <v>126</v>
      </c>
      <c r="M998" s="3" t="s">
        <v>781</v>
      </c>
      <c r="N998" s="2" t="s">
        <v>3342</v>
      </c>
      <c r="O998" s="2" t="s">
        <v>5537</v>
      </c>
      <c r="P998" s="3" t="s">
        <v>5538</v>
      </c>
      <c r="S998" s="3"/>
      <c r="T998" s="7" t="s">
        <v>5539</v>
      </c>
      <c r="U998" s="3" t="s">
        <v>5540</v>
      </c>
      <c r="V998" s="3" t="s">
        <v>82</v>
      </c>
      <c r="W998" s="3" t="s">
        <v>69</v>
      </c>
      <c r="X998" s="3" t="s">
        <v>70</v>
      </c>
      <c r="Y998" s="3" t="s">
        <v>67</v>
      </c>
      <c r="Z998" s="4" t="str">
        <f>IF(Tabela1[[#This Row],[R.A.E]]="SIM",VLOOKUP(Tabela1[[#This Row],[CLASSIFICAÇÃO]],Lista_Susp_!PRAZO,2,0)+Tabela1[[#This Row],[DATA]],"")</f>
        <v/>
      </c>
      <c r="AA998" s="11" t="b">
        <f ca="1">IF(Tabela1[[#This Row],[R.A.E]]="SIM",IF(AC998="ok","CONCLUÍDO",IF(Tabela1[[#This Row],[PRAZO ABERTURA R.A.E]]&lt;TODAY(),"ATRASADO","NO PRAZO")))</f>
        <v>0</v>
      </c>
      <c r="AB998" s="11" t="str">
        <f ca="1">IF(Tabela1[[#This Row],[PRAZO ABERTURA R.A.E]]&gt;=TODAY(),"",IF(Tabela1[[#This Row],[STATUS]]="ATRASADO",TODAY()-Tabela1[[#This Row],[PRAZO ABERTURA R.A.E]],""))</f>
        <v/>
      </c>
      <c r="AE998" s="3"/>
      <c r="AF998" t="s">
        <v>67</v>
      </c>
    </row>
    <row r="999" spans="1:52" x14ac:dyDescent="0.25">
      <c r="A999" s="2">
        <v>998</v>
      </c>
      <c r="B999" s="2" t="s">
        <v>25</v>
      </c>
      <c r="C999" s="46">
        <v>45516</v>
      </c>
      <c r="D999" s="15" t="str">
        <f t="shared" si="14"/>
        <v>agosto</v>
      </c>
      <c r="E999" s="9">
        <v>0.14583333333333334</v>
      </c>
      <c r="F999" s="41" t="s">
        <v>5541</v>
      </c>
      <c r="G999" s="2" t="s">
        <v>27</v>
      </c>
      <c r="H999" s="20" t="s">
        <v>2310</v>
      </c>
      <c r="I999" s="61"/>
      <c r="J999" s="3"/>
      <c r="K999" s="5" t="s">
        <v>5592</v>
      </c>
      <c r="L999" s="6" t="s">
        <v>126</v>
      </c>
      <c r="M999" s="3" t="s">
        <v>122</v>
      </c>
      <c r="N999" s="2" t="s">
        <v>5542</v>
      </c>
      <c r="O999" s="2" t="s">
        <v>5543</v>
      </c>
      <c r="P999" s="3" t="s">
        <v>3968</v>
      </c>
      <c r="S999" s="3"/>
      <c r="T999" s="7" t="s">
        <v>5544</v>
      </c>
      <c r="U999" s="3" t="s">
        <v>2835</v>
      </c>
      <c r="V999" s="3" t="s">
        <v>105</v>
      </c>
      <c r="W999" s="3" t="s">
        <v>69</v>
      </c>
      <c r="X999" s="3" t="s">
        <v>70</v>
      </c>
      <c r="Y999" s="3" t="s">
        <v>67</v>
      </c>
      <c r="Z999" s="4" t="str">
        <f>IF(Tabela1[[#This Row],[R.A.E]]="SIM",VLOOKUP(Tabela1[[#This Row],[CLASSIFICAÇÃO]],Lista_Susp_!PRAZO,2,0)+Tabela1[[#This Row],[DATA]],"")</f>
        <v/>
      </c>
      <c r="AA999" s="11" t="b">
        <f ca="1">IF(Tabela1[[#This Row],[R.A.E]]="SIM",IF(AC999="ok","CONCLUÍDO",IF(Tabela1[[#This Row],[PRAZO ABERTURA R.A.E]]&lt;TODAY(),"ATRASADO","NO PRAZO")))</f>
        <v>0</v>
      </c>
      <c r="AB999" s="11" t="str">
        <f ca="1">IF(Tabela1[[#This Row],[PRAZO ABERTURA R.A.E]]&gt;=TODAY(),"",IF(Tabela1[[#This Row],[STATUS]]="ATRASADO",TODAY()-Tabela1[[#This Row],[PRAZO ABERTURA R.A.E]],""))</f>
        <v/>
      </c>
      <c r="AE999" s="3"/>
      <c r="AF999" t="s">
        <v>73</v>
      </c>
    </row>
    <row r="1000" spans="1:52" x14ac:dyDescent="0.25">
      <c r="A1000" s="2">
        <v>999</v>
      </c>
      <c r="B1000" s="2" t="s">
        <v>25</v>
      </c>
      <c r="C1000" s="46">
        <v>45516</v>
      </c>
      <c r="D1000" s="15" t="str">
        <f t="shared" si="14"/>
        <v>agosto</v>
      </c>
      <c r="E1000" s="9">
        <v>0.45833333333333331</v>
      </c>
      <c r="F1000" s="41" t="s">
        <v>5545</v>
      </c>
      <c r="G1000" s="2" t="s">
        <v>30</v>
      </c>
      <c r="H1000" s="20"/>
      <c r="I1000" s="61"/>
      <c r="J1000" s="3"/>
      <c r="K1000" s="5" t="s">
        <v>5591</v>
      </c>
      <c r="L1000" s="6" t="s">
        <v>126</v>
      </c>
      <c r="M1000" s="3" t="s">
        <v>121</v>
      </c>
      <c r="N1000" s="2" t="s">
        <v>2852</v>
      </c>
      <c r="O1000" s="2" t="s">
        <v>5546</v>
      </c>
      <c r="P1000" s="3" t="s">
        <v>3802</v>
      </c>
      <c r="S1000" s="3"/>
      <c r="T1000" s="7" t="s">
        <v>5547</v>
      </c>
      <c r="U1000" s="3" t="s">
        <v>5548</v>
      </c>
      <c r="V1000" s="3" t="s">
        <v>75</v>
      </c>
      <c r="W1000" s="3" t="s">
        <v>69</v>
      </c>
      <c r="X1000" s="3" t="s">
        <v>70</v>
      </c>
      <c r="Y1000" s="3" t="s">
        <v>67</v>
      </c>
      <c r="Z1000" s="4" t="str">
        <f>IF(Tabela1[[#This Row],[R.A.E]]="SIM",VLOOKUP(Tabela1[[#This Row],[CLASSIFICAÇÃO]],Lista_Susp_!PRAZO,2,0)+Tabela1[[#This Row],[DATA]],"")</f>
        <v/>
      </c>
      <c r="AA1000" s="11" t="b">
        <f ca="1">IF(Tabela1[[#This Row],[R.A.E]]="SIM",IF(AC1000="ok","CONCLUÍDO",IF(Tabela1[[#This Row],[PRAZO ABERTURA R.A.E]]&lt;TODAY(),"ATRASADO","NO PRAZO")))</f>
        <v>0</v>
      </c>
      <c r="AB1000" s="11" t="str">
        <f ca="1">IF(Tabela1[[#This Row],[PRAZO ABERTURA R.A.E]]&gt;=TODAY(),"",IF(Tabela1[[#This Row],[STATUS]]="ATRASADO",TODAY()-Tabela1[[#This Row],[PRAZO ABERTURA R.A.E]],""))</f>
        <v/>
      </c>
      <c r="AE1000" s="3"/>
      <c r="AF1000" t="s">
        <v>73</v>
      </c>
    </row>
    <row r="1001" spans="1:52" x14ac:dyDescent="0.25">
      <c r="A1001" s="2">
        <v>1000</v>
      </c>
      <c r="B1001" s="2" t="s">
        <v>25</v>
      </c>
      <c r="C1001" s="46">
        <v>45516</v>
      </c>
      <c r="D1001" s="15" t="str">
        <f t="shared" si="14"/>
        <v>agosto</v>
      </c>
      <c r="E1001" s="9">
        <v>0.36805555555555558</v>
      </c>
      <c r="F1001" s="41" t="s">
        <v>5545</v>
      </c>
      <c r="G1001" s="2" t="s">
        <v>30</v>
      </c>
      <c r="H1001" s="20"/>
      <c r="I1001" s="61"/>
      <c r="J1001" s="3"/>
      <c r="K1001" s="5" t="s">
        <v>5550</v>
      </c>
      <c r="L1001" s="6" t="s">
        <v>126</v>
      </c>
      <c r="M1001" s="3" t="s">
        <v>121</v>
      </c>
      <c r="N1001" s="2" t="s">
        <v>2852</v>
      </c>
      <c r="O1001" s="2" t="s">
        <v>5551</v>
      </c>
      <c r="P1001" s="3" t="s">
        <v>381</v>
      </c>
      <c r="S1001" s="3"/>
      <c r="T1001" s="7" t="s">
        <v>5552</v>
      </c>
      <c r="U1001" s="3" t="s">
        <v>5548</v>
      </c>
      <c r="V1001" s="3" t="s">
        <v>75</v>
      </c>
      <c r="W1001" s="3" t="s">
        <v>69</v>
      </c>
      <c r="X1001" s="3" t="s">
        <v>70</v>
      </c>
      <c r="Y1001" s="3" t="s">
        <v>67</v>
      </c>
      <c r="Z1001" s="4" t="str">
        <f>IF(Tabela1[[#This Row],[R.A.E]]="SIM",VLOOKUP(Tabela1[[#This Row],[CLASSIFICAÇÃO]],Lista_Susp_!PRAZO,2,0)+Tabela1[[#This Row],[DATA]],"")</f>
        <v/>
      </c>
      <c r="AA1001" s="11" t="b">
        <f ca="1">IF(Tabela1[[#This Row],[R.A.E]]="SIM",IF(AC1001="ok","CONCLUÍDO",IF(Tabela1[[#This Row],[PRAZO ABERTURA R.A.E]]&lt;TODAY(),"ATRASADO","NO PRAZO")))</f>
        <v>0</v>
      </c>
      <c r="AB1001" s="11" t="str">
        <f ca="1">IF(Tabela1[[#This Row],[PRAZO ABERTURA R.A.E]]&gt;=TODAY(),"",IF(Tabela1[[#This Row],[STATUS]]="ATRASADO",TODAY()-Tabela1[[#This Row],[PRAZO ABERTURA R.A.E]],""))</f>
        <v/>
      </c>
      <c r="AE1001" s="3"/>
      <c r="AF1001" t="s">
        <v>73</v>
      </c>
    </row>
    <row r="1002" spans="1:52" ht="30" x14ac:dyDescent="0.25">
      <c r="A1002" s="2">
        <v>1001</v>
      </c>
      <c r="B1002" s="2" t="s">
        <v>28</v>
      </c>
      <c r="C1002" s="46">
        <v>45516</v>
      </c>
      <c r="D1002" s="15" t="str">
        <f t="shared" si="14"/>
        <v>agosto</v>
      </c>
      <c r="E1002" s="9">
        <v>0.5625</v>
      </c>
      <c r="F1002" s="41" t="s">
        <v>5553</v>
      </c>
      <c r="G1002" s="2" t="s">
        <v>30</v>
      </c>
      <c r="H1002" s="20"/>
      <c r="I1002" s="61"/>
      <c r="J1002" s="3" t="s">
        <v>73</v>
      </c>
      <c r="K1002" s="5" t="s">
        <v>5590</v>
      </c>
      <c r="L1002" s="6" t="s">
        <v>200</v>
      </c>
      <c r="M1002" s="3" t="s">
        <v>121</v>
      </c>
      <c r="N1002" s="2" t="s">
        <v>5554</v>
      </c>
      <c r="O1002" s="41" t="s">
        <v>5555</v>
      </c>
      <c r="P1002" s="3" t="s">
        <v>5556</v>
      </c>
      <c r="S1002" s="3"/>
      <c r="T1002" s="7" t="s">
        <v>5557</v>
      </c>
      <c r="U1002" s="3" t="s">
        <v>5558</v>
      </c>
      <c r="V1002" s="3" t="s">
        <v>83</v>
      </c>
      <c r="W1002" s="3" t="s">
        <v>72</v>
      </c>
      <c r="X1002" s="3" t="s">
        <v>79</v>
      </c>
      <c r="Y1002" s="3" t="s">
        <v>73</v>
      </c>
      <c r="Z1002" s="4">
        <f>IF(Tabela1[[#This Row],[R.A.E]]="SIM",VLOOKUP(Tabela1[[#This Row],[CLASSIFICAÇÃO]],Lista_Susp_!PRAZO,2,0)+Tabela1[[#This Row],[DATA]],"")</f>
        <v>45523</v>
      </c>
      <c r="AA1002" s="11" t="str">
        <f ca="1">IF(Tabela1[[#This Row],[R.A.E]]="SIM",IF(AC1002="ok","CONCLUÍDO",IF(Tabela1[[#This Row],[PRAZO ABERTURA R.A.E]]&lt;TODAY(),"ATRASADO","NO PRAZO")))</f>
        <v>ATRASADO</v>
      </c>
      <c r="AB1002" s="11">
        <f ca="1">IF(Tabela1[[#This Row],[PRAZO ABERTURA R.A.E]]&gt;=TODAY(),"",IF(Tabela1[[#This Row],[STATUS]]="ATRASADO",TODAY()-Tabela1[[#This Row],[PRAZO ABERTURA R.A.E]],""))</f>
        <v>134</v>
      </c>
      <c r="AE1002" s="3"/>
      <c r="AF1002" t="s">
        <v>73</v>
      </c>
    </row>
    <row r="1003" spans="1:52" x14ac:dyDescent="0.25">
      <c r="A1003" s="2">
        <v>1002</v>
      </c>
      <c r="B1003" s="2" t="s">
        <v>28</v>
      </c>
      <c r="C1003" s="46">
        <v>45516</v>
      </c>
      <c r="D1003" s="15" t="str">
        <f t="shared" si="14"/>
        <v>agosto</v>
      </c>
      <c r="E1003" s="9">
        <v>0.62152777777777779</v>
      </c>
      <c r="F1003" s="41" t="s">
        <v>1584</v>
      </c>
      <c r="G1003" s="2" t="s">
        <v>30</v>
      </c>
      <c r="H1003" s="20"/>
      <c r="I1003" s="61"/>
      <c r="J1003" s="3"/>
      <c r="K1003" s="5" t="s">
        <v>5589</v>
      </c>
      <c r="L1003" s="6" t="s">
        <v>129</v>
      </c>
      <c r="M1003" s="3" t="s">
        <v>44</v>
      </c>
      <c r="N1003" s="2" t="s">
        <v>4794</v>
      </c>
      <c r="O1003" s="2" t="s">
        <v>5559</v>
      </c>
      <c r="P1003" s="3" t="s">
        <v>547</v>
      </c>
      <c r="S1003" s="3"/>
      <c r="T1003" s="7" t="s">
        <v>5560</v>
      </c>
      <c r="U1003" s="3" t="s">
        <v>5561</v>
      </c>
      <c r="V1003" s="3" t="s">
        <v>555</v>
      </c>
      <c r="W1003" s="3" t="s">
        <v>69</v>
      </c>
      <c r="X1003" s="3" t="s">
        <v>70</v>
      </c>
      <c r="Y1003" s="3" t="s">
        <v>67</v>
      </c>
      <c r="Z1003" s="4" t="str">
        <f>IF(Tabela1[[#This Row],[R.A.E]]="SIM",VLOOKUP(Tabela1[[#This Row],[CLASSIFICAÇÃO]],Lista_Susp_!PRAZO,2,0)+Tabela1[[#This Row],[DATA]],"")</f>
        <v/>
      </c>
      <c r="AA1003" s="11" t="b">
        <f ca="1">IF(Tabela1[[#This Row],[R.A.E]]="SIM",IF(AC1003="ok","CONCLUÍDO",IF(Tabela1[[#This Row],[PRAZO ABERTURA R.A.E]]&lt;TODAY(),"ATRASADO","NO PRAZO")))</f>
        <v>0</v>
      </c>
      <c r="AB1003" s="11" t="str">
        <f ca="1">IF(Tabela1[[#This Row],[PRAZO ABERTURA R.A.E]]&gt;=TODAY(),"",IF(Tabela1[[#This Row],[STATUS]]="ATRASADO",TODAY()-Tabela1[[#This Row],[PRAZO ABERTURA R.A.E]],""))</f>
        <v/>
      </c>
      <c r="AE1003" s="3"/>
      <c r="AF1003" t="s">
        <v>73</v>
      </c>
    </row>
    <row r="1004" spans="1:52" x14ac:dyDescent="0.25">
      <c r="A1004" s="2">
        <v>1003</v>
      </c>
      <c r="B1004" s="2" t="s">
        <v>28</v>
      </c>
      <c r="C1004" s="46">
        <v>45513</v>
      </c>
      <c r="D1004" s="15" t="str">
        <f t="shared" si="14"/>
        <v>agosto</v>
      </c>
      <c r="E1004" s="9">
        <v>0.44097222222222227</v>
      </c>
      <c r="F1004" s="41" t="s">
        <v>5415</v>
      </c>
      <c r="G1004" s="2" t="s">
        <v>30</v>
      </c>
      <c r="H1004" s="20"/>
      <c r="I1004" s="61"/>
      <c r="J1004" s="3"/>
      <c r="K1004" s="5" t="s">
        <v>5588</v>
      </c>
      <c r="L1004" s="6" t="s">
        <v>129</v>
      </c>
      <c r="M1004" s="3" t="s">
        <v>44</v>
      </c>
      <c r="N1004" s="2" t="s">
        <v>4801</v>
      </c>
      <c r="O1004" s="2" t="s">
        <v>5562</v>
      </c>
      <c r="P1004" s="3" t="s">
        <v>547</v>
      </c>
      <c r="S1004" s="3"/>
      <c r="T1004" s="7" t="s">
        <v>5208</v>
      </c>
      <c r="U1004" s="3" t="s">
        <v>5418</v>
      </c>
      <c r="V1004" s="3" t="s">
        <v>555</v>
      </c>
      <c r="W1004" s="3" t="s">
        <v>69</v>
      </c>
      <c r="X1004" s="3" t="s">
        <v>70</v>
      </c>
      <c r="Y1004" s="3" t="s">
        <v>67</v>
      </c>
      <c r="Z1004" s="4" t="str">
        <f>IF(Tabela1[[#This Row],[R.A.E]]="SIM",VLOOKUP(Tabela1[[#This Row],[CLASSIFICAÇÃO]],Lista_Susp_!PRAZO,2,0)+Tabela1[[#This Row],[DATA]],"")</f>
        <v/>
      </c>
      <c r="AA1004" s="11" t="b">
        <f ca="1">IF(Tabela1[[#This Row],[R.A.E]]="SIM",IF(AC1004="ok","CONCLUÍDO",IF(Tabela1[[#This Row],[PRAZO ABERTURA R.A.E]]&lt;TODAY(),"ATRASADO","NO PRAZO")))</f>
        <v>0</v>
      </c>
      <c r="AB1004" s="11" t="str">
        <f ca="1">IF(Tabela1[[#This Row],[PRAZO ABERTURA R.A.E]]&gt;=TODAY(),"",IF(Tabela1[[#This Row],[STATUS]]="ATRASADO",TODAY()-Tabela1[[#This Row],[PRAZO ABERTURA R.A.E]],""))</f>
        <v/>
      </c>
      <c r="AE1004" s="3"/>
      <c r="AF1004" t="s">
        <v>73</v>
      </c>
    </row>
    <row r="1005" spans="1:52" ht="30" x14ac:dyDescent="0.25">
      <c r="A1005" s="2">
        <v>1004</v>
      </c>
      <c r="B1005" s="2" t="s">
        <v>25</v>
      </c>
      <c r="C1005" s="46">
        <v>45516</v>
      </c>
      <c r="D1005" s="15" t="str">
        <f t="shared" si="14"/>
        <v>agosto</v>
      </c>
      <c r="E1005" s="9">
        <v>0.49305555555555558</v>
      </c>
      <c r="F1005" s="41" t="s">
        <v>474</v>
      </c>
      <c r="G1005" s="2" t="s">
        <v>30</v>
      </c>
      <c r="H1005" s="20"/>
      <c r="I1005" s="61"/>
      <c r="J1005" s="3"/>
      <c r="K1005" s="5" t="s">
        <v>5587</v>
      </c>
      <c r="L1005" s="6" t="s">
        <v>126</v>
      </c>
      <c r="M1005" s="3" t="s">
        <v>44</v>
      </c>
      <c r="N1005" s="2" t="s">
        <v>4592</v>
      </c>
      <c r="O1005" s="2" t="s">
        <v>5563</v>
      </c>
      <c r="P1005" s="3" t="s">
        <v>3544</v>
      </c>
      <c r="S1005" s="3"/>
      <c r="T1005" s="7" t="s">
        <v>5564</v>
      </c>
      <c r="U1005" s="3" t="s">
        <v>5310</v>
      </c>
      <c r="V1005" s="3" t="s">
        <v>81</v>
      </c>
      <c r="W1005" s="3" t="s">
        <v>69</v>
      </c>
      <c r="X1005" s="3" t="s">
        <v>70</v>
      </c>
      <c r="Y1005" s="3" t="s">
        <v>67</v>
      </c>
      <c r="Z1005" s="4" t="str">
        <f>IF(Tabela1[[#This Row],[R.A.E]]="SIM",VLOOKUP(Tabela1[[#This Row],[CLASSIFICAÇÃO]],Lista_Susp_!PRAZO,2,0)+Tabela1[[#This Row],[DATA]],"")</f>
        <v/>
      </c>
      <c r="AA1005" s="11" t="b">
        <f ca="1">IF(Tabela1[[#This Row],[R.A.E]]="SIM",IF(AC1005="ok","CONCLUÍDO",IF(Tabela1[[#This Row],[PRAZO ABERTURA R.A.E]]&lt;TODAY(),"ATRASADO","NO PRAZO")))</f>
        <v>0</v>
      </c>
      <c r="AB1005" s="11" t="str">
        <f ca="1">IF(Tabela1[[#This Row],[PRAZO ABERTURA R.A.E]]&gt;=TODAY(),"",IF(Tabela1[[#This Row],[STATUS]]="ATRASADO",TODAY()-Tabela1[[#This Row],[PRAZO ABERTURA R.A.E]],""))</f>
        <v/>
      </c>
      <c r="AE1005" s="3"/>
      <c r="AF1005" t="s">
        <v>73</v>
      </c>
    </row>
    <row r="1006" spans="1:52" x14ac:dyDescent="0.25">
      <c r="A1006" s="2">
        <v>1005</v>
      </c>
      <c r="B1006" s="2" t="s">
        <v>25</v>
      </c>
      <c r="C1006" s="46">
        <v>45517</v>
      </c>
      <c r="D1006" s="15" t="str">
        <f t="shared" si="14"/>
        <v>agosto</v>
      </c>
      <c r="E1006" s="9">
        <v>0.48958333333333331</v>
      </c>
      <c r="F1006" s="41" t="s">
        <v>5565</v>
      </c>
      <c r="G1006" s="2" t="s">
        <v>36</v>
      </c>
      <c r="H1006" s="20"/>
      <c r="I1006" s="61"/>
      <c r="J1006" s="3"/>
      <c r="K1006" s="5" t="s">
        <v>5586</v>
      </c>
      <c r="L1006" s="6" t="s">
        <v>152</v>
      </c>
      <c r="M1006" s="3" t="s">
        <v>121</v>
      </c>
      <c r="N1006" s="2" t="s">
        <v>4665</v>
      </c>
      <c r="O1006" s="2" t="s">
        <v>5566</v>
      </c>
      <c r="P1006" s="3" t="s">
        <v>3819</v>
      </c>
      <c r="S1006" s="3"/>
      <c r="T1006" s="7" t="s">
        <v>5567</v>
      </c>
      <c r="U1006" s="3" t="s">
        <v>626</v>
      </c>
      <c r="V1006" s="3" t="s">
        <v>239</v>
      </c>
      <c r="W1006" s="3" t="s">
        <v>69</v>
      </c>
      <c r="X1006" s="3" t="s">
        <v>70</v>
      </c>
      <c r="Y1006" s="3" t="s">
        <v>67</v>
      </c>
      <c r="Z1006" s="4" t="str">
        <f>IF(Tabela1[[#This Row],[R.A.E]]="SIM",VLOOKUP(Tabela1[[#This Row],[CLASSIFICAÇÃO]],Lista_Susp_!PRAZO,2,0)+Tabela1[[#This Row],[DATA]],"")</f>
        <v/>
      </c>
      <c r="AA1006" s="11" t="b">
        <f ca="1">IF(Tabela1[[#This Row],[R.A.E]]="SIM",IF(AC1006="ok","CONCLUÍDO",IF(Tabela1[[#This Row],[PRAZO ABERTURA R.A.E]]&lt;TODAY(),"ATRASADO","NO PRAZO")))</f>
        <v>0</v>
      </c>
      <c r="AB1006" s="11" t="str">
        <f ca="1">IF(Tabela1[[#This Row],[PRAZO ABERTURA R.A.E]]&gt;=TODAY(),"",IF(Tabela1[[#This Row],[STATUS]]="ATRASADO",TODAY()-Tabela1[[#This Row],[PRAZO ABERTURA R.A.E]],""))</f>
        <v/>
      </c>
      <c r="AE1006" s="3"/>
      <c r="AF1006" t="s">
        <v>73</v>
      </c>
    </row>
    <row r="1007" spans="1:52" ht="30" x14ac:dyDescent="0.25">
      <c r="A1007" s="2">
        <v>1006</v>
      </c>
      <c r="B1007" s="2" t="s">
        <v>25</v>
      </c>
      <c r="C1007" s="46">
        <v>45517</v>
      </c>
      <c r="D1007" s="15" t="str">
        <f t="shared" si="14"/>
        <v>agosto</v>
      </c>
      <c r="E1007" s="9">
        <v>0.63750000000000007</v>
      </c>
      <c r="F1007" s="41" t="s">
        <v>5568</v>
      </c>
      <c r="G1007" s="2" t="s">
        <v>27</v>
      </c>
      <c r="H1007" s="20" t="s">
        <v>2308</v>
      </c>
      <c r="I1007" s="61"/>
      <c r="J1007" s="3"/>
      <c r="K1007" s="5" t="s">
        <v>5569</v>
      </c>
      <c r="L1007" s="6" t="s">
        <v>126</v>
      </c>
      <c r="M1007" s="3" t="s">
        <v>121</v>
      </c>
      <c r="N1007" s="2" t="s">
        <v>5570</v>
      </c>
      <c r="O1007" s="2" t="s">
        <v>5571</v>
      </c>
      <c r="P1007" s="3" t="s">
        <v>5572</v>
      </c>
      <c r="S1007" s="3"/>
      <c r="T1007" s="7" t="s">
        <v>5573</v>
      </c>
      <c r="U1007" s="3" t="s">
        <v>5574</v>
      </c>
      <c r="V1007" s="3" t="s">
        <v>75</v>
      </c>
      <c r="W1007" s="3" t="s">
        <v>69</v>
      </c>
      <c r="X1007" s="3" t="s">
        <v>70</v>
      </c>
      <c r="Y1007" s="3" t="s">
        <v>67</v>
      </c>
      <c r="Z1007" s="4" t="str">
        <f>IF(Tabela1[[#This Row],[R.A.E]]="SIM",VLOOKUP(Tabela1[[#This Row],[CLASSIFICAÇÃO]],Lista_Susp_!PRAZO,2,0)+Tabela1[[#This Row],[DATA]],"")</f>
        <v/>
      </c>
      <c r="AA1007" s="11" t="b">
        <f ca="1">IF(Tabela1[[#This Row],[R.A.E]]="SIM",IF(AC1007="ok","CONCLUÍDO",IF(Tabela1[[#This Row],[PRAZO ABERTURA R.A.E]]&lt;TODAY(),"ATRASADO","NO PRAZO")))</f>
        <v>0</v>
      </c>
      <c r="AB1007" s="11" t="str">
        <f ca="1">IF(Tabela1[[#This Row],[PRAZO ABERTURA R.A.E]]&gt;=TODAY(),"",IF(Tabela1[[#This Row],[STATUS]]="ATRASADO",TODAY()-Tabela1[[#This Row],[PRAZO ABERTURA R.A.E]],""))</f>
        <v/>
      </c>
      <c r="AE1007" s="3"/>
      <c r="AF1007" t="s">
        <v>73</v>
      </c>
    </row>
    <row r="1008" spans="1:52" ht="45" x14ac:dyDescent="0.25">
      <c r="A1008" s="2">
        <v>1007</v>
      </c>
      <c r="B1008" s="2" t="s">
        <v>25</v>
      </c>
      <c r="C1008" s="46">
        <v>45517</v>
      </c>
      <c r="D1008" s="15" t="str">
        <f t="shared" si="14"/>
        <v>agosto</v>
      </c>
      <c r="E1008" s="9">
        <v>0.10416666666666667</v>
      </c>
      <c r="F1008" s="41" t="s">
        <v>5584</v>
      </c>
      <c r="G1008" s="2" t="s">
        <v>27</v>
      </c>
      <c r="H1008" s="20" t="s">
        <v>2310</v>
      </c>
      <c r="I1008" s="61"/>
      <c r="J1008" s="3" t="s">
        <v>73</v>
      </c>
      <c r="K1008" s="5" t="s">
        <v>5585</v>
      </c>
      <c r="L1008" s="6" t="s">
        <v>46</v>
      </c>
      <c r="M1008" s="3" t="s">
        <v>122</v>
      </c>
      <c r="N1008" s="2" t="s">
        <v>4604</v>
      </c>
      <c r="O1008" s="2" t="s">
        <v>5575</v>
      </c>
      <c r="P1008" s="3" t="s">
        <v>3190</v>
      </c>
      <c r="S1008" s="3"/>
      <c r="T1008" s="7" t="s">
        <v>5576</v>
      </c>
      <c r="U1008" s="3" t="s">
        <v>4929</v>
      </c>
      <c r="V1008" s="3" t="s">
        <v>64</v>
      </c>
      <c r="W1008" s="3" t="s">
        <v>72</v>
      </c>
      <c r="X1008" s="3" t="s">
        <v>70</v>
      </c>
      <c r="Y1008" s="3" t="s">
        <v>73</v>
      </c>
      <c r="Z1008" s="4">
        <f>IF(Tabela1[[#This Row],[R.A.E]]="SIM",VLOOKUP(Tabela1[[#This Row],[CLASSIFICAÇÃO]],Lista_Susp_!PRAZO,2,0)+Tabela1[[#This Row],[DATA]],"")</f>
        <v>45524</v>
      </c>
      <c r="AA1008" s="11" t="str">
        <f ca="1">IF(Tabela1[[#This Row],[R.A.E]]="SIM",IF(AC1008="ok","CONCLUÍDO",IF(Tabela1[[#This Row],[PRAZO ABERTURA R.A.E]]&lt;TODAY(),"ATRASADO","NO PRAZO")))</f>
        <v>CONCLUÍDO</v>
      </c>
      <c r="AB1008" s="11" t="str">
        <f ca="1">IF(Tabela1[[#This Row],[PRAZO ABERTURA R.A.E]]&gt;=TODAY(),"",IF(Tabela1[[#This Row],[STATUS]]="ATRASADO",TODAY()-Tabela1[[#This Row],[PRAZO ABERTURA R.A.E]],""))</f>
        <v/>
      </c>
      <c r="AC1008" s="3" t="s">
        <v>908</v>
      </c>
      <c r="AD1008" s="4">
        <v>45520</v>
      </c>
      <c r="AE1008" s="3"/>
      <c r="AF1008" t="s">
        <v>73</v>
      </c>
    </row>
    <row r="1009" spans="1:32" x14ac:dyDescent="0.25">
      <c r="A1009" s="2">
        <v>1008</v>
      </c>
      <c r="B1009" s="2" t="s">
        <v>25</v>
      </c>
      <c r="C1009" s="46">
        <v>45517</v>
      </c>
      <c r="D1009" s="15" t="str">
        <f t="shared" si="14"/>
        <v>agosto</v>
      </c>
      <c r="E1009" s="9">
        <v>0.52083333333333337</v>
      </c>
      <c r="F1009" s="41" t="s">
        <v>5234</v>
      </c>
      <c r="G1009" s="2" t="s">
        <v>26</v>
      </c>
      <c r="H1009" s="20"/>
      <c r="I1009" s="61"/>
      <c r="J1009" s="3"/>
      <c r="K1009" s="5" t="s">
        <v>5577</v>
      </c>
      <c r="L1009" s="6" t="s">
        <v>219</v>
      </c>
      <c r="M1009" s="3" t="s">
        <v>121</v>
      </c>
      <c r="N1009" s="2" t="s">
        <v>3442</v>
      </c>
      <c r="O1009" s="2" t="s">
        <v>5578</v>
      </c>
      <c r="P1009" s="3" t="s">
        <v>4113</v>
      </c>
      <c r="S1009" s="3"/>
      <c r="T1009" s="7" t="s">
        <v>5579</v>
      </c>
      <c r="U1009" s="3" t="s">
        <v>3446</v>
      </c>
      <c r="V1009" s="3" t="s">
        <v>75</v>
      </c>
      <c r="W1009" s="3" t="s">
        <v>69</v>
      </c>
      <c r="X1009" s="3" t="s">
        <v>79</v>
      </c>
      <c r="Y1009" s="3" t="s">
        <v>73</v>
      </c>
      <c r="Z1009" s="4">
        <f>IF(Tabela1[[#This Row],[R.A.E]]="SIM",VLOOKUP(Tabela1[[#This Row],[CLASSIFICAÇÃO]],Lista_Susp_!PRAZO,2,0)+Tabela1[[#This Row],[DATA]],"")</f>
        <v>45524</v>
      </c>
      <c r="AA1009" s="11" t="str">
        <f ca="1">IF(Tabela1[[#This Row],[R.A.E]]="SIM",IF(AC1009="ok","CONCLUÍDO",IF(Tabela1[[#This Row],[PRAZO ABERTURA R.A.E]]&lt;TODAY(),"ATRASADO","NO PRAZO")))</f>
        <v>CONCLUÍDO</v>
      </c>
      <c r="AB1009" s="11" t="str">
        <f ca="1">IF(Tabela1[[#This Row],[PRAZO ABERTURA R.A.E]]&gt;=TODAY(),"",IF(Tabela1[[#This Row],[STATUS]]="ATRASADO",TODAY()-Tabela1[[#This Row],[PRAZO ABERTURA R.A.E]],""))</f>
        <v/>
      </c>
      <c r="AC1009" s="3" t="s">
        <v>908</v>
      </c>
      <c r="AD1009" s="4">
        <v>45524</v>
      </c>
      <c r="AE1009" s="3" t="s">
        <v>5535</v>
      </c>
      <c r="AF1009" t="s">
        <v>73</v>
      </c>
    </row>
    <row r="1010" spans="1:32" x14ac:dyDescent="0.25">
      <c r="A1010" s="2">
        <v>1009</v>
      </c>
      <c r="B1010" s="2" t="s">
        <v>25</v>
      </c>
      <c r="C1010" s="46">
        <v>45518</v>
      </c>
      <c r="D1010" s="15" t="str">
        <f t="shared" si="14"/>
        <v>agosto</v>
      </c>
      <c r="E1010" s="9">
        <v>0.54166666666666663</v>
      </c>
      <c r="F1010" s="3" t="s">
        <v>5581</v>
      </c>
      <c r="G1010" s="2" t="s">
        <v>30</v>
      </c>
      <c r="H1010" s="20"/>
      <c r="I1010" s="61"/>
      <c r="J1010" s="3"/>
      <c r="K1010" s="58" t="s">
        <v>5580</v>
      </c>
      <c r="L1010" s="6" t="s">
        <v>185</v>
      </c>
      <c r="M1010" s="3" t="s">
        <v>121</v>
      </c>
      <c r="N1010" s="2" t="s">
        <v>4400</v>
      </c>
      <c r="O1010" s="2" t="s">
        <v>5600</v>
      </c>
      <c r="P1010" s="3" t="s">
        <v>3802</v>
      </c>
      <c r="S1010" s="3"/>
      <c r="T1010" s="7" t="s">
        <v>5601</v>
      </c>
      <c r="U1010" s="3" t="s">
        <v>5602</v>
      </c>
      <c r="V1010" s="3" t="s">
        <v>75</v>
      </c>
      <c r="W1010" s="3" t="s">
        <v>69</v>
      </c>
      <c r="X1010" s="3" t="s">
        <v>70</v>
      </c>
      <c r="Y1010" s="3" t="s">
        <v>67</v>
      </c>
      <c r="Z1010" s="4" t="str">
        <f>IF(Tabela1[[#This Row],[R.A.E]]="SIM",VLOOKUP(Tabela1[[#This Row],[CLASSIFICAÇÃO]],Lista_Susp_!PRAZO,2,0)+Tabela1[[#This Row],[DATA]],"")</f>
        <v/>
      </c>
      <c r="AA1010" s="11" t="b">
        <f ca="1">IF(Tabela1[[#This Row],[R.A.E]]="SIM",IF(AC1010="ok","CONCLUÍDO",IF(Tabela1[[#This Row],[PRAZO ABERTURA R.A.E]]&lt;TODAY(),"ATRASADO","NO PRAZO")))</f>
        <v>0</v>
      </c>
      <c r="AB1010" s="11" t="str">
        <f ca="1">IF(Tabela1[[#This Row],[PRAZO ABERTURA R.A.E]]&gt;=TODAY(),"",IF(Tabela1[[#This Row],[STATUS]]="ATRASADO",TODAY()-Tabela1[[#This Row],[PRAZO ABERTURA R.A.E]],""))</f>
        <v/>
      </c>
      <c r="AE1010" s="3"/>
      <c r="AF1010" t="s">
        <v>73</v>
      </c>
    </row>
    <row r="1011" spans="1:32" ht="120" customHeight="1" x14ac:dyDescent="0.25">
      <c r="A1011" s="2">
        <v>1010</v>
      </c>
      <c r="B1011" s="2" t="s">
        <v>25</v>
      </c>
      <c r="C1011" s="46">
        <v>45518</v>
      </c>
      <c r="D1011" s="15" t="str">
        <f t="shared" si="14"/>
        <v>agosto</v>
      </c>
      <c r="E1011" s="9">
        <v>1.1805555555555555E-2</v>
      </c>
      <c r="F1011" s="41" t="s">
        <v>5583</v>
      </c>
      <c r="G1011" s="2" t="s">
        <v>27</v>
      </c>
      <c r="H1011" s="20" t="s">
        <v>2310</v>
      </c>
      <c r="I1011" s="61"/>
      <c r="J1011" s="3"/>
      <c r="K1011" s="49" t="s">
        <v>5582</v>
      </c>
      <c r="L1011" s="6" t="s">
        <v>126</v>
      </c>
      <c r="M1011" s="3" t="s">
        <v>122</v>
      </c>
      <c r="N1011" s="2" t="s">
        <v>5594</v>
      </c>
      <c r="O1011" s="2" t="s">
        <v>5595</v>
      </c>
      <c r="P1011" s="3" t="s">
        <v>5596</v>
      </c>
      <c r="S1011" s="3"/>
      <c r="T1011" s="7" t="s">
        <v>5597</v>
      </c>
      <c r="U1011" s="3" t="s">
        <v>4124</v>
      </c>
      <c r="V1011" s="3" t="s">
        <v>248</v>
      </c>
      <c r="W1011" s="3" t="s">
        <v>76</v>
      </c>
      <c r="X1011" s="3" t="s">
        <v>79</v>
      </c>
      <c r="Y1011" s="3" t="s">
        <v>73</v>
      </c>
      <c r="Z1011" s="4">
        <f>IF(Tabela1[[#This Row],[R.A.E]]="SIM",VLOOKUP(Tabela1[[#This Row],[CLASSIFICAÇÃO]],Lista_Susp_!PRAZO,2,0)+Tabela1[[#This Row],[DATA]],"")</f>
        <v>45525</v>
      </c>
      <c r="AA1011" s="11" t="str">
        <f ca="1">IF(Tabela1[[#This Row],[R.A.E]]="SIM",IF(AC1011="ok","CONCLUÍDO",IF(Tabela1[[#This Row],[PRAZO ABERTURA R.A.E]]&lt;TODAY(),"ATRASADO","NO PRAZO")))</f>
        <v>CONCLUÍDO</v>
      </c>
      <c r="AB1011" s="11" t="str">
        <f ca="1">IF(Tabela1[[#This Row],[PRAZO ABERTURA R.A.E]]&gt;=TODAY(),"",IF(Tabela1[[#This Row],[STATUS]]="ATRASADO",TODAY()-Tabela1[[#This Row],[PRAZO ABERTURA R.A.E]],""))</f>
        <v/>
      </c>
      <c r="AC1011" s="3" t="s">
        <v>908</v>
      </c>
      <c r="AE1011" s="3"/>
      <c r="AF1011" t="s">
        <v>73</v>
      </c>
    </row>
    <row r="1012" spans="1:32" ht="30" x14ac:dyDescent="0.25">
      <c r="A1012" s="2">
        <v>1011</v>
      </c>
      <c r="B1012" s="2" t="s">
        <v>25</v>
      </c>
      <c r="C1012" s="46">
        <v>45517</v>
      </c>
      <c r="D1012" s="15" t="str">
        <f t="shared" si="14"/>
        <v>agosto</v>
      </c>
      <c r="E1012" s="9">
        <v>0.87708333333333333</v>
      </c>
      <c r="F1012" s="41" t="s">
        <v>5598</v>
      </c>
      <c r="G1012" s="2" t="s">
        <v>27</v>
      </c>
      <c r="H1012" s="20" t="s">
        <v>2310</v>
      </c>
      <c r="I1012" s="61"/>
      <c r="J1012" s="3"/>
      <c r="K1012" s="5" t="s">
        <v>5613</v>
      </c>
      <c r="L1012" s="6" t="s">
        <v>166</v>
      </c>
      <c r="M1012" s="3" t="s">
        <v>123</v>
      </c>
      <c r="N1012" s="2" t="s">
        <v>3269</v>
      </c>
      <c r="O1012" s="2" t="s">
        <v>5599</v>
      </c>
      <c r="P1012" s="3" t="s">
        <v>4811</v>
      </c>
      <c r="S1012" s="3"/>
      <c r="T1012" s="7" t="s">
        <v>4812</v>
      </c>
      <c r="U1012" s="3" t="s">
        <v>5407</v>
      </c>
      <c r="V1012" s="3" t="s">
        <v>105</v>
      </c>
      <c r="W1012" s="3" t="s">
        <v>69</v>
      </c>
      <c r="X1012" s="3" t="s">
        <v>70</v>
      </c>
      <c r="Y1012" s="3" t="s">
        <v>67</v>
      </c>
      <c r="Z1012" s="4" t="str">
        <f>IF(Tabela1[[#This Row],[R.A.E]]="SIM",VLOOKUP(Tabela1[[#This Row],[CLASSIFICAÇÃO]],Lista_Susp_!PRAZO,2,0)+Tabela1[[#This Row],[DATA]],"")</f>
        <v/>
      </c>
      <c r="AA1012" s="11" t="b">
        <f ca="1">IF(Tabela1[[#This Row],[R.A.E]]="SIM",IF(AC1012="ok","CONCLUÍDO",IF(Tabela1[[#This Row],[PRAZO ABERTURA R.A.E]]&lt;TODAY(),"ATRASADO","NO PRAZO")))</f>
        <v>0</v>
      </c>
      <c r="AB1012" s="11" t="str">
        <f ca="1">IF(Tabela1[[#This Row],[PRAZO ABERTURA R.A.E]]&gt;=TODAY(),"",IF(Tabela1[[#This Row],[STATUS]]="ATRASADO",TODAY()-Tabela1[[#This Row],[PRAZO ABERTURA R.A.E]],""))</f>
        <v/>
      </c>
      <c r="AE1012" s="3"/>
      <c r="AF1012" t="s">
        <v>73</v>
      </c>
    </row>
    <row r="1013" spans="1:32" ht="45" x14ac:dyDescent="0.25">
      <c r="A1013" s="2">
        <v>1012</v>
      </c>
      <c r="B1013" s="2" t="s">
        <v>25</v>
      </c>
      <c r="C1013" s="46">
        <v>45519</v>
      </c>
      <c r="D1013" s="15" t="str">
        <f t="shared" si="14"/>
        <v>agosto</v>
      </c>
      <c r="E1013" s="9">
        <v>0.39583333333333331</v>
      </c>
      <c r="F1013" s="3" t="s">
        <v>5603</v>
      </c>
      <c r="G1013" s="2" t="s">
        <v>36</v>
      </c>
      <c r="H1013" s="20"/>
      <c r="I1013" s="61"/>
      <c r="J1013" s="3"/>
      <c r="K1013" s="5" t="s">
        <v>5612</v>
      </c>
      <c r="L1013" s="6" t="s">
        <v>126</v>
      </c>
      <c r="M1013" s="3" t="s">
        <v>121</v>
      </c>
      <c r="N1013" s="2" t="s">
        <v>5604</v>
      </c>
      <c r="O1013" s="2" t="s">
        <v>5605</v>
      </c>
      <c r="P1013" s="3" t="s">
        <v>4233</v>
      </c>
      <c r="S1013" s="3"/>
      <c r="T1013" s="7" t="s">
        <v>5606</v>
      </c>
      <c r="U1013" s="3" t="s">
        <v>4443</v>
      </c>
      <c r="V1013" s="3" t="s">
        <v>75</v>
      </c>
      <c r="W1013" s="3" t="s">
        <v>69</v>
      </c>
      <c r="X1013" s="3" t="s">
        <v>70</v>
      </c>
      <c r="Y1013" s="3" t="s">
        <v>67</v>
      </c>
      <c r="Z1013" s="4" t="str">
        <f>IF(Tabela1[[#This Row],[R.A.E]]="SIM",VLOOKUP(Tabela1[[#This Row],[CLASSIFICAÇÃO]],Lista_Susp_!PRAZO,2,0)+Tabela1[[#This Row],[DATA]],"")</f>
        <v/>
      </c>
      <c r="AA1013" s="11" t="b">
        <f ca="1">IF(Tabela1[[#This Row],[R.A.E]]="SIM",IF(AC1013="ok","CONCLUÍDO",IF(Tabela1[[#This Row],[PRAZO ABERTURA R.A.E]]&lt;TODAY(),"ATRASADO","NO PRAZO")))</f>
        <v>0</v>
      </c>
      <c r="AB1013" s="11" t="str">
        <f ca="1">IF(Tabela1[[#This Row],[PRAZO ABERTURA R.A.E]]&gt;=TODAY(),"",IF(Tabela1[[#This Row],[STATUS]]="ATRASADO",TODAY()-Tabela1[[#This Row],[PRAZO ABERTURA R.A.E]],""))</f>
        <v/>
      </c>
      <c r="AE1013" s="3"/>
      <c r="AF1013" t="s">
        <v>73</v>
      </c>
    </row>
    <row r="1014" spans="1:32" ht="30" x14ac:dyDescent="0.25">
      <c r="A1014" s="83">
        <v>1013</v>
      </c>
      <c r="B1014" s="2" t="s">
        <v>25</v>
      </c>
      <c r="C1014" s="46">
        <v>45519</v>
      </c>
      <c r="D1014" s="15" t="str">
        <f t="shared" si="14"/>
        <v>agosto</v>
      </c>
      <c r="E1014" s="9">
        <v>0.75763888888888886</v>
      </c>
      <c r="F1014" s="41" t="s">
        <v>5607</v>
      </c>
      <c r="G1014" s="2" t="s">
        <v>27</v>
      </c>
      <c r="H1014" s="20" t="s">
        <v>2310</v>
      </c>
      <c r="I1014" s="61"/>
      <c r="J1014" s="3"/>
      <c r="K1014" s="5" t="s">
        <v>5608</v>
      </c>
      <c r="L1014" s="6" t="s">
        <v>126</v>
      </c>
      <c r="M1014" s="3" t="s">
        <v>122</v>
      </c>
      <c r="N1014" s="2" t="s">
        <v>5594</v>
      </c>
      <c r="O1014" s="2" t="s">
        <v>5609</v>
      </c>
      <c r="P1014" s="3" t="s">
        <v>5596</v>
      </c>
      <c r="S1014" s="3"/>
      <c r="T1014" s="7" t="s">
        <v>5610</v>
      </c>
      <c r="U1014" s="3" t="s">
        <v>5611</v>
      </c>
      <c r="V1014" s="3" t="s">
        <v>248</v>
      </c>
      <c r="W1014" s="3" t="s">
        <v>76</v>
      </c>
      <c r="X1014" s="3" t="s">
        <v>70</v>
      </c>
      <c r="Y1014" s="3" t="s">
        <v>73</v>
      </c>
      <c r="Z1014" s="4">
        <f>IF(Tabela1[[#This Row],[R.A.E]]="SIM",VLOOKUP(Tabela1[[#This Row],[CLASSIFICAÇÃO]],Lista_Susp_!PRAZO,2,0)+Tabela1[[#This Row],[DATA]],"")</f>
        <v>45526</v>
      </c>
      <c r="AA1014" s="11" t="str">
        <f ca="1">IF(Tabela1[[#This Row],[R.A.E]]="SIM",IF(AC1014="ok","CONCLUÍDO",IF(Tabela1[[#This Row],[PRAZO ABERTURA R.A.E]]&lt;TODAY(),"ATRASADO","NO PRAZO")))</f>
        <v>CONCLUÍDO</v>
      </c>
      <c r="AB1014" s="11" t="str">
        <f ca="1">IF(Tabela1[[#This Row],[PRAZO ABERTURA R.A.E]]&gt;=TODAY(),"",IF(Tabela1[[#This Row],[STATUS]]="ATRASADO",TODAY()-Tabela1[[#This Row],[PRAZO ABERTURA R.A.E]],""))</f>
        <v/>
      </c>
      <c r="AC1014" s="3" t="s">
        <v>908</v>
      </c>
      <c r="AE1014" s="3"/>
      <c r="AF1014" t="s">
        <v>73</v>
      </c>
    </row>
    <row r="1015" spans="1:32" x14ac:dyDescent="0.25">
      <c r="A1015" s="2">
        <v>1014</v>
      </c>
      <c r="B1015" s="2" t="s">
        <v>25</v>
      </c>
      <c r="C1015" s="46">
        <v>45519</v>
      </c>
      <c r="D1015" s="15" t="str">
        <f t="shared" si="14"/>
        <v>agosto</v>
      </c>
      <c r="E1015" s="9">
        <v>0.52777777777777779</v>
      </c>
      <c r="F1015" s="41" t="s">
        <v>5614</v>
      </c>
      <c r="G1015" s="2" t="s">
        <v>30</v>
      </c>
      <c r="H1015" s="20"/>
      <c r="I1015" s="61"/>
      <c r="J1015" s="3"/>
      <c r="K1015" s="5" t="s">
        <v>5670</v>
      </c>
      <c r="L1015" s="6" t="s">
        <v>40</v>
      </c>
      <c r="M1015" s="3" t="s">
        <v>121</v>
      </c>
      <c r="N1015" s="2" t="s">
        <v>891</v>
      </c>
      <c r="O1015" s="2" t="s">
        <v>5615</v>
      </c>
      <c r="P1015" s="3" t="s">
        <v>3405</v>
      </c>
      <c r="S1015" s="3"/>
      <c r="T1015" t="s">
        <v>5616</v>
      </c>
      <c r="U1015" s="3" t="s">
        <v>5617</v>
      </c>
      <c r="V1015" s="3" t="s">
        <v>239</v>
      </c>
      <c r="W1015" s="3" t="s">
        <v>69</v>
      </c>
      <c r="X1015" s="3" t="s">
        <v>70</v>
      </c>
      <c r="Y1015" s="3" t="s">
        <v>67</v>
      </c>
      <c r="Z1015" s="4" t="str">
        <f>IF(Tabela1[[#This Row],[R.A.E]]="SIM",VLOOKUP(Tabela1[[#This Row],[CLASSIFICAÇÃO]],Lista_Susp_!PRAZO,2,0)+Tabela1[[#This Row],[DATA]],"")</f>
        <v/>
      </c>
      <c r="AA1015" s="11" t="b">
        <f ca="1">IF(Tabela1[[#This Row],[R.A.E]]="SIM",IF(AC1015="ok","CONCLUÍDO",IF(Tabela1[[#This Row],[PRAZO ABERTURA R.A.E]]&lt;TODAY(),"ATRASADO","NO PRAZO")))</f>
        <v>0</v>
      </c>
      <c r="AB1015" s="11" t="str">
        <f ca="1">IF(Tabela1[[#This Row],[PRAZO ABERTURA R.A.E]]&gt;=TODAY(),"",IF(Tabela1[[#This Row],[STATUS]]="ATRASADO",TODAY()-Tabela1[[#This Row],[PRAZO ABERTURA R.A.E]],""))</f>
        <v/>
      </c>
      <c r="AE1015" s="3"/>
      <c r="AF1015" t="s">
        <v>73</v>
      </c>
    </row>
    <row r="1016" spans="1:32" x14ac:dyDescent="0.25">
      <c r="A1016" s="2">
        <v>1015</v>
      </c>
      <c r="B1016" s="2" t="s">
        <v>25</v>
      </c>
      <c r="C1016" s="46">
        <v>45520</v>
      </c>
      <c r="D1016" s="15" t="str">
        <f t="shared" ref="D1016" si="15">TEXT(C1016,"MMMM")</f>
        <v>agosto</v>
      </c>
      <c r="E1016" s="9">
        <v>0.3611111111111111</v>
      </c>
      <c r="F1016" s="41" t="s">
        <v>802</v>
      </c>
      <c r="G1016" s="2" t="s">
        <v>36</v>
      </c>
      <c r="H1016" s="20"/>
      <c r="I1016" s="61"/>
      <c r="J1016" s="3"/>
      <c r="K1016" s="5" t="s">
        <v>5618</v>
      </c>
      <c r="L1016" s="6" t="s">
        <v>152</v>
      </c>
      <c r="M1016" s="3" t="s">
        <v>121</v>
      </c>
      <c r="N1016" s="2" t="s">
        <v>4771</v>
      </c>
      <c r="O1016" s="2" t="s">
        <v>5619</v>
      </c>
      <c r="P1016" s="3" t="s">
        <v>3819</v>
      </c>
      <c r="S1016" s="3"/>
      <c r="T1016" s="7" t="s">
        <v>5620</v>
      </c>
      <c r="U1016" s="3" t="s">
        <v>626</v>
      </c>
      <c r="V1016" s="3" t="s">
        <v>239</v>
      </c>
      <c r="W1016" s="3" t="s">
        <v>69</v>
      </c>
      <c r="X1016" s="3" t="s">
        <v>70</v>
      </c>
      <c r="Y1016" s="3" t="s">
        <v>67</v>
      </c>
      <c r="Z1016" s="4" t="str">
        <f>IF(Tabela1[[#This Row],[R.A.E]]="SIM",VLOOKUP(Tabela1[[#This Row],[CLASSIFICAÇÃO]],Lista_Susp_!PRAZO,2,0)+Tabela1[[#This Row],[DATA]],"")</f>
        <v/>
      </c>
      <c r="AA1016" s="11" t="b">
        <f ca="1">IF(Tabela1[[#This Row],[R.A.E]]="SIM",IF(AC1016="ok","CONCLUÍDO",IF(Tabela1[[#This Row],[PRAZO ABERTURA R.A.E]]&lt;TODAY(),"ATRASADO","NO PRAZO")))</f>
        <v>0</v>
      </c>
      <c r="AB1016" s="11" t="str">
        <f ca="1">IF(Tabela1[[#This Row],[PRAZO ABERTURA R.A.E]]&gt;=TODAY(),"",IF(Tabela1[[#This Row],[STATUS]]="ATRASADO",TODAY()-Tabela1[[#This Row],[PRAZO ABERTURA R.A.E]],""))</f>
        <v/>
      </c>
      <c r="AE1016" s="3"/>
      <c r="AF1016" t="s">
        <v>73</v>
      </c>
    </row>
    <row r="1017" spans="1:32" ht="45" x14ac:dyDescent="0.25">
      <c r="A1017" s="2">
        <v>1016</v>
      </c>
      <c r="B1017" s="2" t="s">
        <v>25</v>
      </c>
      <c r="C1017" s="46">
        <v>45520</v>
      </c>
      <c r="D1017" s="15" t="str">
        <f>TEXT(C1017,"MMMM")</f>
        <v>agosto</v>
      </c>
      <c r="E1017" s="9">
        <v>0.5625</v>
      </c>
      <c r="F1017" s="41" t="s">
        <v>5621</v>
      </c>
      <c r="G1017" s="2" t="s">
        <v>30</v>
      </c>
      <c r="H1017" s="20"/>
      <c r="I1017" s="61"/>
      <c r="J1017" s="3"/>
      <c r="K1017" s="5" t="s">
        <v>5671</v>
      </c>
      <c r="L1017" s="6" t="s">
        <v>126</v>
      </c>
      <c r="M1017" s="3" t="s">
        <v>231</v>
      </c>
      <c r="N1017" s="2" t="s">
        <v>5622</v>
      </c>
      <c r="O1017" s="2" t="s">
        <v>5623</v>
      </c>
      <c r="P1017" s="3" t="s">
        <v>5624</v>
      </c>
      <c r="S1017" s="3"/>
      <c r="T1017" s="7" t="s">
        <v>5625</v>
      </c>
      <c r="U1017" s="3" t="s">
        <v>5626</v>
      </c>
      <c r="V1017" s="3" t="s">
        <v>77</v>
      </c>
      <c r="W1017" s="3" t="s">
        <v>69</v>
      </c>
      <c r="X1017" s="3" t="s">
        <v>70</v>
      </c>
      <c r="Y1017" s="3" t="s">
        <v>67</v>
      </c>
      <c r="Z1017" s="4" t="str">
        <f>IF(Tabela1[[#This Row],[R.A.E]]="SIM",VLOOKUP(Tabela1[[#This Row],[CLASSIFICAÇÃO]],Lista_Susp_!PRAZO,2,0)+Tabela1[[#This Row],[DATA]],"")</f>
        <v/>
      </c>
      <c r="AA1017" s="11" t="b">
        <f ca="1">IF(Tabela1[[#This Row],[R.A.E]]="SIM",IF(AC1017="ok","CONCLUÍDO",IF(Tabela1[[#This Row],[PRAZO ABERTURA R.A.E]]&lt;TODAY(),"ATRASADO","NO PRAZO")))</f>
        <v>0</v>
      </c>
      <c r="AB1017" s="11" t="str">
        <f ca="1">IF(Tabela1[[#This Row],[PRAZO ABERTURA R.A.E]]&gt;=TODAY(),"",IF(Tabela1[[#This Row],[STATUS]]="ATRASADO",TODAY()-Tabela1[[#This Row],[PRAZO ABERTURA R.A.E]],""))</f>
        <v/>
      </c>
      <c r="AE1017" s="3"/>
      <c r="AF1017" t="s">
        <v>73</v>
      </c>
    </row>
    <row r="1018" spans="1:32" ht="45" x14ac:dyDescent="0.25">
      <c r="A1018" s="2">
        <v>1017</v>
      </c>
      <c r="B1018" s="2" t="s">
        <v>25</v>
      </c>
      <c r="C1018" s="46">
        <v>45520</v>
      </c>
      <c r="D1018" s="15" t="str">
        <f t="shared" ref="D1018:D1081" si="16">TEXT(C1018,"MMMM")</f>
        <v>agosto</v>
      </c>
      <c r="E1018" s="9">
        <v>0.44444444444444442</v>
      </c>
      <c r="F1018" s="41" t="s">
        <v>5627</v>
      </c>
      <c r="G1018" s="2" t="s">
        <v>27</v>
      </c>
      <c r="H1018" s="20" t="s">
        <v>2310</v>
      </c>
      <c r="I1018" s="61"/>
      <c r="J1018" s="3"/>
      <c r="K1018" s="5" t="s">
        <v>5672</v>
      </c>
      <c r="L1018" s="6" t="s">
        <v>46</v>
      </c>
      <c r="M1018" s="3" t="s">
        <v>122</v>
      </c>
      <c r="N1018" s="2" t="s">
        <v>4604</v>
      </c>
      <c r="O1018" s="2" t="s">
        <v>5628</v>
      </c>
      <c r="P1018" s="3" t="s">
        <v>1613</v>
      </c>
      <c r="S1018" s="3"/>
      <c r="T1018" s="7" t="s">
        <v>5629</v>
      </c>
      <c r="U1018" s="3" t="s">
        <v>5630</v>
      </c>
      <c r="V1018" s="3" t="s">
        <v>3898</v>
      </c>
      <c r="W1018" s="3" t="s">
        <v>76</v>
      </c>
      <c r="X1018" s="3" t="s">
        <v>70</v>
      </c>
      <c r="Y1018" s="3" t="s">
        <v>73</v>
      </c>
      <c r="Z1018" s="4">
        <f>IF(Tabela1[[#This Row],[R.A.E]]="SIM",VLOOKUP(Tabela1[[#This Row],[CLASSIFICAÇÃO]],Lista_Susp_!PRAZO,2,0)+Tabela1[[#This Row],[DATA]],"")</f>
        <v>45527</v>
      </c>
      <c r="AA1018" s="11" t="str">
        <f ca="1">IF(Tabela1[[#This Row],[R.A.E]]="SIM",IF(AC1018="ok","CONCLUÍDO",IF(Tabela1[[#This Row],[PRAZO ABERTURA R.A.E]]&lt;TODAY(),"ATRASADO","NO PRAZO")))</f>
        <v>ATRASADO</v>
      </c>
      <c r="AB1018" s="11">
        <f ca="1">IF(Tabela1[[#This Row],[PRAZO ABERTURA R.A.E]]&gt;=TODAY(),"",IF(Tabela1[[#This Row],[STATUS]]="ATRASADO",TODAY()-Tabela1[[#This Row],[PRAZO ABERTURA R.A.E]],""))</f>
        <v>130</v>
      </c>
      <c r="AE1018" s="3"/>
      <c r="AF1018" t="s">
        <v>73</v>
      </c>
    </row>
    <row r="1019" spans="1:32" ht="30" x14ac:dyDescent="0.25">
      <c r="A1019" s="19">
        <v>1018</v>
      </c>
      <c r="B1019" s="2" t="s">
        <v>28</v>
      </c>
      <c r="C1019" s="46">
        <v>45520</v>
      </c>
      <c r="D1019" s="15" t="str">
        <f t="shared" si="16"/>
        <v>agosto</v>
      </c>
      <c r="E1019" s="9">
        <v>0.77777777777777779</v>
      </c>
      <c r="F1019" s="41" t="s">
        <v>5631</v>
      </c>
      <c r="G1019" s="2" t="s">
        <v>27</v>
      </c>
      <c r="H1019" s="20" t="s">
        <v>2310</v>
      </c>
      <c r="I1019" s="61"/>
      <c r="J1019" s="3"/>
      <c r="K1019" s="5" t="s">
        <v>5673</v>
      </c>
      <c r="L1019" s="6" t="s">
        <v>129</v>
      </c>
      <c r="M1019" s="3" t="s">
        <v>121</v>
      </c>
      <c r="N1019" s="2" t="s">
        <v>1437</v>
      </c>
      <c r="O1019" s="2" t="s">
        <v>5632</v>
      </c>
      <c r="P1019" s="3" t="s">
        <v>1916</v>
      </c>
      <c r="S1019" s="3"/>
      <c r="T1019" s="7" t="s">
        <v>5633</v>
      </c>
      <c r="U1019" s="3" t="s">
        <v>5634</v>
      </c>
      <c r="V1019" s="6" t="s">
        <v>5755</v>
      </c>
      <c r="W1019" s="3" t="s">
        <v>69</v>
      </c>
      <c r="X1019" s="3" t="s">
        <v>70</v>
      </c>
      <c r="Y1019" s="3" t="s">
        <v>67</v>
      </c>
      <c r="Z1019" s="4" t="str">
        <f>IF(Tabela1[[#This Row],[R.A.E]]="SIM",VLOOKUP(Tabela1[[#This Row],[CLASSIFICAÇÃO]],Lista_Susp_!PRAZO,2,0)+Tabela1[[#This Row],[DATA]],"")</f>
        <v/>
      </c>
      <c r="AA1019" s="11" t="b">
        <f ca="1">IF(Tabela1[[#This Row],[R.A.E]]="SIM",IF(AC1019="ok","CONCLUÍDO",IF(Tabela1[[#This Row],[PRAZO ABERTURA R.A.E]]&lt;TODAY(),"ATRASADO","NO PRAZO")))</f>
        <v>0</v>
      </c>
      <c r="AB1019" s="11" t="str">
        <f ca="1">IF(Tabela1[[#This Row],[PRAZO ABERTURA R.A.E]]&gt;=TODAY(),"",IF(Tabela1[[#This Row],[STATUS]]="ATRASADO",TODAY()-Tabela1[[#This Row],[PRAZO ABERTURA R.A.E]],""))</f>
        <v/>
      </c>
      <c r="AE1019" s="3"/>
      <c r="AF1019" t="s">
        <v>73</v>
      </c>
    </row>
    <row r="1020" spans="1:32" ht="30" x14ac:dyDescent="0.25">
      <c r="A1020" s="2">
        <v>1019</v>
      </c>
      <c r="B1020" s="2" t="s">
        <v>25</v>
      </c>
      <c r="C1020" s="46">
        <v>45522</v>
      </c>
      <c r="D1020" s="15" t="str">
        <f t="shared" si="16"/>
        <v>agosto</v>
      </c>
      <c r="E1020" s="9">
        <v>0.58333333333333337</v>
      </c>
      <c r="F1020" s="41" t="s">
        <v>5635</v>
      </c>
      <c r="G1020" s="2" t="s">
        <v>27</v>
      </c>
      <c r="H1020" s="20" t="s">
        <v>2310</v>
      </c>
      <c r="I1020" s="61"/>
      <c r="J1020" s="3"/>
      <c r="K1020" s="5" t="s">
        <v>5674</v>
      </c>
      <c r="L1020" s="6" t="s">
        <v>3102</v>
      </c>
      <c r="M1020" s="3" t="s">
        <v>122</v>
      </c>
      <c r="N1020" s="2" t="s">
        <v>4604</v>
      </c>
      <c r="O1020" s="2" t="s">
        <v>5636</v>
      </c>
      <c r="P1020" s="3" t="s">
        <v>3538</v>
      </c>
      <c r="S1020" s="3"/>
      <c r="T1020" s="7" t="s">
        <v>5637</v>
      </c>
      <c r="U1020" s="3" t="s">
        <v>5490</v>
      </c>
      <c r="V1020" s="3" t="s">
        <v>83</v>
      </c>
      <c r="W1020" s="3" t="s">
        <v>69</v>
      </c>
      <c r="X1020" s="3" t="s">
        <v>70</v>
      </c>
      <c r="Y1020" s="3" t="s">
        <v>67</v>
      </c>
      <c r="Z1020" s="4" t="str">
        <f>IF(Tabela1[[#This Row],[R.A.E]]="SIM",VLOOKUP(Tabela1[[#This Row],[CLASSIFICAÇÃO]],Lista_Susp_!PRAZO,2,0)+Tabela1[[#This Row],[DATA]],"")</f>
        <v/>
      </c>
      <c r="AA1020" s="11" t="b">
        <f ca="1">IF(Tabela1[[#This Row],[R.A.E]]="SIM",IF(AC1020="ok","CONCLUÍDO",IF(Tabela1[[#This Row],[PRAZO ABERTURA R.A.E]]&lt;TODAY(),"ATRASADO","NO PRAZO")))</f>
        <v>0</v>
      </c>
      <c r="AB1020" s="11" t="str">
        <f ca="1">IF(Tabela1[[#This Row],[PRAZO ABERTURA R.A.E]]&gt;=TODAY(),"",IF(Tabela1[[#This Row],[STATUS]]="ATRASADO",TODAY()-Tabela1[[#This Row],[PRAZO ABERTURA R.A.E]],""))</f>
        <v/>
      </c>
      <c r="AE1020" s="3"/>
      <c r="AF1020" t="s">
        <v>73</v>
      </c>
    </row>
    <row r="1021" spans="1:32" ht="30" x14ac:dyDescent="0.25">
      <c r="A1021" s="2">
        <v>1020</v>
      </c>
      <c r="B1021" s="2" t="s">
        <v>25</v>
      </c>
      <c r="C1021" s="46">
        <v>45521</v>
      </c>
      <c r="D1021" s="15" t="str">
        <f t="shared" si="16"/>
        <v>agosto</v>
      </c>
      <c r="E1021" s="9">
        <v>0.8125</v>
      </c>
      <c r="F1021" s="41" t="s">
        <v>5639</v>
      </c>
      <c r="G1021" s="2" t="s">
        <v>36</v>
      </c>
      <c r="H1021" s="20"/>
      <c r="I1021" s="61"/>
      <c r="J1021" s="3"/>
      <c r="K1021" s="5" t="s">
        <v>5675</v>
      </c>
      <c r="L1021" s="6" t="s">
        <v>126</v>
      </c>
      <c r="M1021" s="3" t="s">
        <v>123</v>
      </c>
      <c r="N1021" s="2" t="s">
        <v>5638</v>
      </c>
      <c r="O1021" s="2" t="s">
        <v>5640</v>
      </c>
      <c r="P1021" s="3" t="s">
        <v>5641</v>
      </c>
      <c r="S1021" s="3"/>
      <c r="T1021" s="7" t="s">
        <v>5642</v>
      </c>
      <c r="U1021" s="3" t="s">
        <v>5643</v>
      </c>
      <c r="V1021" s="3" t="s">
        <v>88</v>
      </c>
      <c r="W1021" s="3" t="s">
        <v>69</v>
      </c>
      <c r="X1021" s="3" t="s">
        <v>70</v>
      </c>
      <c r="Y1021" s="3" t="s">
        <v>67</v>
      </c>
      <c r="Z1021" s="4" t="str">
        <f>IF(Tabela1[[#This Row],[R.A.E]]="SIM",VLOOKUP(Tabela1[[#This Row],[CLASSIFICAÇÃO]],Lista_Susp_!PRAZO,2,0)+Tabela1[[#This Row],[DATA]],"")</f>
        <v/>
      </c>
      <c r="AA1021" s="11" t="s">
        <v>103</v>
      </c>
      <c r="AB1021" s="11" t="str">
        <f ca="1">IF(Tabela1[[#This Row],[PRAZO ABERTURA R.A.E]]&gt;=TODAY(),"",IF(Tabela1[[#This Row],[STATUS]]="ATRASADO",TODAY()-Tabela1[[#This Row],[PRAZO ABERTURA R.A.E]],""))</f>
        <v/>
      </c>
      <c r="AE1021" s="3"/>
      <c r="AF1021" t="s">
        <v>73</v>
      </c>
    </row>
    <row r="1022" spans="1:32" ht="30" x14ac:dyDescent="0.25">
      <c r="A1022" s="2">
        <v>1021</v>
      </c>
      <c r="B1022" s="2" t="s">
        <v>25</v>
      </c>
      <c r="C1022" s="46">
        <v>45522</v>
      </c>
      <c r="D1022" s="15" t="str">
        <f t="shared" si="16"/>
        <v>agosto</v>
      </c>
      <c r="E1022" s="9">
        <v>0.59375</v>
      </c>
      <c r="F1022" s="41" t="s">
        <v>5644</v>
      </c>
      <c r="G1022" s="2" t="s">
        <v>30</v>
      </c>
      <c r="H1022" s="20"/>
      <c r="I1022" s="61"/>
      <c r="J1022" s="3"/>
      <c r="K1022" s="5" t="s">
        <v>5676</v>
      </c>
      <c r="L1022" s="6" t="s">
        <v>126</v>
      </c>
      <c r="M1022" s="3" t="s">
        <v>781</v>
      </c>
      <c r="N1022" s="2" t="s">
        <v>5654</v>
      </c>
      <c r="O1022" s="2" t="s">
        <v>5645</v>
      </c>
      <c r="P1022" s="3" t="s">
        <v>5646</v>
      </c>
      <c r="S1022" s="3"/>
      <c r="T1022" s="7" t="s">
        <v>5647</v>
      </c>
      <c r="U1022" s="3" t="s">
        <v>5648</v>
      </c>
      <c r="V1022" s="3" t="s">
        <v>105</v>
      </c>
      <c r="W1022" s="3" t="s">
        <v>69</v>
      </c>
      <c r="X1022" s="3" t="s">
        <v>70</v>
      </c>
      <c r="Y1022" s="3" t="s">
        <v>67</v>
      </c>
      <c r="Z1022" s="4" t="str">
        <f>IF(Tabela1[[#This Row],[R.A.E]]="SIM",VLOOKUP(Tabela1[[#This Row],[CLASSIFICAÇÃO]],Lista_Susp_!PRAZO,2,0)+Tabela1[[#This Row],[DATA]],"")</f>
        <v/>
      </c>
      <c r="AA1022" s="11" t="b">
        <f ca="1">IF(Tabela1[[#This Row],[R.A.E]]="SIM",IF(AC1022="ok","CONCLUÍDO",IF(Tabela1[[#This Row],[PRAZO ABERTURA R.A.E]]&lt;TODAY(),"ATRASADO","NO PRAZO")))</f>
        <v>0</v>
      </c>
      <c r="AB1022" s="11" t="str">
        <f ca="1">IF(Tabela1[[#This Row],[PRAZO ABERTURA R.A.E]]&gt;=TODAY(),"",IF(Tabela1[[#This Row],[STATUS]]="ATRASADO",TODAY()-Tabela1[[#This Row],[PRAZO ABERTURA R.A.E]],""))</f>
        <v/>
      </c>
      <c r="AE1022" s="3"/>
      <c r="AF1022" t="s">
        <v>73</v>
      </c>
    </row>
    <row r="1023" spans="1:32" ht="30" x14ac:dyDescent="0.25">
      <c r="A1023" s="2">
        <v>1022</v>
      </c>
      <c r="B1023" s="2" t="s">
        <v>25</v>
      </c>
      <c r="C1023" s="46">
        <v>45522</v>
      </c>
      <c r="D1023" s="15" t="str">
        <f t="shared" si="16"/>
        <v>agosto</v>
      </c>
      <c r="E1023" s="9">
        <v>0.99305555555555547</v>
      </c>
      <c r="F1023" s="41" t="s">
        <v>5644</v>
      </c>
      <c r="G1023" s="2" t="s">
        <v>30</v>
      </c>
      <c r="H1023" s="20"/>
      <c r="I1023" s="61"/>
      <c r="J1023" s="3"/>
      <c r="K1023" s="5" t="s">
        <v>5649</v>
      </c>
      <c r="L1023" s="6" t="s">
        <v>126</v>
      </c>
      <c r="M1023" s="3" t="s">
        <v>781</v>
      </c>
      <c r="N1023" s="2" t="s">
        <v>5654</v>
      </c>
      <c r="O1023" s="2" t="s">
        <v>5650</v>
      </c>
      <c r="P1023" s="3" t="s">
        <v>5651</v>
      </c>
      <c r="S1023" s="3"/>
      <c r="T1023" s="7" t="s">
        <v>5652</v>
      </c>
      <c r="U1023" s="3" t="s">
        <v>5648</v>
      </c>
      <c r="V1023" s="3" t="s">
        <v>105</v>
      </c>
      <c r="W1023" s="3" t="s">
        <v>69</v>
      </c>
      <c r="X1023" s="3" t="s">
        <v>70</v>
      </c>
      <c r="Y1023" s="3" t="s">
        <v>67</v>
      </c>
      <c r="Z1023" s="4" t="str">
        <f>IF(Tabela1[[#This Row],[R.A.E]]="SIM",VLOOKUP(Tabela1[[#This Row],[CLASSIFICAÇÃO]],Lista_Susp_!PRAZO,2,0)+Tabela1[[#This Row],[DATA]],"")</f>
        <v/>
      </c>
      <c r="AA1023" s="11" t="b">
        <f ca="1">IF(Tabela1[[#This Row],[R.A.E]]="SIM",IF(AC1023="ok","CONCLUÍDO",IF(Tabela1[[#This Row],[PRAZO ABERTURA R.A.E]]&lt;TODAY(),"ATRASADO","NO PRAZO")))</f>
        <v>0</v>
      </c>
      <c r="AB1023" s="11" t="str">
        <f ca="1">IF(Tabela1[[#This Row],[PRAZO ABERTURA R.A.E]]&gt;=TODAY(),"",IF(Tabela1[[#This Row],[STATUS]]="ATRASADO",TODAY()-Tabela1[[#This Row],[PRAZO ABERTURA R.A.E]],""))</f>
        <v/>
      </c>
      <c r="AE1023" s="3"/>
      <c r="AF1023" t="s">
        <v>73</v>
      </c>
    </row>
    <row r="1024" spans="1:32" x14ac:dyDescent="0.25">
      <c r="A1024" s="2">
        <v>1023</v>
      </c>
      <c r="B1024" s="2" t="s">
        <v>25</v>
      </c>
      <c r="C1024" s="46">
        <v>45519</v>
      </c>
      <c r="D1024" s="15" t="str">
        <f t="shared" si="16"/>
        <v>agosto</v>
      </c>
      <c r="E1024" s="9">
        <v>7.6388888888888895E-2</v>
      </c>
      <c r="F1024" s="41" t="s">
        <v>5653</v>
      </c>
      <c r="G1024" s="2" t="s">
        <v>27</v>
      </c>
      <c r="H1024" s="20" t="s">
        <v>2310</v>
      </c>
      <c r="I1024" s="61"/>
      <c r="J1024" s="3"/>
      <c r="K1024" s="5" t="s">
        <v>5677</v>
      </c>
      <c r="L1024" s="6" t="s">
        <v>126</v>
      </c>
      <c r="M1024" s="3" t="s">
        <v>122</v>
      </c>
      <c r="N1024" s="2" t="s">
        <v>5655</v>
      </c>
      <c r="O1024" s="41" t="s">
        <v>5656</v>
      </c>
      <c r="P1024" s="3" t="s">
        <v>3968</v>
      </c>
      <c r="S1024" s="3"/>
      <c r="T1024" s="85"/>
      <c r="U1024" s="3" t="s">
        <v>3767</v>
      </c>
      <c r="V1024" s="3" t="s">
        <v>3898</v>
      </c>
      <c r="W1024" s="3" t="s">
        <v>69</v>
      </c>
      <c r="X1024" s="3" t="s">
        <v>70</v>
      </c>
      <c r="Y1024" s="3" t="s">
        <v>67</v>
      </c>
      <c r="Z1024" s="4" t="str">
        <f>IF(Tabela1[[#This Row],[R.A.E]]="SIM",VLOOKUP(Tabela1[[#This Row],[CLASSIFICAÇÃO]],Lista_Susp_!PRAZO,2,0)+Tabela1[[#This Row],[DATA]],"")</f>
        <v/>
      </c>
      <c r="AA1024" s="11" t="b">
        <f ca="1">IF(Tabela1[[#This Row],[R.A.E]]="SIM",IF(AC1024="ok","CONCLUÍDO",IF(Tabela1[[#This Row],[PRAZO ABERTURA R.A.E]]&lt;TODAY(),"ATRASADO","NO PRAZO")))</f>
        <v>0</v>
      </c>
      <c r="AB1024" s="11" t="str">
        <f ca="1">IF(Tabela1[[#This Row],[PRAZO ABERTURA R.A.E]]&gt;=TODAY(),"",IF(Tabela1[[#This Row],[STATUS]]="ATRASADO",TODAY()-Tabela1[[#This Row],[PRAZO ABERTURA R.A.E]],""))</f>
        <v/>
      </c>
      <c r="AE1024" s="3"/>
      <c r="AF1024" t="s">
        <v>73</v>
      </c>
    </row>
    <row r="1025" spans="1:32" x14ac:dyDescent="0.25">
      <c r="A1025" s="2">
        <v>1024</v>
      </c>
      <c r="B1025" s="2" t="s">
        <v>25</v>
      </c>
      <c r="C1025" s="46">
        <v>45522</v>
      </c>
      <c r="D1025" s="15" t="str">
        <f t="shared" si="16"/>
        <v>agosto</v>
      </c>
      <c r="E1025" s="9">
        <v>0.51874999999999993</v>
      </c>
      <c r="F1025" s="41" t="s">
        <v>5657</v>
      </c>
      <c r="G1025" s="2" t="s">
        <v>27</v>
      </c>
      <c r="H1025" s="20" t="s">
        <v>2310</v>
      </c>
      <c r="I1025" s="61"/>
      <c r="J1025" s="3"/>
      <c r="K1025" s="5" t="s">
        <v>5678</v>
      </c>
      <c r="L1025" s="6" t="s">
        <v>126</v>
      </c>
      <c r="M1025" s="3" t="s">
        <v>122</v>
      </c>
      <c r="N1025" s="2" t="s">
        <v>5594</v>
      </c>
      <c r="O1025" s="2" t="s">
        <v>5658</v>
      </c>
      <c r="P1025" s="3" t="s">
        <v>5486</v>
      </c>
      <c r="S1025" s="3"/>
      <c r="T1025" s="7" t="s">
        <v>5659</v>
      </c>
      <c r="U1025" s="3" t="s">
        <v>2835</v>
      </c>
      <c r="V1025" s="3" t="s">
        <v>248</v>
      </c>
      <c r="W1025" s="3" t="s">
        <v>69</v>
      </c>
      <c r="X1025" s="3" t="s">
        <v>70</v>
      </c>
      <c r="Y1025" s="3" t="s">
        <v>67</v>
      </c>
      <c r="Z1025" s="4" t="str">
        <f>IF(Tabela1[[#This Row],[R.A.E]]="SIM",VLOOKUP(Tabela1[[#This Row],[CLASSIFICAÇÃO]],Lista_Susp_!PRAZO,2,0)+Tabela1[[#This Row],[DATA]],"")</f>
        <v/>
      </c>
      <c r="AA1025" s="11" t="b">
        <f ca="1">IF(Tabela1[[#This Row],[R.A.E]]="SIM",IF(AC1025="ok","CONCLUÍDO",IF(Tabela1[[#This Row],[PRAZO ABERTURA R.A.E]]&lt;TODAY(),"ATRASADO","NO PRAZO")))</f>
        <v>0</v>
      </c>
      <c r="AB1025" s="11" t="str">
        <f ca="1">IF(Tabela1[[#This Row],[PRAZO ABERTURA R.A.E]]&gt;=TODAY(),"",IF(Tabela1[[#This Row],[STATUS]]="ATRASADO",TODAY()-Tabela1[[#This Row],[PRAZO ABERTURA R.A.E]],""))</f>
        <v/>
      </c>
      <c r="AE1025" s="3"/>
      <c r="AF1025" t="s">
        <v>73</v>
      </c>
    </row>
    <row r="1026" spans="1:32" ht="45" x14ac:dyDescent="0.25">
      <c r="A1026" s="2">
        <v>1025</v>
      </c>
      <c r="B1026" s="2" t="s">
        <v>25</v>
      </c>
      <c r="C1026" s="46">
        <v>45522</v>
      </c>
      <c r="D1026" s="15" t="str">
        <f t="shared" si="16"/>
        <v>agosto</v>
      </c>
      <c r="E1026" s="9">
        <v>0.5</v>
      </c>
      <c r="F1026" s="41" t="s">
        <v>5662</v>
      </c>
      <c r="G1026" s="2" t="s">
        <v>36</v>
      </c>
      <c r="H1026" s="20"/>
      <c r="I1026" s="61"/>
      <c r="J1026" s="3"/>
      <c r="K1026" s="5" t="s">
        <v>5660</v>
      </c>
      <c r="L1026" s="6" t="s">
        <v>126</v>
      </c>
      <c r="M1026" s="3" t="s">
        <v>123</v>
      </c>
      <c r="N1026" s="2" t="s">
        <v>5661</v>
      </c>
      <c r="O1026" s="2" t="s">
        <v>5663</v>
      </c>
      <c r="P1026" s="3" t="s">
        <v>3181</v>
      </c>
      <c r="S1026" s="3"/>
      <c r="T1026" s="7" t="s">
        <v>5664</v>
      </c>
      <c r="U1026" s="3" t="s">
        <v>5665</v>
      </c>
      <c r="V1026" s="3" t="s">
        <v>248</v>
      </c>
      <c r="W1026" s="3" t="s">
        <v>69</v>
      </c>
      <c r="X1026" s="3" t="s">
        <v>70</v>
      </c>
      <c r="Y1026" s="3" t="s">
        <v>67</v>
      </c>
      <c r="Z1026" s="4" t="str">
        <f>IF(Tabela1[[#This Row],[R.A.E]]="SIM",VLOOKUP(Tabela1[[#This Row],[CLASSIFICAÇÃO]],Lista_Susp_!PRAZO,2,0)+Tabela1[[#This Row],[DATA]],"")</f>
        <v/>
      </c>
      <c r="AA1026" s="11" t="b">
        <f ca="1">IF(Tabela1[[#This Row],[R.A.E]]="SIM",IF(AC1026="ok","CONCLUÍDO",IF(Tabela1[[#This Row],[PRAZO ABERTURA R.A.E]]&lt;TODAY(),"ATRASADO","NO PRAZO")))</f>
        <v>0</v>
      </c>
      <c r="AB1026" s="11" t="str">
        <f ca="1">IF(Tabela1[[#This Row],[PRAZO ABERTURA R.A.E]]&gt;=TODAY(),"",IF(Tabela1[[#This Row],[STATUS]]="ATRASADO",TODAY()-Tabela1[[#This Row],[PRAZO ABERTURA R.A.E]],""))</f>
        <v/>
      </c>
      <c r="AE1026" s="3"/>
      <c r="AF1026" t="s">
        <v>73</v>
      </c>
    </row>
    <row r="1027" spans="1:32" ht="45" x14ac:dyDescent="0.25">
      <c r="A1027" s="83">
        <v>1026</v>
      </c>
      <c r="B1027" s="2" t="s">
        <v>25</v>
      </c>
      <c r="C1027" s="46">
        <v>45522</v>
      </c>
      <c r="D1027" s="15" t="str">
        <f t="shared" si="16"/>
        <v>agosto</v>
      </c>
      <c r="E1027" s="9">
        <v>0.54375000000000007</v>
      </c>
      <c r="F1027" s="41" t="s">
        <v>5668</v>
      </c>
      <c r="G1027" s="2" t="s">
        <v>27</v>
      </c>
      <c r="H1027" s="20" t="s">
        <v>2308</v>
      </c>
      <c r="I1027" s="61"/>
      <c r="J1027" s="3"/>
      <c r="K1027" s="5" t="s">
        <v>5679</v>
      </c>
      <c r="L1027" s="6" t="s">
        <v>126</v>
      </c>
      <c r="M1027" s="3" t="s">
        <v>120</v>
      </c>
      <c r="N1027" s="2" t="s">
        <v>4167</v>
      </c>
      <c r="O1027" s="2" t="s">
        <v>5666</v>
      </c>
      <c r="P1027" s="3" t="s">
        <v>5667</v>
      </c>
      <c r="S1027" s="3"/>
      <c r="T1027" s="7" t="s">
        <v>5669</v>
      </c>
      <c r="U1027" s="3" t="s">
        <v>5431</v>
      </c>
      <c r="V1027" s="3" t="s">
        <v>248</v>
      </c>
      <c r="W1027" s="3" t="s">
        <v>69</v>
      </c>
      <c r="X1027" s="3" t="s">
        <v>70</v>
      </c>
      <c r="Y1027" s="3" t="s">
        <v>67</v>
      </c>
      <c r="Z1027" s="4" t="str">
        <f>IF(Tabela1[[#This Row],[R.A.E]]="SIM",VLOOKUP(Tabela1[[#This Row],[CLASSIFICAÇÃO]],Lista_Susp_!PRAZO,2,0)+Tabela1[[#This Row],[DATA]],"")</f>
        <v/>
      </c>
      <c r="AA1027" s="11" t="b">
        <f ca="1">IF(Tabela1[[#This Row],[R.A.E]]="SIM",IF(AC1027="ok","CONCLUÍDO",IF(Tabela1[[#This Row],[PRAZO ABERTURA R.A.E]]&lt;TODAY(),"ATRASADO","NO PRAZO")))</f>
        <v>0</v>
      </c>
      <c r="AB1027" s="11" t="str">
        <f ca="1">IF(Tabela1[[#This Row],[PRAZO ABERTURA R.A.E]]&gt;=TODAY(),"",IF(Tabela1[[#This Row],[STATUS]]="ATRASADO",TODAY()-Tabela1[[#This Row],[PRAZO ABERTURA R.A.E]],""))</f>
        <v/>
      </c>
      <c r="AE1027" s="3"/>
      <c r="AF1027" t="s">
        <v>73</v>
      </c>
    </row>
    <row r="1028" spans="1:32" ht="30" x14ac:dyDescent="0.25">
      <c r="A1028" s="2">
        <v>1027</v>
      </c>
      <c r="B1028" s="2" t="s">
        <v>25</v>
      </c>
      <c r="C1028" s="46">
        <v>45523</v>
      </c>
      <c r="D1028" s="15" t="str">
        <f t="shared" si="16"/>
        <v>agosto</v>
      </c>
      <c r="E1028" s="9">
        <v>0.19930555555555554</v>
      </c>
      <c r="F1028" s="41" t="s">
        <v>5690</v>
      </c>
      <c r="G1028" s="2" t="s">
        <v>30</v>
      </c>
      <c r="H1028" s="20"/>
      <c r="I1028" s="61"/>
      <c r="J1028" s="3" t="s">
        <v>73</v>
      </c>
      <c r="K1028" s="5" t="s">
        <v>5680</v>
      </c>
      <c r="L1028" s="6" t="s">
        <v>126</v>
      </c>
      <c r="M1028" s="3" t="s">
        <v>231</v>
      </c>
      <c r="N1028" s="2" t="s">
        <v>5681</v>
      </c>
      <c r="O1028" s="2" t="s">
        <v>5682</v>
      </c>
      <c r="P1028" s="3" t="s">
        <v>5683</v>
      </c>
      <c r="S1028" s="3"/>
      <c r="T1028" s="7" t="s">
        <v>5684</v>
      </c>
      <c r="U1028" s="3" t="s">
        <v>5685</v>
      </c>
      <c r="V1028" s="3" t="s">
        <v>75</v>
      </c>
      <c r="W1028" s="3" t="s">
        <v>72</v>
      </c>
      <c r="X1028" s="3" t="s">
        <v>79</v>
      </c>
      <c r="Y1028" s="3" t="s">
        <v>73</v>
      </c>
      <c r="Z1028" s="4">
        <f>IF(Tabela1[[#This Row],[R.A.E]]="SIM",VLOOKUP(Tabela1[[#This Row],[CLASSIFICAÇÃO]],Lista_Susp_!PRAZO,2,0)+Tabela1[[#This Row],[DATA]],"")</f>
        <v>45530</v>
      </c>
      <c r="AA1028" s="11" t="str">
        <f ca="1">IF(Tabela1[[#This Row],[R.A.E]]="SIM",IF(AC1028="ok","CONCLUÍDO",IF(Tabela1[[#This Row],[PRAZO ABERTURA R.A.E]]&lt;TODAY(),"ATRASADO","NO PRAZO")))</f>
        <v>CONCLUÍDO</v>
      </c>
      <c r="AB1028" s="11" t="str">
        <f ca="1">IF(Tabela1[[#This Row],[PRAZO ABERTURA R.A.E]]&gt;=TODAY(),"",IF(Tabela1[[#This Row],[STATUS]]="ATRASADO",TODAY()-Tabela1[[#This Row],[PRAZO ABERTURA R.A.E]],""))</f>
        <v/>
      </c>
      <c r="AC1028" s="3" t="s">
        <v>908</v>
      </c>
      <c r="AD1028" s="4">
        <v>45530</v>
      </c>
      <c r="AE1028" s="3" t="s">
        <v>5535</v>
      </c>
      <c r="AF1028" t="s">
        <v>73</v>
      </c>
    </row>
    <row r="1029" spans="1:32" ht="30" x14ac:dyDescent="0.25">
      <c r="A1029" s="2">
        <v>1028</v>
      </c>
      <c r="B1029" s="2" t="s">
        <v>28</v>
      </c>
      <c r="C1029" s="46">
        <v>45522</v>
      </c>
      <c r="D1029" s="15" t="str">
        <f t="shared" si="16"/>
        <v>agosto</v>
      </c>
      <c r="E1029" s="9">
        <v>0.4375</v>
      </c>
      <c r="F1029" s="41" t="s">
        <v>5686</v>
      </c>
      <c r="G1029" s="2" t="s">
        <v>27</v>
      </c>
      <c r="H1029" s="20" t="s">
        <v>2308</v>
      </c>
      <c r="I1029" s="61"/>
      <c r="J1029" s="3"/>
      <c r="K1029" s="5" t="s">
        <v>5692</v>
      </c>
      <c r="L1029" s="6" t="s">
        <v>2120</v>
      </c>
      <c r="M1029" s="3" t="s">
        <v>121</v>
      </c>
      <c r="N1029" s="2" t="s">
        <v>121</v>
      </c>
      <c r="O1029" s="2" t="s">
        <v>5687</v>
      </c>
      <c r="P1029" s="3" t="s">
        <v>484</v>
      </c>
      <c r="S1029" s="3"/>
      <c r="T1029" t="s">
        <v>5688</v>
      </c>
      <c r="U1029" s="3" t="s">
        <v>5689</v>
      </c>
      <c r="V1029" s="3" t="s">
        <v>78</v>
      </c>
      <c r="W1029" s="3" t="s">
        <v>69</v>
      </c>
      <c r="X1029" s="3" t="s">
        <v>70</v>
      </c>
      <c r="Y1029" s="3" t="s">
        <v>67</v>
      </c>
      <c r="Z1029" s="4" t="str">
        <f>IF(Tabela1[[#This Row],[R.A.E]]="SIM",VLOOKUP(Tabela1[[#This Row],[CLASSIFICAÇÃO]],Lista_Susp_!PRAZO,2,0)+Tabela1[[#This Row],[DATA]],"")</f>
        <v/>
      </c>
      <c r="AA1029" s="11" t="b">
        <f ca="1">IF(Tabela1[[#This Row],[R.A.E]]="SIM",IF(AC1029="ok","CONCLUÍDO",IF(Tabela1[[#This Row],[PRAZO ABERTURA R.A.E]]&lt;TODAY(),"ATRASADO","NO PRAZO")))</f>
        <v>0</v>
      </c>
      <c r="AB1029" s="11" t="str">
        <f ca="1">IF(Tabela1[[#This Row],[PRAZO ABERTURA R.A.E]]&gt;=TODAY(),"",IF(Tabela1[[#This Row],[STATUS]]="ATRASADO",TODAY()-Tabela1[[#This Row],[PRAZO ABERTURA R.A.E]],""))</f>
        <v/>
      </c>
      <c r="AE1029" s="3"/>
      <c r="AF1029" t="s">
        <v>73</v>
      </c>
    </row>
    <row r="1030" spans="1:32" x14ac:dyDescent="0.25">
      <c r="A1030" s="2">
        <v>1029</v>
      </c>
      <c r="B1030" s="2" t="s">
        <v>25</v>
      </c>
      <c r="C1030" s="46">
        <v>45523</v>
      </c>
      <c r="D1030" s="15" t="str">
        <f t="shared" si="16"/>
        <v>agosto</v>
      </c>
      <c r="E1030" s="9">
        <v>0.47916666666666669</v>
      </c>
      <c r="F1030" s="41" t="s">
        <v>5691</v>
      </c>
      <c r="G1030" s="2" t="s">
        <v>30</v>
      </c>
      <c r="H1030" s="20"/>
      <c r="I1030" s="61"/>
      <c r="J1030" s="3"/>
      <c r="K1030" s="5" t="s">
        <v>5693</v>
      </c>
      <c r="L1030" s="6" t="s">
        <v>197</v>
      </c>
      <c r="M1030" s="3" t="s">
        <v>121</v>
      </c>
      <c r="N1030" s="2" t="s">
        <v>4172</v>
      </c>
      <c r="O1030" s="2" t="s">
        <v>5694</v>
      </c>
      <c r="P1030" s="3" t="s">
        <v>323</v>
      </c>
      <c r="S1030" s="3"/>
      <c r="T1030" s="7" t="s">
        <v>5695</v>
      </c>
      <c r="U1030" s="3" t="s">
        <v>4367</v>
      </c>
      <c r="V1030" s="3" t="s">
        <v>239</v>
      </c>
      <c r="W1030" s="3" t="s">
        <v>69</v>
      </c>
      <c r="X1030" s="3" t="s">
        <v>70</v>
      </c>
      <c r="Y1030" s="3" t="s">
        <v>67</v>
      </c>
      <c r="Z1030" s="4" t="str">
        <f>IF(Tabela1[[#This Row],[R.A.E]]="SIM",VLOOKUP(Tabela1[[#This Row],[CLASSIFICAÇÃO]],Lista_Susp_!PRAZO,2,0)+Tabela1[[#This Row],[DATA]],"")</f>
        <v/>
      </c>
      <c r="AA1030" s="11" t="b">
        <f ca="1">IF(Tabela1[[#This Row],[R.A.E]]="SIM",IF(AC1030="ok","CONCLUÍDO",IF(Tabela1[[#This Row],[PRAZO ABERTURA R.A.E]]&lt;TODAY(),"ATRASADO","NO PRAZO")))</f>
        <v>0</v>
      </c>
      <c r="AB1030" s="11" t="str">
        <f ca="1">IF(Tabela1[[#This Row],[PRAZO ABERTURA R.A.E]]&gt;=TODAY(),"",IF(Tabela1[[#This Row],[STATUS]]="ATRASADO",TODAY()-Tabela1[[#This Row],[PRAZO ABERTURA R.A.E]],""))</f>
        <v/>
      </c>
      <c r="AE1030" s="3"/>
      <c r="AF1030" t="s">
        <v>73</v>
      </c>
    </row>
    <row r="1031" spans="1:32" ht="30" x14ac:dyDescent="0.25">
      <c r="A1031" s="2">
        <v>1030</v>
      </c>
      <c r="B1031" s="2" t="s">
        <v>25</v>
      </c>
      <c r="C1031" s="46">
        <v>45523</v>
      </c>
      <c r="D1031" s="15" t="str">
        <f t="shared" si="16"/>
        <v>agosto</v>
      </c>
      <c r="E1031" s="9">
        <v>0.61458333333333337</v>
      </c>
      <c r="F1031" s="41" t="s">
        <v>5696</v>
      </c>
      <c r="G1031" s="2" t="s">
        <v>36</v>
      </c>
      <c r="H1031" s="20"/>
      <c r="I1031" s="61"/>
      <c r="J1031" s="3"/>
      <c r="K1031" s="5" t="s">
        <v>5699</v>
      </c>
      <c r="L1031" s="6" t="s">
        <v>128</v>
      </c>
      <c r="M1031" s="3" t="s">
        <v>121</v>
      </c>
      <c r="N1031" s="2" t="s">
        <v>3328</v>
      </c>
      <c r="O1031" s="2" t="s">
        <v>5697</v>
      </c>
      <c r="P1031" s="3" t="s">
        <v>2368</v>
      </c>
      <c r="S1031" s="3"/>
      <c r="T1031" s="7" t="s">
        <v>5698</v>
      </c>
      <c r="U1031" s="3" t="s">
        <v>2962</v>
      </c>
      <c r="V1031" s="3" t="s">
        <v>239</v>
      </c>
      <c r="W1031" s="3" t="s">
        <v>69</v>
      </c>
      <c r="X1031" s="3" t="s">
        <v>70</v>
      </c>
      <c r="Y1031" s="3" t="s">
        <v>67</v>
      </c>
      <c r="Z1031" s="4" t="str">
        <f>IF(Tabela1[[#This Row],[R.A.E]]="SIM",VLOOKUP(Tabela1[[#This Row],[CLASSIFICAÇÃO]],Lista_Susp_!PRAZO,2,0)+Tabela1[[#This Row],[DATA]],"")</f>
        <v/>
      </c>
      <c r="AA1031" s="11" t="b">
        <f ca="1">IF(Tabela1[[#This Row],[R.A.E]]="SIM",IF(AC1031="ok","CONCLUÍDO",IF(Tabela1[[#This Row],[PRAZO ABERTURA R.A.E]]&lt;TODAY(),"ATRASADO","NO PRAZO")))</f>
        <v>0</v>
      </c>
      <c r="AB1031" s="11" t="str">
        <f ca="1">IF(Tabela1[[#This Row],[PRAZO ABERTURA R.A.E]]&gt;=TODAY(),"",IF(Tabela1[[#This Row],[STATUS]]="ATRASADO",TODAY()-Tabela1[[#This Row],[PRAZO ABERTURA R.A.E]],""))</f>
        <v/>
      </c>
      <c r="AE1031" s="3"/>
      <c r="AF1031" t="s">
        <v>73</v>
      </c>
    </row>
    <row r="1032" spans="1:32" ht="30" x14ac:dyDescent="0.25">
      <c r="A1032" s="2">
        <v>1031</v>
      </c>
      <c r="B1032" s="2" t="s">
        <v>25</v>
      </c>
      <c r="C1032" s="46">
        <v>45522</v>
      </c>
      <c r="D1032" s="15" t="str">
        <f t="shared" si="16"/>
        <v>agosto</v>
      </c>
      <c r="E1032" s="9">
        <v>0.94444444444444453</v>
      </c>
      <c r="F1032" s="41" t="s">
        <v>5700</v>
      </c>
      <c r="G1032" s="2" t="s">
        <v>27</v>
      </c>
      <c r="H1032" s="20" t="s">
        <v>2310</v>
      </c>
      <c r="I1032" s="61"/>
      <c r="J1032" s="3"/>
      <c r="K1032" s="5" t="s">
        <v>5701</v>
      </c>
      <c r="L1032" s="6" t="s">
        <v>126</v>
      </c>
      <c r="M1032" s="3" t="s">
        <v>246</v>
      </c>
      <c r="N1032" s="2" t="s">
        <v>2921</v>
      </c>
      <c r="O1032" s="2" t="s">
        <v>5702</v>
      </c>
      <c r="P1032" s="3" t="s">
        <v>1613</v>
      </c>
      <c r="S1032" s="3"/>
      <c r="T1032" s="7" t="s">
        <v>5703</v>
      </c>
      <c r="U1032" s="3" t="s">
        <v>5704</v>
      </c>
      <c r="V1032" s="3" t="s">
        <v>77</v>
      </c>
      <c r="W1032" s="3" t="s">
        <v>69</v>
      </c>
      <c r="X1032" s="3" t="s">
        <v>70</v>
      </c>
      <c r="Y1032" s="3" t="s">
        <v>67</v>
      </c>
      <c r="Z1032" s="4" t="str">
        <f>IF(Tabela1[[#This Row],[R.A.E]]="SIM",VLOOKUP(Tabela1[[#This Row],[CLASSIFICAÇÃO]],Lista_Susp_!PRAZO,2,0)+Tabela1[[#This Row],[DATA]],"")</f>
        <v/>
      </c>
      <c r="AA1032" s="11" t="b">
        <f ca="1">IF(Tabela1[[#This Row],[R.A.E]]="SIM",IF(AC1032="ok","CONCLUÍDO",IF(Tabela1[[#This Row],[PRAZO ABERTURA R.A.E]]&lt;TODAY(),"ATRASADO","NO PRAZO")))</f>
        <v>0</v>
      </c>
      <c r="AB1032" s="11" t="str">
        <f ca="1">IF(Tabela1[[#This Row],[PRAZO ABERTURA R.A.E]]&gt;=TODAY(),"",IF(Tabela1[[#This Row],[STATUS]]="ATRASADO",TODAY()-Tabela1[[#This Row],[PRAZO ABERTURA R.A.E]],""))</f>
        <v/>
      </c>
      <c r="AE1032" s="3"/>
      <c r="AF1032" t="s">
        <v>73</v>
      </c>
    </row>
    <row r="1033" spans="1:32" ht="30" x14ac:dyDescent="0.25">
      <c r="A1033" s="2">
        <v>1032</v>
      </c>
      <c r="B1033" s="2" t="s">
        <v>25</v>
      </c>
      <c r="C1033" s="46">
        <v>45523</v>
      </c>
      <c r="D1033" s="15" t="str">
        <f t="shared" si="16"/>
        <v>agosto</v>
      </c>
      <c r="E1033" s="9">
        <v>0.79652777777777783</v>
      </c>
      <c r="F1033" s="41" t="s">
        <v>5708</v>
      </c>
      <c r="G1033" s="2" t="s">
        <v>30</v>
      </c>
      <c r="H1033" s="20"/>
      <c r="I1033" s="61"/>
      <c r="J1033" s="3"/>
      <c r="K1033" s="5" t="s">
        <v>5867</v>
      </c>
      <c r="L1033" s="6" t="s">
        <v>131</v>
      </c>
      <c r="M1033" s="3" t="s">
        <v>123</v>
      </c>
      <c r="N1033" s="2" t="s">
        <v>1925</v>
      </c>
      <c r="O1033" s="2" t="s">
        <v>5705</v>
      </c>
      <c r="P1033" s="3" t="s">
        <v>3371</v>
      </c>
      <c r="S1033" s="3"/>
      <c r="T1033" s="7" t="s">
        <v>5706</v>
      </c>
      <c r="U1033" s="3" t="s">
        <v>5707</v>
      </c>
      <c r="V1033" s="3" t="s">
        <v>82</v>
      </c>
      <c r="W1033" s="3" t="s">
        <v>69</v>
      </c>
      <c r="X1033" s="3" t="s">
        <v>70</v>
      </c>
      <c r="Y1033" s="3" t="s">
        <v>67</v>
      </c>
      <c r="Z1033" s="4" t="str">
        <f>IF(Tabela1[[#This Row],[R.A.E]]="SIM",VLOOKUP(Tabela1[[#This Row],[CLASSIFICAÇÃO]],Lista_Susp_!PRAZO,2,0)+Tabela1[[#This Row],[DATA]],"")</f>
        <v/>
      </c>
      <c r="AA1033" s="11" t="b">
        <f ca="1">IF(Tabela1[[#This Row],[R.A.E]]="SIM",IF(AC1033="ok","CONCLUÍDO",IF(Tabela1[[#This Row],[PRAZO ABERTURA R.A.E]]&lt;TODAY(),"ATRASADO","NO PRAZO")))</f>
        <v>0</v>
      </c>
      <c r="AB1033" s="11" t="str">
        <f ca="1">IF(Tabela1[[#This Row],[PRAZO ABERTURA R.A.E]]&gt;=TODAY(),"",IF(Tabela1[[#This Row],[STATUS]]="ATRASADO",TODAY()-Tabela1[[#This Row],[PRAZO ABERTURA R.A.E]],""))</f>
        <v/>
      </c>
      <c r="AE1033" s="3"/>
      <c r="AF1033" t="s">
        <v>73</v>
      </c>
    </row>
    <row r="1034" spans="1:32" ht="30" x14ac:dyDescent="0.25">
      <c r="A1034" s="2">
        <v>1033</v>
      </c>
      <c r="B1034" s="2" t="s">
        <v>25</v>
      </c>
      <c r="C1034" s="46">
        <v>45523</v>
      </c>
      <c r="D1034" s="15" t="str">
        <f t="shared" si="16"/>
        <v>agosto</v>
      </c>
      <c r="E1034" s="9">
        <v>9.7222222222222224E-2</v>
      </c>
      <c r="F1034" s="41" t="s">
        <v>5709</v>
      </c>
      <c r="G1034" s="2" t="s">
        <v>27</v>
      </c>
      <c r="H1034" s="20" t="s">
        <v>2310</v>
      </c>
      <c r="I1034" s="61"/>
      <c r="J1034" s="3"/>
      <c r="K1034" s="5" t="s">
        <v>5868</v>
      </c>
      <c r="L1034" s="6" t="s">
        <v>126</v>
      </c>
      <c r="M1034" s="3" t="s">
        <v>122</v>
      </c>
      <c r="N1034" s="2" t="s">
        <v>5594</v>
      </c>
      <c r="O1034" s="2" t="s">
        <v>5710</v>
      </c>
      <c r="P1034" s="3" t="s">
        <v>472</v>
      </c>
      <c r="S1034" s="3"/>
      <c r="T1034" s="7" t="s">
        <v>5711</v>
      </c>
      <c r="U1034" s="3" t="s">
        <v>2835</v>
      </c>
      <c r="V1034" s="3" t="s">
        <v>248</v>
      </c>
      <c r="W1034" s="3" t="s">
        <v>69</v>
      </c>
      <c r="X1034" s="3" t="s">
        <v>70</v>
      </c>
      <c r="Y1034" s="3" t="s">
        <v>67</v>
      </c>
      <c r="Z1034" s="4" t="str">
        <f>IF(Tabela1[[#This Row],[R.A.E]]="SIM",VLOOKUP(Tabela1[[#This Row],[CLASSIFICAÇÃO]],Lista_Susp_!PRAZO,2,0)+Tabela1[[#This Row],[DATA]],"")</f>
        <v/>
      </c>
      <c r="AA1034" s="11" t="b">
        <f ca="1">IF(Tabela1[[#This Row],[R.A.E]]="SIM",IF(AC1034="ok","CONCLUÍDO",IF(Tabela1[[#This Row],[PRAZO ABERTURA R.A.E]]&lt;TODAY(),"ATRASADO","NO PRAZO")))</f>
        <v>0</v>
      </c>
      <c r="AB1034" s="11" t="str">
        <f ca="1">IF(Tabela1[[#This Row],[PRAZO ABERTURA R.A.E]]&gt;=TODAY(),"",IF(Tabela1[[#This Row],[STATUS]]="ATRASADO",TODAY()-Tabela1[[#This Row],[PRAZO ABERTURA R.A.E]],""))</f>
        <v/>
      </c>
      <c r="AE1034" s="3"/>
      <c r="AF1034" t="s">
        <v>73</v>
      </c>
    </row>
    <row r="1035" spans="1:32" x14ac:dyDescent="0.25">
      <c r="A1035" s="2">
        <v>1034</v>
      </c>
      <c r="B1035" s="2" t="s">
        <v>25</v>
      </c>
      <c r="C1035" s="46">
        <v>45524</v>
      </c>
      <c r="D1035" s="15" t="str">
        <f t="shared" si="16"/>
        <v>agosto</v>
      </c>
      <c r="E1035" s="9">
        <v>0.47916666666666669</v>
      </c>
      <c r="F1035" s="41" t="s">
        <v>5713</v>
      </c>
      <c r="G1035" s="2" t="s">
        <v>30</v>
      </c>
      <c r="H1035" s="20"/>
      <c r="I1035" s="61"/>
      <c r="J1035" s="3"/>
      <c r="K1035" s="5" t="s">
        <v>5712</v>
      </c>
      <c r="L1035" s="6" t="s">
        <v>126</v>
      </c>
      <c r="M1035" s="3" t="s">
        <v>123</v>
      </c>
      <c r="N1035" s="2" t="s">
        <v>4950</v>
      </c>
      <c r="O1035" s="2" t="s">
        <v>5714</v>
      </c>
      <c r="P1035" s="3" t="s">
        <v>5715</v>
      </c>
      <c r="S1035" s="3"/>
      <c r="T1035" s="7" t="s">
        <v>5716</v>
      </c>
      <c r="U1035" s="3" t="s">
        <v>5717</v>
      </c>
      <c r="V1035" s="3" t="s">
        <v>105</v>
      </c>
      <c r="W1035" s="3" t="s">
        <v>69</v>
      </c>
      <c r="X1035" s="3" t="s">
        <v>70</v>
      </c>
      <c r="Y1035" s="3" t="s">
        <v>67</v>
      </c>
      <c r="Z1035" s="4" t="str">
        <f>IF(Tabela1[[#This Row],[R.A.E]]="SIM",VLOOKUP(Tabela1[[#This Row],[CLASSIFICAÇÃO]],Lista_Susp_!PRAZO,2,0)+Tabela1[[#This Row],[DATA]],"")</f>
        <v/>
      </c>
      <c r="AA1035" s="11" t="b">
        <f ca="1">IF(Tabela1[[#This Row],[R.A.E]]="SIM",IF(AC1035="ok","CONCLUÍDO",IF(Tabela1[[#This Row],[PRAZO ABERTURA R.A.E]]&lt;TODAY(),"ATRASADO","NO PRAZO")))</f>
        <v>0</v>
      </c>
      <c r="AB1035" s="11" t="str">
        <f ca="1">IF(Tabela1[[#This Row],[PRAZO ABERTURA R.A.E]]&gt;=TODAY(),"",IF(Tabela1[[#This Row],[STATUS]]="ATRASADO",TODAY()-Tabela1[[#This Row],[PRAZO ABERTURA R.A.E]],""))</f>
        <v/>
      </c>
      <c r="AE1035" s="3"/>
      <c r="AF1035" t="s">
        <v>73</v>
      </c>
    </row>
    <row r="1036" spans="1:32" ht="30" x14ac:dyDescent="0.25">
      <c r="A1036" s="2">
        <v>1035</v>
      </c>
      <c r="B1036" s="2" t="s">
        <v>25</v>
      </c>
      <c r="C1036" s="46">
        <v>45524</v>
      </c>
      <c r="D1036" s="15" t="str">
        <f t="shared" si="16"/>
        <v>agosto</v>
      </c>
      <c r="E1036" s="9">
        <v>0.45833333333333331</v>
      </c>
      <c r="F1036" s="41" t="s">
        <v>5718</v>
      </c>
      <c r="G1036" s="2" t="s">
        <v>30</v>
      </c>
      <c r="H1036" s="20"/>
      <c r="I1036" s="61"/>
      <c r="J1036" s="3"/>
      <c r="K1036" s="5" t="s">
        <v>5719</v>
      </c>
      <c r="L1036" s="6" t="s">
        <v>131</v>
      </c>
      <c r="M1036" s="6" t="s">
        <v>120</v>
      </c>
      <c r="N1036" s="2" t="s">
        <v>5720</v>
      </c>
      <c r="O1036" s="2" t="s">
        <v>5721</v>
      </c>
      <c r="P1036" s="3" t="s">
        <v>5722</v>
      </c>
      <c r="S1036" s="3"/>
      <c r="T1036" s="7" t="s">
        <v>5723</v>
      </c>
      <c r="U1036" s="3" t="s">
        <v>5724</v>
      </c>
      <c r="V1036" s="3" t="s">
        <v>248</v>
      </c>
      <c r="W1036" s="3" t="s">
        <v>69</v>
      </c>
      <c r="X1036" s="3" t="s">
        <v>70</v>
      </c>
      <c r="Y1036" s="3" t="s">
        <v>67</v>
      </c>
      <c r="Z1036" s="4" t="str">
        <f>IF(Tabela1[[#This Row],[R.A.E]]="SIM",VLOOKUP(Tabela1[[#This Row],[CLASSIFICAÇÃO]],Lista_Susp_!PRAZO,2,0)+Tabela1[[#This Row],[DATA]],"")</f>
        <v/>
      </c>
      <c r="AA1036" s="11" t="b">
        <f ca="1">IF(Tabela1[[#This Row],[R.A.E]]="SIM",IF(AC1036="ok","CONCLUÍDO",IF(Tabela1[[#This Row],[PRAZO ABERTURA R.A.E]]&lt;TODAY(),"ATRASADO","NO PRAZO")))</f>
        <v>0</v>
      </c>
      <c r="AB1036" s="11" t="str">
        <f ca="1">IF(Tabela1[[#This Row],[PRAZO ABERTURA R.A.E]]&gt;=TODAY(),"",IF(Tabela1[[#This Row],[STATUS]]="ATRASADO",TODAY()-Tabela1[[#This Row],[PRAZO ABERTURA R.A.E]],""))</f>
        <v/>
      </c>
      <c r="AE1036" s="3"/>
      <c r="AF1036" t="s">
        <v>73</v>
      </c>
    </row>
    <row r="1037" spans="1:32" x14ac:dyDescent="0.25">
      <c r="A1037" s="2">
        <v>1036</v>
      </c>
      <c r="B1037" s="2" t="s">
        <v>25</v>
      </c>
      <c r="C1037" s="46">
        <v>45523</v>
      </c>
      <c r="D1037" s="15" t="str">
        <f t="shared" si="16"/>
        <v>agosto</v>
      </c>
      <c r="E1037" s="9">
        <v>0.61111111111111105</v>
      </c>
      <c r="F1037" s="41" t="s">
        <v>5725</v>
      </c>
      <c r="G1037" s="2" t="s">
        <v>36</v>
      </c>
      <c r="H1037" s="20"/>
      <c r="I1037" s="61"/>
      <c r="J1037" s="3"/>
      <c r="K1037" s="5" t="s">
        <v>5869</v>
      </c>
      <c r="L1037" s="6" t="s">
        <v>40</v>
      </c>
      <c r="M1037" s="3" t="s">
        <v>121</v>
      </c>
      <c r="N1037" s="2" t="s">
        <v>891</v>
      </c>
      <c r="O1037" s="2" t="s">
        <v>5726</v>
      </c>
      <c r="P1037" s="3" t="s">
        <v>534</v>
      </c>
      <c r="S1037" s="3"/>
      <c r="T1037" t="s">
        <v>5727</v>
      </c>
      <c r="U1037" s="3" t="s">
        <v>4092</v>
      </c>
      <c r="V1037" s="3" t="s">
        <v>239</v>
      </c>
      <c r="W1037" s="3" t="s">
        <v>69</v>
      </c>
      <c r="X1037" s="3" t="s">
        <v>70</v>
      </c>
      <c r="Y1037" s="3" t="s">
        <v>67</v>
      </c>
      <c r="Z1037" s="4" t="e">
        <f>IF([8]!Tabela1[[#This Row],[R.A.E]]="SIM",VLOOKUP([8]!Tabela1[[#This Row],[CLASSIFICAÇÃO]],[8]Lista_Susp_!PRAZO,2,0)+[8]!Tabela1[[#This Row],[DATA]],"")</f>
        <v>#REF!</v>
      </c>
      <c r="AA1037" s="11" t="e">
        <f ca="1">IF([8]!Tabela1[[#This Row],[R.A.E]]="SIM",IF(AC1037="ok","CONCLUÍDO",IF([8]!Tabela1[[#This Row],[PRAZO ABERTURA R.A.E]]&lt;TODAY(),"ATRASADO","NO PRAZO")))</f>
        <v>#REF!</v>
      </c>
      <c r="AB1037" s="11" t="e">
        <f ca="1">IF([8]!Tabela1[[#This Row],[PRAZO ABERTURA R.A.E]]&gt;=TODAY(),"",IF([8]!Tabela1[[#This Row],[STATUS]]="ATRASADO",TODAY()-[8]!Tabela1[[#This Row],[PRAZO ABERTURA R.A.E]],""))</f>
        <v>#REF!</v>
      </c>
      <c r="AE1037" s="3"/>
      <c r="AF1037" t="s">
        <v>73</v>
      </c>
    </row>
    <row r="1038" spans="1:32" ht="45" x14ac:dyDescent="0.25">
      <c r="A1038" s="2">
        <v>1037</v>
      </c>
      <c r="B1038" s="2" t="s">
        <v>28</v>
      </c>
      <c r="C1038" s="46">
        <v>45524</v>
      </c>
      <c r="D1038" s="15" t="str">
        <f t="shared" si="16"/>
        <v>agosto</v>
      </c>
      <c r="E1038" s="9">
        <v>0.73958333333333337</v>
      </c>
      <c r="F1038" s="41" t="s">
        <v>5728</v>
      </c>
      <c r="G1038" s="2" t="s">
        <v>26</v>
      </c>
      <c r="H1038" s="20"/>
      <c r="I1038" s="61"/>
      <c r="J1038" s="3"/>
      <c r="K1038" s="5" t="s">
        <v>5870</v>
      </c>
      <c r="L1038" s="6" t="s">
        <v>129</v>
      </c>
      <c r="M1038" s="3" t="s">
        <v>121</v>
      </c>
      <c r="N1038" s="2" t="s">
        <v>5729</v>
      </c>
      <c r="O1038" s="2" t="s">
        <v>5730</v>
      </c>
      <c r="P1038" s="3" t="s">
        <v>1613</v>
      </c>
      <c r="S1038" s="3"/>
      <c r="T1038" s="7" t="s">
        <v>5731</v>
      </c>
      <c r="U1038" s="1" t="s">
        <v>5732</v>
      </c>
      <c r="V1038" s="3" t="s">
        <v>232</v>
      </c>
      <c r="Y1038" s="3"/>
      <c r="Z1038" s="4" t="str">
        <f>IF(Tabela1[[#This Row],[R.A.E]]="SIM",VLOOKUP(Tabela1[[#This Row],[CLASSIFICAÇÃO]],Lista_Susp_!PRAZO,2,0)+Tabela1[[#This Row],[DATA]],"")</f>
        <v/>
      </c>
      <c r="AA1038" s="11" t="b">
        <f ca="1">IF(Tabela1[[#This Row],[R.A.E]]="SIM",IF(AC1038="ok","CONCLUÍDO",IF(Tabela1[[#This Row],[PRAZO ABERTURA R.A.E]]&lt;TODAY(),"ATRASADO","NO PRAZO")))</f>
        <v>0</v>
      </c>
      <c r="AB1038" s="11" t="str">
        <f ca="1">IF(Tabela1[[#This Row],[PRAZO ABERTURA R.A.E]]&gt;=TODAY(),"",IF(Tabela1[[#This Row],[STATUS]]="ATRASADO",TODAY()-Tabela1[[#This Row],[PRAZO ABERTURA R.A.E]],""))</f>
        <v/>
      </c>
      <c r="AE1038" s="3"/>
      <c r="AF1038" t="s">
        <v>73</v>
      </c>
    </row>
    <row r="1039" spans="1:32" ht="45" x14ac:dyDescent="0.25">
      <c r="A1039" s="2">
        <v>1038</v>
      </c>
      <c r="B1039" s="2" t="s">
        <v>28</v>
      </c>
      <c r="C1039" s="46">
        <v>45525</v>
      </c>
      <c r="D1039" s="15" t="str">
        <f t="shared" si="16"/>
        <v>agosto</v>
      </c>
      <c r="E1039" s="9">
        <v>0.39027777777777778</v>
      </c>
      <c r="F1039" s="41" t="s">
        <v>5733</v>
      </c>
      <c r="G1039" s="2" t="s">
        <v>30</v>
      </c>
      <c r="H1039" s="20"/>
      <c r="I1039" s="61"/>
      <c r="J1039" s="3"/>
      <c r="K1039" s="5" t="s">
        <v>5871</v>
      </c>
      <c r="L1039" s="6" t="s">
        <v>129</v>
      </c>
      <c r="M1039" s="3" t="s">
        <v>231</v>
      </c>
      <c r="N1039" s="2" t="s">
        <v>5734</v>
      </c>
      <c r="O1039" s="2" t="s">
        <v>5735</v>
      </c>
      <c r="P1039" s="3" t="s">
        <v>3236</v>
      </c>
      <c r="S1039" s="3"/>
      <c r="T1039" s="7" t="s">
        <v>5736</v>
      </c>
      <c r="U1039" s="1" t="s">
        <v>5737</v>
      </c>
      <c r="V1039" s="6" t="s">
        <v>5755</v>
      </c>
      <c r="W1039" s="3" t="s">
        <v>69</v>
      </c>
      <c r="X1039" s="3" t="s">
        <v>79</v>
      </c>
      <c r="Y1039" s="3" t="s">
        <v>73</v>
      </c>
      <c r="Z1039" s="4">
        <f>IF(Tabela1[[#This Row],[R.A.E]]="SIM",VLOOKUP(Tabela1[[#This Row],[CLASSIFICAÇÃO]],Lista_Susp_!PRAZO,2,0)+Tabela1[[#This Row],[DATA]],"")</f>
        <v>45532</v>
      </c>
      <c r="AA1039" s="11" t="str">
        <f ca="1">IF(Tabela1[[#This Row],[R.A.E]]="SIM",IF(AC1039="ok","CONCLUÍDO",IF(Tabela1[[#This Row],[PRAZO ABERTURA R.A.E]]&lt;TODAY(),"ATRASADO","NO PRAZO")))</f>
        <v>ATRASADO</v>
      </c>
      <c r="AB1039" s="11">
        <f ca="1">IF(Tabela1[[#This Row],[PRAZO ABERTURA R.A.E]]&gt;=TODAY(),"",IF(Tabela1[[#This Row],[STATUS]]="ATRASADO",TODAY()-Tabela1[[#This Row],[PRAZO ABERTURA R.A.E]],""))</f>
        <v>125</v>
      </c>
      <c r="AE1039" s="3"/>
      <c r="AF1039" t="s">
        <v>73</v>
      </c>
    </row>
    <row r="1040" spans="1:32" x14ac:dyDescent="0.25">
      <c r="A1040" s="2">
        <v>1039</v>
      </c>
      <c r="B1040" s="2" t="s">
        <v>25</v>
      </c>
      <c r="C1040" s="46">
        <v>45525</v>
      </c>
      <c r="D1040" s="15" t="str">
        <f t="shared" si="16"/>
        <v>agosto</v>
      </c>
      <c r="E1040" s="9">
        <v>0.61458333333333337</v>
      </c>
      <c r="F1040" s="41" t="s">
        <v>5738</v>
      </c>
      <c r="G1040" s="2" t="s">
        <v>36</v>
      </c>
      <c r="H1040" s="20"/>
      <c r="I1040" s="61"/>
      <c r="J1040" s="3"/>
      <c r="K1040" s="5" t="s">
        <v>5872</v>
      </c>
      <c r="L1040" s="6" t="s">
        <v>40</v>
      </c>
      <c r="M1040" s="3" t="s">
        <v>121</v>
      </c>
      <c r="N1040" s="2" t="s">
        <v>891</v>
      </c>
      <c r="O1040" s="2" t="s">
        <v>5739</v>
      </c>
      <c r="P1040" s="3" t="s">
        <v>534</v>
      </c>
      <c r="S1040" s="3"/>
      <c r="T1040" s="7" t="s">
        <v>5740</v>
      </c>
      <c r="U1040" s="3" t="s">
        <v>5741</v>
      </c>
      <c r="V1040" s="3" t="s">
        <v>239</v>
      </c>
      <c r="W1040" s="3" t="s">
        <v>69</v>
      </c>
      <c r="X1040" s="3" t="s">
        <v>70</v>
      </c>
      <c r="Y1040" s="3" t="s">
        <v>67</v>
      </c>
      <c r="Z1040" s="4" t="str">
        <f>IF(Tabela1[[#This Row],[R.A.E]]="SIM",VLOOKUP(Tabela1[[#This Row],[CLASSIFICAÇÃO]],Lista_Susp_!PRAZO,2,0)+Tabela1[[#This Row],[DATA]],"")</f>
        <v/>
      </c>
      <c r="AA1040" s="11" t="b">
        <f ca="1">IF(Tabela1[[#This Row],[R.A.E]]="SIM",IF(AC1040="ok","CONCLUÍDO",IF(Tabela1[[#This Row],[PRAZO ABERTURA R.A.E]]&lt;TODAY(),"ATRASADO","NO PRAZO")))</f>
        <v>0</v>
      </c>
      <c r="AB1040" s="11" t="str">
        <f ca="1">IF(Tabela1[[#This Row],[PRAZO ABERTURA R.A.E]]&gt;=TODAY(),"",IF(Tabela1[[#This Row],[STATUS]]="ATRASADO",TODAY()-Tabela1[[#This Row],[PRAZO ABERTURA R.A.E]],""))</f>
        <v/>
      </c>
      <c r="AE1040" s="3"/>
      <c r="AF1040" t="s">
        <v>73</v>
      </c>
    </row>
    <row r="1041" spans="1:32" ht="45" x14ac:dyDescent="0.25">
      <c r="A1041" s="2">
        <v>1040</v>
      </c>
      <c r="B1041" s="2" t="s">
        <v>25</v>
      </c>
      <c r="C1041" s="46">
        <v>45526</v>
      </c>
      <c r="D1041" s="15" t="str">
        <f t="shared" si="16"/>
        <v>agosto</v>
      </c>
      <c r="E1041" s="9">
        <v>0.52083333333333337</v>
      </c>
      <c r="F1041" s="41" t="s">
        <v>5743</v>
      </c>
      <c r="G1041" s="2" t="s">
        <v>30</v>
      </c>
      <c r="H1041" s="20"/>
      <c r="I1041" s="61"/>
      <c r="J1041" s="3"/>
      <c r="K1041" s="5" t="s">
        <v>5873</v>
      </c>
      <c r="L1041" s="6" t="s">
        <v>126</v>
      </c>
      <c r="M1041" s="3" t="s">
        <v>123</v>
      </c>
      <c r="N1041" s="2" t="s">
        <v>5742</v>
      </c>
      <c r="O1041" s="2" t="s">
        <v>5744</v>
      </c>
      <c r="P1041" s="3" t="s">
        <v>3680</v>
      </c>
      <c r="S1041" s="3"/>
      <c r="T1041" s="7" t="s">
        <v>5745</v>
      </c>
      <c r="U1041" s="3" t="s">
        <v>5746</v>
      </c>
      <c r="V1041" s="3" t="s">
        <v>88</v>
      </c>
      <c r="W1041" s="3" t="s">
        <v>69</v>
      </c>
      <c r="X1041" s="3" t="s">
        <v>70</v>
      </c>
      <c r="Y1041" s="3" t="s">
        <v>67</v>
      </c>
      <c r="Z1041" s="4" t="str">
        <f>IF(Tabela1[[#This Row],[R.A.E]]="SIM",VLOOKUP(Tabela1[[#This Row],[CLASSIFICAÇÃO]],Lista_Susp_!PRAZO,2,0)+Tabela1[[#This Row],[DATA]],"")</f>
        <v/>
      </c>
      <c r="AA1041" s="11" t="s">
        <v>103</v>
      </c>
      <c r="AB1041" s="11" t="str">
        <f ca="1">IF(Tabela1[[#This Row],[PRAZO ABERTURA R.A.E]]&gt;=TODAY(),"",IF(Tabela1[[#This Row],[STATUS]]="ATRASADO",TODAY()-Tabela1[[#This Row],[PRAZO ABERTURA R.A.E]],""))</f>
        <v/>
      </c>
      <c r="AE1041" s="3"/>
      <c r="AF1041" t="s">
        <v>73</v>
      </c>
    </row>
    <row r="1042" spans="1:32" ht="45" x14ac:dyDescent="0.25">
      <c r="A1042" s="2">
        <v>1041</v>
      </c>
      <c r="B1042" s="2" t="s">
        <v>25</v>
      </c>
      <c r="C1042" s="46">
        <v>45526</v>
      </c>
      <c r="D1042" s="15" t="str">
        <f t="shared" si="16"/>
        <v>agosto</v>
      </c>
      <c r="E1042" s="9">
        <v>0.57638888888888895</v>
      </c>
      <c r="F1042" s="41" t="s">
        <v>5644</v>
      </c>
      <c r="G1042" s="2" t="s">
        <v>27</v>
      </c>
      <c r="H1042" s="20" t="s">
        <v>2308</v>
      </c>
      <c r="I1042" s="61"/>
      <c r="J1042" s="3"/>
      <c r="K1042" s="5" t="s">
        <v>5874</v>
      </c>
      <c r="L1042" s="6" t="s">
        <v>126</v>
      </c>
      <c r="M1042" s="3" t="s">
        <v>781</v>
      </c>
      <c r="N1042" s="2" t="s">
        <v>5654</v>
      </c>
      <c r="O1042" s="2" t="s">
        <v>5747</v>
      </c>
      <c r="P1042" s="3" t="s">
        <v>5748</v>
      </c>
      <c r="S1042" s="3"/>
      <c r="T1042" s="7" t="s">
        <v>5749</v>
      </c>
      <c r="U1042" s="3" t="s">
        <v>5648</v>
      </c>
      <c r="V1042" s="3" t="s">
        <v>105</v>
      </c>
      <c r="W1042" s="3" t="s">
        <v>69</v>
      </c>
      <c r="X1042" s="3" t="s">
        <v>70</v>
      </c>
      <c r="Y1042" s="3" t="s">
        <v>67</v>
      </c>
      <c r="Z1042" s="4" t="str">
        <f>IF(Tabela1[[#This Row],[R.A.E]]="SIM",VLOOKUP(Tabela1[[#This Row],[CLASSIFICAÇÃO]],Lista_Susp_!PRAZO,2,0)+Tabela1[[#This Row],[DATA]],"")</f>
        <v/>
      </c>
      <c r="AA1042" s="11" t="b">
        <f ca="1">IF(Tabela1[[#This Row],[R.A.E]]="SIM",IF(AC1042="ok","CONCLUÍDO",IF(Tabela1[[#This Row],[PRAZO ABERTURA R.A.E]]&lt;TODAY(),"ATRASADO","NO PRAZO")))</f>
        <v>0</v>
      </c>
      <c r="AB1042" s="11" t="str">
        <f ca="1">IF(Tabela1[[#This Row],[PRAZO ABERTURA R.A.E]]&gt;=TODAY(),"",IF(Tabela1[[#This Row],[STATUS]]="ATRASADO",TODAY()-Tabela1[[#This Row],[PRAZO ABERTURA R.A.E]],""))</f>
        <v/>
      </c>
      <c r="AE1042" s="3"/>
      <c r="AF1042" t="s">
        <v>73</v>
      </c>
    </row>
    <row r="1043" spans="1:32" ht="30" x14ac:dyDescent="0.25">
      <c r="A1043" s="2">
        <v>1042</v>
      </c>
      <c r="B1043" s="2" t="s">
        <v>25</v>
      </c>
      <c r="C1043" s="46">
        <v>45526</v>
      </c>
      <c r="D1043" s="15" t="str">
        <f t="shared" si="16"/>
        <v>agosto</v>
      </c>
      <c r="E1043" s="9">
        <v>0.8125</v>
      </c>
      <c r="F1043" s="41" t="s">
        <v>5750</v>
      </c>
      <c r="G1043" s="2" t="s">
        <v>30</v>
      </c>
      <c r="H1043" s="20"/>
      <c r="I1043" s="61"/>
      <c r="J1043" s="3"/>
      <c r="K1043" s="5" t="s">
        <v>5751</v>
      </c>
      <c r="L1043" s="6" t="s">
        <v>126</v>
      </c>
      <c r="M1043" s="3" t="s">
        <v>122</v>
      </c>
      <c r="N1043" s="2" t="s">
        <v>4323</v>
      </c>
      <c r="O1043" s="2" t="s">
        <v>5752</v>
      </c>
      <c r="P1043" s="3" t="s">
        <v>5753</v>
      </c>
      <c r="S1043" s="3"/>
      <c r="T1043" s="7" t="s">
        <v>5754</v>
      </c>
      <c r="V1043" s="3" t="s">
        <v>105</v>
      </c>
      <c r="Y1043" s="3"/>
      <c r="Z1043" s="4" t="str">
        <f>IF(Tabela1[[#This Row],[R.A.E]]="SIM",VLOOKUP(Tabela1[[#This Row],[CLASSIFICAÇÃO]],Lista_Susp_!PRAZO,2,0)+Tabela1[[#This Row],[DATA]],"")</f>
        <v/>
      </c>
      <c r="AA1043" s="11" t="b">
        <f ca="1">IF(Tabela1[[#This Row],[R.A.E]]="SIM",IF(AC1043="ok","CONCLUÍDO",IF(Tabela1[[#This Row],[PRAZO ABERTURA R.A.E]]&lt;TODAY(),"ATRASADO","NO PRAZO")))</f>
        <v>0</v>
      </c>
      <c r="AB1043" s="11" t="str">
        <f ca="1">IF(Tabela1[[#This Row],[PRAZO ABERTURA R.A.E]]&gt;=TODAY(),"",IF(Tabela1[[#This Row],[STATUS]]="ATRASADO",TODAY()-Tabela1[[#This Row],[PRAZO ABERTURA R.A.E]],""))</f>
        <v/>
      </c>
      <c r="AE1043" s="3"/>
      <c r="AF1043" t="s">
        <v>73</v>
      </c>
    </row>
    <row r="1044" spans="1:32" ht="30" x14ac:dyDescent="0.25">
      <c r="A1044" s="2">
        <v>1043</v>
      </c>
      <c r="B1044" s="2" t="s">
        <v>25</v>
      </c>
      <c r="C1044" s="46">
        <v>45526</v>
      </c>
      <c r="D1044" s="15" t="str">
        <f t="shared" si="16"/>
        <v>agosto</v>
      </c>
      <c r="E1044" s="9">
        <v>0.28333333333333333</v>
      </c>
      <c r="F1044" s="41" t="s">
        <v>5756</v>
      </c>
      <c r="G1044" s="2" t="s">
        <v>27</v>
      </c>
      <c r="H1044" s="20" t="s">
        <v>2310</v>
      </c>
      <c r="I1044" s="61"/>
      <c r="J1044" s="3"/>
      <c r="K1044" s="5" t="s">
        <v>5864</v>
      </c>
      <c r="L1044" s="6" t="s">
        <v>155</v>
      </c>
      <c r="M1044" s="3" t="s">
        <v>122</v>
      </c>
      <c r="N1044" s="2" t="s">
        <v>4604</v>
      </c>
      <c r="O1044" s="2" t="s">
        <v>5757</v>
      </c>
      <c r="P1044" s="3" t="s">
        <v>484</v>
      </c>
      <c r="S1044" s="3"/>
      <c r="T1044" s="7" t="s">
        <v>5758</v>
      </c>
      <c r="U1044" s="3" t="s">
        <v>5759</v>
      </c>
      <c r="V1044" s="3" t="s">
        <v>5755</v>
      </c>
      <c r="W1044" s="3" t="s">
        <v>69</v>
      </c>
      <c r="X1044" s="3" t="s">
        <v>70</v>
      </c>
      <c r="Y1044" s="3" t="s">
        <v>67</v>
      </c>
      <c r="Z1044" s="4" t="str">
        <f>IF(Tabela1[[#This Row],[R.A.E]]="SIM",VLOOKUP(Tabela1[[#This Row],[CLASSIFICAÇÃO]],Lista_Susp_!PRAZO,2,0)+Tabela1[[#This Row],[DATA]],"")</f>
        <v/>
      </c>
      <c r="AA1044" s="11" t="b">
        <f ca="1">IF(Tabela1[[#This Row],[R.A.E]]="SIM",IF(AC1044="ok","CONCLUÍDO",IF(Tabela1[[#This Row],[PRAZO ABERTURA R.A.E]]&lt;TODAY(),"ATRASADO","NO PRAZO")))</f>
        <v>0</v>
      </c>
      <c r="AB1044" s="11" t="str">
        <f ca="1">IF(Tabela1[[#This Row],[PRAZO ABERTURA R.A.E]]&gt;=TODAY(),"",IF(Tabela1[[#This Row],[STATUS]]="ATRASADO",TODAY()-Tabela1[[#This Row],[PRAZO ABERTURA R.A.E]],""))</f>
        <v/>
      </c>
      <c r="AE1044" s="3"/>
      <c r="AF1044" t="s">
        <v>73</v>
      </c>
    </row>
    <row r="1045" spans="1:32" x14ac:dyDescent="0.25">
      <c r="A1045" s="2">
        <v>1044</v>
      </c>
      <c r="B1045" s="2" t="s">
        <v>28</v>
      </c>
      <c r="C1045" s="46">
        <v>45525</v>
      </c>
      <c r="D1045" s="15" t="str">
        <f t="shared" si="16"/>
        <v>agosto</v>
      </c>
      <c r="E1045" s="9">
        <v>0.26041666666666669</v>
      </c>
      <c r="F1045" s="41" t="s">
        <v>5760</v>
      </c>
      <c r="G1045" s="2" t="s">
        <v>30</v>
      </c>
      <c r="H1045" s="20"/>
      <c r="I1045" s="61"/>
      <c r="J1045" s="3"/>
      <c r="K1045" s="5" t="s">
        <v>5863</v>
      </c>
      <c r="L1045" s="6" t="s">
        <v>129</v>
      </c>
      <c r="M1045" s="3" t="s">
        <v>44</v>
      </c>
      <c r="N1045" s="2" t="s">
        <v>5761</v>
      </c>
      <c r="O1045" s="2" t="s">
        <v>5762</v>
      </c>
      <c r="P1045" s="3" t="s">
        <v>278</v>
      </c>
      <c r="S1045" s="3"/>
      <c r="T1045" t="s">
        <v>5763</v>
      </c>
      <c r="U1045" s="3" t="s">
        <v>5764</v>
      </c>
      <c r="V1045" s="3" t="s">
        <v>555</v>
      </c>
      <c r="W1045" s="3" t="s">
        <v>69</v>
      </c>
      <c r="X1045" s="3" t="s">
        <v>70</v>
      </c>
      <c r="Y1045" s="3" t="s">
        <v>67</v>
      </c>
      <c r="Z1045" s="4" t="str">
        <f>IF(Tabela1[[#This Row],[R.A.E]]="SIM",VLOOKUP(Tabela1[[#This Row],[CLASSIFICAÇÃO]],Lista_Susp_!PRAZO,2,0)+Tabela1[[#This Row],[DATA]],"")</f>
        <v/>
      </c>
      <c r="AA1045" s="11" t="b">
        <f ca="1">IF(Tabela1[[#This Row],[R.A.E]]="SIM",IF(AC1045="ok","CONCLUÍDO",IF(Tabela1[[#This Row],[PRAZO ABERTURA R.A.E]]&lt;TODAY(),"ATRASADO","NO PRAZO")))</f>
        <v>0</v>
      </c>
      <c r="AB1045" s="11" t="str">
        <f ca="1">IF(Tabela1[[#This Row],[PRAZO ABERTURA R.A.E]]&gt;=TODAY(),"",IF(Tabela1[[#This Row],[STATUS]]="ATRASADO",TODAY()-Tabela1[[#This Row],[PRAZO ABERTURA R.A.E]],""))</f>
        <v/>
      </c>
      <c r="AE1045" s="3"/>
      <c r="AF1045" t="s">
        <v>73</v>
      </c>
    </row>
    <row r="1046" spans="1:32" x14ac:dyDescent="0.25">
      <c r="A1046" s="2">
        <v>1045</v>
      </c>
      <c r="B1046" s="2" t="s">
        <v>28</v>
      </c>
      <c r="C1046" s="46">
        <v>45526</v>
      </c>
      <c r="D1046" s="15" t="str">
        <f t="shared" si="16"/>
        <v>agosto</v>
      </c>
      <c r="E1046" s="9">
        <v>0.3347222222222222</v>
      </c>
      <c r="F1046" s="41" t="s">
        <v>5765</v>
      </c>
      <c r="G1046" s="2" t="s">
        <v>26</v>
      </c>
      <c r="H1046" s="20"/>
      <c r="I1046" s="61"/>
      <c r="J1046" s="3"/>
      <c r="K1046" s="5" t="s">
        <v>5862</v>
      </c>
      <c r="L1046" s="6" t="s">
        <v>129</v>
      </c>
      <c r="M1046" s="3" t="s">
        <v>44</v>
      </c>
      <c r="N1046" s="2" t="s">
        <v>5766</v>
      </c>
      <c r="O1046" s="2" t="s">
        <v>5767</v>
      </c>
      <c r="P1046" s="3" t="s">
        <v>278</v>
      </c>
      <c r="S1046" s="3"/>
      <c r="T1046" s="7" t="s">
        <v>5768</v>
      </c>
      <c r="U1046" s="3" t="s">
        <v>5769</v>
      </c>
      <c r="V1046" s="3" t="s">
        <v>555</v>
      </c>
      <c r="W1046" s="3" t="s">
        <v>76</v>
      </c>
      <c r="X1046" s="3" t="s">
        <v>79</v>
      </c>
      <c r="Y1046" s="3" t="s">
        <v>73</v>
      </c>
      <c r="Z1046" s="4">
        <f>IF(Tabela1[[#This Row],[R.A.E]]="SIM",VLOOKUP(Tabela1[[#This Row],[CLASSIFICAÇÃO]],Lista_Susp_!PRAZO,2,0)+Tabela1[[#This Row],[DATA]],"")</f>
        <v>45533</v>
      </c>
      <c r="AA1046" s="11" t="str">
        <f ca="1">IF(Tabela1[[#This Row],[R.A.E]]="SIM",IF(AC1046="ok","CONCLUÍDO",IF(Tabela1[[#This Row],[PRAZO ABERTURA R.A.E]]&lt;TODAY(),"ATRASADO","NO PRAZO")))</f>
        <v>ATRASADO</v>
      </c>
      <c r="AB1046" s="11">
        <f ca="1">IF(Tabela1[[#This Row],[PRAZO ABERTURA R.A.E]]&gt;=TODAY(),"",IF(Tabela1[[#This Row],[STATUS]]="ATRASADO",TODAY()-Tabela1[[#This Row],[PRAZO ABERTURA R.A.E]],""))</f>
        <v>124</v>
      </c>
      <c r="AE1046" s="3"/>
      <c r="AF1046" t="s">
        <v>73</v>
      </c>
    </row>
    <row r="1047" spans="1:32" x14ac:dyDescent="0.25">
      <c r="A1047" s="2">
        <v>1046</v>
      </c>
      <c r="B1047" s="2" t="s">
        <v>28</v>
      </c>
      <c r="C1047" s="46">
        <v>45526</v>
      </c>
      <c r="D1047" s="15" t="str">
        <f t="shared" si="16"/>
        <v>agosto</v>
      </c>
      <c r="E1047" s="9">
        <v>0.50208333333333333</v>
      </c>
      <c r="F1047" s="41" t="s">
        <v>5770</v>
      </c>
      <c r="G1047" s="2" t="s">
        <v>30</v>
      </c>
      <c r="H1047" s="20"/>
      <c r="I1047" s="61"/>
      <c r="J1047" s="3"/>
      <c r="K1047" s="5" t="s">
        <v>5861</v>
      </c>
      <c r="L1047" s="6" t="s">
        <v>129</v>
      </c>
      <c r="M1047" s="3" t="s">
        <v>44</v>
      </c>
      <c r="N1047" s="2" t="s">
        <v>5770</v>
      </c>
      <c r="O1047" s="41" t="s">
        <v>5771</v>
      </c>
      <c r="P1047" s="3" t="s">
        <v>3208</v>
      </c>
      <c r="S1047" s="3"/>
      <c r="T1047" s="7" t="s">
        <v>5772</v>
      </c>
      <c r="U1047" s="3" t="s">
        <v>2680</v>
      </c>
      <c r="V1047" s="3" t="s">
        <v>5773</v>
      </c>
      <c r="W1047" s="3" t="s">
        <v>76</v>
      </c>
      <c r="X1047" s="3" t="s">
        <v>70</v>
      </c>
      <c r="Y1047" s="3" t="s">
        <v>73</v>
      </c>
      <c r="Z1047" s="4">
        <f>IF(Tabela1[[#This Row],[R.A.E]]="SIM",VLOOKUP(Tabela1[[#This Row],[CLASSIFICAÇÃO]],Lista_Susp_!PRAZO,2,0)+Tabela1[[#This Row],[DATA]],"")</f>
        <v>45533</v>
      </c>
      <c r="AA1047" s="11" t="str">
        <f ca="1">IF(Tabela1[[#This Row],[R.A.E]]="SIM",IF(AC1047="ok","CONCLUÍDO",IF(Tabela1[[#This Row],[PRAZO ABERTURA R.A.E]]&lt;TODAY(),"ATRASADO","NO PRAZO")))</f>
        <v>ATRASADO</v>
      </c>
      <c r="AB1047" s="11">
        <f ca="1">IF(Tabela1[[#This Row],[PRAZO ABERTURA R.A.E]]&gt;=TODAY(),"",IF(Tabela1[[#This Row],[STATUS]]="ATRASADO",TODAY()-Tabela1[[#This Row],[PRAZO ABERTURA R.A.E]],""))</f>
        <v>124</v>
      </c>
      <c r="AE1047" s="3"/>
      <c r="AF1047" t="s">
        <v>73</v>
      </c>
    </row>
    <row r="1048" spans="1:32" x14ac:dyDescent="0.25">
      <c r="A1048" s="2">
        <v>1047</v>
      </c>
      <c r="B1048" s="2" t="s">
        <v>28</v>
      </c>
      <c r="C1048" s="46">
        <v>45526</v>
      </c>
      <c r="D1048" s="15" t="str">
        <f t="shared" si="16"/>
        <v>agosto</v>
      </c>
      <c r="E1048" s="9">
        <v>0.53749999999999998</v>
      </c>
      <c r="F1048" s="41" t="s">
        <v>5765</v>
      </c>
      <c r="G1048" s="2" t="s">
        <v>30</v>
      </c>
      <c r="H1048" s="20"/>
      <c r="I1048" s="61"/>
      <c r="J1048" s="3"/>
      <c r="K1048" s="5" t="s">
        <v>5860</v>
      </c>
      <c r="L1048" s="6" t="s">
        <v>129</v>
      </c>
      <c r="M1048" s="3" t="s">
        <v>44</v>
      </c>
      <c r="N1048" s="2" t="s">
        <v>5766</v>
      </c>
      <c r="O1048" s="41" t="s">
        <v>5774</v>
      </c>
      <c r="P1048" s="3" t="s">
        <v>278</v>
      </c>
      <c r="S1048" s="3"/>
      <c r="T1048" s="7" t="s">
        <v>5775</v>
      </c>
      <c r="U1048" s="3" t="s">
        <v>5776</v>
      </c>
      <c r="V1048" s="3" t="s">
        <v>555</v>
      </c>
      <c r="W1048" s="3" t="s">
        <v>69</v>
      </c>
      <c r="X1048" s="3" t="s">
        <v>70</v>
      </c>
      <c r="Y1048" s="3" t="s">
        <v>67</v>
      </c>
      <c r="Z1048" s="4" t="str">
        <f>IF(Tabela1[[#This Row],[R.A.E]]="SIM",VLOOKUP(Tabela1[[#This Row],[CLASSIFICAÇÃO]],Lista_Susp_!PRAZO,2,0)+Tabela1[[#This Row],[DATA]],"")</f>
        <v/>
      </c>
      <c r="AA1048" s="11" t="b">
        <f ca="1">IF(Tabela1[[#This Row],[R.A.E]]="SIM",IF(AC1048="ok","CONCLUÍDO",IF(Tabela1[[#This Row],[PRAZO ABERTURA R.A.E]]&lt;TODAY(),"ATRASADO","NO PRAZO")))</f>
        <v>0</v>
      </c>
      <c r="AB1048" s="11" t="str">
        <f ca="1">IF(Tabela1[[#This Row],[PRAZO ABERTURA R.A.E]]&gt;=TODAY(),"",IF(Tabela1[[#This Row],[STATUS]]="ATRASADO",TODAY()-Tabela1[[#This Row],[PRAZO ABERTURA R.A.E]],""))</f>
        <v/>
      </c>
      <c r="AE1048" s="3"/>
      <c r="AF1048" t="s">
        <v>73</v>
      </c>
    </row>
    <row r="1049" spans="1:32" x14ac:dyDescent="0.25">
      <c r="A1049" s="2">
        <v>1048</v>
      </c>
      <c r="B1049" s="2" t="s">
        <v>25</v>
      </c>
      <c r="C1049" s="46">
        <v>45525</v>
      </c>
      <c r="D1049" s="15" t="str">
        <f t="shared" si="16"/>
        <v>agosto</v>
      </c>
      <c r="E1049" s="9">
        <v>0.65277777777777779</v>
      </c>
      <c r="F1049" s="41" t="s">
        <v>5781</v>
      </c>
      <c r="G1049" s="2" t="s">
        <v>36</v>
      </c>
      <c r="H1049" s="20"/>
      <c r="I1049" s="61"/>
      <c r="J1049" s="3"/>
      <c r="K1049" s="5" t="s">
        <v>5859</v>
      </c>
      <c r="L1049" s="6" t="s">
        <v>40</v>
      </c>
      <c r="M1049" s="3" t="s">
        <v>121</v>
      </c>
      <c r="N1049" s="2" t="s">
        <v>5777</v>
      </c>
      <c r="O1049" s="2" t="s">
        <v>5778</v>
      </c>
      <c r="P1049" s="3" t="s">
        <v>410</v>
      </c>
      <c r="S1049" s="3"/>
      <c r="T1049" t="s">
        <v>5779</v>
      </c>
      <c r="U1049" s="3" t="s">
        <v>5780</v>
      </c>
      <c r="V1049" s="3" t="s">
        <v>75</v>
      </c>
      <c r="W1049" s="3" t="s">
        <v>69</v>
      </c>
      <c r="X1049" s="3" t="s">
        <v>70</v>
      </c>
      <c r="Y1049" s="3" t="s">
        <v>67</v>
      </c>
      <c r="Z1049" s="4" t="str">
        <f>IF(Tabela1[[#This Row],[R.A.E]]="SIM",VLOOKUP(Tabela1[[#This Row],[CLASSIFICAÇÃO]],Lista_Susp_!PRAZO,2,0)+Tabela1[[#This Row],[DATA]],"")</f>
        <v/>
      </c>
      <c r="AA1049" s="11" t="b">
        <f ca="1">IF(Tabela1[[#This Row],[R.A.E]]="SIM",IF(AC1049="ok","CONCLUÍDO",IF(Tabela1[[#This Row],[PRAZO ABERTURA R.A.E]]&lt;TODAY(),"ATRASADO","NO PRAZO")))</f>
        <v>0</v>
      </c>
      <c r="AB1049" s="11" t="str">
        <f ca="1">IF(Tabela1[[#This Row],[PRAZO ABERTURA R.A.E]]&gt;=TODAY(),"",IF(Tabela1[[#This Row],[STATUS]]="ATRASADO",TODAY()-Tabela1[[#This Row],[PRAZO ABERTURA R.A.E]],""))</f>
        <v/>
      </c>
      <c r="AE1049" s="3"/>
      <c r="AF1049" t="s">
        <v>73</v>
      </c>
    </row>
    <row r="1050" spans="1:32" x14ac:dyDescent="0.25">
      <c r="A1050" s="2">
        <v>1049</v>
      </c>
      <c r="B1050" s="2" t="s">
        <v>25</v>
      </c>
      <c r="C1050" s="46">
        <v>45525</v>
      </c>
      <c r="D1050" s="15" t="str">
        <f t="shared" si="16"/>
        <v>agosto</v>
      </c>
      <c r="E1050" s="9">
        <v>0.625</v>
      </c>
      <c r="F1050" s="41" t="s">
        <v>5782</v>
      </c>
      <c r="G1050" s="2" t="s">
        <v>32</v>
      </c>
      <c r="H1050" s="20"/>
      <c r="I1050" s="61" t="s">
        <v>5168</v>
      </c>
      <c r="J1050" s="3"/>
      <c r="K1050" s="5" t="s">
        <v>5858</v>
      </c>
      <c r="L1050" s="6" t="s">
        <v>3996</v>
      </c>
      <c r="M1050" s="3" t="s">
        <v>121</v>
      </c>
      <c r="N1050" s="2" t="s">
        <v>4771</v>
      </c>
      <c r="O1050" s="2" t="s">
        <v>5783</v>
      </c>
      <c r="P1050" s="3" t="s">
        <v>3802</v>
      </c>
      <c r="S1050" s="3"/>
      <c r="T1050" s="7" t="s">
        <v>5784</v>
      </c>
      <c r="U1050" s="3" t="s">
        <v>3976</v>
      </c>
      <c r="V1050" s="3" t="s">
        <v>239</v>
      </c>
      <c r="W1050" s="3" t="s">
        <v>76</v>
      </c>
      <c r="X1050" s="3" t="s">
        <v>70</v>
      </c>
      <c r="Y1050" s="3" t="s">
        <v>73</v>
      </c>
      <c r="Z1050" s="4">
        <f>IF(Tabela1[[#This Row],[R.A.E]]="SIM",VLOOKUP(Tabela1[[#This Row],[CLASSIFICAÇÃO]],Lista_Susp_!PRAZO,2,0)+Tabela1[[#This Row],[DATA]],"")</f>
        <v>45532</v>
      </c>
      <c r="AA1050" s="11" t="str">
        <f ca="1">IF(Tabela1[[#This Row],[R.A.E]]="SIM",IF(AC1050="ok","CONCLUÍDO",IF(Tabela1[[#This Row],[PRAZO ABERTURA R.A.E]]&lt;TODAY(),"ATRASADO","NO PRAZO")))</f>
        <v>CONCLUÍDO</v>
      </c>
      <c r="AB1050" s="11" t="str">
        <f ca="1">IF(Tabela1[[#This Row],[PRAZO ABERTURA R.A.E]]&gt;=TODAY(),"",IF(Tabela1[[#This Row],[STATUS]]="ATRASADO",TODAY()-Tabela1[[#This Row],[PRAZO ABERTURA R.A.E]],""))</f>
        <v/>
      </c>
      <c r="AC1050" s="3" t="s">
        <v>224</v>
      </c>
      <c r="AD1050" s="4">
        <v>45532</v>
      </c>
      <c r="AE1050" s="3" t="s">
        <v>73</v>
      </c>
      <c r="AF1050" t="s">
        <v>73</v>
      </c>
    </row>
    <row r="1051" spans="1:32" ht="30" x14ac:dyDescent="0.25">
      <c r="A1051" s="2">
        <v>1050</v>
      </c>
      <c r="B1051" s="2" t="s">
        <v>28</v>
      </c>
      <c r="C1051" s="46">
        <v>45527</v>
      </c>
      <c r="D1051" s="15" t="str">
        <f t="shared" si="16"/>
        <v>agosto</v>
      </c>
      <c r="E1051" s="9">
        <v>0.42291666666666666</v>
      </c>
      <c r="F1051" s="41" t="s">
        <v>5785</v>
      </c>
      <c r="G1051" s="2" t="s">
        <v>30</v>
      </c>
      <c r="H1051" s="20"/>
      <c r="I1051" s="61"/>
      <c r="J1051" s="3"/>
      <c r="K1051" s="5" t="s">
        <v>5857</v>
      </c>
      <c r="L1051" s="6" t="s">
        <v>143</v>
      </c>
      <c r="M1051" s="3" t="s">
        <v>121</v>
      </c>
      <c r="N1051" s="2" t="s">
        <v>1102</v>
      </c>
      <c r="O1051" s="2" t="s">
        <v>5786</v>
      </c>
      <c r="P1051" s="3" t="s">
        <v>5787</v>
      </c>
      <c r="S1051" s="3"/>
      <c r="T1051"/>
      <c r="U1051" s="3" t="s">
        <v>5788</v>
      </c>
      <c r="V1051" s="3" t="s">
        <v>3898</v>
      </c>
      <c r="W1051" s="3" t="s">
        <v>69</v>
      </c>
      <c r="X1051" s="3" t="s">
        <v>79</v>
      </c>
      <c r="Y1051" s="3" t="s">
        <v>73</v>
      </c>
      <c r="Z1051" s="4">
        <f>IF(Tabela1[[#This Row],[R.A.E]]="SIM",VLOOKUP(Tabela1[[#This Row],[CLASSIFICAÇÃO]],Lista_Susp_!PRAZO,2,0)+Tabela1[[#This Row],[DATA]],"")</f>
        <v>45534</v>
      </c>
      <c r="AA1051" s="11" t="str">
        <f ca="1">IF(Tabela1[[#This Row],[R.A.E]]="SIM",IF(AC1051="ok","CONCLUÍDO",IF(Tabela1[[#This Row],[PRAZO ABERTURA R.A.E]]&lt;TODAY(),"ATRASADO","NO PRAZO")))</f>
        <v>ATRASADO</v>
      </c>
      <c r="AB1051" s="11">
        <f ca="1">IF(Tabela1[[#This Row],[PRAZO ABERTURA R.A.E]]&gt;=TODAY(),"",IF(Tabela1[[#This Row],[STATUS]]="ATRASADO",TODAY()-Tabela1[[#This Row],[PRAZO ABERTURA R.A.E]],""))</f>
        <v>123</v>
      </c>
      <c r="AE1051" s="3"/>
      <c r="AF1051" t="s">
        <v>73</v>
      </c>
    </row>
    <row r="1052" spans="1:32" ht="30" x14ac:dyDescent="0.25">
      <c r="A1052" s="2">
        <v>1051</v>
      </c>
      <c r="B1052" s="2" t="s">
        <v>28</v>
      </c>
      <c r="C1052" s="46">
        <v>45526</v>
      </c>
      <c r="D1052" s="15" t="str">
        <f t="shared" si="16"/>
        <v>agosto</v>
      </c>
      <c r="E1052" s="9">
        <v>0.14097222222222222</v>
      </c>
      <c r="F1052" s="41" t="s">
        <v>5789</v>
      </c>
      <c r="G1052" s="2" t="s">
        <v>36</v>
      </c>
      <c r="H1052" s="20"/>
      <c r="I1052" s="61"/>
      <c r="J1052" s="3"/>
      <c r="K1052" s="5" t="s">
        <v>5856</v>
      </c>
      <c r="L1052" s="6" t="s">
        <v>184</v>
      </c>
      <c r="M1052" s="3" t="s">
        <v>121</v>
      </c>
      <c r="N1052" s="2" t="s">
        <v>5790</v>
      </c>
      <c r="O1052" s="2" t="s">
        <v>5791</v>
      </c>
      <c r="P1052" s="3" t="s">
        <v>5792</v>
      </c>
      <c r="S1052" s="3"/>
      <c r="T1052" s="7" t="s">
        <v>5793</v>
      </c>
      <c r="U1052" s="3" t="s">
        <v>5794</v>
      </c>
      <c r="V1052" s="3" t="s">
        <v>78</v>
      </c>
      <c r="W1052" s="3" t="s">
        <v>69</v>
      </c>
      <c r="X1052" s="3" t="s">
        <v>79</v>
      </c>
      <c r="Y1052" s="3" t="s">
        <v>73</v>
      </c>
      <c r="Z1052" s="4">
        <f>IF(Tabela1[[#This Row],[R.A.E]]="SIM",VLOOKUP(Tabela1[[#This Row],[CLASSIFICAÇÃO]],Lista_Susp_!PRAZO,2,0)+Tabela1[[#This Row],[DATA]],"")</f>
        <v>45533</v>
      </c>
      <c r="AA1052" s="11" t="str">
        <f ca="1">IF(Tabela1[[#This Row],[R.A.E]]="SIM",IF(AC1052="ok","CONCLUÍDO",IF(Tabela1[[#This Row],[PRAZO ABERTURA R.A.E]]&lt;TODAY(),"ATRASADO","NO PRAZO")))</f>
        <v>ATRASADO</v>
      </c>
      <c r="AB1052" s="11">
        <f ca="1">IF(Tabela1[[#This Row],[PRAZO ABERTURA R.A.E]]&gt;=TODAY(),"",IF(Tabela1[[#This Row],[STATUS]]="ATRASADO",TODAY()-Tabela1[[#This Row],[PRAZO ABERTURA R.A.E]],""))</f>
        <v>124</v>
      </c>
      <c r="AE1052" s="3"/>
      <c r="AF1052" t="s">
        <v>73</v>
      </c>
    </row>
    <row r="1053" spans="1:32" ht="45" x14ac:dyDescent="0.25">
      <c r="A1053" s="2">
        <v>1052</v>
      </c>
      <c r="B1053" s="2" t="s">
        <v>28</v>
      </c>
      <c r="C1053" s="46">
        <v>45527</v>
      </c>
      <c r="D1053" s="15" t="str">
        <f t="shared" si="16"/>
        <v>agosto</v>
      </c>
      <c r="E1053" s="9">
        <v>0.33333333333333331</v>
      </c>
      <c r="F1053" s="41" t="s">
        <v>5854</v>
      </c>
      <c r="G1053" s="2" t="s">
        <v>30</v>
      </c>
      <c r="H1053" s="20"/>
      <c r="I1053" s="61"/>
      <c r="J1053" s="3"/>
      <c r="K1053" s="5" t="s">
        <v>5855</v>
      </c>
      <c r="L1053" s="6" t="s">
        <v>5795</v>
      </c>
      <c r="M1053" s="3" t="s">
        <v>121</v>
      </c>
      <c r="N1053" s="2" t="s">
        <v>121</v>
      </c>
      <c r="O1053" s="2" t="s">
        <v>5796</v>
      </c>
      <c r="P1053" s="3" t="s">
        <v>5797</v>
      </c>
      <c r="S1053" s="3"/>
      <c r="T1053" s="7" t="s">
        <v>5798</v>
      </c>
      <c r="U1053" s="3" t="s">
        <v>5799</v>
      </c>
      <c r="V1053" s="3" t="s">
        <v>3898</v>
      </c>
      <c r="W1053" s="3" t="s">
        <v>76</v>
      </c>
      <c r="X1053" s="3" t="s">
        <v>70</v>
      </c>
      <c r="Y1053" s="3" t="s">
        <v>73</v>
      </c>
      <c r="Z1053" s="4">
        <f>IF(Tabela1[[#This Row],[R.A.E]]="SIM",VLOOKUP(Tabela1[[#This Row],[CLASSIFICAÇÃO]],Lista_Susp_!PRAZO,2,0)+Tabela1[[#This Row],[DATA]],"")</f>
        <v>45534</v>
      </c>
      <c r="AA1053" s="11" t="str">
        <f ca="1">IF(Tabela1[[#This Row],[R.A.E]]="SIM",IF(AC1053="ok","CONCLUÍDO",IF(Tabela1[[#This Row],[PRAZO ABERTURA R.A.E]]&lt;TODAY(),"ATRASADO","NO PRAZO")))</f>
        <v>ATRASADO</v>
      </c>
      <c r="AB1053" s="11">
        <f ca="1">IF(Tabela1[[#This Row],[PRAZO ABERTURA R.A.E]]&gt;=TODAY(),"",IF(Tabela1[[#This Row],[STATUS]]="ATRASADO",TODAY()-Tabela1[[#This Row],[PRAZO ABERTURA R.A.E]],""))</f>
        <v>123</v>
      </c>
      <c r="AE1053" s="3"/>
      <c r="AF1053" t="s">
        <v>73</v>
      </c>
    </row>
    <row r="1054" spans="1:32" x14ac:dyDescent="0.25">
      <c r="A1054" s="2">
        <v>1053</v>
      </c>
      <c r="B1054" s="2" t="s">
        <v>25</v>
      </c>
      <c r="C1054" s="46">
        <v>45527</v>
      </c>
      <c r="D1054" s="15" t="str">
        <f t="shared" si="16"/>
        <v>agosto</v>
      </c>
      <c r="E1054" s="9">
        <v>0.52083333333333337</v>
      </c>
      <c r="F1054" s="41" t="s">
        <v>5800</v>
      </c>
      <c r="G1054" s="2" t="s">
        <v>36</v>
      </c>
      <c r="H1054" s="20"/>
      <c r="I1054" s="61"/>
      <c r="J1054" s="3"/>
      <c r="K1054" s="5" t="s">
        <v>5853</v>
      </c>
      <c r="L1054" s="6" t="s">
        <v>5801</v>
      </c>
      <c r="M1054" s="3" t="s">
        <v>121</v>
      </c>
      <c r="N1054" s="2" t="s">
        <v>121</v>
      </c>
      <c r="O1054" s="2" t="s">
        <v>5802</v>
      </c>
      <c r="P1054" s="3" t="s">
        <v>410</v>
      </c>
      <c r="S1054" s="3"/>
      <c r="T1054" s="7" t="s">
        <v>5803</v>
      </c>
      <c r="U1054" s="3" t="s">
        <v>5804</v>
      </c>
      <c r="V1054" s="3" t="s">
        <v>88</v>
      </c>
      <c r="W1054" s="3" t="s">
        <v>69</v>
      </c>
      <c r="X1054" s="3" t="s">
        <v>70</v>
      </c>
      <c r="Y1054" s="3" t="s">
        <v>67</v>
      </c>
      <c r="Z1054" s="4" t="str">
        <f>IF(Tabela1[[#This Row],[R.A.E]]="SIM",VLOOKUP(Tabela1[[#This Row],[CLASSIFICAÇÃO]],Lista_Susp_!PRAZO,2,0)+Tabela1[[#This Row],[DATA]],"")</f>
        <v/>
      </c>
      <c r="AA1054" s="11" t="b">
        <f ca="1">IF(Tabela1[[#This Row],[R.A.E]]="SIM",IF(AC1054="ok","CONCLUÍDO",IF(Tabela1[[#This Row],[PRAZO ABERTURA R.A.E]]&lt;TODAY(),"ATRASADO","NO PRAZO")))</f>
        <v>0</v>
      </c>
      <c r="AB1054" s="11" t="str">
        <f ca="1">IF(Tabela1[[#This Row],[PRAZO ABERTURA R.A.E]]&gt;=TODAY(),"",IF(Tabela1[[#This Row],[STATUS]]="ATRASADO",TODAY()-Tabela1[[#This Row],[PRAZO ABERTURA R.A.E]],""))</f>
        <v/>
      </c>
      <c r="AE1054" s="3"/>
      <c r="AF1054" t="s">
        <v>73</v>
      </c>
    </row>
    <row r="1055" spans="1:32" x14ac:dyDescent="0.25">
      <c r="A1055" s="2">
        <v>1054</v>
      </c>
      <c r="B1055" s="2" t="s">
        <v>25</v>
      </c>
      <c r="C1055" s="46">
        <v>45527</v>
      </c>
      <c r="D1055" s="15" t="str">
        <f t="shared" si="16"/>
        <v>agosto</v>
      </c>
      <c r="E1055" s="9">
        <v>0.6875</v>
      </c>
      <c r="F1055" s="41" t="s">
        <v>5805</v>
      </c>
      <c r="G1055" s="2" t="s">
        <v>36</v>
      </c>
      <c r="H1055" s="20"/>
      <c r="I1055" s="61"/>
      <c r="J1055" s="3"/>
      <c r="K1055" s="5" t="s">
        <v>5852</v>
      </c>
      <c r="L1055" s="6" t="s">
        <v>5806</v>
      </c>
      <c r="M1055" s="3" t="s">
        <v>121</v>
      </c>
      <c r="N1055" s="2" t="s">
        <v>121</v>
      </c>
      <c r="O1055" s="2" t="s">
        <v>5807</v>
      </c>
      <c r="P1055" s="3" t="s">
        <v>5808</v>
      </c>
      <c r="S1055" s="3"/>
      <c r="T1055" s="7" t="s">
        <v>5809</v>
      </c>
      <c r="U1055" s="2" t="s">
        <v>5807</v>
      </c>
      <c r="V1055" s="3" t="s">
        <v>239</v>
      </c>
      <c r="W1055" s="3" t="s">
        <v>69</v>
      </c>
      <c r="X1055" s="3" t="s">
        <v>70</v>
      </c>
      <c r="Y1055" s="3" t="s">
        <v>67</v>
      </c>
      <c r="Z1055" s="4" t="str">
        <f>IF(Tabela1[[#This Row],[R.A.E]]="SIM",VLOOKUP(Tabela1[[#This Row],[CLASSIFICAÇÃO]],Lista_Susp_!PRAZO,2,0)+Tabela1[[#This Row],[DATA]],"")</f>
        <v/>
      </c>
      <c r="AA1055" s="11" t="b">
        <f ca="1">IF(Tabela1[[#This Row],[R.A.E]]="SIM",IF(AC1055="ok","CONCLUÍDO",IF(Tabela1[[#This Row],[PRAZO ABERTURA R.A.E]]&lt;TODAY(),"ATRASADO","NO PRAZO")))</f>
        <v>0</v>
      </c>
      <c r="AB1055" s="11" t="str">
        <f ca="1">IF(Tabela1[[#This Row],[PRAZO ABERTURA R.A.E]]&gt;=TODAY(),"",IF(Tabela1[[#This Row],[STATUS]]="ATRASADO",TODAY()-Tabela1[[#This Row],[PRAZO ABERTURA R.A.E]],""))</f>
        <v/>
      </c>
      <c r="AE1055" s="3"/>
      <c r="AF1055" t="s">
        <v>73</v>
      </c>
    </row>
    <row r="1056" spans="1:32" x14ac:dyDescent="0.25">
      <c r="A1056" s="2">
        <v>1055</v>
      </c>
      <c r="B1056" s="2" t="s">
        <v>28</v>
      </c>
      <c r="C1056" s="46">
        <v>45527</v>
      </c>
      <c r="D1056" s="15" t="str">
        <f t="shared" si="16"/>
        <v>agosto</v>
      </c>
      <c r="E1056" s="9">
        <v>0.38194444444444442</v>
      </c>
      <c r="F1056" s="41" t="s">
        <v>1037</v>
      </c>
      <c r="G1056" s="2" t="s">
        <v>36</v>
      </c>
      <c r="H1056" s="20"/>
      <c r="I1056" s="61"/>
      <c r="J1056" s="3"/>
      <c r="K1056" s="5" t="s">
        <v>5810</v>
      </c>
      <c r="L1056" s="6" t="s">
        <v>4209</v>
      </c>
      <c r="M1056" s="3" t="s">
        <v>121</v>
      </c>
      <c r="N1056" s="2" t="s">
        <v>121</v>
      </c>
      <c r="O1056" s="2" t="s">
        <v>4670</v>
      </c>
      <c r="P1056" s="3" t="s">
        <v>5811</v>
      </c>
      <c r="S1056" s="3"/>
      <c r="T1056" t="s">
        <v>5812</v>
      </c>
      <c r="U1056" s="3" t="s">
        <v>5813</v>
      </c>
      <c r="V1056" s="3" t="s">
        <v>78</v>
      </c>
      <c r="W1056" s="3" t="s">
        <v>69</v>
      </c>
      <c r="X1056" s="3" t="s">
        <v>79</v>
      </c>
      <c r="Y1056" s="3" t="s">
        <v>73</v>
      </c>
      <c r="Z1056" s="4">
        <f>IF(Tabela1[[#This Row],[R.A.E]]="SIM",VLOOKUP(Tabela1[[#This Row],[CLASSIFICAÇÃO]],Lista_Susp_!PRAZO,2,0)+Tabela1[[#This Row],[DATA]],"")</f>
        <v>45534</v>
      </c>
      <c r="AA1056" s="11" t="str">
        <f ca="1">IF(Tabela1[[#This Row],[R.A.E]]="SIM",IF(AC1056="ok","CONCLUÍDO",IF(Tabela1[[#This Row],[PRAZO ABERTURA R.A.E]]&lt;TODAY(),"ATRASADO","NO PRAZO")))</f>
        <v>ATRASADO</v>
      </c>
      <c r="AB1056" s="11">
        <f ca="1">IF(Tabela1[[#This Row],[PRAZO ABERTURA R.A.E]]&gt;=TODAY(),"",IF(Tabela1[[#This Row],[STATUS]]="ATRASADO",TODAY()-Tabela1[[#This Row],[PRAZO ABERTURA R.A.E]],""))</f>
        <v>123</v>
      </c>
      <c r="AE1056" s="3"/>
      <c r="AF1056" t="s">
        <v>73</v>
      </c>
    </row>
    <row r="1057" spans="1:32" ht="30" x14ac:dyDescent="0.25">
      <c r="A1057" s="2">
        <v>1056</v>
      </c>
      <c r="B1057" s="2" t="s">
        <v>28</v>
      </c>
      <c r="C1057" s="46">
        <v>45527</v>
      </c>
      <c r="D1057" s="15" t="str">
        <f t="shared" si="16"/>
        <v>agosto</v>
      </c>
      <c r="E1057" s="9">
        <v>0.85416666666666663</v>
      </c>
      <c r="F1057" s="41" t="s">
        <v>5814</v>
      </c>
      <c r="G1057" s="2" t="s">
        <v>36</v>
      </c>
      <c r="H1057" s="20"/>
      <c r="I1057" s="61"/>
      <c r="J1057" s="3"/>
      <c r="K1057" s="5" t="s">
        <v>5851</v>
      </c>
      <c r="L1057" s="6" t="s">
        <v>129</v>
      </c>
      <c r="M1057" s="3" t="s">
        <v>211</v>
      </c>
      <c r="N1057" s="2" t="s">
        <v>5815</v>
      </c>
      <c r="O1057" s="2" t="s">
        <v>5816</v>
      </c>
      <c r="P1057" s="3" t="s">
        <v>1343</v>
      </c>
      <c r="S1057" s="3"/>
      <c r="T1057" s="7" t="s">
        <v>5817</v>
      </c>
      <c r="U1057" s="3" t="s">
        <v>5036</v>
      </c>
      <c r="V1057" s="3" t="s">
        <v>5755</v>
      </c>
      <c r="W1057" s="3" t="s">
        <v>69</v>
      </c>
      <c r="X1057" s="3" t="s">
        <v>70</v>
      </c>
      <c r="Y1057" s="3" t="s">
        <v>67</v>
      </c>
      <c r="Z1057" s="4" t="str">
        <f>IF(Tabela1[[#This Row],[R.A.E]]="SIM",VLOOKUP(Tabela1[[#This Row],[CLASSIFICAÇÃO]],Lista_Susp_!PRAZO,2,0)+Tabela1[[#This Row],[DATA]],"")</f>
        <v/>
      </c>
      <c r="AA1057" s="11" t="b">
        <f ca="1">IF(Tabela1[[#This Row],[R.A.E]]="SIM",IF(AC1057="ok","CONCLUÍDO",IF(Tabela1[[#This Row],[PRAZO ABERTURA R.A.E]]&lt;TODAY(),"ATRASADO","NO PRAZO")))</f>
        <v>0</v>
      </c>
      <c r="AB1057" s="11" t="str">
        <f ca="1">IF(Tabela1[[#This Row],[PRAZO ABERTURA R.A.E]]&gt;=TODAY(),"",IF(Tabela1[[#This Row],[STATUS]]="ATRASADO",TODAY()-Tabela1[[#This Row],[PRAZO ABERTURA R.A.E]],""))</f>
        <v/>
      </c>
      <c r="AE1057" s="3"/>
      <c r="AF1057" t="s">
        <v>73</v>
      </c>
    </row>
    <row r="1058" spans="1:32" ht="45" x14ac:dyDescent="0.25">
      <c r="A1058" s="2">
        <v>1057</v>
      </c>
      <c r="B1058" s="2" t="s">
        <v>28</v>
      </c>
      <c r="C1058" s="46">
        <v>45528</v>
      </c>
      <c r="D1058" s="15" t="str">
        <f t="shared" si="16"/>
        <v>agosto</v>
      </c>
      <c r="E1058" s="9">
        <v>0.3611111111111111</v>
      </c>
      <c r="F1058" s="41" t="s">
        <v>2861</v>
      </c>
      <c r="G1058" s="2" t="s">
        <v>36</v>
      </c>
      <c r="H1058" s="20"/>
      <c r="I1058" s="61"/>
      <c r="J1058" s="3"/>
      <c r="K1058" s="5" t="s">
        <v>5850</v>
      </c>
      <c r="L1058" s="6" t="s">
        <v>129</v>
      </c>
      <c r="M1058" s="3" t="s">
        <v>121</v>
      </c>
      <c r="N1058" s="2" t="s">
        <v>5818</v>
      </c>
      <c r="O1058" s="2" t="s">
        <v>5819</v>
      </c>
      <c r="P1058" s="3" t="s">
        <v>5820</v>
      </c>
      <c r="S1058" s="3"/>
      <c r="T1058" s="7" t="s">
        <v>5821</v>
      </c>
      <c r="U1058" s="3" t="s">
        <v>5822</v>
      </c>
      <c r="V1058" s="3" t="s">
        <v>3898</v>
      </c>
      <c r="W1058" s="3" t="s">
        <v>69</v>
      </c>
      <c r="X1058" s="3" t="s">
        <v>79</v>
      </c>
      <c r="Y1058" s="3" t="s">
        <v>73</v>
      </c>
      <c r="Z1058" s="4">
        <f>IF(Tabela1[[#This Row],[R.A.E]]="SIM",VLOOKUP(Tabela1[[#This Row],[CLASSIFICAÇÃO]],Lista_Susp_!PRAZO,2,0)+Tabela1[[#This Row],[DATA]],"")</f>
        <v>45535</v>
      </c>
      <c r="AA1058" s="11" t="str">
        <f ca="1">IF(Tabela1[[#This Row],[R.A.E]]="SIM",IF(AC1058="ok","CONCLUÍDO",IF(Tabela1[[#This Row],[PRAZO ABERTURA R.A.E]]&lt;TODAY(),"ATRASADO","NO PRAZO")))</f>
        <v>ATRASADO</v>
      </c>
      <c r="AB1058" s="11">
        <f ca="1">IF(Tabela1[[#This Row],[PRAZO ABERTURA R.A.E]]&gt;=TODAY(),"",IF(Tabela1[[#This Row],[STATUS]]="ATRASADO",TODAY()-Tabela1[[#This Row],[PRAZO ABERTURA R.A.E]],""))</f>
        <v>122</v>
      </c>
      <c r="AE1058" s="3"/>
      <c r="AF1058" t="s">
        <v>73</v>
      </c>
    </row>
    <row r="1059" spans="1:32" ht="45" x14ac:dyDescent="0.25">
      <c r="A1059" s="2">
        <v>1058</v>
      </c>
      <c r="B1059" s="2" t="s">
        <v>25</v>
      </c>
      <c r="C1059" s="46">
        <v>45528</v>
      </c>
      <c r="D1059" s="15" t="str">
        <f t="shared" si="16"/>
        <v>agosto</v>
      </c>
      <c r="E1059" s="9">
        <v>0.72222222222222221</v>
      </c>
      <c r="F1059" s="41" t="s">
        <v>5823</v>
      </c>
      <c r="G1059" s="2" t="s">
        <v>27</v>
      </c>
      <c r="H1059" s="20" t="s">
        <v>2310</v>
      </c>
      <c r="I1059" s="61"/>
      <c r="J1059" s="3" t="s">
        <v>73</v>
      </c>
      <c r="K1059" s="5" t="s">
        <v>5849</v>
      </c>
      <c r="L1059" s="6" t="s">
        <v>126</v>
      </c>
      <c r="M1059" s="3" t="s">
        <v>122</v>
      </c>
      <c r="N1059" s="2" t="s">
        <v>5824</v>
      </c>
      <c r="O1059" s="2" t="s">
        <v>5825</v>
      </c>
      <c r="P1059" s="3" t="s">
        <v>4546</v>
      </c>
      <c r="S1059" s="3"/>
      <c r="T1059" s="7" t="s">
        <v>5826</v>
      </c>
      <c r="U1059" s="3" t="s">
        <v>5827</v>
      </c>
      <c r="V1059" s="3" t="s">
        <v>105</v>
      </c>
      <c r="W1059" s="3" t="s">
        <v>72</v>
      </c>
      <c r="X1059" s="3" t="s">
        <v>70</v>
      </c>
      <c r="Y1059" s="3" t="s">
        <v>73</v>
      </c>
      <c r="Z1059" s="4">
        <f>IF(Tabela1[[#This Row],[R.A.E]]="SIM",VLOOKUP(Tabela1[[#This Row],[CLASSIFICAÇÃO]],Lista_Susp_!PRAZO,2,0)+Tabela1[[#This Row],[DATA]],"")</f>
        <v>45535</v>
      </c>
      <c r="AA1059" s="11" t="str">
        <f ca="1">IF(Tabela1[[#This Row],[R.A.E]]="SIM",IF(AC1059="ok","CONCLUÍDO",IF(Tabela1[[#This Row],[PRAZO ABERTURA R.A.E]]&lt;TODAY(),"ATRASADO","NO PRAZO")))</f>
        <v>CONCLUÍDO</v>
      </c>
      <c r="AB1059" s="11" t="str">
        <f ca="1">IF(Tabela1[[#This Row],[PRAZO ABERTURA R.A.E]]&gt;=TODAY(),"",IF(Tabela1[[#This Row],[STATUS]]="ATRASADO",TODAY()-Tabela1[[#This Row],[PRAZO ABERTURA R.A.E]],""))</f>
        <v/>
      </c>
      <c r="AC1059" s="3" t="s">
        <v>908</v>
      </c>
      <c r="AE1059" s="3"/>
      <c r="AF1059" t="s">
        <v>73</v>
      </c>
    </row>
    <row r="1060" spans="1:32" x14ac:dyDescent="0.25">
      <c r="A1060" s="2">
        <v>1059</v>
      </c>
      <c r="B1060" s="2" t="s">
        <v>25</v>
      </c>
      <c r="C1060" s="46">
        <v>45528</v>
      </c>
      <c r="D1060" s="15" t="str">
        <f t="shared" si="16"/>
        <v>agosto</v>
      </c>
      <c r="E1060" s="9">
        <v>0.15277777777777776</v>
      </c>
      <c r="F1060" s="41" t="s">
        <v>5830</v>
      </c>
      <c r="G1060" s="2" t="s">
        <v>36</v>
      </c>
      <c r="H1060" s="20"/>
      <c r="I1060" s="61"/>
      <c r="J1060" s="3"/>
      <c r="K1060" s="5" t="s">
        <v>5848</v>
      </c>
      <c r="L1060" s="6" t="s">
        <v>5828</v>
      </c>
      <c r="M1060" s="3" t="s">
        <v>120</v>
      </c>
      <c r="N1060" s="2" t="s">
        <v>5829</v>
      </c>
      <c r="O1060" s="2" t="s">
        <v>505</v>
      </c>
      <c r="P1060" s="3" t="s">
        <v>3105</v>
      </c>
      <c r="S1060" s="3"/>
      <c r="T1060" t="s">
        <v>5831</v>
      </c>
      <c r="U1060" s="3" t="s">
        <v>2342</v>
      </c>
      <c r="V1060" s="3" t="s">
        <v>105</v>
      </c>
      <c r="W1060" s="3" t="s">
        <v>69</v>
      </c>
      <c r="X1060" s="3" t="s">
        <v>70</v>
      </c>
      <c r="Y1060" s="3" t="s">
        <v>67</v>
      </c>
      <c r="Z1060" s="4" t="str">
        <f>IF(Tabela1[[#This Row],[R.A.E]]="SIM",VLOOKUP(Tabela1[[#This Row],[CLASSIFICAÇÃO]],Lista_Susp_!PRAZO,2,0)+Tabela1[[#This Row],[DATA]],"")</f>
        <v/>
      </c>
      <c r="AA1060" s="11" t="b">
        <f ca="1">IF(Tabela1[[#This Row],[R.A.E]]="SIM",IF(AC1060="ok","CONCLUÍDO",IF(Tabela1[[#This Row],[PRAZO ABERTURA R.A.E]]&lt;TODAY(),"ATRASADO","NO PRAZO")))</f>
        <v>0</v>
      </c>
      <c r="AB1060" s="11" t="str">
        <f ca="1">IF(Tabela1[[#This Row],[PRAZO ABERTURA R.A.E]]&gt;=TODAY(),"",IF(Tabela1[[#This Row],[STATUS]]="ATRASADO",TODAY()-Tabela1[[#This Row],[PRAZO ABERTURA R.A.E]],""))</f>
        <v/>
      </c>
      <c r="AE1060" s="3"/>
      <c r="AF1060" t="s">
        <v>73</v>
      </c>
    </row>
    <row r="1061" spans="1:32" x14ac:dyDescent="0.25">
      <c r="A1061" s="2">
        <v>1060</v>
      </c>
      <c r="B1061" s="2" t="s">
        <v>25</v>
      </c>
      <c r="C1061" s="46">
        <v>45529</v>
      </c>
      <c r="D1061" s="15" t="str">
        <f t="shared" si="16"/>
        <v>agosto</v>
      </c>
      <c r="E1061" s="9">
        <v>0.61805555555555558</v>
      </c>
      <c r="F1061" s="41" t="s">
        <v>5832</v>
      </c>
      <c r="G1061" s="2" t="s">
        <v>30</v>
      </c>
      <c r="H1061" s="20"/>
      <c r="I1061" s="61"/>
      <c r="J1061" s="3"/>
      <c r="K1061" s="5" t="s">
        <v>5833</v>
      </c>
      <c r="L1061" s="6" t="s">
        <v>40</v>
      </c>
      <c r="M1061" s="3" t="s">
        <v>121</v>
      </c>
      <c r="N1061" s="2" t="s">
        <v>5834</v>
      </c>
      <c r="O1061" s="2" t="s">
        <v>5835</v>
      </c>
      <c r="P1061" s="3" t="s">
        <v>1613</v>
      </c>
      <c r="S1061" s="3"/>
      <c r="T1061" s="7" t="s">
        <v>5836</v>
      </c>
      <c r="U1061" s="3" t="s">
        <v>5837</v>
      </c>
      <c r="V1061" s="3" t="s">
        <v>88</v>
      </c>
      <c r="W1061" s="3" t="s">
        <v>69</v>
      </c>
      <c r="X1061" s="3" t="s">
        <v>70</v>
      </c>
      <c r="Y1061" s="3" t="s">
        <v>73</v>
      </c>
      <c r="Z1061" s="4">
        <f>IF(Tabela1[[#This Row],[R.A.E]]="SIM",VLOOKUP(Tabela1[[#This Row],[CLASSIFICAÇÃO]],Lista_Susp_!PRAZO,2,0)+Tabela1[[#This Row],[DATA]],"")</f>
        <v>45536</v>
      </c>
      <c r="AA1061" s="11" t="str">
        <f ca="1">IF(Tabela1[[#This Row],[R.A.E]]="SIM",IF(AC1061="ok","CONCLUÍDO",IF(Tabela1[[#This Row],[PRAZO ABERTURA R.A.E]]&lt;TODAY(),"ATRASADO","NO PRAZO")))</f>
        <v>CONCLUÍDO</v>
      </c>
      <c r="AB1061" s="11" t="str">
        <f ca="1">IF(Tabela1[[#This Row],[PRAZO ABERTURA R.A.E]]&gt;=TODAY(),"",IF(Tabela1[[#This Row],[STATUS]]="ATRASADO",TODAY()-Tabela1[[#This Row],[PRAZO ABERTURA R.A.E]],""))</f>
        <v/>
      </c>
      <c r="AC1061" s="3" t="s">
        <v>908</v>
      </c>
      <c r="AD1061" s="4">
        <v>45531</v>
      </c>
      <c r="AE1061" s="3"/>
      <c r="AF1061" t="s">
        <v>73</v>
      </c>
    </row>
    <row r="1062" spans="1:32" ht="45" x14ac:dyDescent="0.25">
      <c r="A1062" s="2">
        <v>1061</v>
      </c>
      <c r="B1062" s="2" t="s">
        <v>25</v>
      </c>
      <c r="C1062" s="46">
        <v>45529</v>
      </c>
      <c r="D1062" s="15" t="str">
        <f t="shared" si="16"/>
        <v>agosto</v>
      </c>
      <c r="E1062" s="9">
        <v>0.72222222222222221</v>
      </c>
      <c r="F1062" s="41" t="s">
        <v>5838</v>
      </c>
      <c r="G1062" s="2" t="s">
        <v>30</v>
      </c>
      <c r="H1062" s="20"/>
      <c r="I1062" s="61"/>
      <c r="J1062" s="3"/>
      <c r="K1062" s="5" t="s">
        <v>5839</v>
      </c>
      <c r="L1062" s="6" t="s">
        <v>126</v>
      </c>
      <c r="M1062" s="3" t="s">
        <v>231</v>
      </c>
      <c r="N1062" s="2" t="s">
        <v>5840</v>
      </c>
      <c r="O1062" s="2" t="s">
        <v>5841</v>
      </c>
      <c r="P1062" s="3" t="s">
        <v>5842</v>
      </c>
      <c r="S1062" s="3"/>
      <c r="T1062" s="7" t="s">
        <v>5843</v>
      </c>
      <c r="U1062" s="3" t="s">
        <v>5844</v>
      </c>
      <c r="V1062" s="3" t="s">
        <v>77</v>
      </c>
      <c r="W1062" s="3" t="s">
        <v>69</v>
      </c>
      <c r="X1062" s="3" t="s">
        <v>70</v>
      </c>
      <c r="Y1062" s="3" t="s">
        <v>67</v>
      </c>
      <c r="Z1062" s="4" t="str">
        <f>IF(Tabela1[[#This Row],[R.A.E]]="SIM",VLOOKUP(Tabela1[[#This Row],[CLASSIFICAÇÃO]],Lista_Susp_!PRAZO,2,0)+Tabela1[[#This Row],[DATA]],"")</f>
        <v/>
      </c>
      <c r="AA1062" s="11" t="b">
        <f ca="1">IF(Tabela1[[#This Row],[R.A.E]]="SIM",IF(AC1062="ok","CONCLUÍDO",IF(Tabela1[[#This Row],[PRAZO ABERTURA R.A.E]]&lt;TODAY(),"ATRASADO","NO PRAZO")))</f>
        <v>0</v>
      </c>
      <c r="AB1062" s="11" t="str">
        <f ca="1">IF(Tabela1[[#This Row],[PRAZO ABERTURA R.A.E]]&gt;=TODAY(),"",IF(Tabela1[[#This Row],[STATUS]]="ATRASADO",TODAY()-Tabela1[[#This Row],[PRAZO ABERTURA R.A.E]],""))</f>
        <v/>
      </c>
      <c r="AE1062" s="3"/>
      <c r="AF1062" t="s">
        <v>73</v>
      </c>
    </row>
    <row r="1063" spans="1:32" ht="45" x14ac:dyDescent="0.25">
      <c r="A1063" s="2">
        <v>1062</v>
      </c>
      <c r="B1063" s="2" t="s">
        <v>25</v>
      </c>
      <c r="C1063" s="46">
        <v>45529</v>
      </c>
      <c r="D1063" s="15" t="str">
        <f t="shared" si="16"/>
        <v>agosto</v>
      </c>
      <c r="E1063" s="9">
        <v>0.54166666666666663</v>
      </c>
      <c r="F1063" s="41" t="s">
        <v>5845</v>
      </c>
      <c r="G1063" s="2" t="s">
        <v>26</v>
      </c>
      <c r="H1063" s="3"/>
      <c r="I1063" s="20"/>
      <c r="J1063" s="3"/>
      <c r="K1063" s="5" t="s">
        <v>5846</v>
      </c>
      <c r="L1063" s="6" t="s">
        <v>126</v>
      </c>
      <c r="M1063" s="3" t="s">
        <v>122</v>
      </c>
      <c r="N1063" s="2" t="s">
        <v>5594</v>
      </c>
      <c r="O1063" s="2" t="s">
        <v>4782</v>
      </c>
      <c r="P1063" s="3" t="s">
        <v>3968</v>
      </c>
      <c r="S1063" s="3"/>
      <c r="T1063" s="7" t="s">
        <v>5847</v>
      </c>
      <c r="U1063" s="3" t="s">
        <v>5336</v>
      </c>
      <c r="V1063" s="3" t="s">
        <v>248</v>
      </c>
      <c r="W1063" s="3" t="s">
        <v>76</v>
      </c>
      <c r="X1063" s="3" t="s">
        <v>79</v>
      </c>
      <c r="Y1063" s="3" t="s">
        <v>73</v>
      </c>
      <c r="Z1063" s="4">
        <f>IF(Tabela1[[#This Row],[R.A.E]]="SIM",VLOOKUP(Tabela1[[#This Row],[CLASSIFICAÇÃO]],Lista_Susp_!PRAZO,2,0)+Tabela1[[#This Row],[DATA]],"")</f>
        <v>45536</v>
      </c>
      <c r="AA1063" s="11" t="str">
        <f ca="1">IF(Tabela1[[#This Row],[R.A.E]]="SIM",IF(AC1063="ok","CONCLUÍDO",IF(Tabela1[[#This Row],[PRAZO ABERTURA R.A.E]]&lt;TODAY(),"ATRASADO","NO PRAZO")))</f>
        <v>CONCLUÍDO</v>
      </c>
      <c r="AB1063" s="11" t="str">
        <f ca="1">IF(Tabela1[[#This Row],[PRAZO ABERTURA R.A.E]]&gt;=TODAY(),"",IF(Tabela1[[#This Row],[STATUS]]="ATRASADO",TODAY()-Tabela1[[#This Row],[PRAZO ABERTURA R.A.E]],""))</f>
        <v/>
      </c>
      <c r="AC1063" s="3" t="s">
        <v>908</v>
      </c>
      <c r="AE1063" s="3"/>
      <c r="AF1063" t="s">
        <v>73</v>
      </c>
    </row>
    <row r="1064" spans="1:32" ht="30" x14ac:dyDescent="0.25">
      <c r="A1064" s="2">
        <v>1063</v>
      </c>
      <c r="B1064" s="2" t="s">
        <v>28</v>
      </c>
      <c r="C1064" s="46">
        <v>45530</v>
      </c>
      <c r="D1064" s="15" t="str">
        <f t="shared" si="16"/>
        <v>agosto</v>
      </c>
      <c r="E1064" s="9">
        <v>0.63472222222222219</v>
      </c>
      <c r="F1064" s="41" t="s">
        <v>5875</v>
      </c>
      <c r="G1064" s="2" t="s">
        <v>27</v>
      </c>
      <c r="H1064" s="20" t="s">
        <v>2308</v>
      </c>
      <c r="I1064" s="61"/>
      <c r="J1064" s="3"/>
      <c r="K1064" s="5" t="s">
        <v>6036</v>
      </c>
      <c r="L1064" s="6" t="s">
        <v>129</v>
      </c>
      <c r="M1064" s="3" t="s">
        <v>231</v>
      </c>
      <c r="N1064" s="2" t="s">
        <v>5876</v>
      </c>
      <c r="O1064" s="2" t="s">
        <v>5877</v>
      </c>
      <c r="P1064" s="3" t="s">
        <v>3371</v>
      </c>
      <c r="S1064" s="3"/>
      <c r="T1064" s="7" t="s">
        <v>5878</v>
      </c>
      <c r="U1064" s="3" t="s">
        <v>5879</v>
      </c>
      <c r="V1064" s="3" t="s">
        <v>232</v>
      </c>
      <c r="W1064" s="3" t="s">
        <v>69</v>
      </c>
      <c r="X1064" s="3" t="s">
        <v>79</v>
      </c>
      <c r="Y1064" s="3" t="s">
        <v>73</v>
      </c>
      <c r="Z1064" s="4">
        <f>IF(Tabela1[[#This Row],[R.A.E]]="SIM",VLOOKUP(Tabela1[[#This Row],[CLASSIFICAÇÃO]],Lista_Susp_!PRAZO,2,0)+Tabela1[[#This Row],[DATA]],"")</f>
        <v>45537</v>
      </c>
      <c r="AA1064" s="11" t="str">
        <f ca="1">IF(Tabela1[[#This Row],[R.A.E]]="SIM",IF(AC1064="ok","CONCLUÍDO",IF(Tabela1[[#This Row],[PRAZO ABERTURA R.A.E]]&lt;TODAY(),"ATRASADO","NO PRAZO")))</f>
        <v>ATRASADO</v>
      </c>
      <c r="AB1064" s="11">
        <f ca="1">IF(Tabela1[[#This Row],[PRAZO ABERTURA R.A.E]]&gt;=TODAY(),"",IF(Tabela1[[#This Row],[STATUS]]="ATRASADO",TODAY()-Tabela1[[#This Row],[PRAZO ABERTURA R.A.E]],""))</f>
        <v>120</v>
      </c>
      <c r="AE1064" s="3"/>
      <c r="AF1064" t="s">
        <v>73</v>
      </c>
    </row>
    <row r="1065" spans="1:32" ht="45" x14ac:dyDescent="0.25">
      <c r="A1065" s="2">
        <v>1064</v>
      </c>
      <c r="B1065" s="2" t="s">
        <v>25</v>
      </c>
      <c r="C1065" s="46">
        <v>45530</v>
      </c>
      <c r="D1065" s="15" t="str">
        <f t="shared" si="16"/>
        <v>agosto</v>
      </c>
      <c r="E1065" s="9">
        <v>0.39930555555555558</v>
      </c>
      <c r="F1065" s="41" t="s">
        <v>5880</v>
      </c>
      <c r="G1065" s="2" t="s">
        <v>27</v>
      </c>
      <c r="H1065" s="20" t="s">
        <v>2310</v>
      </c>
      <c r="I1065" s="61"/>
      <c r="J1065" s="3"/>
      <c r="K1065" s="5" t="s">
        <v>6037</v>
      </c>
      <c r="L1065" s="6" t="s">
        <v>126</v>
      </c>
      <c r="M1065" s="3" t="s">
        <v>122</v>
      </c>
      <c r="N1065" s="2" t="s">
        <v>3957</v>
      </c>
      <c r="O1065" s="2" t="s">
        <v>5881</v>
      </c>
      <c r="P1065" s="3" t="s">
        <v>3258</v>
      </c>
      <c r="S1065" s="3"/>
      <c r="T1065" s="7" t="s">
        <v>5882</v>
      </c>
      <c r="U1065" s="3" t="s">
        <v>3257</v>
      </c>
      <c r="V1065" s="3" t="s">
        <v>82</v>
      </c>
      <c r="W1065" s="3" t="s">
        <v>69</v>
      </c>
      <c r="X1065" s="3" t="s">
        <v>70</v>
      </c>
      <c r="Y1065" s="3" t="s">
        <v>67</v>
      </c>
      <c r="Z1065" s="4" t="str">
        <f>IF(Tabela1[[#This Row],[R.A.E]]="SIM",VLOOKUP(Tabela1[[#This Row],[CLASSIFICAÇÃO]],Lista_Susp_!PRAZO,2,0)+Tabela1[[#This Row],[DATA]],"")</f>
        <v/>
      </c>
      <c r="AA1065" s="11" t="b">
        <f ca="1">IF(Tabela1[[#This Row],[R.A.E]]="SIM",IF(AC1065="ok","CONCLUÍDO",IF(Tabela1[[#This Row],[PRAZO ABERTURA R.A.E]]&lt;TODAY(),"ATRASADO","NO PRAZO")))</f>
        <v>0</v>
      </c>
      <c r="AB1065" s="11" t="str">
        <f ca="1">IF(Tabela1[[#This Row],[PRAZO ABERTURA R.A.E]]&gt;=TODAY(),"",IF(Tabela1[[#This Row],[STATUS]]="ATRASADO",TODAY()-Tabela1[[#This Row],[PRAZO ABERTURA R.A.E]],""))</f>
        <v/>
      </c>
      <c r="AE1065" s="3"/>
      <c r="AF1065" t="s">
        <v>73</v>
      </c>
    </row>
    <row r="1066" spans="1:32" x14ac:dyDescent="0.25">
      <c r="A1066" s="2">
        <v>1065</v>
      </c>
      <c r="B1066" s="2" t="s">
        <v>25</v>
      </c>
      <c r="C1066" s="46">
        <v>45530</v>
      </c>
      <c r="D1066" s="15" t="str">
        <f t="shared" si="16"/>
        <v>agosto</v>
      </c>
      <c r="E1066" s="9">
        <v>0.63611111111111118</v>
      </c>
      <c r="F1066" s="41" t="s">
        <v>5883</v>
      </c>
      <c r="G1066" s="2" t="s">
        <v>36</v>
      </c>
      <c r="H1066" s="20"/>
      <c r="I1066" s="61"/>
      <c r="J1066" s="3"/>
      <c r="K1066" s="5" t="s">
        <v>6038</v>
      </c>
      <c r="L1066" s="6" t="s">
        <v>197</v>
      </c>
      <c r="M1066" s="3" t="s">
        <v>121</v>
      </c>
      <c r="N1066" s="2" t="s">
        <v>4404</v>
      </c>
      <c r="O1066" s="2" t="s">
        <v>5549</v>
      </c>
      <c r="P1066" s="3" t="s">
        <v>534</v>
      </c>
      <c r="S1066" s="3"/>
      <c r="T1066" s="7" t="s">
        <v>4921</v>
      </c>
      <c r="U1066" s="3" t="s">
        <v>5395</v>
      </c>
      <c r="V1066" s="3" t="s">
        <v>239</v>
      </c>
      <c r="W1066" s="3" t="s">
        <v>69</v>
      </c>
      <c r="X1066" s="3" t="s">
        <v>70</v>
      </c>
      <c r="Y1066" s="3" t="s">
        <v>67</v>
      </c>
      <c r="Z1066" s="4" t="str">
        <f>IF(Tabela1[[#This Row],[R.A.E]]="SIM",VLOOKUP(Tabela1[[#This Row],[CLASSIFICAÇÃO]],Lista_Susp_!PRAZO,2,0)+Tabela1[[#This Row],[DATA]],"")</f>
        <v/>
      </c>
      <c r="AA1066" s="11" t="b">
        <f ca="1">IF(Tabela1[[#This Row],[R.A.E]]="SIM",IF(AC1066="ok","CONCLUÍDO",IF(Tabela1[[#This Row],[PRAZO ABERTURA R.A.E]]&lt;TODAY(),"ATRASADO","NO PRAZO")))</f>
        <v>0</v>
      </c>
      <c r="AB1066" s="11" t="str">
        <f ca="1">IF(Tabela1[[#This Row],[PRAZO ABERTURA R.A.E]]&gt;=TODAY(),"",IF(Tabela1[[#This Row],[STATUS]]="ATRASADO",TODAY()-Tabela1[[#This Row],[PRAZO ABERTURA R.A.E]],""))</f>
        <v/>
      </c>
      <c r="AE1066" s="3"/>
      <c r="AF1066" t="s">
        <v>73</v>
      </c>
    </row>
    <row r="1067" spans="1:32" x14ac:dyDescent="0.25">
      <c r="A1067" s="2">
        <v>1066</v>
      </c>
      <c r="B1067" s="2" t="s">
        <v>25</v>
      </c>
      <c r="C1067" s="46">
        <v>45530</v>
      </c>
      <c r="D1067" s="15" t="str">
        <f t="shared" si="16"/>
        <v>agosto</v>
      </c>
      <c r="E1067" s="9">
        <v>0.40277777777777773</v>
      </c>
      <c r="F1067" s="41" t="s">
        <v>5884</v>
      </c>
      <c r="G1067" s="2" t="s">
        <v>30</v>
      </c>
      <c r="H1067" s="20"/>
      <c r="I1067" s="61"/>
      <c r="J1067" s="3"/>
      <c r="K1067" s="5" t="s">
        <v>5885</v>
      </c>
      <c r="L1067" s="6" t="s">
        <v>126</v>
      </c>
      <c r="M1067" s="3" t="s">
        <v>44</v>
      </c>
      <c r="N1067" s="2" t="s">
        <v>5886</v>
      </c>
      <c r="O1067" s="41" t="s">
        <v>5887</v>
      </c>
      <c r="P1067" s="3" t="s">
        <v>3544</v>
      </c>
      <c r="S1067" s="3"/>
      <c r="T1067" s="7" t="s">
        <v>5888</v>
      </c>
      <c r="U1067" s="3" t="s">
        <v>5889</v>
      </c>
      <c r="V1067" s="3" t="s">
        <v>81</v>
      </c>
      <c r="W1067" s="3" t="s">
        <v>69</v>
      </c>
      <c r="X1067" s="3" t="s">
        <v>70</v>
      </c>
      <c r="Y1067" s="3" t="s">
        <v>67</v>
      </c>
      <c r="Z1067" s="4" t="str">
        <f>IF(Tabela1[[#This Row],[R.A.E]]="SIM",VLOOKUP(Tabela1[[#This Row],[CLASSIFICAÇÃO]],Lista_Susp_!PRAZO,2,0)+Tabela1[[#This Row],[DATA]],"")</f>
        <v/>
      </c>
      <c r="AA1067" s="11" t="b">
        <f ca="1">IF(Tabela1[[#This Row],[R.A.E]]="SIM",IF(AC1067="ok","CONCLUÍDO",IF(Tabela1[[#This Row],[PRAZO ABERTURA R.A.E]]&lt;TODAY(),"ATRASADO","NO PRAZO")))</f>
        <v>0</v>
      </c>
      <c r="AB1067" s="11" t="str">
        <f ca="1">IF(Tabela1[[#This Row],[PRAZO ABERTURA R.A.E]]&gt;=TODAY(),"",IF(Tabela1[[#This Row],[STATUS]]="ATRASADO",TODAY()-Tabela1[[#This Row],[PRAZO ABERTURA R.A.E]],""))</f>
        <v/>
      </c>
      <c r="AE1067" s="3"/>
      <c r="AF1067" t="s">
        <v>73</v>
      </c>
    </row>
    <row r="1068" spans="1:32" ht="45" x14ac:dyDescent="0.25">
      <c r="A1068" s="2">
        <v>1067</v>
      </c>
      <c r="B1068" s="2" t="s">
        <v>28</v>
      </c>
      <c r="C1068" s="46">
        <v>45530</v>
      </c>
      <c r="D1068" s="15" t="str">
        <f t="shared" si="16"/>
        <v>agosto</v>
      </c>
      <c r="E1068" s="9">
        <v>0.4375</v>
      </c>
      <c r="F1068" s="41" t="s">
        <v>5890</v>
      </c>
      <c r="G1068" s="2" t="s">
        <v>36</v>
      </c>
      <c r="H1068" s="20"/>
      <c r="I1068" s="61"/>
      <c r="J1068" s="3"/>
      <c r="K1068" s="5" t="s">
        <v>5891</v>
      </c>
      <c r="L1068" s="6" t="s">
        <v>4990</v>
      </c>
      <c r="M1068" s="3" t="s">
        <v>121</v>
      </c>
      <c r="N1068" s="2" t="s">
        <v>4984</v>
      </c>
      <c r="O1068" s="2" t="s">
        <v>5892</v>
      </c>
      <c r="P1068" s="3" t="s">
        <v>879</v>
      </c>
      <c r="S1068" s="3"/>
      <c r="T1068" s="7" t="s">
        <v>5893</v>
      </c>
      <c r="U1068" s="3" t="s">
        <v>5894</v>
      </c>
      <c r="V1068" s="3" t="s">
        <v>3898</v>
      </c>
      <c r="W1068" s="3" t="s">
        <v>76</v>
      </c>
      <c r="X1068" s="3" t="s">
        <v>70</v>
      </c>
      <c r="Y1068" s="3" t="s">
        <v>73</v>
      </c>
      <c r="Z1068" s="4">
        <f>IF(Tabela1[[#This Row],[R.A.E]]="SIM",VLOOKUP(Tabela1[[#This Row],[CLASSIFICAÇÃO]],Lista_Susp_!PRAZO,2,0)+Tabela1[[#This Row],[DATA]],"")</f>
        <v>45537</v>
      </c>
      <c r="AA1068" s="11" t="str">
        <f ca="1">IF(Tabela1[[#This Row],[R.A.E]]="SIM",IF(AC1068="ok","CONCLUÍDO",IF(Tabela1[[#This Row],[PRAZO ABERTURA R.A.E]]&lt;TODAY(),"ATRASADO","NO PRAZO")))</f>
        <v>ATRASADO</v>
      </c>
      <c r="AB1068" s="11">
        <f ca="1">IF(Tabela1[[#This Row],[PRAZO ABERTURA R.A.E]]&gt;=TODAY(),"",IF(Tabela1[[#This Row],[STATUS]]="ATRASADO",TODAY()-Tabela1[[#This Row],[PRAZO ABERTURA R.A.E]],""))</f>
        <v>120</v>
      </c>
      <c r="AE1068" s="3"/>
      <c r="AF1068" t="s">
        <v>73</v>
      </c>
    </row>
    <row r="1069" spans="1:32" ht="30" x14ac:dyDescent="0.25">
      <c r="A1069" s="2">
        <v>1068</v>
      </c>
      <c r="B1069" s="2" t="s">
        <v>28</v>
      </c>
      <c r="C1069" s="46">
        <v>45531</v>
      </c>
      <c r="D1069" s="15" t="str">
        <f t="shared" si="16"/>
        <v>agosto</v>
      </c>
      <c r="E1069" s="9">
        <v>0.43055555555555558</v>
      </c>
      <c r="F1069" s="41" t="s">
        <v>5890</v>
      </c>
      <c r="G1069" s="2" t="s">
        <v>30</v>
      </c>
      <c r="H1069" s="20"/>
      <c r="I1069" s="61"/>
      <c r="J1069" s="3"/>
      <c r="K1069" s="5" t="s">
        <v>6035</v>
      </c>
      <c r="L1069" s="6" t="s">
        <v>129</v>
      </c>
      <c r="M1069" s="3" t="s">
        <v>210</v>
      </c>
      <c r="N1069" s="2" t="s">
        <v>5895</v>
      </c>
      <c r="O1069" s="2" t="s">
        <v>5896</v>
      </c>
      <c r="P1069" s="3" t="s">
        <v>4746</v>
      </c>
      <c r="S1069" s="3"/>
      <c r="T1069" s="7" t="s">
        <v>5897</v>
      </c>
      <c r="U1069" s="3" t="s">
        <v>4748</v>
      </c>
      <c r="V1069" s="3" t="s">
        <v>78</v>
      </c>
      <c r="W1069" s="3" t="s">
        <v>69</v>
      </c>
      <c r="X1069" s="3" t="s">
        <v>70</v>
      </c>
      <c r="Y1069" s="3" t="s">
        <v>67</v>
      </c>
      <c r="Z1069" s="4" t="str">
        <f>IF(Tabela1[[#This Row],[R.A.E]]="SIM",VLOOKUP(Tabela1[[#This Row],[CLASSIFICAÇÃO]],Lista_Susp_!PRAZO,2,0)+Tabela1[[#This Row],[DATA]],"")</f>
        <v/>
      </c>
      <c r="AA1069" s="11" t="b">
        <f ca="1">IF(Tabela1[[#This Row],[R.A.E]]="SIM",IF(AC1069="ok","CONCLUÍDO",IF(Tabela1[[#This Row],[PRAZO ABERTURA R.A.E]]&lt;TODAY(),"ATRASADO","NO PRAZO")))</f>
        <v>0</v>
      </c>
      <c r="AB1069" s="11" t="str">
        <f ca="1">IF(Tabela1[[#This Row],[PRAZO ABERTURA R.A.E]]&gt;=TODAY(),"",IF(Tabela1[[#This Row],[STATUS]]="ATRASADO",TODAY()-Tabela1[[#This Row],[PRAZO ABERTURA R.A.E]],""))</f>
        <v/>
      </c>
      <c r="AE1069" s="3"/>
      <c r="AF1069" t="s">
        <v>73</v>
      </c>
    </row>
    <row r="1070" spans="1:32" x14ac:dyDescent="0.25">
      <c r="A1070" s="83">
        <v>1069</v>
      </c>
      <c r="B1070" s="2" t="s">
        <v>28</v>
      </c>
      <c r="C1070" s="46">
        <v>45531</v>
      </c>
      <c r="D1070" s="15" t="str">
        <f t="shared" si="16"/>
        <v>agosto</v>
      </c>
      <c r="E1070" s="9">
        <v>0.41666666666666669</v>
      </c>
      <c r="F1070" s="41" t="s">
        <v>5898</v>
      </c>
      <c r="G1070" s="2" t="s">
        <v>30</v>
      </c>
      <c r="H1070" s="20"/>
      <c r="I1070" s="61"/>
      <c r="J1070" s="3"/>
      <c r="K1070" s="5" t="s">
        <v>5899</v>
      </c>
      <c r="L1070" s="6" t="s">
        <v>197</v>
      </c>
      <c r="M1070" s="3" t="s">
        <v>121</v>
      </c>
      <c r="N1070" s="2" t="s">
        <v>2080</v>
      </c>
      <c r="O1070" s="2" t="s">
        <v>5900</v>
      </c>
      <c r="P1070" s="3" t="s">
        <v>323</v>
      </c>
      <c r="S1070" s="3"/>
      <c r="T1070" s="7" t="s">
        <v>5901</v>
      </c>
      <c r="U1070" s="3" t="s">
        <v>5902</v>
      </c>
      <c r="V1070" s="3" t="s">
        <v>5944</v>
      </c>
      <c r="W1070" s="3" t="s">
        <v>69</v>
      </c>
      <c r="X1070" s="3" t="s">
        <v>70</v>
      </c>
      <c r="Y1070" s="3" t="s">
        <v>67</v>
      </c>
      <c r="Z1070" s="4" t="str">
        <f>IF(Tabela1[[#This Row],[R.A.E]]="SIM",VLOOKUP(Tabela1[[#This Row],[CLASSIFICAÇÃO]],Lista_Susp_!PRAZO,2,0)+Tabela1[[#This Row],[DATA]],"")</f>
        <v/>
      </c>
      <c r="AA1070" s="11" t="b">
        <f ca="1">IF(Tabela1[[#This Row],[R.A.E]]="SIM",IF(AC1070="ok","CONCLUÍDO",IF(Tabela1[[#This Row],[PRAZO ABERTURA R.A.E]]&lt;TODAY(),"ATRASADO","NO PRAZO")))</f>
        <v>0</v>
      </c>
      <c r="AB1070" s="11" t="str">
        <f ca="1">IF(Tabela1[[#This Row],[PRAZO ABERTURA R.A.E]]&gt;=TODAY(),"",IF(Tabela1[[#This Row],[STATUS]]="ATRASADO",TODAY()-Tabela1[[#This Row],[PRAZO ABERTURA R.A.E]],""))</f>
        <v/>
      </c>
      <c r="AE1070" s="3"/>
      <c r="AF1070" t="s">
        <v>73</v>
      </c>
    </row>
    <row r="1071" spans="1:32" x14ac:dyDescent="0.25">
      <c r="A1071" s="2">
        <v>1070</v>
      </c>
      <c r="B1071" s="2" t="s">
        <v>25</v>
      </c>
      <c r="C1071" s="46">
        <v>45531</v>
      </c>
      <c r="D1071" s="15" t="str">
        <f t="shared" si="16"/>
        <v>agosto</v>
      </c>
      <c r="E1071" s="9">
        <v>0.4694444444444445</v>
      </c>
      <c r="F1071" s="41" t="s">
        <v>5903</v>
      </c>
      <c r="G1071" s="2" t="s">
        <v>36</v>
      </c>
      <c r="H1071" s="20"/>
      <c r="I1071" s="61"/>
      <c r="J1071" s="3"/>
      <c r="K1071" s="5" t="s">
        <v>6034</v>
      </c>
      <c r="L1071" s="6" t="s">
        <v>3996</v>
      </c>
      <c r="M1071" s="3" t="s">
        <v>121</v>
      </c>
      <c r="N1071" s="2" t="s">
        <v>1195</v>
      </c>
      <c r="O1071" s="2" t="s">
        <v>5904</v>
      </c>
      <c r="P1071" s="3" t="s">
        <v>5905</v>
      </c>
      <c r="S1071" s="3"/>
      <c r="T1071" s="7" t="s">
        <v>5906</v>
      </c>
      <c r="U1071" s="3" t="s">
        <v>3976</v>
      </c>
      <c r="V1071" s="3" t="s">
        <v>239</v>
      </c>
      <c r="W1071" s="3" t="s">
        <v>69</v>
      </c>
      <c r="X1071" s="3" t="s">
        <v>70</v>
      </c>
      <c r="Y1071" s="3" t="s">
        <v>67</v>
      </c>
      <c r="Z1071" s="4" t="str">
        <f>IF(Tabela1[[#This Row],[R.A.E]]="SIM",VLOOKUP(Tabela1[[#This Row],[CLASSIFICAÇÃO]],Lista_Susp_!PRAZO,2,0)+Tabela1[[#This Row],[DATA]],"")</f>
        <v/>
      </c>
      <c r="AA1071" s="11" t="b">
        <f ca="1">IF(Tabela1[[#This Row],[R.A.E]]="SIM",IF(AC1071="ok","CONCLUÍDO",IF(Tabela1[[#This Row],[PRAZO ABERTURA R.A.E]]&lt;TODAY(),"ATRASADO","NO PRAZO")))</f>
        <v>0</v>
      </c>
      <c r="AB1071" s="11" t="str">
        <f ca="1">IF(Tabela1[[#This Row],[PRAZO ABERTURA R.A.E]]&gt;=TODAY(),"",IF(Tabela1[[#This Row],[STATUS]]="ATRASADO",TODAY()-Tabela1[[#This Row],[PRAZO ABERTURA R.A.E]],""))</f>
        <v/>
      </c>
      <c r="AE1071" s="3"/>
      <c r="AF1071" t="s">
        <v>73</v>
      </c>
    </row>
    <row r="1072" spans="1:32" ht="30" x14ac:dyDescent="0.25">
      <c r="A1072" s="83">
        <v>1071</v>
      </c>
      <c r="B1072" s="2" t="s">
        <v>28</v>
      </c>
      <c r="C1072" s="46">
        <v>45531</v>
      </c>
      <c r="D1072" s="15" t="str">
        <f t="shared" si="16"/>
        <v>agosto</v>
      </c>
      <c r="E1072" s="9">
        <v>0.61111111111111105</v>
      </c>
      <c r="F1072" s="41" t="s">
        <v>5907</v>
      </c>
      <c r="G1072" s="2" t="s">
        <v>30</v>
      </c>
      <c r="H1072" s="20"/>
      <c r="I1072" s="61"/>
      <c r="J1072" s="3"/>
      <c r="K1072" s="5" t="s">
        <v>6033</v>
      </c>
      <c r="L1072" s="6" t="s">
        <v>129</v>
      </c>
      <c r="M1072" s="3" t="s">
        <v>121</v>
      </c>
      <c r="N1072" s="2" t="s">
        <v>1759</v>
      </c>
      <c r="O1072" s="2" t="s">
        <v>5908</v>
      </c>
      <c r="P1072" s="3" t="s">
        <v>5909</v>
      </c>
      <c r="S1072" s="3"/>
      <c r="T1072" t="s">
        <v>5910</v>
      </c>
      <c r="U1072" s="3" t="s">
        <v>5911</v>
      </c>
      <c r="V1072" s="3" t="s">
        <v>5755</v>
      </c>
      <c r="W1072" s="3" t="s">
        <v>69</v>
      </c>
      <c r="X1072" s="3" t="s">
        <v>70</v>
      </c>
      <c r="Y1072" s="3" t="s">
        <v>67</v>
      </c>
      <c r="Z1072" s="4" t="str">
        <f>IF(Tabela1[[#This Row],[R.A.E]]="SIM",VLOOKUP(Tabela1[[#This Row],[CLASSIFICAÇÃO]],Lista_Susp_!PRAZO,2,0)+Tabela1[[#This Row],[DATA]],"")</f>
        <v/>
      </c>
      <c r="AA1072" s="11" t="b">
        <f ca="1">IF(Tabela1[[#This Row],[R.A.E]]="SIM",IF(AC1072="ok","CONCLUÍDO",IF(Tabela1[[#This Row],[PRAZO ABERTURA R.A.E]]&lt;TODAY(),"ATRASADO","NO PRAZO")))</f>
        <v>0</v>
      </c>
      <c r="AB1072" s="11" t="str">
        <f ca="1">IF(Tabela1[[#This Row],[PRAZO ABERTURA R.A.E]]&gt;=TODAY(),"",IF(Tabela1[[#This Row],[STATUS]]="ATRASADO",TODAY()-Tabela1[[#This Row],[PRAZO ABERTURA R.A.E]],""))</f>
        <v/>
      </c>
      <c r="AE1072" s="3"/>
      <c r="AF1072" t="s">
        <v>73</v>
      </c>
    </row>
    <row r="1073" spans="1:32" x14ac:dyDescent="0.25">
      <c r="A1073" s="2">
        <v>1072</v>
      </c>
      <c r="B1073" s="2" t="s">
        <v>25</v>
      </c>
      <c r="C1073" s="46">
        <v>45532</v>
      </c>
      <c r="D1073" s="15" t="str">
        <f t="shared" si="16"/>
        <v>agosto</v>
      </c>
      <c r="E1073" s="9">
        <v>0.39583333333333331</v>
      </c>
      <c r="F1073" s="41" t="s">
        <v>5800</v>
      </c>
      <c r="G1073" s="2" t="s">
        <v>36</v>
      </c>
      <c r="H1073" s="20"/>
      <c r="I1073" s="61"/>
      <c r="J1073" s="3"/>
      <c r="K1073" s="5" t="s">
        <v>5912</v>
      </c>
      <c r="L1073" s="6" t="s">
        <v>5801</v>
      </c>
      <c r="M1073" s="3" t="s">
        <v>121</v>
      </c>
      <c r="N1073" s="2" t="s">
        <v>121</v>
      </c>
      <c r="O1073" s="2" t="s">
        <v>5913</v>
      </c>
      <c r="P1073" s="3" t="s">
        <v>410</v>
      </c>
      <c r="S1073" s="3"/>
      <c r="T1073" s="7" t="s">
        <v>5914</v>
      </c>
      <c r="U1073" s="3" t="s">
        <v>5915</v>
      </c>
      <c r="V1073" s="3" t="s">
        <v>88</v>
      </c>
      <c r="W1073" s="3" t="s">
        <v>69</v>
      </c>
      <c r="X1073" s="3" t="s">
        <v>70</v>
      </c>
      <c r="Y1073" s="3" t="s">
        <v>67</v>
      </c>
      <c r="Z1073" s="4" t="str">
        <f>IF(Tabela1[[#This Row],[R.A.E]]="SIM",VLOOKUP(Tabela1[[#This Row],[CLASSIFICAÇÃO]],Lista_Susp_!PRAZO,2,0)+Tabela1[[#This Row],[DATA]],"")</f>
        <v/>
      </c>
      <c r="AA1073" s="11" t="b">
        <f ca="1">IF(Tabela1[[#This Row],[R.A.E]]="SIM",IF(AC1073="ok","CONCLUÍDO",IF(Tabela1[[#This Row],[PRAZO ABERTURA R.A.E]]&lt;TODAY(),"ATRASADO","NO PRAZO")))</f>
        <v>0</v>
      </c>
      <c r="AB1073" s="11" t="str">
        <f ca="1">IF(Tabela1[[#This Row],[PRAZO ABERTURA R.A.E]]&gt;=TODAY(),"",IF(Tabela1[[#This Row],[STATUS]]="ATRASADO",TODAY()-Tabela1[[#This Row],[PRAZO ABERTURA R.A.E]],""))</f>
        <v/>
      </c>
      <c r="AE1073" s="3"/>
      <c r="AF1073" t="s">
        <v>73</v>
      </c>
    </row>
    <row r="1074" spans="1:32" x14ac:dyDescent="0.25">
      <c r="A1074" s="2">
        <v>1073</v>
      </c>
      <c r="B1074" s="2" t="s">
        <v>25</v>
      </c>
      <c r="C1074" s="46">
        <v>45525</v>
      </c>
      <c r="D1074" s="15" t="str">
        <f t="shared" si="16"/>
        <v>agosto</v>
      </c>
      <c r="E1074" s="9">
        <v>0.45833333333333331</v>
      </c>
      <c r="F1074" s="41" t="s">
        <v>5916</v>
      </c>
      <c r="G1074" s="2" t="s">
        <v>27</v>
      </c>
      <c r="H1074" s="20" t="s">
        <v>2308</v>
      </c>
      <c r="I1074" s="61"/>
      <c r="J1074" s="3"/>
      <c r="K1074" s="5" t="s">
        <v>5917</v>
      </c>
      <c r="L1074" s="6" t="s">
        <v>126</v>
      </c>
      <c r="M1074" s="3" t="s">
        <v>213</v>
      </c>
      <c r="N1074" s="2" t="s">
        <v>213</v>
      </c>
      <c r="O1074" s="2" t="s">
        <v>5918</v>
      </c>
      <c r="P1074" s="3" t="s">
        <v>5919</v>
      </c>
      <c r="S1074" s="3"/>
      <c r="T1074" t="s">
        <v>5920</v>
      </c>
      <c r="U1074" s="3" t="s">
        <v>5921</v>
      </c>
      <c r="V1074" s="3" t="s">
        <v>95</v>
      </c>
      <c r="W1074" s="3" t="s">
        <v>69</v>
      </c>
      <c r="X1074" s="3" t="s">
        <v>70</v>
      </c>
      <c r="Y1074" s="3" t="s">
        <v>67</v>
      </c>
      <c r="Z1074" s="4" t="str">
        <f>IF(Tabela1[[#This Row],[R.A.E]]="SIM",VLOOKUP(Tabela1[[#This Row],[CLASSIFICAÇÃO]],Lista_Susp_!PRAZO,2,0)+Tabela1[[#This Row],[DATA]],"")</f>
        <v/>
      </c>
      <c r="AA1074" s="11" t="b">
        <f ca="1">IF(Tabela1[[#This Row],[R.A.E]]="SIM",IF(AC1074="ok","CONCLUÍDO",IF(Tabela1[[#This Row],[PRAZO ABERTURA R.A.E]]&lt;TODAY(),"ATRASADO","NO PRAZO")))</f>
        <v>0</v>
      </c>
      <c r="AB1074" s="11" t="str">
        <f ca="1">IF(Tabela1[[#This Row],[PRAZO ABERTURA R.A.E]]&gt;=TODAY(),"",IF(Tabela1[[#This Row],[STATUS]]="ATRASADO",TODAY()-Tabela1[[#This Row],[PRAZO ABERTURA R.A.E]],""))</f>
        <v/>
      </c>
      <c r="AE1074" s="3"/>
      <c r="AF1074" t="s">
        <v>67</v>
      </c>
    </row>
    <row r="1075" spans="1:32" ht="45" x14ac:dyDescent="0.25">
      <c r="A1075" s="2">
        <v>1074</v>
      </c>
      <c r="B1075" s="2" t="s">
        <v>25</v>
      </c>
      <c r="C1075" s="46">
        <v>45533</v>
      </c>
      <c r="D1075" s="15" t="str">
        <f t="shared" si="16"/>
        <v>agosto</v>
      </c>
      <c r="E1075" s="9">
        <v>0.64583333333333337</v>
      </c>
      <c r="F1075" s="41" t="s">
        <v>5922</v>
      </c>
      <c r="G1075" s="2" t="s">
        <v>36</v>
      </c>
      <c r="H1075" s="20"/>
      <c r="I1075" s="61"/>
      <c r="J1075" s="3" t="s">
        <v>73</v>
      </c>
      <c r="K1075" s="5" t="s">
        <v>5923</v>
      </c>
      <c r="L1075" s="6" t="s">
        <v>5368</v>
      </c>
      <c r="M1075" s="3" t="s">
        <v>121</v>
      </c>
      <c r="N1075" s="2" t="s">
        <v>121</v>
      </c>
      <c r="O1075" s="2" t="s">
        <v>5924</v>
      </c>
      <c r="P1075" s="3" t="s">
        <v>5925</v>
      </c>
      <c r="S1075" s="3"/>
      <c r="T1075" s="7" t="s">
        <v>5926</v>
      </c>
      <c r="U1075" s="3" t="s">
        <v>5927</v>
      </c>
      <c r="V1075" s="3" t="s">
        <v>75</v>
      </c>
      <c r="W1075" s="3" t="s">
        <v>76</v>
      </c>
      <c r="X1075" s="3" t="s">
        <v>79</v>
      </c>
      <c r="Y1075" s="3" t="s">
        <v>73</v>
      </c>
      <c r="Z1075" s="4">
        <f>IF(Tabela1[[#This Row],[R.A.E]]="SIM",VLOOKUP(Tabela1[[#This Row],[CLASSIFICAÇÃO]],Lista_Susp_!PRAZO,2,0)+Tabela1[[#This Row],[DATA]],"")</f>
        <v>45540</v>
      </c>
      <c r="AA1075" s="11" t="str">
        <f ca="1">IF(Tabela1[[#This Row],[R.A.E]]="SIM",IF(AC1075="ok","CONCLUÍDO",IF(Tabela1[[#This Row],[PRAZO ABERTURA R.A.E]]&lt;TODAY(),"ATRASADO","NO PRAZO")))</f>
        <v>CONCLUÍDO</v>
      </c>
      <c r="AB1075" s="11" t="str">
        <f ca="1">IF(Tabela1[[#This Row],[PRAZO ABERTURA R.A.E]]&gt;=TODAY(),"",IF(Tabela1[[#This Row],[STATUS]]="ATRASADO",TODAY()-Tabela1[[#This Row],[PRAZO ABERTURA R.A.E]],""))</f>
        <v/>
      </c>
      <c r="AC1075" s="3" t="s">
        <v>908</v>
      </c>
      <c r="AD1075" s="4">
        <v>45539</v>
      </c>
      <c r="AE1075" s="3"/>
      <c r="AF1075" t="s">
        <v>73</v>
      </c>
    </row>
    <row r="1076" spans="1:32" x14ac:dyDescent="0.25">
      <c r="A1076" s="2">
        <v>1075</v>
      </c>
      <c r="B1076" s="2" t="s">
        <v>25</v>
      </c>
      <c r="C1076" s="46">
        <v>45532</v>
      </c>
      <c r="D1076" s="15" t="str">
        <f t="shared" si="16"/>
        <v>agosto</v>
      </c>
      <c r="E1076" s="9">
        <v>0.66666666666666663</v>
      </c>
      <c r="F1076" s="41" t="s">
        <v>4452</v>
      </c>
      <c r="G1076" s="2" t="s">
        <v>27</v>
      </c>
      <c r="H1076" s="20" t="s">
        <v>2308</v>
      </c>
      <c r="I1076" s="61"/>
      <c r="J1076" s="3"/>
      <c r="K1076" s="5" t="s">
        <v>6032</v>
      </c>
      <c r="L1076" s="6" t="s">
        <v>126</v>
      </c>
      <c r="M1076" s="3" t="s">
        <v>213</v>
      </c>
      <c r="N1076" s="2" t="s">
        <v>213</v>
      </c>
      <c r="O1076" s="2" t="s">
        <v>5928</v>
      </c>
      <c r="P1076" s="3" t="s">
        <v>5919</v>
      </c>
      <c r="S1076" s="3"/>
      <c r="T1076" t="s">
        <v>5929</v>
      </c>
      <c r="U1076" s="3" t="s">
        <v>5930</v>
      </c>
      <c r="V1076" s="3" t="s">
        <v>95</v>
      </c>
      <c r="W1076" s="3" t="s">
        <v>69</v>
      </c>
      <c r="X1076" s="3" t="s">
        <v>70</v>
      </c>
      <c r="Y1076" s="3" t="s">
        <v>67</v>
      </c>
      <c r="Z1076" s="4" t="str">
        <f>IF(Tabela1[[#This Row],[R.A.E]]="SIM",VLOOKUP(Tabela1[[#This Row],[CLASSIFICAÇÃO]],Lista_Susp_!PRAZO,2,0)+Tabela1[[#This Row],[DATA]],"")</f>
        <v/>
      </c>
      <c r="AA1076" s="11" t="b">
        <f ca="1">IF(Tabela1[[#This Row],[R.A.E]]="SIM",IF(AC1076="ok","CONCLUÍDO",IF(Tabela1[[#This Row],[PRAZO ABERTURA R.A.E]]&lt;TODAY(),"ATRASADO","NO PRAZO")))</f>
        <v>0</v>
      </c>
      <c r="AB1076" s="11" t="str">
        <f ca="1">IF(Tabela1[[#This Row],[PRAZO ABERTURA R.A.E]]&gt;=TODAY(),"",IF(Tabela1[[#This Row],[STATUS]]="ATRASADO",TODAY()-Tabela1[[#This Row],[PRAZO ABERTURA R.A.E]],""))</f>
        <v/>
      </c>
      <c r="AE1076" s="3"/>
      <c r="AF1076" t="s">
        <v>67</v>
      </c>
    </row>
    <row r="1077" spans="1:32" ht="30" x14ac:dyDescent="0.25">
      <c r="A1077" s="2">
        <v>1076</v>
      </c>
      <c r="B1077" s="3" t="s">
        <v>25</v>
      </c>
      <c r="C1077" s="46">
        <v>45533</v>
      </c>
      <c r="D1077" s="15" t="str">
        <f t="shared" si="16"/>
        <v>agosto</v>
      </c>
      <c r="E1077" s="9">
        <v>0.53402777777777777</v>
      </c>
      <c r="F1077" s="41" t="s">
        <v>5931</v>
      </c>
      <c r="G1077" s="2" t="s">
        <v>27</v>
      </c>
      <c r="H1077" s="20" t="s">
        <v>2308</v>
      </c>
      <c r="I1077" s="61"/>
      <c r="J1077" s="3"/>
      <c r="K1077" s="5" t="s">
        <v>5932</v>
      </c>
      <c r="L1077" s="6" t="s">
        <v>3102</v>
      </c>
      <c r="M1077" s="3" t="s">
        <v>122</v>
      </c>
      <c r="N1077" s="2" t="s">
        <v>1673</v>
      </c>
      <c r="O1077" s="2" t="s">
        <v>5933</v>
      </c>
      <c r="P1077" s="3" t="s">
        <v>5934</v>
      </c>
      <c r="S1077" s="3"/>
      <c r="T1077" s="7" t="s">
        <v>5935</v>
      </c>
      <c r="U1077" s="3" t="s">
        <v>1166</v>
      </c>
      <c r="V1077" s="3" t="s">
        <v>83</v>
      </c>
      <c r="W1077" s="3" t="s">
        <v>69</v>
      </c>
      <c r="X1077" s="3" t="s">
        <v>70</v>
      </c>
      <c r="Y1077" s="3" t="s">
        <v>67</v>
      </c>
      <c r="Z1077" s="4" t="str">
        <f>IF(Tabela1[[#This Row],[R.A.E]]="SIM",VLOOKUP(Tabela1[[#This Row],[CLASSIFICAÇÃO]],Lista_Susp_!PRAZO,2,0)+Tabela1[[#This Row],[DATA]],"")</f>
        <v/>
      </c>
      <c r="AA1077" s="11" t="b">
        <f ca="1">IF(Tabela1[[#This Row],[R.A.E]]="SIM",IF(AC1077="ok","CONCLUÍDO",IF(Tabela1[[#This Row],[PRAZO ABERTURA R.A.E]]&lt;TODAY(),"ATRASADO","NO PRAZO")))</f>
        <v>0</v>
      </c>
      <c r="AB1077" s="11" t="str">
        <f ca="1">IF(Tabela1[[#This Row],[PRAZO ABERTURA R.A.E]]&gt;=TODAY(),"",IF(Tabela1[[#This Row],[STATUS]]="ATRASADO",TODAY()-Tabela1[[#This Row],[PRAZO ABERTURA R.A.E]],""))</f>
        <v/>
      </c>
      <c r="AE1077" s="3"/>
      <c r="AF1077" t="s">
        <v>73</v>
      </c>
    </row>
    <row r="1078" spans="1:32" x14ac:dyDescent="0.25">
      <c r="A1078" s="2">
        <v>1077</v>
      </c>
      <c r="B1078" s="2" t="s">
        <v>25</v>
      </c>
      <c r="C1078" s="46">
        <v>45533</v>
      </c>
      <c r="D1078" s="15" t="str">
        <f t="shared" si="16"/>
        <v>agosto</v>
      </c>
      <c r="E1078" s="9">
        <v>0.4236111111111111</v>
      </c>
      <c r="F1078" s="41" t="s">
        <v>6078</v>
      </c>
      <c r="G1078" s="2" t="s">
        <v>32</v>
      </c>
      <c r="H1078" s="20"/>
      <c r="I1078" s="61" t="s">
        <v>5169</v>
      </c>
      <c r="J1078" s="3"/>
      <c r="K1078" s="5" t="s">
        <v>6031</v>
      </c>
      <c r="L1078" s="6" t="s">
        <v>31</v>
      </c>
      <c r="M1078" s="3" t="s">
        <v>121</v>
      </c>
      <c r="N1078" s="2" t="s">
        <v>1195</v>
      </c>
      <c r="O1078" s="2" t="s">
        <v>5936</v>
      </c>
      <c r="P1078" s="3" t="s">
        <v>4113</v>
      </c>
      <c r="S1078" s="3"/>
      <c r="T1078" t="s">
        <v>5937</v>
      </c>
      <c r="U1078" s="3" t="s">
        <v>5938</v>
      </c>
      <c r="V1078" s="3" t="s">
        <v>239</v>
      </c>
      <c r="W1078" s="3" t="s">
        <v>69</v>
      </c>
      <c r="X1078" s="3" t="s">
        <v>70</v>
      </c>
      <c r="Y1078" s="3" t="s">
        <v>73</v>
      </c>
      <c r="Z1078" s="4">
        <f>IF(Tabela1[[#This Row],[R.A.E]]="SIM",VLOOKUP(Tabela1[[#This Row],[CLASSIFICAÇÃO]],Lista_Susp_!PRAZO,2,0)+Tabela1[[#This Row],[DATA]],"")</f>
        <v>45540</v>
      </c>
      <c r="AA1078" s="11" t="str">
        <f ca="1">IF(Tabela1[[#This Row],[R.A.E]]="SIM",IF(AC1078="ok","CONCLUÍDO",IF(Tabela1[[#This Row],[PRAZO ABERTURA R.A.E]]&lt;TODAY(),"ATRASADO","NO PRAZO")))</f>
        <v>CONCLUÍDO</v>
      </c>
      <c r="AB1078" s="11" t="str">
        <f ca="1">IF(Tabela1[[#This Row],[PRAZO ABERTURA R.A.E]]&gt;=TODAY(),"",IF(Tabela1[[#This Row],[STATUS]]="ATRASADO",TODAY()-Tabela1[[#This Row],[PRAZO ABERTURA R.A.E]],""))</f>
        <v/>
      </c>
      <c r="AC1078" s="4" t="s">
        <v>908</v>
      </c>
      <c r="AD1078" s="4">
        <v>45539</v>
      </c>
      <c r="AE1078" s="3"/>
      <c r="AF1078" t="s">
        <v>73</v>
      </c>
    </row>
    <row r="1079" spans="1:32" x14ac:dyDescent="0.25">
      <c r="A1079" s="2">
        <v>1078</v>
      </c>
      <c r="B1079" s="2" t="s">
        <v>28</v>
      </c>
      <c r="C1079" s="46">
        <v>45533</v>
      </c>
      <c r="D1079" s="15" t="str">
        <f t="shared" si="16"/>
        <v>agosto</v>
      </c>
      <c r="E1079" s="9">
        <v>0.35416666666666669</v>
      </c>
      <c r="F1079" s="41" t="s">
        <v>5939</v>
      </c>
      <c r="G1079" s="2" t="s">
        <v>30</v>
      </c>
      <c r="H1079" s="20"/>
      <c r="I1079" s="61"/>
      <c r="J1079" s="3"/>
      <c r="K1079" s="5" t="s">
        <v>5940</v>
      </c>
      <c r="L1079" s="6" t="s">
        <v>197</v>
      </c>
      <c r="M1079" s="3" t="s">
        <v>121</v>
      </c>
      <c r="N1079" s="2" t="s">
        <v>1037</v>
      </c>
      <c r="O1079" s="2" t="s">
        <v>5941</v>
      </c>
      <c r="P1079" s="3" t="s">
        <v>3405</v>
      </c>
      <c r="S1079" s="3"/>
      <c r="T1079" s="7" t="s">
        <v>5942</v>
      </c>
      <c r="U1079" s="3" t="s">
        <v>5943</v>
      </c>
      <c r="V1079" s="3" t="s">
        <v>5944</v>
      </c>
      <c r="W1079" s="3" t="s">
        <v>69</v>
      </c>
      <c r="X1079" s="3" t="s">
        <v>70</v>
      </c>
      <c r="Y1079" s="3" t="s">
        <v>67</v>
      </c>
      <c r="Z1079" s="4" t="str">
        <f>IF(Tabela1[[#This Row],[R.A.E]]="SIM",VLOOKUP(Tabela1[[#This Row],[CLASSIFICAÇÃO]],Lista_Susp_!PRAZO,2,0)+Tabela1[[#This Row],[DATA]],"")</f>
        <v/>
      </c>
      <c r="AA1079" s="11" t="b">
        <f ca="1">IF(Tabela1[[#This Row],[R.A.E]]="SIM",IF(AC1079="ok","CONCLUÍDO",IF(Tabela1[[#This Row],[PRAZO ABERTURA R.A.E]]&lt;TODAY(),"ATRASADO","NO PRAZO")))</f>
        <v>0</v>
      </c>
      <c r="AB1079" s="11" t="str">
        <f ca="1">IF(Tabela1[[#This Row],[PRAZO ABERTURA R.A.E]]&gt;=TODAY(),"",IF(Tabela1[[#This Row],[STATUS]]="ATRASADO",TODAY()-Tabela1[[#This Row],[PRAZO ABERTURA R.A.E]],""))</f>
        <v/>
      </c>
      <c r="AE1079" s="3"/>
      <c r="AF1079" t="s">
        <v>73</v>
      </c>
    </row>
    <row r="1080" spans="1:32" x14ac:dyDescent="0.25">
      <c r="A1080" s="83">
        <v>1079</v>
      </c>
      <c r="B1080" s="2" t="s">
        <v>25</v>
      </c>
      <c r="C1080" s="46">
        <v>45530</v>
      </c>
      <c r="D1080" s="15" t="str">
        <f t="shared" si="16"/>
        <v>agosto</v>
      </c>
      <c r="E1080" s="9">
        <v>0.5625</v>
      </c>
      <c r="F1080" s="41" t="s">
        <v>5945</v>
      </c>
      <c r="G1080" s="2" t="s">
        <v>33</v>
      </c>
      <c r="H1080" s="20"/>
      <c r="I1080" s="61"/>
      <c r="J1080" s="3"/>
      <c r="K1080" s="5" t="s">
        <v>6030</v>
      </c>
      <c r="L1080" s="6" t="s">
        <v>126</v>
      </c>
      <c r="M1080" s="3" t="s">
        <v>231</v>
      </c>
      <c r="N1080" s="2" t="s">
        <v>5946</v>
      </c>
      <c r="O1080" s="2" t="s">
        <v>5947</v>
      </c>
      <c r="P1080" s="3" t="s">
        <v>5948</v>
      </c>
      <c r="S1080" s="3"/>
      <c r="T1080" s="7" t="s">
        <v>5949</v>
      </c>
      <c r="U1080" s="3" t="s">
        <v>5950</v>
      </c>
      <c r="V1080" s="3" t="s">
        <v>77</v>
      </c>
      <c r="W1080" s="3" t="s">
        <v>69</v>
      </c>
      <c r="X1080" s="3" t="s">
        <v>70</v>
      </c>
      <c r="Y1080" s="3" t="s">
        <v>67</v>
      </c>
      <c r="Z1080" s="4" t="str">
        <f>IF(Tabela1[[#This Row],[R.A.E]]="SIM",VLOOKUP(Tabela1[[#This Row],[CLASSIFICAÇÃO]],Lista_Susp_!PRAZO,2,0)+Tabela1[[#This Row],[DATA]],"")</f>
        <v/>
      </c>
      <c r="AA1080" s="11" t="b">
        <f ca="1">IF(Tabela1[[#This Row],[R.A.E]]="SIM",IF(AC1080="ok","CONCLUÍDO",IF(Tabela1[[#This Row],[PRAZO ABERTURA R.A.E]]&lt;TODAY(),"ATRASADO","NO PRAZO")))</f>
        <v>0</v>
      </c>
      <c r="AB1080" s="11" t="str">
        <f ca="1">IF(Tabela1[[#This Row],[PRAZO ABERTURA R.A.E]]&gt;=TODAY(),"",IF(Tabela1[[#This Row],[STATUS]]="ATRASADO",TODAY()-Tabela1[[#This Row],[PRAZO ABERTURA R.A.E]],""))</f>
        <v/>
      </c>
      <c r="AE1080" s="3"/>
      <c r="AF1080" t="s">
        <v>67</v>
      </c>
    </row>
    <row r="1081" spans="1:32" x14ac:dyDescent="0.25">
      <c r="A1081" s="2">
        <v>1080</v>
      </c>
      <c r="B1081" s="2" t="s">
        <v>25</v>
      </c>
      <c r="C1081" s="46">
        <v>45532</v>
      </c>
      <c r="D1081" s="15" t="str">
        <f t="shared" si="16"/>
        <v>agosto</v>
      </c>
      <c r="E1081" s="9">
        <v>0.69444444444444453</v>
      </c>
      <c r="F1081" s="41" t="s">
        <v>5952</v>
      </c>
      <c r="G1081" s="2" t="s">
        <v>36</v>
      </c>
      <c r="H1081" s="20"/>
      <c r="I1081" s="61"/>
      <c r="J1081" s="3"/>
      <c r="K1081" s="5" t="s">
        <v>5951</v>
      </c>
      <c r="L1081" s="6" t="s">
        <v>126</v>
      </c>
      <c r="M1081" s="3" t="s">
        <v>123</v>
      </c>
      <c r="N1081" s="2" t="s">
        <v>1705</v>
      </c>
      <c r="O1081" s="2" t="s">
        <v>5953</v>
      </c>
      <c r="P1081" s="3" t="s">
        <v>5954</v>
      </c>
      <c r="S1081" s="3"/>
      <c r="T1081" t="s">
        <v>5955</v>
      </c>
      <c r="U1081" s="3" t="s">
        <v>5956</v>
      </c>
      <c r="V1081" s="3" t="s">
        <v>88</v>
      </c>
      <c r="W1081" s="3" t="s">
        <v>69</v>
      </c>
      <c r="X1081" s="3" t="s">
        <v>79</v>
      </c>
      <c r="Y1081" s="3" t="s">
        <v>73</v>
      </c>
      <c r="Z1081" s="4">
        <f>IF(Tabela1[[#This Row],[R.A.E]]="SIM",VLOOKUP(Tabela1[[#This Row],[CLASSIFICAÇÃO]],Lista_Susp_!PRAZO,2,0)+Tabela1[[#This Row],[DATA]],"")</f>
        <v>45539</v>
      </c>
      <c r="AA1081" s="11" t="str">
        <f ca="1">IF(Tabela1[[#This Row],[R.A.E]]="SIM",IF(AC1081="ok","CONCLUÍDO",IF(Tabela1[[#This Row],[PRAZO ABERTURA R.A.E]]&lt;TODAY(),"ATRASADO","NO PRAZO")))</f>
        <v>CONCLUÍDO</v>
      </c>
      <c r="AB1081" s="11" t="str">
        <f ca="1">IF(Tabela1[[#This Row],[PRAZO ABERTURA R.A.E]]&gt;=TODAY(),"",IF(Tabela1[[#This Row],[STATUS]]="ATRASADO",TODAY()-Tabela1[[#This Row],[PRAZO ABERTURA R.A.E]],""))</f>
        <v/>
      </c>
      <c r="AC1081" s="3" t="s">
        <v>908</v>
      </c>
      <c r="AE1081" s="3"/>
      <c r="AF1081" t="s">
        <v>73</v>
      </c>
    </row>
    <row r="1082" spans="1:32" ht="30" x14ac:dyDescent="0.25">
      <c r="A1082" s="2">
        <v>1081</v>
      </c>
      <c r="B1082" s="2" t="s">
        <v>25</v>
      </c>
      <c r="C1082" s="46">
        <v>45532</v>
      </c>
      <c r="D1082" s="15" t="str">
        <f t="shared" ref="D1082:D1145" si="17">TEXT(C1082,"MMMM")</f>
        <v>agosto</v>
      </c>
      <c r="E1082" s="9">
        <v>0.70833333333333337</v>
      </c>
      <c r="F1082" s="41" t="s">
        <v>5957</v>
      </c>
      <c r="G1082" s="2" t="s">
        <v>30</v>
      </c>
      <c r="H1082" s="20"/>
      <c r="I1082" s="61"/>
      <c r="J1082" s="3"/>
      <c r="K1082" s="5" t="s">
        <v>6029</v>
      </c>
      <c r="L1082" s="6" t="s">
        <v>126</v>
      </c>
      <c r="M1082" s="3" t="s">
        <v>231</v>
      </c>
      <c r="N1082" s="2" t="s">
        <v>3210</v>
      </c>
      <c r="O1082" s="2" t="s">
        <v>5958</v>
      </c>
      <c r="P1082" s="3" t="s">
        <v>5959</v>
      </c>
      <c r="S1082" s="3"/>
      <c r="T1082" s="7" t="s">
        <v>5960</v>
      </c>
      <c r="U1082" s="3" t="s">
        <v>3214</v>
      </c>
      <c r="V1082" s="3" t="s">
        <v>77</v>
      </c>
      <c r="W1082" s="3" t="s">
        <v>69</v>
      </c>
      <c r="X1082" s="3" t="s">
        <v>70</v>
      </c>
      <c r="Y1082" s="3" t="s">
        <v>67</v>
      </c>
      <c r="Z1082" s="4" t="str">
        <f>IF(Tabela1[[#This Row],[R.A.E]]="SIM",VLOOKUP(Tabela1[[#This Row],[CLASSIFICAÇÃO]],Lista_Susp_!PRAZO,2,0)+Tabela1[[#This Row],[DATA]],"")</f>
        <v/>
      </c>
      <c r="AA1082" s="11" t="b">
        <f ca="1">IF(Tabela1[[#This Row],[R.A.E]]="SIM",IF(AC1082="ok","CONCLUÍDO",IF(Tabela1[[#This Row],[PRAZO ABERTURA R.A.E]]&lt;TODAY(),"ATRASADO","NO PRAZO")))</f>
        <v>0</v>
      </c>
      <c r="AB1082" s="11" t="str">
        <f ca="1">IF(Tabela1[[#This Row],[PRAZO ABERTURA R.A.E]]&gt;=TODAY(),"",IF(Tabela1[[#This Row],[STATUS]]="ATRASADO",TODAY()-Tabela1[[#This Row],[PRAZO ABERTURA R.A.E]],""))</f>
        <v/>
      </c>
      <c r="AE1082" s="3"/>
      <c r="AF1082" t="s">
        <v>73</v>
      </c>
    </row>
    <row r="1083" spans="1:32" x14ac:dyDescent="0.25">
      <c r="A1083" s="2">
        <v>1082</v>
      </c>
      <c r="B1083" s="2" t="s">
        <v>25</v>
      </c>
      <c r="C1083" s="46">
        <v>45533</v>
      </c>
      <c r="D1083" s="15" t="str">
        <f t="shared" si="17"/>
        <v>agosto</v>
      </c>
      <c r="E1083" s="9">
        <v>0.74305555555555547</v>
      </c>
      <c r="F1083" s="41" t="s">
        <v>5961</v>
      </c>
      <c r="G1083" s="2" t="s">
        <v>27</v>
      </c>
      <c r="H1083" s="20" t="s">
        <v>2309</v>
      </c>
      <c r="I1083" s="61"/>
      <c r="J1083" s="3"/>
      <c r="K1083" s="5" t="s">
        <v>6028</v>
      </c>
      <c r="L1083" s="6" t="s">
        <v>126</v>
      </c>
      <c r="M1083" s="3" t="s">
        <v>122</v>
      </c>
      <c r="N1083" s="2" t="s">
        <v>5962</v>
      </c>
      <c r="O1083" s="2" t="s">
        <v>5963</v>
      </c>
      <c r="P1083" s="3" t="s">
        <v>5964</v>
      </c>
      <c r="S1083" s="3"/>
      <c r="T1083" s="7" t="s">
        <v>5965</v>
      </c>
      <c r="U1083" s="3" t="s">
        <v>5966</v>
      </c>
      <c r="V1083" s="3" t="s">
        <v>105</v>
      </c>
      <c r="W1083" s="3" t="s">
        <v>69</v>
      </c>
      <c r="X1083" s="3" t="s">
        <v>70</v>
      </c>
      <c r="Y1083" s="3" t="s">
        <v>67</v>
      </c>
      <c r="Z1083" s="4" t="str">
        <f>IF(Tabela1[[#This Row],[R.A.E]]="SIM",VLOOKUP(Tabela1[[#This Row],[CLASSIFICAÇÃO]],Lista_Susp_!PRAZO,2,0)+Tabela1[[#This Row],[DATA]],"")</f>
        <v/>
      </c>
      <c r="AA1083" s="11" t="b">
        <f ca="1">IF(Tabela1[[#This Row],[R.A.E]]="SIM",IF(AC1083="ok","CONCLUÍDO",IF(Tabela1[[#This Row],[PRAZO ABERTURA R.A.E]]&lt;TODAY(),"ATRASADO","NO PRAZO")))</f>
        <v>0</v>
      </c>
      <c r="AB1083" s="11" t="str">
        <f ca="1">IF(Tabela1[[#This Row],[PRAZO ABERTURA R.A.E]]&gt;=TODAY(),"",IF(Tabela1[[#This Row],[STATUS]]="ATRASADO",TODAY()-Tabela1[[#This Row],[PRAZO ABERTURA R.A.E]],""))</f>
        <v/>
      </c>
      <c r="AE1083" s="3"/>
      <c r="AF1083" t="s">
        <v>73</v>
      </c>
    </row>
    <row r="1084" spans="1:32" x14ac:dyDescent="0.25">
      <c r="A1084" s="2">
        <v>1083</v>
      </c>
      <c r="B1084" s="2" t="s">
        <v>25</v>
      </c>
      <c r="C1084" s="46">
        <v>45533</v>
      </c>
      <c r="D1084" s="15" t="str">
        <f t="shared" si="17"/>
        <v>agosto</v>
      </c>
      <c r="E1084" s="9">
        <v>0.63194444444444442</v>
      </c>
      <c r="F1084" s="41" t="s">
        <v>5967</v>
      </c>
      <c r="G1084" s="2" t="s">
        <v>27</v>
      </c>
      <c r="H1084" s="20" t="s">
        <v>2310</v>
      </c>
      <c r="I1084" s="61"/>
      <c r="J1084" s="3"/>
      <c r="K1084" s="5" t="s">
        <v>6027</v>
      </c>
      <c r="L1084" s="6" t="s">
        <v>126</v>
      </c>
      <c r="M1084" s="3" t="s">
        <v>122</v>
      </c>
      <c r="N1084" s="2" t="s">
        <v>5968</v>
      </c>
      <c r="O1084" s="2" t="s">
        <v>5969</v>
      </c>
      <c r="P1084" s="3" t="s">
        <v>3968</v>
      </c>
      <c r="S1084" s="3"/>
      <c r="T1084" s="7" t="s">
        <v>5970</v>
      </c>
      <c r="U1084" s="3" t="s">
        <v>5336</v>
      </c>
      <c r="V1084" s="3" t="s">
        <v>248</v>
      </c>
      <c r="W1084" s="3" t="s">
        <v>69</v>
      </c>
      <c r="X1084" s="3" t="s">
        <v>70</v>
      </c>
      <c r="Y1084" s="3" t="s">
        <v>67</v>
      </c>
      <c r="Z1084" s="4" t="str">
        <f>IF(Tabela1[[#This Row],[R.A.E]]="SIM",VLOOKUP(Tabela1[[#This Row],[CLASSIFICAÇÃO]],Lista_Susp_!PRAZO,2,0)+Tabela1[[#This Row],[DATA]],"")</f>
        <v/>
      </c>
      <c r="AA1084" s="11" t="b">
        <f ca="1">IF(Tabela1[[#This Row],[R.A.E]]="SIM",IF(AC1084="ok","CONCLUÍDO",IF(Tabela1[[#This Row],[PRAZO ABERTURA R.A.E]]&lt;TODAY(),"ATRASADO","NO PRAZO")))</f>
        <v>0</v>
      </c>
      <c r="AB1084" s="11" t="str">
        <f ca="1">IF(Tabela1[[#This Row],[PRAZO ABERTURA R.A.E]]&gt;=TODAY(),"",IF(Tabela1[[#This Row],[STATUS]]="ATRASADO",TODAY()-Tabela1[[#This Row],[PRAZO ABERTURA R.A.E]],""))</f>
        <v/>
      </c>
      <c r="AE1084" s="3"/>
      <c r="AF1084" t="s">
        <v>73</v>
      </c>
    </row>
    <row r="1085" spans="1:32" ht="45" x14ac:dyDescent="0.25">
      <c r="A1085" s="2">
        <v>1084</v>
      </c>
      <c r="B1085" s="2" t="s">
        <v>28</v>
      </c>
      <c r="C1085" s="46">
        <v>45533</v>
      </c>
      <c r="D1085" s="15" t="str">
        <f t="shared" si="17"/>
        <v>agosto</v>
      </c>
      <c r="E1085" s="9">
        <v>0.34027777777777773</v>
      </c>
      <c r="F1085" s="41" t="s">
        <v>5971</v>
      </c>
      <c r="G1085" s="2" t="s">
        <v>26</v>
      </c>
      <c r="H1085" s="20"/>
      <c r="I1085" s="61"/>
      <c r="J1085" s="3"/>
      <c r="K1085" s="5" t="s">
        <v>6079</v>
      </c>
      <c r="L1085" s="6" t="s">
        <v>129</v>
      </c>
      <c r="M1085" s="3" t="s">
        <v>121</v>
      </c>
      <c r="N1085" s="2" t="s">
        <v>4301</v>
      </c>
      <c r="O1085" s="2" t="s">
        <v>6018</v>
      </c>
      <c r="P1085" s="3" t="s">
        <v>350</v>
      </c>
      <c r="S1085" s="3"/>
      <c r="T1085" s="7" t="s">
        <v>5972</v>
      </c>
      <c r="U1085" s="3" t="s">
        <v>5973</v>
      </c>
      <c r="V1085" s="3" t="s">
        <v>5944</v>
      </c>
      <c r="W1085" s="3" t="s">
        <v>76</v>
      </c>
      <c r="X1085" s="3" t="s">
        <v>79</v>
      </c>
      <c r="Y1085" s="3" t="s">
        <v>73</v>
      </c>
      <c r="Z1085" s="4">
        <f>IF(Tabela1[[#This Row],[R.A.E]]="SIM",VLOOKUP(Tabela1[[#This Row],[CLASSIFICAÇÃO]],Lista_Susp_!PRAZO,2,0)+Tabela1[[#This Row],[DATA]],"")</f>
        <v>45540</v>
      </c>
      <c r="AA1085" s="11" t="str">
        <f ca="1">IF(Tabela1[[#This Row],[R.A.E]]="SIM",IF(AC1085="ok","CONCLUÍDO",IF(Tabela1[[#This Row],[PRAZO ABERTURA R.A.E]]&lt;TODAY(),"ATRASADO","NO PRAZO")))</f>
        <v>ATRASADO</v>
      </c>
      <c r="AB1085" s="11">
        <f ca="1">IF(Tabela1[[#This Row],[PRAZO ABERTURA R.A.E]]&gt;=TODAY(),"",IF(Tabela1[[#This Row],[STATUS]]="ATRASADO",TODAY()-Tabela1[[#This Row],[PRAZO ABERTURA R.A.E]],""))</f>
        <v>117</v>
      </c>
      <c r="AE1085" s="3"/>
      <c r="AF1085" t="s">
        <v>73</v>
      </c>
    </row>
    <row r="1086" spans="1:32" x14ac:dyDescent="0.25">
      <c r="A1086" s="2">
        <v>1085</v>
      </c>
      <c r="B1086" s="2" t="s">
        <v>28</v>
      </c>
      <c r="C1086" s="46">
        <v>45534</v>
      </c>
      <c r="D1086" s="15" t="str">
        <f t="shared" si="17"/>
        <v>agosto</v>
      </c>
      <c r="E1086" s="9">
        <v>0.39583333333333331</v>
      </c>
      <c r="F1086" s="41" t="s">
        <v>5974</v>
      </c>
      <c r="G1086" s="2" t="s">
        <v>26</v>
      </c>
      <c r="H1086" s="20"/>
      <c r="I1086" s="61"/>
      <c r="J1086" s="3"/>
      <c r="K1086" s="5" t="s">
        <v>5975</v>
      </c>
      <c r="L1086" s="6" t="s">
        <v>129</v>
      </c>
      <c r="M1086" s="3" t="s">
        <v>121</v>
      </c>
      <c r="N1086" s="2" t="s">
        <v>1102</v>
      </c>
      <c r="O1086" s="2" t="s">
        <v>5976</v>
      </c>
      <c r="P1086" s="3" t="s">
        <v>3208</v>
      </c>
      <c r="S1086" s="3"/>
      <c r="T1086" t="s">
        <v>5977</v>
      </c>
      <c r="U1086" s="3" t="s">
        <v>4222</v>
      </c>
      <c r="V1086" s="3" t="s">
        <v>232</v>
      </c>
      <c r="W1086" s="3" t="s">
        <v>69</v>
      </c>
      <c r="X1086" s="3" t="s">
        <v>79</v>
      </c>
      <c r="Y1086" s="3" t="s">
        <v>73</v>
      </c>
      <c r="Z1086" s="4">
        <f>IF(Tabela1[[#This Row],[R.A.E]]="SIM",VLOOKUP(Tabela1[[#This Row],[CLASSIFICAÇÃO]],Lista_Susp_!PRAZO,2,0)+Tabela1[[#This Row],[DATA]],"")</f>
        <v>45541</v>
      </c>
      <c r="AA1086" s="11" t="str">
        <f ca="1">IF(Tabela1[[#This Row],[R.A.E]]="SIM",IF(AC1086="ok","CONCLUÍDO",IF(Tabela1[[#This Row],[PRAZO ABERTURA R.A.E]]&lt;TODAY(),"ATRASADO","NO PRAZO")))</f>
        <v>ATRASADO</v>
      </c>
      <c r="AB1086" s="11">
        <f ca="1">IF(Tabela1[[#This Row],[PRAZO ABERTURA R.A.E]]&gt;=TODAY(),"",IF(Tabela1[[#This Row],[STATUS]]="ATRASADO",TODAY()-Tabela1[[#This Row],[PRAZO ABERTURA R.A.E]],""))</f>
        <v>116</v>
      </c>
      <c r="AE1086" s="3"/>
      <c r="AF1086" t="s">
        <v>73</v>
      </c>
    </row>
    <row r="1087" spans="1:32" ht="30" x14ac:dyDescent="0.25">
      <c r="A1087" s="2">
        <v>1086</v>
      </c>
      <c r="B1087" s="2" t="s">
        <v>28</v>
      </c>
      <c r="C1087" s="46">
        <v>45534</v>
      </c>
      <c r="D1087" s="15" t="str">
        <f t="shared" si="17"/>
        <v>agosto</v>
      </c>
      <c r="E1087" s="9">
        <v>0.66666666666666663</v>
      </c>
      <c r="F1087" s="41" t="s">
        <v>5898</v>
      </c>
      <c r="G1087" s="2" t="s">
        <v>27</v>
      </c>
      <c r="H1087" s="20" t="s">
        <v>2308</v>
      </c>
      <c r="I1087" s="61"/>
      <c r="J1087" s="3"/>
      <c r="K1087" s="5" t="s">
        <v>6026</v>
      </c>
      <c r="L1087" s="6" t="s">
        <v>197</v>
      </c>
      <c r="M1087" s="3" t="s">
        <v>121</v>
      </c>
      <c r="N1087" s="2" t="s">
        <v>5978</v>
      </c>
      <c r="O1087" s="2" t="s">
        <v>5979</v>
      </c>
      <c r="P1087" s="3" t="s">
        <v>5980</v>
      </c>
      <c r="S1087" s="3"/>
      <c r="T1087" t="s">
        <v>5981</v>
      </c>
      <c r="U1087" s="3" t="s">
        <v>5902</v>
      </c>
      <c r="V1087" s="3" t="s">
        <v>5944</v>
      </c>
      <c r="W1087" s="3" t="s">
        <v>69</v>
      </c>
      <c r="X1087" s="3" t="s">
        <v>70</v>
      </c>
      <c r="Y1087" s="3" t="s">
        <v>67</v>
      </c>
      <c r="Z1087" s="4" t="str">
        <f>IF(Tabela1[[#This Row],[R.A.E]]="SIM",VLOOKUP(Tabela1[[#This Row],[CLASSIFICAÇÃO]],Lista_Susp_!PRAZO,2,0)+Tabela1[[#This Row],[DATA]],"")</f>
        <v/>
      </c>
      <c r="AA1087" s="11" t="b">
        <f ca="1">IF(Tabela1[[#This Row],[R.A.E]]="SIM",IF(AC1087="ok","CONCLUÍDO",IF(Tabela1[[#This Row],[PRAZO ABERTURA R.A.E]]&lt;TODAY(),"ATRASADO","NO PRAZO")))</f>
        <v>0</v>
      </c>
      <c r="AB1087" s="11" t="str">
        <f ca="1">IF(Tabela1[[#This Row],[PRAZO ABERTURA R.A.E]]&gt;=TODAY(),"",IF(Tabela1[[#This Row],[STATUS]]="ATRASADO",TODAY()-Tabela1[[#This Row],[PRAZO ABERTURA R.A.E]],""))</f>
        <v/>
      </c>
      <c r="AE1087" s="3"/>
      <c r="AF1087" t="s">
        <v>73</v>
      </c>
    </row>
    <row r="1088" spans="1:32" x14ac:dyDescent="0.25">
      <c r="A1088" s="2">
        <v>1087</v>
      </c>
      <c r="B1088" s="2" t="s">
        <v>25</v>
      </c>
      <c r="C1088" s="46">
        <v>45534</v>
      </c>
      <c r="D1088" s="15" t="str">
        <f t="shared" si="17"/>
        <v>agosto</v>
      </c>
      <c r="E1088" s="9">
        <v>0.375</v>
      </c>
      <c r="F1088" s="41" t="s">
        <v>527</v>
      </c>
      <c r="G1088" s="2" t="s">
        <v>30</v>
      </c>
      <c r="H1088" s="20"/>
      <c r="I1088" s="61"/>
      <c r="J1088" s="3"/>
      <c r="K1088" s="5" t="s">
        <v>6025</v>
      </c>
      <c r="L1088" s="6" t="s">
        <v>197</v>
      </c>
      <c r="M1088" s="3" t="s">
        <v>121</v>
      </c>
      <c r="N1088" s="2" t="s">
        <v>4172</v>
      </c>
      <c r="O1088" s="2" t="s">
        <v>5982</v>
      </c>
      <c r="P1088" s="3" t="s">
        <v>3405</v>
      </c>
      <c r="S1088" s="3"/>
      <c r="T1088" t="s">
        <v>5983</v>
      </c>
      <c r="U1088" s="3" t="s">
        <v>5984</v>
      </c>
      <c r="V1088" s="3" t="s">
        <v>239</v>
      </c>
      <c r="W1088" s="3" t="s">
        <v>69</v>
      </c>
      <c r="X1088" s="3" t="s">
        <v>70</v>
      </c>
      <c r="Y1088" s="3" t="s">
        <v>67</v>
      </c>
      <c r="Z1088" s="4" t="str">
        <f>IF(Tabela1[[#This Row],[R.A.E]]="SIM",VLOOKUP(Tabela1[[#This Row],[CLASSIFICAÇÃO]],Lista_Susp_!PRAZO,2,0)+Tabela1[[#This Row],[DATA]],"")</f>
        <v/>
      </c>
      <c r="AA1088" s="11" t="b">
        <f ca="1">IF(Tabela1[[#This Row],[R.A.E]]="SIM",IF(AC1088="ok","CONCLUÍDO",IF(Tabela1[[#This Row],[PRAZO ABERTURA R.A.E]]&lt;TODAY(),"ATRASADO","NO PRAZO")))</f>
        <v>0</v>
      </c>
      <c r="AB1088" s="11" t="str">
        <f ca="1">IF(Tabela1[[#This Row],[PRAZO ABERTURA R.A.E]]&gt;=TODAY(),"",IF(Tabela1[[#This Row],[STATUS]]="ATRASADO",TODAY()-Tabela1[[#This Row],[PRAZO ABERTURA R.A.E]],""))</f>
        <v/>
      </c>
      <c r="AE1088" s="3"/>
      <c r="AF1088" t="s">
        <v>73</v>
      </c>
    </row>
    <row r="1089" spans="1:32" x14ac:dyDescent="0.25">
      <c r="A1089" s="2">
        <v>1088</v>
      </c>
      <c r="B1089" s="2" t="s">
        <v>25</v>
      </c>
      <c r="C1089" s="46">
        <v>45534</v>
      </c>
      <c r="D1089" s="15" t="str">
        <f t="shared" si="17"/>
        <v>agosto</v>
      </c>
      <c r="E1089" s="9">
        <v>0.72916666666666663</v>
      </c>
      <c r="F1089" s="41" t="s">
        <v>5985</v>
      </c>
      <c r="G1089" s="2" t="s">
        <v>36</v>
      </c>
      <c r="H1089" s="20"/>
      <c r="I1089" s="61"/>
      <c r="J1089" s="3"/>
      <c r="K1089" s="5" t="s">
        <v>6024</v>
      </c>
      <c r="L1089" s="6" t="s">
        <v>197</v>
      </c>
      <c r="M1089" s="3" t="s">
        <v>121</v>
      </c>
      <c r="N1089" s="2" t="s">
        <v>4172</v>
      </c>
      <c r="O1089" s="2" t="s">
        <v>5986</v>
      </c>
      <c r="P1089" s="3" t="s">
        <v>5987</v>
      </c>
      <c r="S1089" s="3"/>
      <c r="T1089" s="7" t="s">
        <v>5988</v>
      </c>
      <c r="U1089" s="3" t="s">
        <v>5989</v>
      </c>
      <c r="V1089" s="3" t="s">
        <v>239</v>
      </c>
      <c r="W1089" s="3" t="s">
        <v>69</v>
      </c>
      <c r="X1089" s="3" t="s">
        <v>70</v>
      </c>
      <c r="Y1089" s="3" t="s">
        <v>67</v>
      </c>
      <c r="Z1089" s="4" t="str">
        <f>IF(Tabela1[[#This Row],[R.A.E]]="SIM",VLOOKUP(Tabela1[[#This Row],[CLASSIFICAÇÃO]],Lista_Susp_!PRAZO,2,0)+Tabela1[[#This Row],[DATA]],"")</f>
        <v/>
      </c>
      <c r="AA1089" s="11" t="b">
        <f ca="1">IF(Tabela1[[#This Row],[R.A.E]]="SIM",IF(AC1089="ok","CONCLUÍDO",IF(Tabela1[[#This Row],[PRAZO ABERTURA R.A.E]]&lt;TODAY(),"ATRASADO","NO PRAZO")))</f>
        <v>0</v>
      </c>
      <c r="AB1089" s="11" t="str">
        <f ca="1">IF(Tabela1[[#This Row],[PRAZO ABERTURA R.A.E]]&gt;=TODAY(),"",IF(Tabela1[[#This Row],[STATUS]]="ATRASADO",TODAY()-Tabela1[[#This Row],[PRAZO ABERTURA R.A.E]],""))</f>
        <v/>
      </c>
      <c r="AE1089" s="3"/>
      <c r="AF1089" t="s">
        <v>73</v>
      </c>
    </row>
    <row r="1090" spans="1:32" ht="45" x14ac:dyDescent="0.25">
      <c r="A1090" s="2">
        <v>1089</v>
      </c>
      <c r="B1090" s="2" t="s">
        <v>25</v>
      </c>
      <c r="C1090" s="46">
        <v>45534</v>
      </c>
      <c r="D1090" s="15" t="str">
        <f t="shared" si="17"/>
        <v>agosto</v>
      </c>
      <c r="E1090" s="9">
        <v>0.64583333333333337</v>
      </c>
      <c r="F1090" s="41" t="s">
        <v>5990</v>
      </c>
      <c r="G1090" s="2" t="s">
        <v>30</v>
      </c>
      <c r="H1090" s="20"/>
      <c r="I1090" s="61"/>
      <c r="J1090" s="3"/>
      <c r="K1090" s="5" t="s">
        <v>5991</v>
      </c>
      <c r="L1090" s="6" t="s">
        <v>5368</v>
      </c>
      <c r="M1090" s="3" t="s">
        <v>121</v>
      </c>
      <c r="N1090" s="2" t="s">
        <v>121</v>
      </c>
      <c r="O1090" s="2" t="s">
        <v>5992</v>
      </c>
      <c r="P1090" s="3" t="s">
        <v>5993</v>
      </c>
      <c r="S1090" s="3"/>
      <c r="T1090" s="7" t="s">
        <v>5994</v>
      </c>
      <c r="U1090" s="3" t="s">
        <v>5995</v>
      </c>
      <c r="V1090" s="3" t="s">
        <v>75</v>
      </c>
      <c r="W1090" s="3" t="s">
        <v>69</v>
      </c>
      <c r="X1090" s="3" t="s">
        <v>70</v>
      </c>
      <c r="Y1090" s="3" t="s">
        <v>67</v>
      </c>
      <c r="Z1090" s="4" t="str">
        <f>IF(Tabela1[[#This Row],[R.A.E]]="SIM",VLOOKUP(Tabela1[[#This Row],[CLASSIFICAÇÃO]],Lista_Susp_!PRAZO,2,0)+Tabela1[[#This Row],[DATA]],"")</f>
        <v/>
      </c>
      <c r="AA1090" s="11" t="b">
        <f ca="1">IF(Tabela1[[#This Row],[R.A.E]]="SIM",IF(AC1090="ok","CONCLUÍDO",IF(Tabela1[[#This Row],[PRAZO ABERTURA R.A.E]]&lt;TODAY(),"ATRASADO","NO PRAZO")))</f>
        <v>0</v>
      </c>
      <c r="AB1090" s="11" t="str">
        <f ca="1">IF(Tabela1[[#This Row],[PRAZO ABERTURA R.A.E]]&gt;=TODAY(),"",IF(Tabela1[[#This Row],[STATUS]]="ATRASADO",TODAY()-Tabela1[[#This Row],[PRAZO ABERTURA R.A.E]],""))</f>
        <v/>
      </c>
      <c r="AE1090" s="3"/>
      <c r="AF1090" t="s">
        <v>73</v>
      </c>
    </row>
    <row r="1091" spans="1:32" ht="60" x14ac:dyDescent="0.25">
      <c r="A1091" s="2">
        <v>1090</v>
      </c>
      <c r="B1091" s="2" t="s">
        <v>25</v>
      </c>
      <c r="C1091" s="46">
        <v>45534</v>
      </c>
      <c r="D1091" s="15" t="str">
        <f t="shared" si="17"/>
        <v>agosto</v>
      </c>
      <c r="E1091" s="9">
        <v>0.88194444444444453</v>
      </c>
      <c r="F1091" s="41" t="s">
        <v>5996</v>
      </c>
      <c r="G1091" s="2" t="s">
        <v>26</v>
      </c>
      <c r="H1091" s="20"/>
      <c r="I1091" s="61"/>
      <c r="J1091" s="3" t="s">
        <v>73</v>
      </c>
      <c r="K1091" s="5" t="s">
        <v>6023</v>
      </c>
      <c r="L1091" s="6" t="s">
        <v>126</v>
      </c>
      <c r="M1091" s="3" t="s">
        <v>122</v>
      </c>
      <c r="N1091" s="2" t="s">
        <v>1673</v>
      </c>
      <c r="O1091" s="2" t="s">
        <v>5997</v>
      </c>
      <c r="P1091" s="3" t="s">
        <v>1613</v>
      </c>
      <c r="S1091" s="3"/>
      <c r="T1091" s="7" t="s">
        <v>5998</v>
      </c>
      <c r="U1091" s="3" t="s">
        <v>273</v>
      </c>
      <c r="V1091" s="3" t="s">
        <v>82</v>
      </c>
      <c r="W1091" s="3" t="s">
        <v>72</v>
      </c>
      <c r="X1091" s="3" t="s">
        <v>70</v>
      </c>
      <c r="Y1091" s="3" t="s">
        <v>73</v>
      </c>
      <c r="Z1091" s="4">
        <f>IF(Tabela1[[#This Row],[R.A.E]]="SIM",VLOOKUP(Tabela1[[#This Row],[CLASSIFICAÇÃO]],Lista_Susp_!PRAZO,2,0)+Tabela1[[#This Row],[DATA]],"")</f>
        <v>45541</v>
      </c>
      <c r="AA1091" s="11" t="str">
        <f ca="1">IF(Tabela1[[#This Row],[R.A.E]]="SIM",IF(AC1091="ok","CONCLUÍDO",IF(Tabela1[[#This Row],[PRAZO ABERTURA R.A.E]]&lt;TODAY(),"ATRASADO","NO PRAZO")))</f>
        <v>CONCLUÍDO</v>
      </c>
      <c r="AB1091" s="11" t="str">
        <f ca="1">IF(Tabela1[[#This Row],[PRAZO ABERTURA R.A.E]]&gt;=TODAY(),"",IF(Tabela1[[#This Row],[STATUS]]="ATRASADO",TODAY()-Tabela1[[#This Row],[PRAZO ABERTURA R.A.E]],""))</f>
        <v/>
      </c>
      <c r="AC1091" s="3" t="s">
        <v>908</v>
      </c>
      <c r="AD1091" s="4">
        <v>45540</v>
      </c>
      <c r="AE1091" s="3" t="s">
        <v>5535</v>
      </c>
      <c r="AF1091" t="s">
        <v>73</v>
      </c>
    </row>
    <row r="1092" spans="1:32" ht="30" x14ac:dyDescent="0.25">
      <c r="A1092" s="2">
        <v>1091</v>
      </c>
      <c r="B1092" s="2" t="s">
        <v>25</v>
      </c>
      <c r="C1092" s="46">
        <v>45533</v>
      </c>
      <c r="D1092" s="15" t="str">
        <f t="shared" si="17"/>
        <v>agosto</v>
      </c>
      <c r="E1092" s="9">
        <v>0.68055555555555547</v>
      </c>
      <c r="F1092" s="41" t="s">
        <v>5999</v>
      </c>
      <c r="G1092" s="2" t="s">
        <v>36</v>
      </c>
      <c r="H1092" s="20"/>
      <c r="I1092" s="61"/>
      <c r="J1092" s="3"/>
      <c r="K1092" s="5" t="s">
        <v>6022</v>
      </c>
      <c r="L1092" s="6" t="s">
        <v>126</v>
      </c>
      <c r="M1092" s="3" t="s">
        <v>246</v>
      </c>
      <c r="N1092" s="3" t="s">
        <v>246</v>
      </c>
      <c r="O1092" s="2" t="s">
        <v>6000</v>
      </c>
      <c r="P1092" s="3" t="s">
        <v>879</v>
      </c>
      <c r="S1092" s="3"/>
      <c r="T1092" s="7" t="s">
        <v>6001</v>
      </c>
      <c r="U1092" s="3" t="s">
        <v>763</v>
      </c>
      <c r="V1092" s="3" t="s">
        <v>77</v>
      </c>
      <c r="W1092" s="3" t="s">
        <v>69</v>
      </c>
      <c r="X1092" s="3" t="s">
        <v>70</v>
      </c>
      <c r="Y1092" s="3" t="s">
        <v>67</v>
      </c>
      <c r="Z1092" s="4" t="str">
        <f>IF(Tabela1[[#This Row],[R.A.E]]="SIM",VLOOKUP(Tabela1[[#This Row],[CLASSIFICAÇÃO]],Lista_Susp_!PRAZO,2,0)+Tabela1[[#This Row],[DATA]],"")</f>
        <v/>
      </c>
      <c r="AA1092" s="11" t="b">
        <f ca="1">IF(Tabela1[[#This Row],[R.A.E]]="SIM",IF(AC1092="ok","CONCLUÍDO",IF(Tabela1[[#This Row],[PRAZO ABERTURA R.A.E]]&lt;TODAY(),"ATRASADO","NO PRAZO")))</f>
        <v>0</v>
      </c>
      <c r="AB1092" s="11" t="str">
        <f ca="1">IF(Tabela1[[#This Row],[PRAZO ABERTURA R.A.E]]&gt;=TODAY(),"",IF(Tabela1[[#This Row],[STATUS]]="ATRASADO",TODAY()-Tabela1[[#This Row],[PRAZO ABERTURA R.A.E]],""))</f>
        <v/>
      </c>
      <c r="AE1092" s="3"/>
      <c r="AF1092" t="s">
        <v>73</v>
      </c>
    </row>
    <row r="1093" spans="1:32" ht="36.75" customHeight="1" x14ac:dyDescent="0.25">
      <c r="A1093" s="2">
        <v>1092</v>
      </c>
      <c r="B1093" s="2" t="s">
        <v>25</v>
      </c>
      <c r="C1093" s="46">
        <v>45535</v>
      </c>
      <c r="D1093" s="15" t="str">
        <f t="shared" si="17"/>
        <v>agosto</v>
      </c>
      <c r="E1093" s="9">
        <v>0.39583333333333331</v>
      </c>
      <c r="F1093" s="41" t="s">
        <v>4007</v>
      </c>
      <c r="G1093" s="2" t="s">
        <v>30</v>
      </c>
      <c r="H1093" s="20"/>
      <c r="I1093" s="61"/>
      <c r="J1093" s="3"/>
      <c r="K1093" s="5" t="s">
        <v>6021</v>
      </c>
      <c r="L1093" s="6" t="s">
        <v>126</v>
      </c>
      <c r="M1093" s="3" t="s">
        <v>231</v>
      </c>
      <c r="N1093" s="2" t="s">
        <v>6002</v>
      </c>
      <c r="O1093" s="2" t="s">
        <v>6003</v>
      </c>
      <c r="P1093" s="3" t="s">
        <v>6004</v>
      </c>
      <c r="S1093" s="3"/>
      <c r="T1093" t="s">
        <v>6005</v>
      </c>
      <c r="U1093" s="3" t="s">
        <v>3550</v>
      </c>
      <c r="V1093" s="3" t="s">
        <v>77</v>
      </c>
      <c r="W1093" s="3" t="s">
        <v>69</v>
      </c>
      <c r="X1093" s="3" t="s">
        <v>70</v>
      </c>
      <c r="Y1093" s="3" t="s">
        <v>67</v>
      </c>
      <c r="Z1093" s="4" t="str">
        <f>IF(Tabela1[[#This Row],[R.A.E]]="SIM",VLOOKUP(Tabela1[[#This Row],[CLASSIFICAÇÃO]],Lista_Susp_!PRAZO,2,0)+Tabela1[[#This Row],[DATA]],"")</f>
        <v/>
      </c>
      <c r="AA1093" s="11" t="b">
        <f ca="1">IF(Tabela1[[#This Row],[R.A.E]]="SIM",IF(AC1093="ok","CONCLUÍDO",IF(Tabela1[[#This Row],[PRAZO ABERTURA R.A.E]]&lt;TODAY(),"ATRASADO","NO PRAZO")))</f>
        <v>0</v>
      </c>
      <c r="AB1093" s="11" t="str">
        <f ca="1">IF(Tabela1[[#This Row],[PRAZO ABERTURA R.A.E]]&gt;=TODAY(),"",IF(Tabela1[[#This Row],[STATUS]]="ATRASADO",TODAY()-Tabela1[[#This Row],[PRAZO ABERTURA R.A.E]],""))</f>
        <v/>
      </c>
      <c r="AE1093" s="3"/>
      <c r="AF1093" t="s">
        <v>73</v>
      </c>
    </row>
    <row r="1094" spans="1:32" ht="30" x14ac:dyDescent="0.25">
      <c r="A1094" s="2">
        <v>1093</v>
      </c>
      <c r="B1094" s="2" t="s">
        <v>25</v>
      </c>
      <c r="C1094" s="46">
        <v>45536</v>
      </c>
      <c r="D1094" s="15" t="str">
        <f t="shared" si="17"/>
        <v>setembro</v>
      </c>
      <c r="E1094" s="9">
        <v>0.43263888888888885</v>
      </c>
      <c r="F1094" s="41" t="s">
        <v>6006</v>
      </c>
      <c r="G1094" s="2" t="s">
        <v>27</v>
      </c>
      <c r="H1094" s="20" t="s">
        <v>2310</v>
      </c>
      <c r="I1094" s="61"/>
      <c r="J1094" s="3"/>
      <c r="K1094" s="5" t="s">
        <v>6020</v>
      </c>
      <c r="L1094" s="6" t="s">
        <v>126</v>
      </c>
      <c r="M1094" s="3" t="s">
        <v>122</v>
      </c>
      <c r="N1094" s="2" t="s">
        <v>6007</v>
      </c>
      <c r="O1094" s="2" t="s">
        <v>6008</v>
      </c>
      <c r="P1094" s="3" t="s">
        <v>484</v>
      </c>
      <c r="S1094" s="3"/>
      <c r="T1094" s="7" t="s">
        <v>6009</v>
      </c>
      <c r="U1094" s="3" t="s">
        <v>1248</v>
      </c>
      <c r="V1094" s="3" t="s">
        <v>105</v>
      </c>
      <c r="W1094" s="3" t="s">
        <v>69</v>
      </c>
      <c r="X1094" s="3" t="s">
        <v>70</v>
      </c>
      <c r="Y1094" s="3" t="s">
        <v>67</v>
      </c>
      <c r="Z1094" s="4" t="str">
        <f>IF(Tabela1[[#This Row],[R.A.E]]="SIM",VLOOKUP(Tabela1[[#This Row],[CLASSIFICAÇÃO]],Lista_Susp_!PRAZO,2,0)+Tabela1[[#This Row],[DATA]],"")</f>
        <v/>
      </c>
      <c r="AA1094" s="11" t="b">
        <f ca="1">IF(Tabela1[[#This Row],[R.A.E]]="SIM",IF(AC1094="ok","CONCLUÍDO",IF(Tabela1[[#This Row],[PRAZO ABERTURA R.A.E]]&lt;TODAY(),"ATRASADO","NO PRAZO")))</f>
        <v>0</v>
      </c>
      <c r="AB1094" s="11" t="str">
        <f ca="1">IF(Tabela1[[#This Row],[PRAZO ABERTURA R.A.E]]&gt;=TODAY(),"",IF(Tabela1[[#This Row],[STATUS]]="ATRASADO",TODAY()-Tabela1[[#This Row],[PRAZO ABERTURA R.A.E]],""))</f>
        <v/>
      </c>
      <c r="AE1094" s="3"/>
      <c r="AF1094" t="s">
        <v>73</v>
      </c>
    </row>
    <row r="1095" spans="1:32" ht="45" customHeight="1" x14ac:dyDescent="0.25">
      <c r="A1095" s="2">
        <v>1094</v>
      </c>
      <c r="B1095" s="2" t="s">
        <v>25</v>
      </c>
      <c r="C1095" s="46">
        <v>45537</v>
      </c>
      <c r="D1095" s="15" t="str">
        <f t="shared" si="17"/>
        <v>setembro</v>
      </c>
      <c r="E1095" s="9">
        <v>0.17708333333333334</v>
      </c>
      <c r="F1095" s="41" t="s">
        <v>6010</v>
      </c>
      <c r="G1095" s="2" t="s">
        <v>27</v>
      </c>
      <c r="H1095" s="20" t="s">
        <v>2310</v>
      </c>
      <c r="I1095" s="61"/>
      <c r="J1095" s="3"/>
      <c r="K1095" s="5" t="s">
        <v>6019</v>
      </c>
      <c r="L1095" s="6" t="s">
        <v>126</v>
      </c>
      <c r="M1095" s="3" t="s">
        <v>122</v>
      </c>
      <c r="N1095" s="2" t="s">
        <v>921</v>
      </c>
      <c r="O1095" s="2" t="s">
        <v>6011</v>
      </c>
      <c r="P1095" s="3" t="s">
        <v>484</v>
      </c>
      <c r="S1095" s="3"/>
      <c r="T1095" t="s">
        <v>6012</v>
      </c>
      <c r="U1095" s="3" t="s">
        <v>6013</v>
      </c>
      <c r="V1095" s="3" t="s">
        <v>105</v>
      </c>
      <c r="W1095" s="3" t="s">
        <v>69</v>
      </c>
      <c r="X1095" s="3" t="s">
        <v>70</v>
      </c>
      <c r="Y1095" s="3" t="s">
        <v>67</v>
      </c>
      <c r="Z1095" s="4" t="str">
        <f>IF(Tabela1[[#This Row],[R.A.E]]="SIM",VLOOKUP(Tabela1[[#This Row],[CLASSIFICAÇÃO]],Lista_Susp_!PRAZO,2,0)+Tabela1[[#This Row],[DATA]],"")</f>
        <v/>
      </c>
      <c r="AA1095" s="11" t="b">
        <f ca="1">IF(Tabela1[[#This Row],[R.A.E]]="SIM",IF(AC1095="ok","CONCLUÍDO",IF(Tabela1[[#This Row],[PRAZO ABERTURA R.A.E]]&lt;TODAY(),"ATRASADO","NO PRAZO")))</f>
        <v>0</v>
      </c>
      <c r="AB1095" s="11" t="str">
        <f ca="1">IF(Tabela1[[#This Row],[PRAZO ABERTURA R.A.E]]&gt;=TODAY(),"",IF(Tabela1[[#This Row],[STATUS]]="ATRASADO",TODAY()-Tabela1[[#This Row],[PRAZO ABERTURA R.A.E]],""))</f>
        <v/>
      </c>
      <c r="AE1095" s="3"/>
      <c r="AF1095" t="s">
        <v>73</v>
      </c>
    </row>
    <row r="1096" spans="1:32" x14ac:dyDescent="0.25">
      <c r="A1096" s="83">
        <v>1095</v>
      </c>
      <c r="B1096" s="2" t="s">
        <v>25</v>
      </c>
      <c r="C1096" s="46">
        <v>45537</v>
      </c>
      <c r="D1096" s="15" t="str">
        <f t="shared" si="17"/>
        <v>setembro</v>
      </c>
      <c r="E1096" s="9">
        <v>0.40277777777777773</v>
      </c>
      <c r="F1096" s="41" t="s">
        <v>6014</v>
      </c>
      <c r="G1096" s="2" t="s">
        <v>30</v>
      </c>
      <c r="H1096" s="20"/>
      <c r="I1096" s="61"/>
      <c r="J1096" s="3"/>
      <c r="K1096" s="5" t="s">
        <v>6015</v>
      </c>
      <c r="L1096" s="6" t="s">
        <v>152</v>
      </c>
      <c r="M1096" s="3" t="s">
        <v>121</v>
      </c>
      <c r="N1096" s="2" t="s">
        <v>3149</v>
      </c>
      <c r="O1096" s="2" t="s">
        <v>6016</v>
      </c>
      <c r="P1096" s="3" t="s">
        <v>3150</v>
      </c>
      <c r="S1096" s="3"/>
      <c r="T1096" s="7" t="s">
        <v>6017</v>
      </c>
      <c r="U1096" s="3" t="s">
        <v>626</v>
      </c>
      <c r="V1096" s="3" t="s">
        <v>239</v>
      </c>
      <c r="W1096" s="3" t="s">
        <v>69</v>
      </c>
      <c r="X1096" s="3" t="s">
        <v>70</v>
      </c>
      <c r="Y1096" s="3" t="s">
        <v>67</v>
      </c>
      <c r="Z1096" s="4" t="str">
        <f>IF(Tabela1[[#This Row],[R.A.E]]="SIM",VLOOKUP(Tabela1[[#This Row],[CLASSIFICAÇÃO]],Lista_Susp_!PRAZO,2,0)+Tabela1[[#This Row],[DATA]],"")</f>
        <v/>
      </c>
      <c r="AA1096" s="11" t="b">
        <f ca="1">IF(Tabela1[[#This Row],[R.A.E]]="SIM",IF(AC1096="ok","CONCLUÍDO",IF(Tabela1[[#This Row],[PRAZO ABERTURA R.A.E]]&lt;TODAY(),"ATRASADO","NO PRAZO")))</f>
        <v>0</v>
      </c>
      <c r="AB1096" s="11" t="str">
        <f ca="1">IF(Tabela1[[#This Row],[PRAZO ABERTURA R.A.E]]&gt;=TODAY(),"",IF(Tabela1[[#This Row],[STATUS]]="ATRASADO",TODAY()-Tabela1[[#This Row],[PRAZO ABERTURA R.A.E]],""))</f>
        <v/>
      </c>
      <c r="AE1096" s="3"/>
      <c r="AF1096" t="s">
        <v>73</v>
      </c>
    </row>
    <row r="1097" spans="1:32" x14ac:dyDescent="0.25">
      <c r="A1097" s="2">
        <v>1096</v>
      </c>
      <c r="B1097" s="2" t="s">
        <v>25</v>
      </c>
      <c r="C1097" s="46">
        <v>45537</v>
      </c>
      <c r="D1097" s="15" t="str">
        <f t="shared" si="17"/>
        <v>setembro</v>
      </c>
      <c r="E1097" s="9">
        <v>0.60763888888888895</v>
      </c>
      <c r="F1097" s="41" t="s">
        <v>6039</v>
      </c>
      <c r="G1097" s="2" t="s">
        <v>36</v>
      </c>
      <c r="H1097" s="20"/>
      <c r="I1097" s="61"/>
      <c r="J1097" s="3"/>
      <c r="K1097" s="5" t="s">
        <v>6040</v>
      </c>
      <c r="L1097" s="6" t="s">
        <v>3996</v>
      </c>
      <c r="M1097" s="3" t="s">
        <v>121</v>
      </c>
      <c r="N1097" s="2" t="s">
        <v>6041</v>
      </c>
      <c r="O1097" s="2" t="s">
        <v>6042</v>
      </c>
      <c r="P1097" s="3" t="s">
        <v>3928</v>
      </c>
      <c r="S1097" s="3"/>
      <c r="T1097" s="7" t="s">
        <v>6043</v>
      </c>
      <c r="U1097" s="3" t="s">
        <v>3976</v>
      </c>
      <c r="V1097" s="3" t="s">
        <v>68</v>
      </c>
      <c r="W1097" s="3" t="s">
        <v>69</v>
      </c>
      <c r="X1097" s="3" t="s">
        <v>70</v>
      </c>
      <c r="Y1097" s="3" t="s">
        <v>67</v>
      </c>
      <c r="Z1097" s="4" t="str">
        <f>IF(Tabela1[[#This Row],[R.A.E]]="SIM",VLOOKUP(Tabela1[[#This Row],[CLASSIFICAÇÃO]],Lista_Susp_!PRAZO,2,0)+Tabela1[[#This Row],[DATA]],"")</f>
        <v/>
      </c>
      <c r="AA1097" s="11" t="b">
        <f ca="1">IF(Tabela1[[#This Row],[R.A.E]]="SIM",IF(AC1097="ok","CONCLUÍDO",IF(Tabela1[[#This Row],[PRAZO ABERTURA R.A.E]]&lt;TODAY(),"ATRASADO","NO PRAZO")))</f>
        <v>0</v>
      </c>
      <c r="AB1097" s="11" t="str">
        <f ca="1">IF(Tabela1[[#This Row],[PRAZO ABERTURA R.A.E]]&gt;=TODAY(),"",IF(Tabela1[[#This Row],[STATUS]]="ATRASADO",TODAY()-Tabela1[[#This Row],[PRAZO ABERTURA R.A.E]],""))</f>
        <v/>
      </c>
      <c r="AE1097" s="3"/>
      <c r="AF1097" t="s">
        <v>73</v>
      </c>
    </row>
    <row r="1098" spans="1:32" ht="45" x14ac:dyDescent="0.25">
      <c r="A1098" s="2">
        <v>1097</v>
      </c>
      <c r="B1098" s="2" t="s">
        <v>25</v>
      </c>
      <c r="C1098" s="46">
        <v>45536</v>
      </c>
      <c r="D1098" s="15" t="str">
        <f t="shared" si="17"/>
        <v>setembro</v>
      </c>
      <c r="E1098" s="9">
        <v>0.35069444444444442</v>
      </c>
      <c r="F1098" s="41" t="s">
        <v>6045</v>
      </c>
      <c r="G1098" s="2" t="s">
        <v>30</v>
      </c>
      <c r="H1098" s="20"/>
      <c r="I1098" s="61"/>
      <c r="J1098" s="3"/>
      <c r="K1098" s="5" t="s">
        <v>6044</v>
      </c>
      <c r="L1098" s="6" t="s">
        <v>126</v>
      </c>
      <c r="M1098" s="3" t="s">
        <v>123</v>
      </c>
      <c r="N1098" s="2" t="s">
        <v>3312</v>
      </c>
      <c r="O1098" s="2" t="s">
        <v>6046</v>
      </c>
      <c r="P1098" s="3" t="s">
        <v>6047</v>
      </c>
      <c r="S1098" s="3"/>
      <c r="T1098" s="7" t="s">
        <v>6048</v>
      </c>
      <c r="U1098" s="3" t="s">
        <v>6049</v>
      </c>
      <c r="V1098" s="3" t="s">
        <v>82</v>
      </c>
      <c r="W1098" s="3" t="s">
        <v>69</v>
      </c>
      <c r="X1098" s="3" t="s">
        <v>70</v>
      </c>
      <c r="Y1098" s="3" t="s">
        <v>67</v>
      </c>
      <c r="Z1098" s="4" t="str">
        <f>IF(Tabela1[[#This Row],[R.A.E]]="SIM",VLOOKUP(Tabela1[[#This Row],[CLASSIFICAÇÃO]],Lista_Susp_!PRAZO,2,0)+Tabela1[[#This Row],[DATA]],"")</f>
        <v/>
      </c>
      <c r="AA1098" s="11" t="b">
        <f ca="1">IF(Tabela1[[#This Row],[R.A.E]]="SIM",IF(AC1098="ok","CONCLUÍDO",IF(Tabela1[[#This Row],[PRAZO ABERTURA R.A.E]]&lt;TODAY(),"ATRASADO","NO PRAZO")))</f>
        <v>0</v>
      </c>
      <c r="AB1098" s="11" t="str">
        <f ca="1">IF(Tabela1[[#This Row],[PRAZO ABERTURA R.A.E]]&gt;=TODAY(),"",IF(Tabela1[[#This Row],[STATUS]]="ATRASADO",TODAY()-Tabela1[[#This Row],[PRAZO ABERTURA R.A.E]],""))</f>
        <v/>
      </c>
      <c r="AE1098" s="3"/>
      <c r="AF1098" t="s">
        <v>73</v>
      </c>
    </row>
    <row r="1099" spans="1:32" ht="30" x14ac:dyDescent="0.25">
      <c r="A1099" s="2">
        <v>1098</v>
      </c>
      <c r="B1099" s="2" t="s">
        <v>25</v>
      </c>
      <c r="C1099" s="46">
        <v>45537</v>
      </c>
      <c r="D1099" s="15" t="str">
        <f t="shared" si="17"/>
        <v>setembro</v>
      </c>
      <c r="E1099" s="9">
        <v>0.42708333333333331</v>
      </c>
      <c r="F1099" s="41" t="s">
        <v>3158</v>
      </c>
      <c r="G1099" s="2" t="s">
        <v>30</v>
      </c>
      <c r="H1099" s="20"/>
      <c r="I1099" s="61"/>
      <c r="J1099" s="3"/>
      <c r="K1099" s="5" t="s">
        <v>6173</v>
      </c>
      <c r="L1099" s="6" t="s">
        <v>185</v>
      </c>
      <c r="M1099" s="3" t="s">
        <v>121</v>
      </c>
      <c r="N1099" s="3" t="s">
        <v>121</v>
      </c>
      <c r="O1099" s="2" t="s">
        <v>6050</v>
      </c>
      <c r="P1099" s="3" t="s">
        <v>3802</v>
      </c>
      <c r="S1099" s="3"/>
      <c r="T1099" s="7" t="s">
        <v>6051</v>
      </c>
      <c r="U1099" s="3" t="s">
        <v>6052</v>
      </c>
      <c r="V1099" s="3" t="s">
        <v>75</v>
      </c>
      <c r="W1099" s="3" t="s">
        <v>69</v>
      </c>
      <c r="X1099" s="3" t="s">
        <v>70</v>
      </c>
      <c r="Y1099" s="3" t="s">
        <v>67</v>
      </c>
      <c r="Z1099" s="4" t="str">
        <f>IF(Tabela1[[#This Row],[R.A.E]]="SIM",VLOOKUP(Tabela1[[#This Row],[CLASSIFICAÇÃO]],Lista_Susp_!PRAZO,2,0)+Tabela1[[#This Row],[DATA]],"")</f>
        <v/>
      </c>
      <c r="AA1099" s="11" t="b">
        <f ca="1">IF(Tabela1[[#This Row],[R.A.E]]="SIM",IF(AC1099="ok","CONCLUÍDO",IF(Tabela1[[#This Row],[PRAZO ABERTURA R.A.E]]&lt;TODAY(),"ATRASADO","NO PRAZO")))</f>
        <v>0</v>
      </c>
      <c r="AB1099" s="11" t="str">
        <f ca="1">IF(Tabela1[[#This Row],[PRAZO ABERTURA R.A.E]]&gt;=TODAY(),"",IF(Tabela1[[#This Row],[STATUS]]="ATRASADO",TODAY()-Tabela1[[#This Row],[PRAZO ABERTURA R.A.E]],""))</f>
        <v/>
      </c>
      <c r="AE1099" s="3"/>
      <c r="AF1099" t="s">
        <v>73</v>
      </c>
    </row>
    <row r="1100" spans="1:32" ht="30" x14ac:dyDescent="0.25">
      <c r="A1100" s="2">
        <v>1099</v>
      </c>
      <c r="B1100" s="2" t="s">
        <v>28</v>
      </c>
      <c r="C1100" s="46">
        <v>45537</v>
      </c>
      <c r="D1100" s="15" t="str">
        <f t="shared" si="17"/>
        <v>setembro</v>
      </c>
      <c r="E1100" s="9">
        <v>0.625</v>
      </c>
      <c r="F1100" s="41" t="s">
        <v>6053</v>
      </c>
      <c r="G1100" s="2" t="s">
        <v>30</v>
      </c>
      <c r="H1100" s="20"/>
      <c r="I1100" s="61"/>
      <c r="J1100" s="3"/>
      <c r="K1100" s="5" t="s">
        <v>6172</v>
      </c>
      <c r="L1100" s="6" t="s">
        <v>197</v>
      </c>
      <c r="M1100" s="3" t="s">
        <v>121</v>
      </c>
      <c r="N1100" s="2" t="s">
        <v>969</v>
      </c>
      <c r="O1100" s="2" t="s">
        <v>6054</v>
      </c>
      <c r="P1100" s="3" t="s">
        <v>6055</v>
      </c>
      <c r="S1100" s="3"/>
      <c r="T1100" s="7" t="s">
        <v>6056</v>
      </c>
      <c r="U1100" s="3" t="s">
        <v>6057</v>
      </c>
      <c r="V1100" s="3" t="s">
        <v>5944</v>
      </c>
      <c r="W1100" s="3" t="s">
        <v>69</v>
      </c>
      <c r="X1100" s="3" t="s">
        <v>70</v>
      </c>
      <c r="Y1100" s="3" t="s">
        <v>67</v>
      </c>
      <c r="Z1100" s="4" t="str">
        <f>IF(Tabela1[[#This Row],[R.A.E]]="SIM",VLOOKUP(Tabela1[[#This Row],[CLASSIFICAÇÃO]],Lista_Susp_!PRAZO,2,0)+Tabela1[[#This Row],[DATA]],"")</f>
        <v/>
      </c>
      <c r="AA1100" s="11" t="b">
        <f ca="1">IF(Tabela1[[#This Row],[R.A.E]]="SIM",IF(AC1100="ok","CONCLUÍDO",IF(Tabela1[[#This Row],[PRAZO ABERTURA R.A.E]]&lt;TODAY(),"ATRASADO","NO PRAZO")))</f>
        <v>0</v>
      </c>
      <c r="AB1100" s="11" t="str">
        <f ca="1">IF(Tabela1[[#This Row],[PRAZO ABERTURA R.A.E]]&gt;=TODAY(),"",IF(Tabela1[[#This Row],[STATUS]]="ATRASADO",TODAY()-Tabela1[[#This Row],[PRAZO ABERTURA R.A.E]],""))</f>
        <v/>
      </c>
      <c r="AE1100" s="3"/>
      <c r="AF1100" t="s">
        <v>73</v>
      </c>
    </row>
    <row r="1101" spans="1:32" x14ac:dyDescent="0.25">
      <c r="A1101" s="2">
        <v>1100</v>
      </c>
      <c r="B1101" s="2" t="s">
        <v>28</v>
      </c>
      <c r="C1101" s="46">
        <v>45537</v>
      </c>
      <c r="D1101" s="15" t="str">
        <f t="shared" si="17"/>
        <v>setembro</v>
      </c>
      <c r="E1101" s="9">
        <v>0.41666666666666669</v>
      </c>
      <c r="F1101" s="41" t="s">
        <v>6058</v>
      </c>
      <c r="G1101" s="2" t="s">
        <v>36</v>
      </c>
      <c r="H1101" s="20"/>
      <c r="I1101" s="61"/>
      <c r="J1101" s="3" t="s">
        <v>73</v>
      </c>
      <c r="K1101" s="5" t="s">
        <v>6171</v>
      </c>
      <c r="L1101" s="6" t="s">
        <v>129</v>
      </c>
      <c r="M1101" s="3" t="s">
        <v>121</v>
      </c>
      <c r="N1101" s="2" t="s">
        <v>6059</v>
      </c>
      <c r="O1101" s="2" t="s">
        <v>6060</v>
      </c>
      <c r="P1101" s="3" t="s">
        <v>6061</v>
      </c>
      <c r="S1101" s="3"/>
      <c r="T1101" s="7" t="s">
        <v>5878</v>
      </c>
      <c r="U1101" s="3" t="s">
        <v>6062</v>
      </c>
      <c r="V1101" s="3" t="s">
        <v>232</v>
      </c>
      <c r="W1101" s="3" t="s">
        <v>76</v>
      </c>
      <c r="X1101" s="3" t="s">
        <v>79</v>
      </c>
      <c r="Y1101" s="3" t="s">
        <v>73</v>
      </c>
      <c r="Z1101" s="4">
        <f>IF(Tabela1[[#This Row],[R.A.E]]="SIM",VLOOKUP(Tabela1[[#This Row],[CLASSIFICAÇÃO]],Lista_Susp_!PRAZO,2,0)+Tabela1[[#This Row],[DATA]],"")</f>
        <v>45544</v>
      </c>
      <c r="AA1101" s="11" t="str">
        <f ca="1">IF(Tabela1[[#This Row],[R.A.E]]="SIM",IF(AC1101="ok","CONCLUÍDO",IF(Tabela1[[#This Row],[PRAZO ABERTURA R.A.E]]&lt;TODAY(),"ATRASADO","NO PRAZO")))</f>
        <v>ATRASADO</v>
      </c>
      <c r="AB1101" s="11">
        <f ca="1">IF(Tabela1[[#This Row],[PRAZO ABERTURA R.A.E]]&gt;=TODAY(),"",IF(Tabela1[[#This Row],[STATUS]]="ATRASADO",TODAY()-Tabela1[[#This Row],[PRAZO ABERTURA R.A.E]],""))</f>
        <v>113</v>
      </c>
      <c r="AE1101" s="3"/>
      <c r="AF1101" t="s">
        <v>73</v>
      </c>
    </row>
    <row r="1102" spans="1:32" ht="30" x14ac:dyDescent="0.25">
      <c r="A1102" s="2">
        <v>1101</v>
      </c>
      <c r="B1102" s="2" t="s">
        <v>28</v>
      </c>
      <c r="C1102" s="46">
        <v>45537</v>
      </c>
      <c r="D1102" s="15" t="str">
        <f t="shared" si="17"/>
        <v>setembro</v>
      </c>
      <c r="E1102" s="9">
        <v>0.59027777777777779</v>
      </c>
      <c r="F1102" s="41" t="s">
        <v>6063</v>
      </c>
      <c r="G1102" s="2" t="s">
        <v>27</v>
      </c>
      <c r="H1102" s="20" t="s">
        <v>2309</v>
      </c>
      <c r="I1102" s="61"/>
      <c r="J1102" s="3"/>
      <c r="K1102" s="5" t="s">
        <v>6170</v>
      </c>
      <c r="L1102" s="6" t="s">
        <v>230</v>
      </c>
      <c r="M1102" s="3" t="s">
        <v>121</v>
      </c>
      <c r="N1102" s="2" t="s">
        <v>1557</v>
      </c>
      <c r="O1102" s="2" t="s">
        <v>6064</v>
      </c>
      <c r="P1102" s="3" t="s">
        <v>484</v>
      </c>
      <c r="S1102" s="3"/>
      <c r="T1102" s="7" t="s">
        <v>6065</v>
      </c>
      <c r="U1102" s="3" t="s">
        <v>6066</v>
      </c>
      <c r="V1102" s="3" t="s">
        <v>3898</v>
      </c>
      <c r="W1102" s="3" t="s">
        <v>69</v>
      </c>
      <c r="X1102" s="3" t="s">
        <v>70</v>
      </c>
      <c r="Y1102" s="3" t="s">
        <v>67</v>
      </c>
      <c r="Z1102" s="4" t="str">
        <f>IF(Tabela1[[#This Row],[R.A.E]]="SIM",VLOOKUP(Tabela1[[#This Row],[CLASSIFICAÇÃO]],Lista_Susp_!PRAZO,2,0)+Tabela1[[#This Row],[DATA]],"")</f>
        <v/>
      </c>
      <c r="AA1102" s="11" t="b">
        <f ca="1">IF(Tabela1[[#This Row],[R.A.E]]="SIM",IF(AC1102="ok","CONCLUÍDO",IF(Tabela1[[#This Row],[PRAZO ABERTURA R.A.E]]&lt;TODAY(),"ATRASADO","NO PRAZO")))</f>
        <v>0</v>
      </c>
      <c r="AB1102" s="11" t="str">
        <f ca="1">IF(Tabela1[[#This Row],[PRAZO ABERTURA R.A.E]]&gt;=TODAY(),"",IF(Tabela1[[#This Row],[STATUS]]="ATRASADO",TODAY()-Tabela1[[#This Row],[PRAZO ABERTURA R.A.E]],""))</f>
        <v/>
      </c>
      <c r="AE1102" s="3"/>
      <c r="AF1102" t="s">
        <v>67</v>
      </c>
    </row>
    <row r="1103" spans="1:32" x14ac:dyDescent="0.25">
      <c r="A1103" s="2">
        <v>1102</v>
      </c>
      <c r="B1103" s="2" t="s">
        <v>25</v>
      </c>
      <c r="C1103" s="46">
        <v>45538</v>
      </c>
      <c r="D1103" s="15" t="str">
        <f t="shared" si="17"/>
        <v>setembro</v>
      </c>
      <c r="E1103" s="9">
        <v>0.41111111111111115</v>
      </c>
      <c r="F1103" s="41" t="s">
        <v>6067</v>
      </c>
      <c r="G1103" s="2" t="s">
        <v>27</v>
      </c>
      <c r="H1103" s="20" t="s">
        <v>2310</v>
      </c>
      <c r="I1103" s="61"/>
      <c r="J1103" s="3"/>
      <c r="K1103" s="5" t="s">
        <v>6068</v>
      </c>
      <c r="L1103" s="6" t="s">
        <v>46</v>
      </c>
      <c r="M1103" s="3" t="s">
        <v>122</v>
      </c>
      <c r="N1103" s="2" t="s">
        <v>4604</v>
      </c>
      <c r="O1103" s="2" t="s">
        <v>6069</v>
      </c>
      <c r="P1103" s="3" t="s">
        <v>3190</v>
      </c>
      <c r="S1103" s="3"/>
      <c r="T1103" s="7" t="s">
        <v>6070</v>
      </c>
      <c r="U1103" s="3" t="s">
        <v>4929</v>
      </c>
      <c r="V1103" s="3" t="s">
        <v>64</v>
      </c>
      <c r="W1103" s="3" t="s">
        <v>69</v>
      </c>
      <c r="X1103" s="3" t="s">
        <v>70</v>
      </c>
      <c r="Y1103" s="3" t="s">
        <v>67</v>
      </c>
      <c r="Z1103" s="4" t="str">
        <f>IF(Tabela1[[#This Row],[R.A.E]]="SIM",VLOOKUP(Tabela1[[#This Row],[CLASSIFICAÇÃO]],Lista_Susp_!PRAZO,2,0)+Tabela1[[#This Row],[DATA]],"")</f>
        <v/>
      </c>
      <c r="AA1103" s="11" t="b">
        <f ca="1">IF(Tabela1[[#This Row],[R.A.E]]="SIM",IF(AC1103="ok","CONCLUÍDO",IF(Tabela1[[#This Row],[PRAZO ABERTURA R.A.E]]&lt;TODAY(),"ATRASADO","NO PRAZO")))</f>
        <v>0</v>
      </c>
      <c r="AB1103" s="11" t="str">
        <f ca="1">IF(Tabela1[[#This Row],[PRAZO ABERTURA R.A.E]]&gt;=TODAY(),"",IF(Tabela1[[#This Row],[STATUS]]="ATRASADO",TODAY()-Tabela1[[#This Row],[PRAZO ABERTURA R.A.E]],""))</f>
        <v/>
      </c>
      <c r="AE1103" s="3"/>
      <c r="AF1103" t="s">
        <v>73</v>
      </c>
    </row>
    <row r="1104" spans="1:32" ht="27.75" customHeight="1" x14ac:dyDescent="0.25">
      <c r="A1104" s="2">
        <v>1103</v>
      </c>
      <c r="B1104" s="2" t="s">
        <v>25</v>
      </c>
      <c r="C1104" s="46">
        <v>45538</v>
      </c>
      <c r="D1104" s="15" t="str">
        <f t="shared" si="17"/>
        <v>setembro</v>
      </c>
      <c r="E1104" s="9">
        <v>0.46180555555555558</v>
      </c>
      <c r="F1104" s="41" t="s">
        <v>6071</v>
      </c>
      <c r="G1104" s="2" t="s">
        <v>30</v>
      </c>
      <c r="H1104" s="20"/>
      <c r="I1104" s="61"/>
      <c r="J1104" s="3"/>
      <c r="K1104" s="5" t="s">
        <v>6077</v>
      </c>
      <c r="L1104" s="6" t="s">
        <v>5801</v>
      </c>
      <c r="M1104" s="3" t="s">
        <v>121</v>
      </c>
      <c r="N1104" s="2" t="s">
        <v>6072</v>
      </c>
      <c r="O1104" s="2" t="s">
        <v>6073</v>
      </c>
      <c r="P1104" s="3" t="s">
        <v>6074</v>
      </c>
      <c r="S1104" s="3"/>
      <c r="T1104" s="7" t="s">
        <v>6075</v>
      </c>
      <c r="U1104" s="3" t="s">
        <v>6076</v>
      </c>
      <c r="V1104" s="3" t="s">
        <v>88</v>
      </c>
      <c r="W1104" s="3" t="s">
        <v>69</v>
      </c>
      <c r="X1104" s="3" t="s">
        <v>70</v>
      </c>
      <c r="Y1104" s="3" t="s">
        <v>67</v>
      </c>
      <c r="Z1104" s="4" t="str">
        <f>IF(Tabela1[[#This Row],[R.A.E]]="SIM",VLOOKUP(Tabela1[[#This Row],[CLASSIFICAÇÃO]],Lista_Susp_!PRAZO,2,0)+Tabela1[[#This Row],[DATA]],"")</f>
        <v/>
      </c>
      <c r="AA1104" s="11" t="b">
        <f ca="1">IF(Tabela1[[#This Row],[R.A.E]]="SIM",IF(AC1104="ok","CONCLUÍDO",IF(Tabela1[[#This Row],[PRAZO ABERTURA R.A.E]]&lt;TODAY(),"ATRASADO","NO PRAZO")))</f>
        <v>0</v>
      </c>
      <c r="AB1104" s="11" t="str">
        <f ca="1">IF(Tabela1[[#This Row],[PRAZO ABERTURA R.A.E]]&gt;=TODAY(),"",IF(Tabela1[[#This Row],[STATUS]]="ATRASADO",TODAY()-Tabela1[[#This Row],[PRAZO ABERTURA R.A.E]],""))</f>
        <v/>
      </c>
      <c r="AE1104" s="3"/>
      <c r="AF1104" t="s">
        <v>73</v>
      </c>
    </row>
    <row r="1105" spans="1:32" x14ac:dyDescent="0.25">
      <c r="A1105" s="2">
        <v>1104</v>
      </c>
      <c r="B1105" s="2" t="s">
        <v>25</v>
      </c>
      <c r="C1105" s="46">
        <v>45538</v>
      </c>
      <c r="D1105" s="15" t="str">
        <f t="shared" si="17"/>
        <v>setembro</v>
      </c>
      <c r="E1105" s="9">
        <v>0.2951388888888889</v>
      </c>
      <c r="F1105" s="41" t="s">
        <v>6080</v>
      </c>
      <c r="G1105" s="2" t="s">
        <v>27</v>
      </c>
      <c r="H1105" s="20" t="s">
        <v>2308</v>
      </c>
      <c r="I1105" s="61"/>
      <c r="J1105" s="3"/>
      <c r="K1105" s="5" t="s">
        <v>6169</v>
      </c>
      <c r="L1105" s="6" t="s">
        <v>126</v>
      </c>
      <c r="M1105" s="3" t="s">
        <v>213</v>
      </c>
      <c r="N1105" s="2" t="s">
        <v>213</v>
      </c>
      <c r="O1105" s="2" t="s">
        <v>5918</v>
      </c>
      <c r="P1105" s="3" t="s">
        <v>5919</v>
      </c>
      <c r="S1105" s="3"/>
      <c r="T1105" t="s">
        <v>6081</v>
      </c>
      <c r="U1105" s="3" t="s">
        <v>5921</v>
      </c>
      <c r="V1105" s="3" t="s">
        <v>95</v>
      </c>
      <c r="W1105" s="3" t="s">
        <v>69</v>
      </c>
      <c r="X1105" s="3" t="s">
        <v>70</v>
      </c>
      <c r="Y1105" s="3" t="s">
        <v>67</v>
      </c>
      <c r="Z1105" s="4" t="str">
        <f>IF(Tabela1[[#This Row],[R.A.E]]="SIM",VLOOKUP(Tabela1[[#This Row],[CLASSIFICAÇÃO]],Lista_Susp_!PRAZO,2,0)+Tabela1[[#This Row],[DATA]],"")</f>
        <v/>
      </c>
      <c r="AA1105" s="11" t="b">
        <f ca="1">IF(Tabela1[[#This Row],[R.A.E]]="SIM",IF(AC1105="ok","CONCLUÍDO",IF(Tabela1[[#This Row],[PRAZO ABERTURA R.A.E]]&lt;TODAY(),"ATRASADO","NO PRAZO")))</f>
        <v>0</v>
      </c>
      <c r="AB1105" s="11" t="str">
        <f ca="1">IF(Tabela1[[#This Row],[PRAZO ABERTURA R.A.E]]&gt;=TODAY(),"",IF(Tabela1[[#This Row],[STATUS]]="ATRASADO",TODAY()-Tabela1[[#This Row],[PRAZO ABERTURA R.A.E]],""))</f>
        <v/>
      </c>
      <c r="AE1105" s="3"/>
      <c r="AF1105" t="s">
        <v>73</v>
      </c>
    </row>
    <row r="1106" spans="1:32" ht="32.25" customHeight="1" x14ac:dyDescent="0.25">
      <c r="A1106" s="2">
        <v>1105</v>
      </c>
      <c r="B1106" s="2" t="s">
        <v>25</v>
      </c>
      <c r="C1106" s="46">
        <v>45537</v>
      </c>
      <c r="D1106" s="15" t="str">
        <f t="shared" si="17"/>
        <v>setembro</v>
      </c>
      <c r="E1106" s="9">
        <v>0.875</v>
      </c>
      <c r="F1106" s="41" t="s">
        <v>6082</v>
      </c>
      <c r="G1106" s="2" t="s">
        <v>222</v>
      </c>
      <c r="H1106" s="20"/>
      <c r="I1106" s="61"/>
      <c r="J1106" s="3"/>
      <c r="K1106" s="5" t="s">
        <v>6083</v>
      </c>
      <c r="L1106" s="6" t="s">
        <v>126</v>
      </c>
      <c r="M1106" s="3" t="s">
        <v>122</v>
      </c>
      <c r="N1106" s="2" t="s">
        <v>5594</v>
      </c>
      <c r="O1106" s="2" t="s">
        <v>6084</v>
      </c>
      <c r="P1106" s="3" t="s">
        <v>6085</v>
      </c>
      <c r="S1106" s="3"/>
      <c r="T1106" s="7" t="s">
        <v>6086</v>
      </c>
      <c r="U1106" s="3" t="s">
        <v>2835</v>
      </c>
      <c r="V1106" s="3" t="s">
        <v>248</v>
      </c>
      <c r="W1106" s="3" t="s">
        <v>6087</v>
      </c>
      <c r="X1106" s="3" t="s">
        <v>6087</v>
      </c>
      <c r="Y1106" s="3" t="s">
        <v>67</v>
      </c>
      <c r="Z1106" s="4" t="str">
        <f>IF(Tabela1[[#This Row],[R.A.E]]="SIM",VLOOKUP(Tabela1[[#This Row],[CLASSIFICAÇÃO]],Lista_Susp_!PRAZO,2,0)+Tabela1[[#This Row],[DATA]],"")</f>
        <v/>
      </c>
      <c r="AA1106" s="11" t="b">
        <f ca="1">IF(Tabela1[[#This Row],[R.A.E]]="SIM",IF(AC1106="ok","CONCLUÍDO",IF(Tabela1[[#This Row],[PRAZO ABERTURA R.A.E]]&lt;TODAY(),"ATRASADO","NO PRAZO")))</f>
        <v>0</v>
      </c>
      <c r="AB1106" s="11" t="str">
        <f ca="1">IF(Tabela1[[#This Row],[PRAZO ABERTURA R.A.E]]&gt;=TODAY(),"",IF(Tabela1[[#This Row],[STATUS]]="ATRASADO",TODAY()-Tabela1[[#This Row],[PRAZO ABERTURA R.A.E]],""))</f>
        <v/>
      </c>
      <c r="AE1106" s="3"/>
      <c r="AF1106" t="s">
        <v>73</v>
      </c>
    </row>
    <row r="1107" spans="1:32" ht="56.25" customHeight="1" x14ac:dyDescent="0.25">
      <c r="A1107" s="2">
        <v>1106</v>
      </c>
      <c r="B1107" s="2" t="s">
        <v>25</v>
      </c>
      <c r="C1107" s="46">
        <v>45539</v>
      </c>
      <c r="D1107" s="15" t="str">
        <f t="shared" si="17"/>
        <v>setembro</v>
      </c>
      <c r="E1107" s="9">
        <v>0.47916666666666669</v>
      </c>
      <c r="F1107" s="41" t="s">
        <v>6088</v>
      </c>
      <c r="G1107" s="2" t="s">
        <v>36</v>
      </c>
      <c r="H1107" s="20"/>
      <c r="I1107" s="61"/>
      <c r="J1107" s="3" t="s">
        <v>73</v>
      </c>
      <c r="K1107" s="5" t="s">
        <v>6089</v>
      </c>
      <c r="L1107" s="6" t="s">
        <v>111</v>
      </c>
      <c r="M1107" s="3" t="s">
        <v>121</v>
      </c>
      <c r="N1107" s="2" t="s">
        <v>4867</v>
      </c>
      <c r="O1107" s="2" t="s">
        <v>6090</v>
      </c>
      <c r="P1107" s="3" t="s">
        <v>2076</v>
      </c>
      <c r="S1107" s="3"/>
      <c r="T1107" s="7" t="s">
        <v>6091</v>
      </c>
      <c r="U1107" s="3" t="s">
        <v>6092</v>
      </c>
      <c r="V1107" s="3" t="s">
        <v>68</v>
      </c>
      <c r="W1107" s="3" t="s">
        <v>76</v>
      </c>
      <c r="X1107" s="3" t="s">
        <v>70</v>
      </c>
      <c r="Y1107" s="3" t="s">
        <v>73</v>
      </c>
      <c r="Z1107" s="4">
        <f>IF(Tabela1[[#This Row],[R.A.E]]="SIM",VLOOKUP(Tabela1[[#This Row],[CLASSIFICAÇÃO]],Lista_Susp_!PRAZO,2,0)+Tabela1[[#This Row],[DATA]],"")</f>
        <v>45546</v>
      </c>
      <c r="AA1107" s="11" t="str">
        <f ca="1">IF(Tabela1[[#This Row],[R.A.E]]="SIM",IF(AC1107="ok","CONCLUÍDO",IF(Tabela1[[#This Row],[PRAZO ABERTURA R.A.E]]&lt;TODAY(),"ATRASADO","NO PRAZO")))</f>
        <v>CONCLUÍDO</v>
      </c>
      <c r="AB1107" s="11" t="str">
        <f ca="1">IF(Tabela1[[#This Row],[PRAZO ABERTURA R.A.E]]&gt;=TODAY(),"",IF(Tabela1[[#This Row],[STATUS]]="ATRASADO",TODAY()-Tabela1[[#This Row],[PRAZO ABERTURA R.A.E]],""))</f>
        <v/>
      </c>
      <c r="AC1107" s="3" t="s">
        <v>908</v>
      </c>
      <c r="AD1107" s="4">
        <v>45552</v>
      </c>
      <c r="AE1107" s="3" t="s">
        <v>5535</v>
      </c>
      <c r="AF1107" t="s">
        <v>73</v>
      </c>
    </row>
    <row r="1108" spans="1:32" x14ac:dyDescent="0.25">
      <c r="A1108" s="2">
        <v>1107</v>
      </c>
      <c r="B1108" s="2" t="s">
        <v>28</v>
      </c>
      <c r="C1108" s="46">
        <v>45538</v>
      </c>
      <c r="D1108" s="15" t="str">
        <f t="shared" si="17"/>
        <v>setembro</v>
      </c>
      <c r="E1108" s="9">
        <v>0.51527777777777783</v>
      </c>
      <c r="F1108" s="41" t="s">
        <v>6093</v>
      </c>
      <c r="G1108" s="2" t="s">
        <v>27</v>
      </c>
      <c r="H1108" s="20" t="s">
        <v>2308</v>
      </c>
      <c r="I1108" s="61"/>
      <c r="J1108" s="3"/>
      <c r="K1108" s="5" t="s">
        <v>6168</v>
      </c>
      <c r="L1108" s="6" t="s">
        <v>129</v>
      </c>
      <c r="M1108" s="3" t="s">
        <v>41</v>
      </c>
      <c r="N1108" s="2" t="s">
        <v>6094</v>
      </c>
      <c r="O1108" s="2" t="s">
        <v>6095</v>
      </c>
      <c r="P1108" s="3" t="s">
        <v>6096</v>
      </c>
      <c r="S1108" s="3"/>
      <c r="T1108" s="7" t="s">
        <v>6097</v>
      </c>
      <c r="U1108" s="3" t="s">
        <v>6098</v>
      </c>
      <c r="V1108" s="3" t="s">
        <v>83</v>
      </c>
      <c r="W1108" s="3" t="s">
        <v>69</v>
      </c>
      <c r="X1108" s="3" t="s">
        <v>70</v>
      </c>
      <c r="Y1108" s="3" t="s">
        <v>67</v>
      </c>
      <c r="Z1108" s="4" t="str">
        <f>IF(Tabela1[[#This Row],[R.A.E]]="SIM",VLOOKUP(Tabela1[[#This Row],[CLASSIFICAÇÃO]],Lista_Susp_!PRAZO,2,0)+Tabela1[[#This Row],[DATA]],"")</f>
        <v/>
      </c>
      <c r="AA1108" s="11" t="b">
        <f ca="1">IF(Tabela1[[#This Row],[R.A.E]]="SIM",IF(AC1108="ok","CONCLUÍDO",IF(Tabela1[[#This Row],[PRAZO ABERTURA R.A.E]]&lt;TODAY(),"ATRASADO","NO PRAZO")))</f>
        <v>0</v>
      </c>
      <c r="AB1108" s="11" t="str">
        <f ca="1">IF(Tabela1[[#This Row],[PRAZO ABERTURA R.A.E]]&gt;=TODAY(),"",IF(Tabela1[[#This Row],[STATUS]]="ATRASADO",TODAY()-Tabela1[[#This Row],[PRAZO ABERTURA R.A.E]],""))</f>
        <v/>
      </c>
      <c r="AE1108" s="3"/>
      <c r="AF1108" t="s">
        <v>73</v>
      </c>
    </row>
    <row r="1109" spans="1:32" ht="30" x14ac:dyDescent="0.25">
      <c r="A1109" s="2">
        <v>1108</v>
      </c>
      <c r="B1109" s="2" t="s">
        <v>25</v>
      </c>
      <c r="C1109" s="46">
        <v>45539</v>
      </c>
      <c r="D1109" s="15" t="str">
        <f t="shared" si="17"/>
        <v>setembro</v>
      </c>
      <c r="E1109" s="9">
        <v>0.43055555555555558</v>
      </c>
      <c r="F1109" s="41" t="s">
        <v>6099</v>
      </c>
      <c r="G1109" s="2" t="s">
        <v>36</v>
      </c>
      <c r="H1109" s="20"/>
      <c r="I1109" s="61"/>
      <c r="J1109" s="3"/>
      <c r="K1109" s="5" t="s">
        <v>6167</v>
      </c>
      <c r="L1109" s="6" t="s">
        <v>40</v>
      </c>
      <c r="M1109" s="3" t="s">
        <v>121</v>
      </c>
      <c r="N1109" s="2" t="s">
        <v>2118</v>
      </c>
      <c r="O1109" s="2" t="s">
        <v>6100</v>
      </c>
      <c r="P1109" s="3" t="s">
        <v>534</v>
      </c>
      <c r="S1109" s="3"/>
      <c r="T1109" s="7" t="s">
        <v>6101</v>
      </c>
      <c r="U1109" s="3" t="s">
        <v>6102</v>
      </c>
      <c r="V1109" s="3" t="s">
        <v>68</v>
      </c>
      <c r="W1109" s="3" t="s">
        <v>69</v>
      </c>
      <c r="X1109" s="3" t="s">
        <v>70</v>
      </c>
      <c r="Y1109" s="3" t="s">
        <v>67</v>
      </c>
      <c r="Z1109" s="4" t="str">
        <f>IF(Tabela1[[#This Row],[R.A.E]]="SIM",VLOOKUP(Tabela1[[#This Row],[CLASSIFICAÇÃO]],Lista_Susp_!PRAZO,2,0)+Tabela1[[#This Row],[DATA]],"")</f>
        <v/>
      </c>
      <c r="AA1109" s="11" t="b">
        <f ca="1">IF(Tabela1[[#This Row],[R.A.E]]="SIM",IF(AC1109="ok","CONCLUÍDO",IF(Tabela1[[#This Row],[PRAZO ABERTURA R.A.E]]&lt;TODAY(),"ATRASADO","NO PRAZO")))</f>
        <v>0</v>
      </c>
      <c r="AB1109" s="11" t="str">
        <f ca="1">IF(Tabela1[[#This Row],[PRAZO ABERTURA R.A.E]]&gt;=TODAY(),"",IF(Tabela1[[#This Row],[STATUS]]="ATRASADO",TODAY()-Tabela1[[#This Row],[PRAZO ABERTURA R.A.E]],""))</f>
        <v/>
      </c>
      <c r="AE1109" s="3"/>
      <c r="AF1109" t="s">
        <v>67</v>
      </c>
    </row>
    <row r="1110" spans="1:32" ht="45" x14ac:dyDescent="0.25">
      <c r="A1110" s="2">
        <v>1109</v>
      </c>
      <c r="B1110" s="2" t="s">
        <v>25</v>
      </c>
      <c r="C1110" s="46">
        <v>45536</v>
      </c>
      <c r="D1110" s="15" t="str">
        <f t="shared" si="17"/>
        <v>setembro</v>
      </c>
      <c r="E1110" s="9">
        <v>0.3125</v>
      </c>
      <c r="F1110" s="41" t="s">
        <v>6103</v>
      </c>
      <c r="G1110" s="2" t="s">
        <v>30</v>
      </c>
      <c r="H1110" s="20"/>
      <c r="I1110" s="61"/>
      <c r="J1110" s="3"/>
      <c r="K1110" s="5" t="s">
        <v>6104</v>
      </c>
      <c r="L1110" s="6" t="s">
        <v>126</v>
      </c>
      <c r="M1110" s="3" t="s">
        <v>231</v>
      </c>
      <c r="N1110" s="2" t="s">
        <v>3349</v>
      </c>
      <c r="O1110" s="2" t="s">
        <v>6105</v>
      </c>
      <c r="P1110" s="3" t="s">
        <v>6106</v>
      </c>
      <c r="S1110" s="3"/>
      <c r="T1110" s="7" t="s">
        <v>6107</v>
      </c>
      <c r="U1110" s="3" t="s">
        <v>2407</v>
      </c>
      <c r="V1110" s="3" t="s">
        <v>77</v>
      </c>
      <c r="W1110" s="3" t="s">
        <v>69</v>
      </c>
      <c r="X1110" s="3" t="s">
        <v>79</v>
      </c>
      <c r="Y1110" s="3" t="s">
        <v>73</v>
      </c>
      <c r="Z1110" s="4">
        <f>IF(Tabela1[[#This Row],[R.A.E]]="SIM",VLOOKUP(Tabela1[[#This Row],[CLASSIFICAÇÃO]],Lista_Susp_!PRAZO,2,0)+Tabela1[[#This Row],[DATA]],"")</f>
        <v>45543</v>
      </c>
      <c r="AA1110" s="11" t="str">
        <f ca="1">IF(Tabela1[[#This Row],[R.A.E]]="SIM",IF(AC1110="ok","CONCLUÍDO",IF(Tabela1[[#This Row],[PRAZO ABERTURA R.A.E]]&lt;TODAY(),"ATRASADO","NO PRAZO")))</f>
        <v>CONCLUÍDO</v>
      </c>
      <c r="AB1110" s="11" t="str">
        <f ca="1">IF(Tabela1[[#This Row],[PRAZO ABERTURA R.A.E]]&gt;=TODAY(),"",IF(Tabela1[[#This Row],[STATUS]]="ATRASADO",TODAY()-Tabela1[[#This Row],[PRAZO ABERTURA R.A.E]],""))</f>
        <v/>
      </c>
      <c r="AC1110" s="3" t="s">
        <v>908</v>
      </c>
      <c r="AD1110" s="4">
        <v>45615</v>
      </c>
      <c r="AE1110" s="3"/>
      <c r="AF1110" t="s">
        <v>73</v>
      </c>
    </row>
    <row r="1111" spans="1:32" ht="75" x14ac:dyDescent="0.25">
      <c r="A1111" s="2">
        <v>1110</v>
      </c>
      <c r="B1111" s="2" t="s">
        <v>25</v>
      </c>
      <c r="C1111" s="46">
        <v>45539</v>
      </c>
      <c r="D1111" s="15" t="str">
        <f t="shared" si="17"/>
        <v>setembro</v>
      </c>
      <c r="E1111" s="9">
        <v>0.10069444444444443</v>
      </c>
      <c r="F1111" s="41" t="s">
        <v>6108</v>
      </c>
      <c r="G1111" s="2" t="s">
        <v>30</v>
      </c>
      <c r="H1111" s="20"/>
      <c r="I1111" s="61"/>
      <c r="J1111" s="3" t="s">
        <v>73</v>
      </c>
      <c r="K1111" s="5" t="s">
        <v>6166</v>
      </c>
      <c r="L1111" s="6" t="s">
        <v>126</v>
      </c>
      <c r="M1111" s="3" t="s">
        <v>122</v>
      </c>
      <c r="N1111" s="2" t="s">
        <v>5824</v>
      </c>
      <c r="O1111" s="2" t="s">
        <v>6109</v>
      </c>
      <c r="P1111" s="3" t="s">
        <v>4546</v>
      </c>
      <c r="S1111" s="3"/>
      <c r="T1111" s="7" t="s">
        <v>6110</v>
      </c>
      <c r="U1111" s="3" t="s">
        <v>5827</v>
      </c>
      <c r="V1111" s="3" t="s">
        <v>105</v>
      </c>
      <c r="W1111" s="3" t="s">
        <v>72</v>
      </c>
      <c r="X1111" s="3" t="s">
        <v>70</v>
      </c>
      <c r="Y1111" s="3" t="s">
        <v>73</v>
      </c>
      <c r="Z1111" s="4">
        <f>IF(Tabela1[[#This Row],[R.A.E]]="SIM",VLOOKUP(Tabela1[[#This Row],[CLASSIFICAÇÃO]],Lista_Susp_!PRAZO,2,0)+Tabela1[[#This Row],[DATA]],"")</f>
        <v>45546</v>
      </c>
      <c r="AA1111" s="11" t="s">
        <v>103</v>
      </c>
      <c r="AB1111" s="11" t="str">
        <f ca="1">IF(Tabela1[[#This Row],[PRAZO ABERTURA R.A.E]]&gt;=TODAY(),"",IF(Tabela1[[#This Row],[STATUS]]="ATRASADO",TODAY()-Tabela1[[#This Row],[PRAZO ABERTURA R.A.E]],""))</f>
        <v/>
      </c>
      <c r="AD1111" s="4">
        <v>45547</v>
      </c>
      <c r="AE1111" s="3"/>
      <c r="AF1111" t="s">
        <v>73</v>
      </c>
    </row>
    <row r="1112" spans="1:32" ht="30" x14ac:dyDescent="0.25">
      <c r="A1112" s="2">
        <v>1111</v>
      </c>
      <c r="B1112" s="2" t="s">
        <v>25</v>
      </c>
      <c r="C1112" s="46">
        <v>45540</v>
      </c>
      <c r="D1112" s="15" t="str">
        <f t="shared" si="17"/>
        <v>setembro</v>
      </c>
      <c r="E1112" s="9">
        <v>0.3611111111111111</v>
      </c>
      <c r="F1112" s="41" t="s">
        <v>4013</v>
      </c>
      <c r="G1112" s="2" t="s">
        <v>30</v>
      </c>
      <c r="H1112" s="20"/>
      <c r="I1112" s="61"/>
      <c r="J1112" s="3"/>
      <c r="K1112" s="5" t="s">
        <v>6165</v>
      </c>
      <c r="L1112" s="6" t="s">
        <v>219</v>
      </c>
      <c r="M1112" s="3" t="s">
        <v>121</v>
      </c>
      <c r="N1112" s="2" t="s">
        <v>3442</v>
      </c>
      <c r="O1112" s="2" t="s">
        <v>6111</v>
      </c>
      <c r="P1112" s="3" t="s">
        <v>1025</v>
      </c>
      <c r="S1112" s="3"/>
      <c r="T1112" s="7" t="s">
        <v>6112</v>
      </c>
      <c r="U1112" s="3" t="s">
        <v>3446</v>
      </c>
      <c r="V1112" s="3" t="s">
        <v>68</v>
      </c>
      <c r="W1112" s="3" t="s">
        <v>69</v>
      </c>
      <c r="X1112" s="3" t="s">
        <v>70</v>
      </c>
      <c r="Y1112" s="3" t="s">
        <v>67</v>
      </c>
      <c r="Z1112" s="4" t="str">
        <f>IF(Tabela1[[#This Row],[R.A.E]]="SIM",VLOOKUP(Tabela1[[#This Row],[CLASSIFICAÇÃO]],Lista_Susp_!PRAZO,2,0)+Tabela1[[#This Row],[DATA]],"")</f>
        <v/>
      </c>
      <c r="AA1112" s="11" t="b">
        <f ca="1">IF(Tabela1[[#This Row],[R.A.E]]="SIM",IF(AC1112="ok","CONCLUÍDO",IF(Tabela1[[#This Row],[PRAZO ABERTURA R.A.E]]&lt;TODAY(),"ATRASADO","NO PRAZO")))</f>
        <v>0</v>
      </c>
      <c r="AB1112" s="11" t="str">
        <f ca="1">IF(Tabela1[[#This Row],[PRAZO ABERTURA R.A.E]]&gt;=TODAY(),"",IF(Tabela1[[#This Row],[STATUS]]="ATRASADO",TODAY()-Tabela1[[#This Row],[PRAZO ABERTURA R.A.E]],""))</f>
        <v/>
      </c>
      <c r="AE1112" s="3"/>
      <c r="AF1112" t="s">
        <v>73</v>
      </c>
    </row>
    <row r="1113" spans="1:32" x14ac:dyDescent="0.25">
      <c r="A1113" s="2">
        <v>1112</v>
      </c>
      <c r="B1113" s="2" t="s">
        <v>25</v>
      </c>
      <c r="C1113" s="46">
        <v>45539</v>
      </c>
      <c r="D1113" s="15" t="str">
        <f t="shared" si="17"/>
        <v>setembro</v>
      </c>
      <c r="E1113" s="9">
        <v>0.67708333333333337</v>
      </c>
      <c r="F1113" s="41" t="s">
        <v>6113</v>
      </c>
      <c r="G1113" s="2" t="s">
        <v>30</v>
      </c>
      <c r="H1113" s="20"/>
      <c r="I1113" s="61"/>
      <c r="J1113" s="3"/>
      <c r="K1113" s="5" t="s">
        <v>6164</v>
      </c>
      <c r="L1113" s="6" t="s">
        <v>126</v>
      </c>
      <c r="M1113" s="3" t="s">
        <v>122</v>
      </c>
      <c r="N1113" s="2" t="s">
        <v>6007</v>
      </c>
      <c r="O1113" s="2" t="s">
        <v>6114</v>
      </c>
      <c r="P1113" s="3" t="s">
        <v>3968</v>
      </c>
      <c r="S1113" s="3"/>
      <c r="T1113" s="7" t="s">
        <v>6115</v>
      </c>
      <c r="U1113" s="3" t="s">
        <v>3219</v>
      </c>
      <c r="V1113" s="3" t="s">
        <v>88</v>
      </c>
      <c r="W1113" s="3" t="s">
        <v>69</v>
      </c>
      <c r="X1113" s="3" t="s">
        <v>70</v>
      </c>
      <c r="Y1113" s="3" t="s">
        <v>67</v>
      </c>
      <c r="Z1113" s="4" t="str">
        <f>IF(Tabela1[[#This Row],[R.A.E]]="SIM",VLOOKUP(Tabela1[[#This Row],[CLASSIFICAÇÃO]],Lista_Susp_!PRAZO,2,0)+Tabela1[[#This Row],[DATA]],"")</f>
        <v/>
      </c>
      <c r="AA1113" s="11" t="b">
        <f ca="1">IF(Tabela1[[#This Row],[R.A.E]]="SIM",IF(AC1113="ok","CONCLUÍDO",IF(Tabela1[[#This Row],[PRAZO ABERTURA R.A.E]]&lt;TODAY(),"ATRASADO","NO PRAZO")))</f>
        <v>0</v>
      </c>
      <c r="AB1113" s="11" t="str">
        <f ca="1">IF(Tabela1[[#This Row],[PRAZO ABERTURA R.A.E]]&gt;=TODAY(),"",IF(Tabela1[[#This Row],[STATUS]]="ATRASADO",TODAY()-Tabela1[[#This Row],[PRAZO ABERTURA R.A.E]],""))</f>
        <v/>
      </c>
      <c r="AE1113" s="3"/>
      <c r="AF1113" t="s">
        <v>73</v>
      </c>
    </row>
    <row r="1114" spans="1:32" ht="45" x14ac:dyDescent="0.25">
      <c r="A1114" s="2">
        <v>1113</v>
      </c>
      <c r="B1114" s="2" t="s">
        <v>25</v>
      </c>
      <c r="C1114" s="46">
        <v>45540</v>
      </c>
      <c r="D1114" s="15" t="str">
        <f t="shared" si="17"/>
        <v>setembro</v>
      </c>
      <c r="E1114" s="9">
        <v>0.86458333333333337</v>
      </c>
      <c r="F1114" s="41" t="s">
        <v>6117</v>
      </c>
      <c r="G1114" s="2" t="s">
        <v>32</v>
      </c>
      <c r="H1114" s="20"/>
      <c r="I1114" s="61" t="s">
        <v>5168</v>
      </c>
      <c r="J1114" s="3"/>
      <c r="K1114" s="5" t="s">
        <v>6116</v>
      </c>
      <c r="L1114" s="6" t="s">
        <v>166</v>
      </c>
      <c r="M1114" s="3" t="s">
        <v>123</v>
      </c>
      <c r="N1114" s="2" t="s">
        <v>3312</v>
      </c>
      <c r="O1114" s="2" t="s">
        <v>6118</v>
      </c>
      <c r="P1114" s="3" t="s">
        <v>4811</v>
      </c>
      <c r="S1114" s="3"/>
      <c r="T1114" s="7" t="s">
        <v>6119</v>
      </c>
      <c r="U1114" s="3" t="s">
        <v>3777</v>
      </c>
      <c r="V1114" s="3" t="s">
        <v>82</v>
      </c>
      <c r="W1114" s="3" t="s">
        <v>76</v>
      </c>
      <c r="X1114" s="3" t="s">
        <v>70</v>
      </c>
      <c r="Y1114" s="3" t="s">
        <v>73</v>
      </c>
      <c r="Z1114" s="4">
        <f>IF(Tabela1[[#This Row],[R.A.E]]="SIM",VLOOKUP(Tabela1[[#This Row],[CLASSIFICAÇÃO]],Lista_Susp_!PRAZO,2,0)+Tabela1[[#This Row],[DATA]],"")</f>
        <v>45547</v>
      </c>
      <c r="AA1114" s="11" t="str">
        <f ca="1">IF(Tabela1[[#This Row],[R.A.E]]="SIM",IF(AC1114="ok","CONCLUÍDO",IF(Tabela1[[#This Row],[PRAZO ABERTURA R.A.E]]&lt;TODAY(),"ATRASADO","NO PRAZO")))</f>
        <v>CONCLUÍDO</v>
      </c>
      <c r="AB1114" s="11" t="str">
        <f ca="1">IF(Tabela1[[#This Row],[PRAZO ABERTURA R.A.E]]&gt;=TODAY(),"",IF(Tabela1[[#This Row],[STATUS]]="ATRASADO",TODAY()-Tabela1[[#This Row],[PRAZO ABERTURA R.A.E]],""))</f>
        <v/>
      </c>
      <c r="AC1114" s="3" t="s">
        <v>224</v>
      </c>
      <c r="AD1114" s="4">
        <v>45546</v>
      </c>
      <c r="AE1114" s="3"/>
      <c r="AF1114" t="s">
        <v>73</v>
      </c>
    </row>
    <row r="1115" spans="1:32" ht="30" x14ac:dyDescent="0.25">
      <c r="A1115" s="2">
        <v>1114</v>
      </c>
      <c r="B1115" s="2" t="s">
        <v>25</v>
      </c>
      <c r="C1115" s="46">
        <v>45539</v>
      </c>
      <c r="D1115" s="15" t="str">
        <f t="shared" si="17"/>
        <v>setembro</v>
      </c>
      <c r="E1115" s="9">
        <v>4.8611111111111112E-2</v>
      </c>
      <c r="F1115" s="41" t="s">
        <v>6120</v>
      </c>
      <c r="G1115" s="2" t="s">
        <v>47</v>
      </c>
      <c r="H1115" s="20"/>
      <c r="I1115" s="61"/>
      <c r="J1115" s="3"/>
      <c r="K1115" s="5" t="s">
        <v>6163</v>
      </c>
      <c r="L1115" s="6" t="s">
        <v>181</v>
      </c>
      <c r="M1115" s="3" t="s">
        <v>122</v>
      </c>
      <c r="N1115" s="2" t="s">
        <v>4604</v>
      </c>
      <c r="O1115" s="2" t="s">
        <v>6121</v>
      </c>
      <c r="P1115" s="3" t="s">
        <v>1108</v>
      </c>
      <c r="S1115" s="3"/>
      <c r="T1115" s="7" t="s">
        <v>6122</v>
      </c>
      <c r="U1115" s="3" t="s">
        <v>6123</v>
      </c>
      <c r="V1115" s="3" t="s">
        <v>64</v>
      </c>
      <c r="W1115" s="3" t="s">
        <v>72</v>
      </c>
      <c r="X1115" s="3" t="s">
        <v>79</v>
      </c>
      <c r="Y1115" s="3" t="s">
        <v>73</v>
      </c>
      <c r="Z1115" s="4" t="e">
        <f>IF(Tabela1[[#This Row],[R.A.E]]="SIM",VLOOKUP(Tabela1[[#This Row],[CLASSIFICAÇÃO]],Lista_Susp_!PRAZO,2,0)+Tabela1[[#This Row],[DATA]],"")</f>
        <v>#N/A</v>
      </c>
      <c r="AA1115" s="11" t="str">
        <f ca="1">IF(Tabela1[[#This Row],[R.A.E]]="SIM",IF(AC1115="ok","CONCLUÍDO",IF(Tabela1[[#This Row],[PRAZO ABERTURA R.A.E]]&lt;TODAY(),"ATRASADO","NO PRAZO")))</f>
        <v>CONCLUÍDO</v>
      </c>
      <c r="AB1115" s="11" t="e">
        <f ca="1">IF(Tabela1[[#This Row],[PRAZO ABERTURA R.A.E]]&gt;=TODAY(),"",IF(Tabela1[[#This Row],[STATUS]]="ATRASADO",TODAY()-Tabela1[[#This Row],[PRAZO ABERTURA R.A.E]],""))</f>
        <v>#N/A</v>
      </c>
      <c r="AC1115" s="3" t="s">
        <v>224</v>
      </c>
      <c r="AD1115" s="4">
        <v>45546</v>
      </c>
      <c r="AE1115" s="3"/>
      <c r="AF1115" t="s">
        <v>73</v>
      </c>
    </row>
    <row r="1116" spans="1:32" ht="30" x14ac:dyDescent="0.25">
      <c r="A1116" s="2">
        <v>1115</v>
      </c>
      <c r="B1116" s="2" t="s">
        <v>25</v>
      </c>
      <c r="C1116" s="46">
        <v>45540</v>
      </c>
      <c r="D1116" s="15" t="str">
        <f t="shared" si="17"/>
        <v>setembro</v>
      </c>
      <c r="E1116" s="9">
        <v>0.59375</v>
      </c>
      <c r="F1116" s="41" t="s">
        <v>6124</v>
      </c>
      <c r="G1116" s="2" t="s">
        <v>26</v>
      </c>
      <c r="H1116" s="20"/>
      <c r="I1116" s="61"/>
      <c r="J1116" s="3"/>
      <c r="K1116" s="5" t="s">
        <v>6162</v>
      </c>
      <c r="L1116" s="6" t="s">
        <v>40</v>
      </c>
      <c r="M1116" s="3" t="s">
        <v>121</v>
      </c>
      <c r="N1116" s="2" t="s">
        <v>709</v>
      </c>
      <c r="O1116" s="2" t="s">
        <v>3722</v>
      </c>
      <c r="P1116" s="3" t="s">
        <v>410</v>
      </c>
      <c r="S1116" s="3"/>
      <c r="T1116" s="7" t="s">
        <v>6125</v>
      </c>
      <c r="U1116" s="3" t="s">
        <v>6126</v>
      </c>
      <c r="V1116" s="3" t="s">
        <v>68</v>
      </c>
      <c r="W1116" s="3" t="s">
        <v>72</v>
      </c>
      <c r="X1116" s="3" t="s">
        <v>70</v>
      </c>
      <c r="Y1116" s="3" t="s">
        <v>73</v>
      </c>
      <c r="Z1116" s="4">
        <f>IF(Tabela1[[#This Row],[R.A.E]]="SIM",VLOOKUP(Tabela1[[#This Row],[CLASSIFICAÇÃO]],Lista_Susp_!PRAZO,2,0)+Tabela1[[#This Row],[DATA]],"")</f>
        <v>45547</v>
      </c>
      <c r="AA1116" s="11" t="str">
        <f ca="1">IF(Tabela1[[#This Row],[R.A.E]]="SIM",IF(AC1116="ok","CONCLUÍDO",IF(Tabela1[[#This Row],[PRAZO ABERTURA R.A.E]]&lt;TODAY(),"ATRASADO","NO PRAZO")))</f>
        <v>CONCLUÍDO</v>
      </c>
      <c r="AB1116" s="11" t="str">
        <f ca="1">IF(Tabela1[[#This Row],[PRAZO ABERTURA R.A.E]]&gt;=TODAY(),"",IF(Tabela1[[#This Row],[STATUS]]="ATRASADO",TODAY()-Tabela1[[#This Row],[PRAZO ABERTURA R.A.E]],""))</f>
        <v/>
      </c>
      <c r="AC1116" s="3" t="s">
        <v>908</v>
      </c>
      <c r="AD1116" s="3" t="s">
        <v>6554</v>
      </c>
      <c r="AE1116" s="3" t="s">
        <v>5535</v>
      </c>
      <c r="AF1116" t="s">
        <v>73</v>
      </c>
    </row>
    <row r="1117" spans="1:32" ht="30" x14ac:dyDescent="0.25">
      <c r="A1117" s="2">
        <v>1116</v>
      </c>
      <c r="B1117" s="2" t="s">
        <v>25</v>
      </c>
      <c r="C1117" s="46">
        <v>45542</v>
      </c>
      <c r="D1117" s="15" t="str">
        <f t="shared" si="17"/>
        <v>setembro</v>
      </c>
      <c r="E1117" s="9">
        <v>1.0416666666666666E-2</v>
      </c>
      <c r="F1117" s="41" t="s">
        <v>5025</v>
      </c>
      <c r="G1117" s="2" t="s">
        <v>27</v>
      </c>
      <c r="H1117" s="20" t="s">
        <v>2310</v>
      </c>
      <c r="I1117" s="61"/>
      <c r="J1117" s="3"/>
      <c r="K1117" s="5" t="s">
        <v>6161</v>
      </c>
      <c r="L1117" s="6" t="s">
        <v>126</v>
      </c>
      <c r="M1117" s="3" t="s">
        <v>122</v>
      </c>
      <c r="N1117" s="2" t="s">
        <v>2819</v>
      </c>
      <c r="O1117" s="2" t="s">
        <v>6127</v>
      </c>
      <c r="P1117" s="3" t="s">
        <v>3968</v>
      </c>
      <c r="S1117" s="3"/>
      <c r="T1117" s="7" t="s">
        <v>6128</v>
      </c>
      <c r="U1117" s="3" t="s">
        <v>3758</v>
      </c>
      <c r="V1117" s="3" t="s">
        <v>3898</v>
      </c>
      <c r="W1117" s="3" t="s">
        <v>69</v>
      </c>
      <c r="X1117" s="3" t="s">
        <v>70</v>
      </c>
      <c r="Y1117" s="3" t="s">
        <v>67</v>
      </c>
      <c r="Z1117" s="4" t="str">
        <f>IF(Tabela1[[#This Row],[R.A.E]]="SIM",VLOOKUP(Tabela1[[#This Row],[CLASSIFICAÇÃO]],Lista_Susp_!PRAZO,2,0)+Tabela1[[#This Row],[DATA]],"")</f>
        <v/>
      </c>
      <c r="AA1117" s="11" t="b">
        <f ca="1">IF(Tabela1[[#This Row],[R.A.E]]="SIM",IF(AC1117="ok","CONCLUÍDO",IF(Tabela1[[#This Row],[PRAZO ABERTURA R.A.E]]&lt;TODAY(),"ATRASADO","NO PRAZO")))</f>
        <v>0</v>
      </c>
      <c r="AB1117" s="11" t="str">
        <f ca="1">IF(Tabela1[[#This Row],[PRAZO ABERTURA R.A.E]]&gt;=TODAY(),"",IF(Tabela1[[#This Row],[STATUS]]="ATRASADO",TODAY()-Tabela1[[#This Row],[PRAZO ABERTURA R.A.E]],""))</f>
        <v/>
      </c>
      <c r="AE1117" s="3"/>
      <c r="AF1117" t="s">
        <v>73</v>
      </c>
    </row>
    <row r="1118" spans="1:32" x14ac:dyDescent="0.25">
      <c r="A1118" s="2">
        <v>1117</v>
      </c>
      <c r="B1118" s="2" t="s">
        <v>25</v>
      </c>
      <c r="C1118" s="46">
        <v>45542</v>
      </c>
      <c r="D1118" s="15" t="str">
        <f t="shared" si="17"/>
        <v>setembro</v>
      </c>
      <c r="E1118" s="9">
        <v>0.89097222222222217</v>
      </c>
      <c r="F1118" s="41" t="s">
        <v>6129</v>
      </c>
      <c r="G1118" s="2" t="s">
        <v>27</v>
      </c>
      <c r="H1118" s="20" t="s">
        <v>2310</v>
      </c>
      <c r="I1118" s="61"/>
      <c r="J1118" s="3"/>
      <c r="K1118" s="5" t="s">
        <v>6160</v>
      </c>
      <c r="L1118" s="6" t="s">
        <v>242</v>
      </c>
      <c r="M1118" s="3" t="s">
        <v>122</v>
      </c>
      <c r="N1118" s="2" t="s">
        <v>4604</v>
      </c>
      <c r="O1118" s="2" t="s">
        <v>6130</v>
      </c>
      <c r="P1118" s="3" t="s">
        <v>3190</v>
      </c>
      <c r="S1118" s="3"/>
      <c r="T1118" s="7" t="s">
        <v>3934</v>
      </c>
      <c r="U1118" s="3" t="s">
        <v>6131</v>
      </c>
      <c r="V1118" s="3" t="s">
        <v>64</v>
      </c>
      <c r="W1118" s="3" t="s">
        <v>76</v>
      </c>
      <c r="X1118" s="3" t="s">
        <v>70</v>
      </c>
      <c r="Y1118" s="3" t="s">
        <v>73</v>
      </c>
      <c r="Z1118" s="4">
        <f>IF(Tabela1[[#This Row],[R.A.E]]="SIM",VLOOKUP(Tabela1[[#This Row],[CLASSIFICAÇÃO]],Lista_Susp_!PRAZO,2,0)+Tabela1[[#This Row],[DATA]],"")</f>
        <v>45549</v>
      </c>
      <c r="AA1118" s="11" t="str">
        <f ca="1">IF(Tabela1[[#This Row],[R.A.E]]="SIM",IF(AC1118="ok","CONCLUÍDO",IF(Tabela1[[#This Row],[PRAZO ABERTURA R.A.E]]&lt;TODAY(),"ATRASADO","NO PRAZO")))</f>
        <v>CONCLUÍDO</v>
      </c>
      <c r="AB1118" s="11" t="str">
        <f ca="1">IF(Tabela1[[#This Row],[PRAZO ABERTURA R.A.E]]&gt;=TODAY(),"",IF(Tabela1[[#This Row],[STATUS]]="ATRASADO",TODAY()-Tabela1[[#This Row],[PRAZO ABERTURA R.A.E]],""))</f>
        <v/>
      </c>
      <c r="AC1118" s="3" t="s">
        <v>224</v>
      </c>
      <c r="AD1118" s="4">
        <v>45545</v>
      </c>
      <c r="AE1118" s="3"/>
      <c r="AF1118" t="s">
        <v>73</v>
      </c>
    </row>
    <row r="1119" spans="1:32" x14ac:dyDescent="0.25">
      <c r="A1119" s="2">
        <v>1118</v>
      </c>
      <c r="B1119" s="2" t="s">
        <v>25</v>
      </c>
      <c r="C1119" s="46">
        <v>45541</v>
      </c>
      <c r="D1119" s="15" t="str">
        <f t="shared" si="17"/>
        <v>setembro</v>
      </c>
      <c r="E1119" s="9">
        <v>0.5625</v>
      </c>
      <c r="F1119" s="41" t="s">
        <v>6132</v>
      </c>
      <c r="G1119" s="2" t="s">
        <v>33</v>
      </c>
      <c r="H1119" s="20"/>
      <c r="I1119" s="61"/>
      <c r="J1119" s="3"/>
      <c r="K1119" s="5" t="s">
        <v>6159</v>
      </c>
      <c r="L1119" s="6" t="s">
        <v>126</v>
      </c>
      <c r="M1119" s="3" t="s">
        <v>1499</v>
      </c>
      <c r="N1119" s="2" t="s">
        <v>3570</v>
      </c>
      <c r="O1119" s="2" t="s">
        <v>6133</v>
      </c>
      <c r="P1119" s="3" t="s">
        <v>6134</v>
      </c>
      <c r="S1119" s="3"/>
      <c r="T1119" t="s">
        <v>6135</v>
      </c>
      <c r="U1119" s="3" t="s">
        <v>636</v>
      </c>
      <c r="V1119" s="3" t="s">
        <v>95</v>
      </c>
      <c r="W1119" s="3" t="s">
        <v>69</v>
      </c>
      <c r="X1119" s="3" t="s">
        <v>70</v>
      </c>
      <c r="Y1119" s="3" t="s">
        <v>67</v>
      </c>
      <c r="Z1119" s="4" t="str">
        <f>IF(Tabela1[[#This Row],[R.A.E]]="SIM",VLOOKUP(Tabela1[[#This Row],[CLASSIFICAÇÃO]],Lista_Susp_!PRAZO,2,0)+Tabela1[[#This Row],[DATA]],"")</f>
        <v/>
      </c>
      <c r="AA1119" s="11" t="b">
        <f ca="1">IF(Tabela1[[#This Row],[R.A.E]]="SIM",IF(AC1119="ok","CONCLUÍDO",IF(Tabela1[[#This Row],[PRAZO ABERTURA R.A.E]]&lt;TODAY(),"ATRASADO","NO PRAZO")))</f>
        <v>0</v>
      </c>
      <c r="AB1119" s="11" t="str">
        <f ca="1">IF(Tabela1[[#This Row],[PRAZO ABERTURA R.A.E]]&gt;=TODAY(),"",IF(Tabela1[[#This Row],[STATUS]]="ATRASADO",TODAY()-Tabela1[[#This Row],[PRAZO ABERTURA R.A.E]],""))</f>
        <v/>
      </c>
      <c r="AE1119" s="3"/>
      <c r="AF1119" t="s">
        <v>73</v>
      </c>
    </row>
    <row r="1120" spans="1:32" ht="30" x14ac:dyDescent="0.25">
      <c r="A1120" s="2">
        <v>1119</v>
      </c>
      <c r="B1120" s="2" t="s">
        <v>25</v>
      </c>
      <c r="C1120" s="46">
        <v>45541</v>
      </c>
      <c r="D1120" s="15" t="str">
        <f t="shared" si="17"/>
        <v>setembro</v>
      </c>
      <c r="E1120" s="9">
        <v>0.64583333333333337</v>
      </c>
      <c r="F1120" s="41" t="s">
        <v>6157</v>
      </c>
      <c r="G1120" s="2" t="s">
        <v>33</v>
      </c>
      <c r="H1120" s="20"/>
      <c r="I1120" s="61"/>
      <c r="J1120" s="3"/>
      <c r="K1120" s="5" t="s">
        <v>6158</v>
      </c>
      <c r="L1120" s="6" t="s">
        <v>197</v>
      </c>
      <c r="M1120" s="3" t="s">
        <v>121</v>
      </c>
      <c r="N1120" s="2" t="s">
        <v>4404</v>
      </c>
      <c r="O1120" s="2" t="s">
        <v>6136</v>
      </c>
      <c r="P1120" s="3" t="s">
        <v>323</v>
      </c>
      <c r="S1120" s="3"/>
      <c r="T1120" s="7" t="s">
        <v>6137</v>
      </c>
      <c r="U1120" s="3" t="s">
        <v>6138</v>
      </c>
      <c r="V1120" s="3" t="s">
        <v>68</v>
      </c>
      <c r="W1120" s="3" t="s">
        <v>69</v>
      </c>
      <c r="X1120" s="3" t="s">
        <v>70</v>
      </c>
      <c r="Y1120" s="3" t="s">
        <v>67</v>
      </c>
      <c r="Z1120" s="4" t="str">
        <f>IF(Tabela1[[#This Row],[R.A.E]]="SIM",VLOOKUP(Tabela1[[#This Row],[CLASSIFICAÇÃO]],Lista_Susp_!PRAZO,2,0)+Tabela1[[#This Row],[DATA]],"")</f>
        <v/>
      </c>
      <c r="AA1120" s="11" t="b">
        <f ca="1">IF(Tabela1[[#This Row],[R.A.E]]="SIM",IF(AC1120="ok","CONCLUÍDO",IF(Tabela1[[#This Row],[PRAZO ABERTURA R.A.E]]&lt;TODAY(),"ATRASADO","NO PRAZO")))</f>
        <v>0</v>
      </c>
      <c r="AB1120" s="11" t="str">
        <f ca="1">IF(Tabela1[[#This Row],[PRAZO ABERTURA R.A.E]]&gt;=TODAY(),"",IF(Tabela1[[#This Row],[STATUS]]="ATRASADO",TODAY()-Tabela1[[#This Row],[PRAZO ABERTURA R.A.E]],""))</f>
        <v/>
      </c>
      <c r="AE1120" s="3"/>
      <c r="AF1120" t="s">
        <v>73</v>
      </c>
    </row>
    <row r="1121" spans="1:32" ht="45" x14ac:dyDescent="0.25">
      <c r="A1121" s="2">
        <v>1120</v>
      </c>
      <c r="B1121" s="2" t="s">
        <v>25</v>
      </c>
      <c r="C1121" s="46">
        <v>45544</v>
      </c>
      <c r="D1121" s="15" t="str">
        <f t="shared" si="17"/>
        <v>setembro</v>
      </c>
      <c r="E1121" s="9">
        <v>0.27083333333333331</v>
      </c>
      <c r="F1121" s="41" t="s">
        <v>6139</v>
      </c>
      <c r="G1121" s="2" t="s">
        <v>27</v>
      </c>
      <c r="H1121" s="20" t="s">
        <v>2308</v>
      </c>
      <c r="I1121" s="61"/>
      <c r="J1121" s="3"/>
      <c r="K1121" s="5" t="s">
        <v>6397</v>
      </c>
      <c r="L1121" s="6" t="s">
        <v>197</v>
      </c>
      <c r="M1121" s="3" t="s">
        <v>121</v>
      </c>
      <c r="N1121" s="2" t="s">
        <v>6140</v>
      </c>
      <c r="O1121" s="2" t="s">
        <v>6141</v>
      </c>
      <c r="P1121" s="3" t="s">
        <v>6142</v>
      </c>
      <c r="S1121" s="3"/>
      <c r="T1121" s="7" t="s">
        <v>6143</v>
      </c>
      <c r="U1121" s="3" t="s">
        <v>3785</v>
      </c>
      <c r="V1121" s="3" t="s">
        <v>68</v>
      </c>
      <c r="W1121" s="3" t="s">
        <v>69</v>
      </c>
      <c r="X1121" s="3" t="s">
        <v>70</v>
      </c>
      <c r="Y1121" s="3" t="s">
        <v>67</v>
      </c>
      <c r="Z1121" s="4" t="str">
        <f>IF(Tabela1[[#This Row],[R.A.E]]="SIM",VLOOKUP(Tabela1[[#This Row],[CLASSIFICAÇÃO]],Lista_Susp_!PRAZO,2,0)+Tabela1[[#This Row],[DATA]],"")</f>
        <v/>
      </c>
      <c r="AA1121" s="11" t="b">
        <f ca="1">IF(Tabela1[[#This Row],[R.A.E]]="SIM",IF(AC1121="ok","CONCLUÍDO",IF(Tabela1[[#This Row],[PRAZO ABERTURA R.A.E]]&lt;TODAY(),"ATRASADO","NO PRAZO")))</f>
        <v>0</v>
      </c>
      <c r="AB1121" s="11" t="str">
        <f ca="1">IF(Tabela1[[#This Row],[PRAZO ABERTURA R.A.E]]&gt;=TODAY(),"",IF(Tabela1[[#This Row],[STATUS]]="ATRASADO",TODAY()-Tabela1[[#This Row],[PRAZO ABERTURA R.A.E]],""))</f>
        <v/>
      </c>
      <c r="AE1121" s="3"/>
      <c r="AF1121" t="s">
        <v>73</v>
      </c>
    </row>
    <row r="1122" spans="1:32" ht="45" x14ac:dyDescent="0.25">
      <c r="A1122" s="2">
        <v>1121</v>
      </c>
      <c r="B1122" s="2" t="s">
        <v>25</v>
      </c>
      <c r="C1122" s="46">
        <v>45544</v>
      </c>
      <c r="D1122" s="15" t="str">
        <f t="shared" si="17"/>
        <v>setembro</v>
      </c>
      <c r="E1122" s="9">
        <v>0.38194444444444442</v>
      </c>
      <c r="F1122" s="41" t="s">
        <v>6144</v>
      </c>
      <c r="G1122" s="2" t="s">
        <v>36</v>
      </c>
      <c r="H1122" s="20"/>
      <c r="I1122" s="61"/>
      <c r="J1122" s="3"/>
      <c r="K1122" s="5" t="s">
        <v>6156</v>
      </c>
      <c r="L1122" s="6" t="s">
        <v>31</v>
      </c>
      <c r="M1122" s="3" t="s">
        <v>121</v>
      </c>
      <c r="N1122" s="2" t="s">
        <v>3328</v>
      </c>
      <c r="O1122" s="2" t="s">
        <v>6145</v>
      </c>
      <c r="P1122" s="3" t="s">
        <v>2186</v>
      </c>
      <c r="S1122" s="3"/>
      <c r="T1122" s="7" t="s">
        <v>6146</v>
      </c>
      <c r="U1122" s="3" t="s">
        <v>5938</v>
      </c>
      <c r="V1122" s="3" t="s">
        <v>68</v>
      </c>
      <c r="W1122" s="3" t="s">
        <v>69</v>
      </c>
      <c r="X1122" s="3" t="s">
        <v>70</v>
      </c>
      <c r="Y1122" s="3" t="s">
        <v>67</v>
      </c>
      <c r="Z1122" s="4" t="str">
        <f>IF(Tabela1[[#This Row],[R.A.E]]="SIM",VLOOKUP(Tabela1[[#This Row],[CLASSIFICAÇÃO]],Lista_Susp_!PRAZO,2,0)+Tabela1[[#This Row],[DATA]],"")</f>
        <v/>
      </c>
      <c r="AA1122" s="11" t="b">
        <f ca="1">IF(Tabela1[[#This Row],[R.A.E]]="SIM",IF(AC1122="ok","CONCLUÍDO",IF(Tabela1[[#This Row],[PRAZO ABERTURA R.A.E]]&lt;TODAY(),"ATRASADO","NO PRAZO")))</f>
        <v>0</v>
      </c>
      <c r="AB1122" s="11" t="str">
        <f ca="1">IF(Tabela1[[#This Row],[PRAZO ABERTURA R.A.E]]&gt;=TODAY(),"",IF(Tabela1[[#This Row],[STATUS]]="ATRASADO",TODAY()-Tabela1[[#This Row],[PRAZO ABERTURA R.A.E]],""))</f>
        <v/>
      </c>
      <c r="AE1122" s="3"/>
      <c r="AF1122" t="s">
        <v>73</v>
      </c>
    </row>
    <row r="1123" spans="1:32" ht="30" x14ac:dyDescent="0.25">
      <c r="A1123" s="2">
        <v>1122</v>
      </c>
      <c r="B1123" s="2" t="s">
        <v>25</v>
      </c>
      <c r="C1123" s="46">
        <v>45544</v>
      </c>
      <c r="D1123" s="15" t="str">
        <f t="shared" si="17"/>
        <v>setembro</v>
      </c>
      <c r="E1123" s="9">
        <v>0.5083333333333333</v>
      </c>
      <c r="F1123" s="41" t="s">
        <v>6147</v>
      </c>
      <c r="G1123" s="2" t="s">
        <v>36</v>
      </c>
      <c r="H1123" s="20"/>
      <c r="I1123" s="61"/>
      <c r="J1123" s="3"/>
      <c r="K1123" s="5" t="s">
        <v>6398</v>
      </c>
      <c r="L1123" s="6" t="s">
        <v>161</v>
      </c>
      <c r="M1123" s="3" t="s">
        <v>121</v>
      </c>
      <c r="N1123" s="2" t="s">
        <v>6148</v>
      </c>
      <c r="O1123" s="2" t="s">
        <v>6149</v>
      </c>
      <c r="P1123" s="3" t="s">
        <v>410</v>
      </c>
      <c r="S1123" s="3"/>
      <c r="T1123" s="7" t="s">
        <v>6150</v>
      </c>
      <c r="U1123" s="3" t="s">
        <v>6151</v>
      </c>
      <c r="V1123" s="3" t="s">
        <v>68</v>
      </c>
      <c r="W1123" s="3" t="s">
        <v>69</v>
      </c>
      <c r="X1123" s="3" t="s">
        <v>79</v>
      </c>
      <c r="Y1123" s="3" t="s">
        <v>73</v>
      </c>
      <c r="Z1123" s="4">
        <f>IF(Tabela1[[#This Row],[R.A.E]]="SIM",VLOOKUP(Tabela1[[#This Row],[CLASSIFICAÇÃO]],Lista_Susp_!PRAZO,2,0)+Tabela1[[#This Row],[DATA]],"")</f>
        <v>45551</v>
      </c>
      <c r="AA1123" s="11" t="str">
        <f ca="1">IF(Tabela1[[#This Row],[R.A.E]]="SIM",IF(AC1123="ok","CONCLUÍDO",IF(Tabela1[[#This Row],[PRAZO ABERTURA R.A.E]]&lt;TODAY(),"ATRASADO","NO PRAZO")))</f>
        <v>CONCLUÍDO</v>
      </c>
      <c r="AB1123" s="11" t="str">
        <f ca="1">IF(Tabela1[[#This Row],[PRAZO ABERTURA R.A.E]]&gt;=TODAY(),"",IF(Tabela1[[#This Row],[STATUS]]="ATRASADO",TODAY()-Tabela1[[#This Row],[PRAZO ABERTURA R.A.E]],""))</f>
        <v/>
      </c>
      <c r="AC1123" s="3" t="s">
        <v>908</v>
      </c>
      <c r="AD1123" s="4">
        <v>45551</v>
      </c>
      <c r="AE1123" s="3" t="s">
        <v>5535</v>
      </c>
      <c r="AF1123" t="s">
        <v>73</v>
      </c>
    </row>
    <row r="1124" spans="1:32" ht="30" x14ac:dyDescent="0.25">
      <c r="A1124" s="19">
        <v>1123</v>
      </c>
      <c r="B1124" s="2" t="s">
        <v>25</v>
      </c>
      <c r="C1124" s="46">
        <v>45544</v>
      </c>
      <c r="D1124" s="15" t="str">
        <f t="shared" si="17"/>
        <v>setembro</v>
      </c>
      <c r="E1124" s="9">
        <v>0.60416666666666663</v>
      </c>
      <c r="F1124" s="41" t="s">
        <v>6152</v>
      </c>
      <c r="G1124" s="2" t="s">
        <v>30</v>
      </c>
      <c r="H1124" s="20"/>
      <c r="I1124" s="61"/>
      <c r="J1124" s="3"/>
      <c r="K1124" s="5" t="s">
        <v>6155</v>
      </c>
      <c r="L1124" s="6" t="s">
        <v>219</v>
      </c>
      <c r="M1124" s="3" t="s">
        <v>121</v>
      </c>
      <c r="N1124" s="2" t="s">
        <v>3442</v>
      </c>
      <c r="O1124" s="2" t="s">
        <v>6153</v>
      </c>
      <c r="P1124" s="3" t="s">
        <v>1025</v>
      </c>
      <c r="S1124" s="3"/>
      <c r="T1124" s="7" t="s">
        <v>6154</v>
      </c>
      <c r="U1124" s="3" t="s">
        <v>3446</v>
      </c>
      <c r="V1124" s="3" t="s">
        <v>68</v>
      </c>
      <c r="W1124" s="3" t="s">
        <v>69</v>
      </c>
      <c r="X1124" s="3" t="s">
        <v>70</v>
      </c>
      <c r="Y1124" s="3" t="s">
        <v>67</v>
      </c>
      <c r="Z1124" s="4" t="str">
        <f>IF(Tabela1[[#This Row],[R.A.E]]="SIM",VLOOKUP(Tabela1[[#This Row],[CLASSIFICAÇÃO]],Lista_Susp_!PRAZO,2,0)+Tabela1[[#This Row],[DATA]],"")</f>
        <v/>
      </c>
      <c r="AA1124" s="11" t="b">
        <f ca="1">IF(Tabela1[[#This Row],[R.A.E]]="SIM",IF(AC1124="ok","CONCLUÍDO",IF(Tabela1[[#This Row],[PRAZO ABERTURA R.A.E]]&lt;TODAY(),"ATRASADO","NO PRAZO")))</f>
        <v>0</v>
      </c>
      <c r="AB1124" s="11" t="str">
        <f ca="1">IF(Tabela1[[#This Row],[PRAZO ABERTURA R.A.E]]&gt;=TODAY(),"",IF(Tabela1[[#This Row],[STATUS]]="ATRASADO",TODAY()-Tabela1[[#This Row],[PRAZO ABERTURA R.A.E]],""))</f>
        <v/>
      </c>
      <c r="AE1124" s="3"/>
      <c r="AF1124" t="s">
        <v>73</v>
      </c>
    </row>
    <row r="1125" spans="1:32" x14ac:dyDescent="0.25">
      <c r="A1125" s="2">
        <v>1124</v>
      </c>
      <c r="B1125" s="2" t="s">
        <v>25</v>
      </c>
      <c r="C1125" s="46">
        <v>45544</v>
      </c>
      <c r="D1125" s="15" t="str">
        <f t="shared" si="17"/>
        <v>setembro</v>
      </c>
      <c r="E1125" s="9">
        <v>0.45833333333333331</v>
      </c>
      <c r="F1125" s="41" t="s">
        <v>6175</v>
      </c>
      <c r="G1125" s="2" t="s">
        <v>30</v>
      </c>
      <c r="H1125" s="20"/>
      <c r="I1125" s="61"/>
      <c r="J1125" s="3"/>
      <c r="K1125" s="58" t="s">
        <v>6174</v>
      </c>
      <c r="L1125" s="6" t="s">
        <v>126</v>
      </c>
      <c r="M1125" s="3" t="s">
        <v>44</v>
      </c>
      <c r="N1125" s="2" t="s">
        <v>6176</v>
      </c>
      <c r="O1125" s="2" t="s">
        <v>6197</v>
      </c>
      <c r="P1125" s="3" t="s">
        <v>6198</v>
      </c>
      <c r="S1125" s="3"/>
      <c r="T1125" t="s">
        <v>6199</v>
      </c>
      <c r="U1125" s="3" t="s">
        <v>3242</v>
      </c>
      <c r="V1125" s="3" t="s">
        <v>81</v>
      </c>
      <c r="W1125" s="3" t="s">
        <v>69</v>
      </c>
      <c r="X1125" s="3" t="s">
        <v>70</v>
      </c>
      <c r="Y1125" s="3" t="s">
        <v>67</v>
      </c>
      <c r="Z1125" s="4" t="str">
        <f>IF(Tabela1[[#This Row],[R.A.E]]="SIM",VLOOKUP(Tabela1[[#This Row],[CLASSIFICAÇÃO]],Lista_Susp_!PRAZO,2,0)+Tabela1[[#This Row],[DATA]],"")</f>
        <v/>
      </c>
      <c r="AA1125" s="11" t="b">
        <f ca="1">IF(Tabela1[[#This Row],[R.A.E]]="SIM",IF(AC1125="ok","CONCLUÍDO",IF(Tabela1[[#This Row],[PRAZO ABERTURA R.A.E]]&lt;TODAY(),"ATRASADO","NO PRAZO")))</f>
        <v>0</v>
      </c>
      <c r="AB1125" s="11" t="str">
        <f ca="1">IF(Tabela1[[#This Row],[PRAZO ABERTURA R.A.E]]&gt;=TODAY(),"",IF(Tabela1[[#This Row],[STATUS]]="ATRASADO",TODAY()-Tabela1[[#This Row],[PRAZO ABERTURA R.A.E]],""))</f>
        <v/>
      </c>
      <c r="AE1125" s="3"/>
      <c r="AF1125" t="s">
        <v>73</v>
      </c>
    </row>
    <row r="1126" spans="1:32" x14ac:dyDescent="0.25">
      <c r="A1126" s="2">
        <v>1125</v>
      </c>
      <c r="B1126" s="2" t="s">
        <v>25</v>
      </c>
      <c r="C1126" s="46">
        <v>45541</v>
      </c>
      <c r="D1126" s="15" t="str">
        <f t="shared" si="17"/>
        <v>setembro</v>
      </c>
      <c r="E1126" s="9">
        <v>0.70000000000000007</v>
      </c>
      <c r="F1126" s="41" t="s">
        <v>6178</v>
      </c>
      <c r="G1126" s="2" t="s">
        <v>33</v>
      </c>
      <c r="H1126" s="20"/>
      <c r="I1126" s="61"/>
      <c r="J1126" s="3"/>
      <c r="K1126" s="87" t="s">
        <v>6177</v>
      </c>
      <c r="L1126" s="6" t="s">
        <v>126</v>
      </c>
      <c r="M1126" s="3" t="s">
        <v>44</v>
      </c>
      <c r="N1126" s="2" t="s">
        <v>2178</v>
      </c>
      <c r="O1126" s="2" t="s">
        <v>6200</v>
      </c>
      <c r="P1126" s="3" t="s">
        <v>3208</v>
      </c>
      <c r="S1126" s="3"/>
      <c r="T1126" s="7" t="s">
        <v>6201</v>
      </c>
      <c r="U1126" s="3" t="s">
        <v>6202</v>
      </c>
      <c r="V1126" s="3" t="s">
        <v>81</v>
      </c>
      <c r="W1126" s="3" t="s">
        <v>69</v>
      </c>
      <c r="X1126" s="3" t="s">
        <v>70</v>
      </c>
      <c r="Y1126" s="3" t="s">
        <v>67</v>
      </c>
      <c r="Z1126" s="4" t="str">
        <f>IF(Tabela1[[#This Row],[R.A.E]]="SIM",VLOOKUP(Tabela1[[#This Row],[CLASSIFICAÇÃO]],Lista_Susp_!PRAZO,2,0)+Tabela1[[#This Row],[DATA]],"")</f>
        <v/>
      </c>
      <c r="AA1126" s="11" t="b">
        <f ca="1">IF(Tabela1[[#This Row],[R.A.E]]="SIM",IF(AC1126="ok","CONCLUÍDO",IF(Tabela1[[#This Row],[PRAZO ABERTURA R.A.E]]&lt;TODAY(),"ATRASADO","NO PRAZO")))</f>
        <v>0</v>
      </c>
      <c r="AB1126" s="11" t="str">
        <f ca="1">IF(Tabela1[[#This Row],[PRAZO ABERTURA R.A.E]]&gt;=TODAY(),"",IF(Tabela1[[#This Row],[STATUS]]="ATRASADO",TODAY()-Tabela1[[#This Row],[PRAZO ABERTURA R.A.E]],""))</f>
        <v/>
      </c>
      <c r="AE1126" s="3"/>
      <c r="AF1126" t="s">
        <v>73</v>
      </c>
    </row>
    <row r="1127" spans="1:32" x14ac:dyDescent="0.25">
      <c r="A1127" s="2">
        <v>1126</v>
      </c>
      <c r="B1127" s="2" t="s">
        <v>28</v>
      </c>
      <c r="C1127" s="46">
        <v>45539</v>
      </c>
      <c r="D1127" s="15" t="str">
        <f t="shared" si="17"/>
        <v>setembro</v>
      </c>
      <c r="E1127" s="9">
        <v>0.26874999999999999</v>
      </c>
      <c r="F1127" s="41" t="s">
        <v>6395</v>
      </c>
      <c r="G1127" s="2" t="s">
        <v>27</v>
      </c>
      <c r="H1127" s="20" t="s">
        <v>2308</v>
      </c>
      <c r="I1127" s="61"/>
      <c r="J1127" s="3"/>
      <c r="K1127" s="87" t="s">
        <v>6396</v>
      </c>
      <c r="L1127" s="6" t="s">
        <v>129</v>
      </c>
      <c r="M1127" s="3" t="s">
        <v>121</v>
      </c>
      <c r="N1127" s="2" t="s">
        <v>2968</v>
      </c>
      <c r="O1127" s="2" t="s">
        <v>6183</v>
      </c>
      <c r="P1127" s="3" t="s">
        <v>4152</v>
      </c>
      <c r="S1127" s="3"/>
      <c r="T1127"/>
      <c r="V1127" s="3" t="s">
        <v>83</v>
      </c>
      <c r="W1127" s="3" t="s">
        <v>69</v>
      </c>
      <c r="X1127" s="3" t="s">
        <v>70</v>
      </c>
      <c r="Y1127" s="3" t="s">
        <v>67</v>
      </c>
      <c r="Z1127" s="4" t="str">
        <f>IF(Tabela1[[#This Row],[R.A.E]]="SIM",VLOOKUP(Tabela1[[#This Row],[CLASSIFICAÇÃO]],Lista_Susp_!PRAZO,2,0)+Tabela1[[#This Row],[DATA]],"")</f>
        <v/>
      </c>
      <c r="AA1127" s="11" t="b">
        <f ca="1">IF(Tabela1[[#This Row],[R.A.E]]="SIM",IF(AC1127="ok","CONCLUÍDO",IF(Tabela1[[#This Row],[PRAZO ABERTURA R.A.E]]&lt;TODAY(),"ATRASADO","NO PRAZO")))</f>
        <v>0</v>
      </c>
      <c r="AB1127" s="11" t="str">
        <f ca="1">IF(Tabela1[[#This Row],[PRAZO ABERTURA R.A.E]]&gt;=TODAY(),"",IF(Tabela1[[#This Row],[STATUS]]="ATRASADO",TODAY()-Tabela1[[#This Row],[PRAZO ABERTURA R.A.E]],""))</f>
        <v/>
      </c>
      <c r="AE1127" s="3"/>
      <c r="AF1127" t="s">
        <v>73</v>
      </c>
    </row>
    <row r="1128" spans="1:32" x14ac:dyDescent="0.25">
      <c r="A1128" s="2">
        <v>1127</v>
      </c>
      <c r="B1128" s="2" t="s">
        <v>28</v>
      </c>
      <c r="C1128" s="46">
        <v>45541</v>
      </c>
      <c r="D1128" s="15" t="str">
        <f t="shared" si="17"/>
        <v>setembro</v>
      </c>
      <c r="E1128" s="9">
        <v>0.60416666666666663</v>
      </c>
      <c r="F1128" s="41" t="s">
        <v>6179</v>
      </c>
      <c r="G1128" s="2" t="s">
        <v>36</v>
      </c>
      <c r="H1128" s="20"/>
      <c r="I1128" s="61"/>
      <c r="J1128" s="3"/>
      <c r="K1128" s="5" t="s">
        <v>6394</v>
      </c>
      <c r="L1128" s="6" t="s">
        <v>129</v>
      </c>
      <c r="M1128" s="3" t="s">
        <v>121</v>
      </c>
      <c r="N1128" s="2" t="s">
        <v>6179</v>
      </c>
      <c r="O1128" s="2" t="s">
        <v>6184</v>
      </c>
      <c r="P1128" s="3" t="s">
        <v>6187</v>
      </c>
      <c r="S1128" s="3"/>
      <c r="T1128"/>
      <c r="V1128" s="3" t="s">
        <v>3898</v>
      </c>
      <c r="W1128" s="3" t="s">
        <v>69</v>
      </c>
      <c r="X1128" s="3" t="s">
        <v>79</v>
      </c>
      <c r="Y1128" s="3" t="s">
        <v>73</v>
      </c>
      <c r="Z1128" s="4">
        <f>IF(Tabela1[[#This Row],[R.A.E]]="SIM",VLOOKUP(Tabela1[[#This Row],[CLASSIFICAÇÃO]],Lista_Susp_!PRAZO,2,0)+Tabela1[[#This Row],[DATA]],"")</f>
        <v>45548</v>
      </c>
      <c r="AA1128" s="11" t="str">
        <f ca="1">IF(Tabela1[[#This Row],[R.A.E]]="SIM",IF(AC1128="ok","CONCLUÍDO",IF(Tabela1[[#This Row],[PRAZO ABERTURA R.A.E]]&lt;TODAY(),"ATRASADO","NO PRAZO")))</f>
        <v>ATRASADO</v>
      </c>
      <c r="AB1128" s="11">
        <f ca="1">IF(Tabela1[[#This Row],[PRAZO ABERTURA R.A.E]]&gt;=TODAY(),"",IF(Tabela1[[#This Row],[STATUS]]="ATRASADO",TODAY()-Tabela1[[#This Row],[PRAZO ABERTURA R.A.E]],""))</f>
        <v>109</v>
      </c>
      <c r="AE1128" s="3"/>
      <c r="AF1128" t="s">
        <v>73</v>
      </c>
    </row>
    <row r="1129" spans="1:32" ht="30" x14ac:dyDescent="0.25">
      <c r="A1129" s="2">
        <v>1128</v>
      </c>
      <c r="B1129" s="2" t="s">
        <v>25</v>
      </c>
      <c r="C1129" s="46">
        <v>45542</v>
      </c>
      <c r="D1129" s="15" t="str">
        <f t="shared" si="17"/>
        <v>setembro</v>
      </c>
      <c r="E1129" s="9">
        <v>1.0416666666666666E-2</v>
      </c>
      <c r="F1129" s="41" t="s">
        <v>5025</v>
      </c>
      <c r="G1129" s="2" t="s">
        <v>27</v>
      </c>
      <c r="H1129" s="20" t="s">
        <v>2308</v>
      </c>
      <c r="I1129" s="61"/>
      <c r="J1129" s="3"/>
      <c r="K1129" s="5" t="s">
        <v>6393</v>
      </c>
      <c r="L1129" s="6" t="s">
        <v>126</v>
      </c>
      <c r="M1129" s="3" t="s">
        <v>122</v>
      </c>
      <c r="N1129" s="2" t="s">
        <v>6180</v>
      </c>
      <c r="O1129" s="2" t="s">
        <v>6185</v>
      </c>
      <c r="P1129" s="3" t="s">
        <v>472</v>
      </c>
      <c r="S1129" s="3"/>
      <c r="T1129"/>
      <c r="V1129" s="3" t="s">
        <v>3898</v>
      </c>
      <c r="W1129" s="3" t="s">
        <v>69</v>
      </c>
      <c r="X1129" s="3" t="s">
        <v>70</v>
      </c>
      <c r="Y1129" s="3" t="s">
        <v>67</v>
      </c>
      <c r="Z1129" s="4" t="str">
        <f>IF(Tabela1[[#This Row],[R.A.E]]="SIM",VLOOKUP(Tabela1[[#This Row],[CLASSIFICAÇÃO]],Lista_Susp_!PRAZO,2,0)+Tabela1[[#This Row],[DATA]],"")</f>
        <v/>
      </c>
      <c r="AA1129" s="11" t="b">
        <f ca="1">IF(Tabela1[[#This Row],[R.A.E]]="SIM",IF(AC1129="ok","CONCLUÍDO",IF(Tabela1[[#This Row],[PRAZO ABERTURA R.A.E]]&lt;TODAY(),"ATRASADO","NO PRAZO")))</f>
        <v>0</v>
      </c>
      <c r="AB1129" s="11" t="str">
        <f ca="1">IF(Tabela1[[#This Row],[PRAZO ABERTURA R.A.E]]&gt;=TODAY(),"",IF(Tabela1[[#This Row],[STATUS]]="ATRASADO",TODAY()-Tabela1[[#This Row],[PRAZO ABERTURA R.A.E]],""))</f>
        <v/>
      </c>
      <c r="AE1129" s="3"/>
      <c r="AF1129" t="s">
        <v>73</v>
      </c>
    </row>
    <row r="1130" spans="1:32" x14ac:dyDescent="0.25">
      <c r="A1130" s="2">
        <v>1129</v>
      </c>
      <c r="B1130" s="2" t="s">
        <v>28</v>
      </c>
      <c r="C1130" s="46">
        <v>45544</v>
      </c>
      <c r="D1130" s="15" t="str">
        <f t="shared" si="17"/>
        <v>setembro</v>
      </c>
      <c r="E1130" s="9">
        <v>0.5</v>
      </c>
      <c r="F1130" s="41" t="s">
        <v>6392</v>
      </c>
      <c r="G1130" s="2" t="s">
        <v>36</v>
      </c>
      <c r="H1130" s="20"/>
      <c r="I1130" s="61"/>
      <c r="J1130" s="3"/>
      <c r="K1130" s="5" t="s">
        <v>6182</v>
      </c>
      <c r="L1130" s="6" t="s">
        <v>129</v>
      </c>
      <c r="M1130" s="3" t="s">
        <v>121</v>
      </c>
      <c r="N1130" s="2" t="s">
        <v>6181</v>
      </c>
      <c r="O1130" s="2" t="s">
        <v>6186</v>
      </c>
      <c r="P1130" s="3" t="s">
        <v>6188</v>
      </c>
      <c r="S1130" s="3"/>
      <c r="T1130"/>
      <c r="V1130" s="3" t="s">
        <v>999</v>
      </c>
      <c r="W1130" s="3" t="s">
        <v>69</v>
      </c>
      <c r="X1130" s="3" t="s">
        <v>70</v>
      </c>
      <c r="Y1130" s="3" t="s">
        <v>67</v>
      </c>
      <c r="Z1130" s="4" t="str">
        <f>IF(Tabela1[[#This Row],[R.A.E]]="SIM",VLOOKUP(Tabela1[[#This Row],[CLASSIFICAÇÃO]],Lista_Susp_!PRAZO,2,0)+Tabela1[[#This Row],[DATA]],"")</f>
        <v/>
      </c>
      <c r="AA1130" s="11" t="b">
        <f ca="1">IF(Tabela1[[#This Row],[R.A.E]]="SIM",IF(AC1130="ok","CONCLUÍDO",IF(Tabela1[[#This Row],[PRAZO ABERTURA R.A.E]]&lt;TODAY(),"ATRASADO","NO PRAZO")))</f>
        <v>0</v>
      </c>
      <c r="AB1130" s="11" t="str">
        <f ca="1">IF(Tabela1[[#This Row],[PRAZO ABERTURA R.A.E]]&gt;=TODAY(),"",IF(Tabela1[[#This Row],[STATUS]]="ATRASADO",TODAY()-Tabela1[[#This Row],[PRAZO ABERTURA R.A.E]],""))</f>
        <v/>
      </c>
      <c r="AE1130" s="3"/>
      <c r="AF1130" t="s">
        <v>73</v>
      </c>
    </row>
    <row r="1131" spans="1:32" x14ac:dyDescent="0.25">
      <c r="A1131" s="2">
        <v>1130</v>
      </c>
      <c r="B1131" s="2" t="s">
        <v>25</v>
      </c>
      <c r="C1131" s="46">
        <v>45542</v>
      </c>
      <c r="D1131" s="15" t="str">
        <f t="shared" si="17"/>
        <v>setembro</v>
      </c>
      <c r="E1131" s="9">
        <v>0.99305555555555547</v>
      </c>
      <c r="F1131" s="41" t="s">
        <v>6190</v>
      </c>
      <c r="G1131" s="2" t="s">
        <v>30</v>
      </c>
      <c r="H1131" s="20"/>
      <c r="I1131" s="61"/>
      <c r="J1131" s="3"/>
      <c r="K1131" s="5" t="s">
        <v>6189</v>
      </c>
      <c r="L1131" s="6" t="s">
        <v>126</v>
      </c>
      <c r="M1131" s="3" t="s">
        <v>123</v>
      </c>
      <c r="N1131" s="2" t="s">
        <v>328</v>
      </c>
      <c r="O1131" s="2" t="s">
        <v>6191</v>
      </c>
      <c r="P1131" s="3" t="s">
        <v>5538</v>
      </c>
      <c r="S1131" s="3"/>
      <c r="T1131" s="7" t="s">
        <v>6192</v>
      </c>
      <c r="U1131" s="3" t="s">
        <v>5717</v>
      </c>
      <c r="V1131" s="3" t="s">
        <v>105</v>
      </c>
      <c r="W1131" s="3" t="s">
        <v>69</v>
      </c>
      <c r="X1131" s="3" t="s">
        <v>70</v>
      </c>
      <c r="Y1131" s="3" t="s">
        <v>67</v>
      </c>
      <c r="Z1131" s="4" t="str">
        <f>IF(Tabela1[[#This Row],[R.A.E]]="SIM",VLOOKUP(Tabela1[[#This Row],[CLASSIFICAÇÃO]],Lista_Susp_!PRAZO,2,0)+Tabela1[[#This Row],[DATA]],"")</f>
        <v/>
      </c>
      <c r="AA1131" s="11" t="b">
        <f ca="1">IF(Tabela1[[#This Row],[R.A.E]]="SIM",IF(AC1131="ok","CONCLUÍDO",IF(Tabela1[[#This Row],[PRAZO ABERTURA R.A.E]]&lt;TODAY(),"ATRASADO","NO PRAZO")))</f>
        <v>0</v>
      </c>
      <c r="AB1131" s="11" t="str">
        <f ca="1">IF(Tabela1[[#This Row],[PRAZO ABERTURA R.A.E]]&gt;=TODAY(),"",IF(Tabela1[[#This Row],[STATUS]]="ATRASADO",TODAY()-Tabela1[[#This Row],[PRAZO ABERTURA R.A.E]],""))</f>
        <v/>
      </c>
      <c r="AE1131" s="3"/>
      <c r="AF1131" t="s">
        <v>73</v>
      </c>
    </row>
    <row r="1132" spans="1:32" ht="30" x14ac:dyDescent="0.25">
      <c r="A1132" s="2">
        <v>1131</v>
      </c>
      <c r="B1132" s="2" t="s">
        <v>25</v>
      </c>
      <c r="C1132" s="46">
        <v>45543</v>
      </c>
      <c r="D1132" s="15" t="str">
        <f t="shared" si="17"/>
        <v>setembro</v>
      </c>
      <c r="E1132" s="9">
        <v>0.58333333333333337</v>
      </c>
      <c r="F1132" s="41" t="s">
        <v>6193</v>
      </c>
      <c r="G1132" s="2" t="s">
        <v>27</v>
      </c>
      <c r="H1132" s="20" t="s">
        <v>2310</v>
      </c>
      <c r="I1132" s="61"/>
      <c r="J1132" s="3"/>
      <c r="K1132" s="5" t="s">
        <v>6391</v>
      </c>
      <c r="L1132" s="6" t="s">
        <v>168</v>
      </c>
      <c r="M1132" s="3" t="s">
        <v>122</v>
      </c>
      <c r="N1132" s="2" t="s">
        <v>4604</v>
      </c>
      <c r="O1132" s="2" t="s">
        <v>6194</v>
      </c>
      <c r="P1132" s="3" t="s">
        <v>3190</v>
      </c>
      <c r="S1132" s="3"/>
      <c r="T1132" s="7" t="s">
        <v>6195</v>
      </c>
      <c r="U1132" s="3" t="s">
        <v>6196</v>
      </c>
      <c r="V1132" s="3" t="s">
        <v>64</v>
      </c>
      <c r="W1132" s="3" t="s">
        <v>69</v>
      </c>
      <c r="X1132" s="3" t="s">
        <v>70</v>
      </c>
      <c r="Y1132" s="3" t="s">
        <v>67</v>
      </c>
      <c r="Z1132" s="4" t="str">
        <f>IF(Tabela1[[#This Row],[R.A.E]]="SIM",VLOOKUP(Tabela1[[#This Row],[CLASSIFICAÇÃO]],Lista_Susp_!PRAZO,2,0)+Tabela1[[#This Row],[DATA]],"")</f>
        <v/>
      </c>
      <c r="AA1132" s="11" t="b">
        <f ca="1">IF(Tabela1[[#This Row],[R.A.E]]="SIM",IF(AC1132="ok","CONCLUÍDO",IF(Tabela1[[#This Row],[PRAZO ABERTURA R.A.E]]&lt;TODAY(),"ATRASADO","NO PRAZO")))</f>
        <v>0</v>
      </c>
      <c r="AB1132" s="11" t="str">
        <f ca="1">IF(Tabela1[[#This Row],[PRAZO ABERTURA R.A.E]]&gt;=TODAY(),"",IF(Tabela1[[#This Row],[STATUS]]="ATRASADO",TODAY()-Tabela1[[#This Row],[PRAZO ABERTURA R.A.E]],""))</f>
        <v/>
      </c>
      <c r="AE1132" s="3"/>
      <c r="AF1132" t="s">
        <v>73</v>
      </c>
    </row>
    <row r="1133" spans="1:32" ht="30" x14ac:dyDescent="0.25">
      <c r="A1133" s="2">
        <v>1132</v>
      </c>
      <c r="B1133" s="2" t="s">
        <v>25</v>
      </c>
      <c r="C1133" s="46">
        <v>45540</v>
      </c>
      <c r="D1133" s="15" t="str">
        <f t="shared" si="17"/>
        <v>setembro</v>
      </c>
      <c r="E1133" s="9">
        <v>0.33333333333333331</v>
      </c>
      <c r="F1133" s="41" t="s">
        <v>6203</v>
      </c>
      <c r="G1133" s="2" t="s">
        <v>47</v>
      </c>
      <c r="H1133" s="20"/>
      <c r="I1133" s="61"/>
      <c r="J1133" s="3"/>
      <c r="K1133" s="5" t="s">
        <v>6390</v>
      </c>
      <c r="L1133" s="6" t="s">
        <v>131</v>
      </c>
      <c r="M1133" s="3" t="s">
        <v>123</v>
      </c>
      <c r="N1133" s="2" t="s">
        <v>6204</v>
      </c>
      <c r="O1133" s="2" t="s">
        <v>6205</v>
      </c>
      <c r="P1133" s="3" t="s">
        <v>6206</v>
      </c>
      <c r="S1133" s="3"/>
      <c r="T1133" s="7" t="s">
        <v>6207</v>
      </c>
      <c r="U1133" s="3" t="s">
        <v>6208</v>
      </c>
      <c r="V1133" s="3" t="s">
        <v>77</v>
      </c>
      <c r="W1133" s="3" t="s">
        <v>69</v>
      </c>
      <c r="X1133" s="3" t="s">
        <v>70</v>
      </c>
      <c r="Y1133" s="3" t="s">
        <v>67</v>
      </c>
      <c r="Z1133" s="4" t="str">
        <f>IF(Tabela1[[#This Row],[R.A.E]]="SIM",VLOOKUP(Tabela1[[#This Row],[CLASSIFICAÇÃO]],Lista_Susp_!PRAZO,2,0)+Tabela1[[#This Row],[DATA]],"")</f>
        <v/>
      </c>
      <c r="AA1133" s="11" t="b">
        <f ca="1">IF(Tabela1[[#This Row],[R.A.E]]="SIM",IF(AC1133="ok","CONCLUÍDO",IF(Tabela1[[#This Row],[PRAZO ABERTURA R.A.E]]&lt;TODAY(),"ATRASADO","NO PRAZO")))</f>
        <v>0</v>
      </c>
      <c r="AB1133" s="11" t="str">
        <f ca="1">IF(Tabela1[[#This Row],[PRAZO ABERTURA R.A.E]]&gt;=TODAY(),"",IF(Tabela1[[#This Row],[STATUS]]="ATRASADO",TODAY()-Tabela1[[#This Row],[PRAZO ABERTURA R.A.E]],""))</f>
        <v/>
      </c>
      <c r="AE1133" s="3"/>
      <c r="AF1133" t="s">
        <v>73</v>
      </c>
    </row>
    <row r="1134" spans="1:32" ht="30" x14ac:dyDescent="0.25">
      <c r="A1134" s="2">
        <v>1133</v>
      </c>
      <c r="B1134" s="2" t="s">
        <v>25</v>
      </c>
      <c r="C1134" s="46">
        <v>45544</v>
      </c>
      <c r="D1134" s="15" t="str">
        <f t="shared" si="17"/>
        <v>setembro</v>
      </c>
      <c r="E1134" s="9">
        <v>0.22916666666666666</v>
      </c>
      <c r="F1134" s="41" t="s">
        <v>6209</v>
      </c>
      <c r="G1134" s="2" t="s">
        <v>27</v>
      </c>
      <c r="H1134" s="20" t="s">
        <v>2309</v>
      </c>
      <c r="I1134" s="61"/>
      <c r="J1134" s="3"/>
      <c r="K1134" s="5" t="s">
        <v>6389</v>
      </c>
      <c r="L1134" s="6" t="s">
        <v>126</v>
      </c>
      <c r="M1134" s="3" t="s">
        <v>246</v>
      </c>
      <c r="N1134" s="2" t="s">
        <v>6210</v>
      </c>
      <c r="O1134" s="2" t="s">
        <v>6211</v>
      </c>
      <c r="P1134" s="3" t="s">
        <v>6212</v>
      </c>
      <c r="S1134" s="3"/>
      <c r="T1134" s="7" t="s">
        <v>6213</v>
      </c>
      <c r="U1134" s="3" t="s">
        <v>6214</v>
      </c>
      <c r="V1134" s="3" t="s">
        <v>77</v>
      </c>
      <c r="W1134" s="3" t="s">
        <v>69</v>
      </c>
      <c r="X1134" s="3" t="s">
        <v>70</v>
      </c>
      <c r="Y1134" s="3" t="s">
        <v>67</v>
      </c>
      <c r="Z1134" s="4" t="str">
        <f>IF(Tabela1[[#This Row],[R.A.E]]="SIM",VLOOKUP(Tabela1[[#This Row],[CLASSIFICAÇÃO]],Lista_Susp_!PRAZO,2,0)+Tabela1[[#This Row],[DATA]],"")</f>
        <v/>
      </c>
      <c r="AA1134" s="11" t="b">
        <f ca="1">IF(Tabela1[[#This Row],[R.A.E]]="SIM",IF(AC1134="ok","CONCLUÍDO",IF(Tabela1[[#This Row],[PRAZO ABERTURA R.A.E]]&lt;TODAY(),"ATRASADO","NO PRAZO")))</f>
        <v>0</v>
      </c>
      <c r="AB1134" s="11" t="str">
        <f ca="1">IF(Tabela1[[#This Row],[PRAZO ABERTURA R.A.E]]&gt;=TODAY(),"",IF(Tabela1[[#This Row],[STATUS]]="ATRASADO",TODAY()-Tabela1[[#This Row],[PRAZO ABERTURA R.A.E]],""))</f>
        <v/>
      </c>
      <c r="AE1134" s="3"/>
      <c r="AF1134" t="s">
        <v>73</v>
      </c>
    </row>
    <row r="1135" spans="1:32" ht="60" x14ac:dyDescent="0.25">
      <c r="A1135" s="2">
        <v>1134</v>
      </c>
      <c r="B1135" s="2" t="s">
        <v>25</v>
      </c>
      <c r="C1135" s="46">
        <v>45544</v>
      </c>
      <c r="D1135" s="15" t="str">
        <f t="shared" si="17"/>
        <v>setembro</v>
      </c>
      <c r="E1135" s="9">
        <v>0.56597222222222221</v>
      </c>
      <c r="F1135" s="41" t="s">
        <v>6387</v>
      </c>
      <c r="G1135" s="2" t="s">
        <v>36</v>
      </c>
      <c r="H1135" s="20"/>
      <c r="I1135" s="61"/>
      <c r="J1135" s="3"/>
      <c r="K1135" s="5" t="s">
        <v>6388</v>
      </c>
      <c r="L1135" s="6" t="s">
        <v>126</v>
      </c>
      <c r="M1135" s="3" t="s">
        <v>246</v>
      </c>
      <c r="N1135" s="2" t="s">
        <v>2921</v>
      </c>
      <c r="O1135" s="2" t="s">
        <v>6215</v>
      </c>
      <c r="P1135" s="3" t="s">
        <v>6216</v>
      </c>
      <c r="S1135" s="3"/>
      <c r="T1135" s="7" t="s">
        <v>6217</v>
      </c>
      <c r="U1135" s="3" t="s">
        <v>6218</v>
      </c>
      <c r="V1135" s="3" t="s">
        <v>77</v>
      </c>
      <c r="W1135" s="3" t="s">
        <v>69</v>
      </c>
      <c r="X1135" s="3" t="s">
        <v>70</v>
      </c>
      <c r="Y1135" s="3" t="s">
        <v>67</v>
      </c>
      <c r="Z1135" s="4" t="str">
        <f>IF(Tabela1[[#This Row],[R.A.E]]="SIM",VLOOKUP(Tabela1[[#This Row],[CLASSIFICAÇÃO]],Lista_Susp_!PRAZO,2,0)+Tabela1[[#This Row],[DATA]],"")</f>
        <v/>
      </c>
      <c r="AA1135" s="11" t="b">
        <f ca="1">IF(Tabela1[[#This Row],[R.A.E]]="SIM",IF(AC1135="ok","CONCLUÍDO",IF(Tabela1[[#This Row],[PRAZO ABERTURA R.A.E]]&lt;TODAY(),"ATRASADO","NO PRAZO")))</f>
        <v>0</v>
      </c>
      <c r="AB1135" s="11" t="str">
        <f ca="1">IF(Tabela1[[#This Row],[PRAZO ABERTURA R.A.E]]&gt;=TODAY(),"",IF(Tabela1[[#This Row],[STATUS]]="ATRASADO",TODAY()-Tabela1[[#This Row],[PRAZO ABERTURA R.A.E]],""))</f>
        <v/>
      </c>
      <c r="AE1135" s="3"/>
      <c r="AF1135" t="s">
        <v>73</v>
      </c>
    </row>
    <row r="1136" spans="1:32" ht="30" x14ac:dyDescent="0.25">
      <c r="A1136" s="2">
        <v>1135</v>
      </c>
      <c r="B1136" s="2" t="s">
        <v>25</v>
      </c>
      <c r="C1136" s="46">
        <v>45544</v>
      </c>
      <c r="D1136" s="15" t="str">
        <f t="shared" si="17"/>
        <v>setembro</v>
      </c>
      <c r="E1136" s="9">
        <v>0.70833333333333337</v>
      </c>
      <c r="F1136" s="41" t="s">
        <v>6219</v>
      </c>
      <c r="G1136" s="2" t="s">
        <v>27</v>
      </c>
      <c r="H1136" s="20" t="s">
        <v>2310</v>
      </c>
      <c r="I1136" s="61"/>
      <c r="J1136" s="3"/>
      <c r="K1136" s="5" t="s">
        <v>6386</v>
      </c>
      <c r="L1136" s="6" t="s">
        <v>126</v>
      </c>
      <c r="M1136" s="3" t="s">
        <v>122</v>
      </c>
      <c r="N1136" s="2" t="s">
        <v>6220</v>
      </c>
      <c r="O1136" s="41" t="s">
        <v>6221</v>
      </c>
      <c r="P1136" s="3" t="s">
        <v>3968</v>
      </c>
      <c r="S1136" s="3"/>
      <c r="T1136" t="s">
        <v>6222</v>
      </c>
      <c r="U1136" s="3" t="s">
        <v>4823</v>
      </c>
      <c r="V1136" s="3" t="s">
        <v>105</v>
      </c>
      <c r="W1136" s="3" t="s">
        <v>69</v>
      </c>
      <c r="X1136" s="3" t="s">
        <v>70</v>
      </c>
      <c r="Y1136" s="3" t="s">
        <v>67</v>
      </c>
      <c r="Z1136" s="4" t="str">
        <f>IF(Tabela1[[#This Row],[R.A.E]]="SIM",VLOOKUP(Tabela1[[#This Row],[CLASSIFICAÇÃO]],Lista_Susp_!PRAZO,2,0)+Tabela1[[#This Row],[DATA]],"")</f>
        <v/>
      </c>
      <c r="AA1136" s="11" t="b">
        <f ca="1">IF(Tabela1[[#This Row],[R.A.E]]="SIM",IF(AC1136="ok","CONCLUÍDO",IF(Tabela1[[#This Row],[PRAZO ABERTURA R.A.E]]&lt;TODAY(),"ATRASADO","NO PRAZO")))</f>
        <v>0</v>
      </c>
      <c r="AB1136" s="11" t="str">
        <f ca="1">IF(Tabela1[[#This Row],[PRAZO ABERTURA R.A.E]]&gt;=TODAY(),"",IF(Tabela1[[#This Row],[STATUS]]="ATRASADO",TODAY()-Tabela1[[#This Row],[PRAZO ABERTURA R.A.E]],""))</f>
        <v/>
      </c>
      <c r="AE1136" s="3"/>
      <c r="AF1136" t="s">
        <v>73</v>
      </c>
    </row>
    <row r="1137" spans="1:32" ht="30" x14ac:dyDescent="0.25">
      <c r="A1137" s="2">
        <v>1136</v>
      </c>
      <c r="B1137" s="2" t="s">
        <v>25</v>
      </c>
      <c r="C1137" s="46">
        <v>45546</v>
      </c>
      <c r="D1137" s="15" t="str">
        <f t="shared" si="17"/>
        <v>setembro</v>
      </c>
      <c r="E1137" s="9">
        <v>8.6805555555555566E-2</v>
      </c>
      <c r="F1137" s="41" t="s">
        <v>6223</v>
      </c>
      <c r="G1137" s="2" t="s">
        <v>26</v>
      </c>
      <c r="H1137" s="20"/>
      <c r="I1137" s="61"/>
      <c r="J1137" s="3"/>
      <c r="K1137" s="5" t="s">
        <v>6385</v>
      </c>
      <c r="L1137" s="6" t="s">
        <v>54</v>
      </c>
      <c r="M1137" s="3" t="s">
        <v>122</v>
      </c>
      <c r="N1137" s="2" t="s">
        <v>4604</v>
      </c>
      <c r="O1137" s="2" t="s">
        <v>6224</v>
      </c>
      <c r="P1137" s="3" t="s">
        <v>5027</v>
      </c>
      <c r="S1137" s="3"/>
      <c r="T1137" s="7" t="s">
        <v>5028</v>
      </c>
      <c r="U1137" s="3" t="s">
        <v>6225</v>
      </c>
      <c r="V1137" s="3" t="s">
        <v>64</v>
      </c>
      <c r="W1137" s="3" t="s">
        <v>76</v>
      </c>
      <c r="X1137" s="3" t="s">
        <v>70</v>
      </c>
      <c r="Y1137" s="3" t="s">
        <v>73</v>
      </c>
      <c r="Z1137" s="4">
        <f>IF(Tabela1[[#This Row],[R.A.E]]="SIM",VLOOKUP(Tabela1[[#This Row],[CLASSIFICAÇÃO]],Lista_Susp_!PRAZO,2,0)+Tabela1[[#This Row],[DATA]],"")</f>
        <v>45553</v>
      </c>
      <c r="AA1137" s="11" t="str">
        <f ca="1">IF(Tabela1[[#This Row],[R.A.E]]="SIM",IF(AC1137="ok","CONCLUÍDO",IF(Tabela1[[#This Row],[PRAZO ABERTURA R.A.E]]&lt;TODAY(),"ATRASADO","NO PRAZO")))</f>
        <v>CONCLUÍDO</v>
      </c>
      <c r="AB1137" s="11" t="str">
        <f ca="1">IF(Tabela1[[#This Row],[PRAZO ABERTURA R.A.E]]&gt;=TODAY(),"",IF(Tabela1[[#This Row],[STATUS]]="ATRASADO",TODAY()-Tabela1[[#This Row],[PRAZO ABERTURA R.A.E]],""))</f>
        <v/>
      </c>
      <c r="AC1137" s="3" t="s">
        <v>908</v>
      </c>
      <c r="AD1137" s="4">
        <v>45551</v>
      </c>
      <c r="AE1137" s="3"/>
      <c r="AF1137" t="s">
        <v>73</v>
      </c>
    </row>
    <row r="1138" spans="1:32" x14ac:dyDescent="0.25">
      <c r="A1138" s="2">
        <v>1137</v>
      </c>
      <c r="B1138" s="2" t="s">
        <v>25</v>
      </c>
      <c r="C1138" s="46">
        <v>45546</v>
      </c>
      <c r="D1138" s="15" t="str">
        <f t="shared" si="17"/>
        <v>setembro</v>
      </c>
      <c r="E1138" s="9">
        <v>5.2083333333333336E-2</v>
      </c>
      <c r="F1138" s="41" t="s">
        <v>6226</v>
      </c>
      <c r="G1138" s="2" t="s">
        <v>27</v>
      </c>
      <c r="H1138" s="20" t="s">
        <v>2310</v>
      </c>
      <c r="I1138" s="61"/>
      <c r="J1138" s="3"/>
      <c r="K1138" s="5" t="s">
        <v>6384</v>
      </c>
      <c r="L1138" s="6" t="s">
        <v>126</v>
      </c>
      <c r="M1138" s="3" t="s">
        <v>122</v>
      </c>
      <c r="N1138" s="2" t="s">
        <v>4761</v>
      </c>
      <c r="O1138" s="2" t="s">
        <v>6227</v>
      </c>
      <c r="P1138" s="3" t="s">
        <v>6228</v>
      </c>
      <c r="S1138" s="3"/>
      <c r="T1138" s="7" t="s">
        <v>5965</v>
      </c>
      <c r="U1138" s="3" t="s">
        <v>5966</v>
      </c>
      <c r="V1138" s="3" t="s">
        <v>105</v>
      </c>
      <c r="W1138" s="3" t="s">
        <v>69</v>
      </c>
      <c r="X1138" s="3" t="s">
        <v>70</v>
      </c>
      <c r="Y1138" s="3" t="s">
        <v>67</v>
      </c>
      <c r="Z1138" s="4" t="str">
        <f>IF(Tabela1[[#This Row],[R.A.E]]="SIM",VLOOKUP(Tabela1[[#This Row],[CLASSIFICAÇÃO]],Lista_Susp_!PRAZO,2,0)+Tabela1[[#This Row],[DATA]],"")</f>
        <v/>
      </c>
      <c r="AA1138" s="11" t="b">
        <f ca="1">IF(Tabela1[[#This Row],[R.A.E]]="SIM",IF(AC1138="ok","CONCLUÍDO",IF(Tabela1[[#This Row],[PRAZO ABERTURA R.A.E]]&lt;TODAY(),"ATRASADO","NO PRAZO")))</f>
        <v>0</v>
      </c>
      <c r="AB1138" s="11" t="str">
        <f ca="1">IF(Tabela1[[#This Row],[PRAZO ABERTURA R.A.E]]&gt;=TODAY(),"",IF(Tabela1[[#This Row],[STATUS]]="ATRASADO",TODAY()-Tabela1[[#This Row],[PRAZO ABERTURA R.A.E]],""))</f>
        <v/>
      </c>
      <c r="AE1138" s="3"/>
      <c r="AF1138" t="s">
        <v>73</v>
      </c>
    </row>
    <row r="1139" spans="1:32" ht="60" x14ac:dyDescent="0.25">
      <c r="A1139" s="2">
        <v>1138</v>
      </c>
      <c r="B1139" s="2" t="s">
        <v>25</v>
      </c>
      <c r="C1139" s="46">
        <v>45547</v>
      </c>
      <c r="D1139" s="15" t="str">
        <f t="shared" si="17"/>
        <v>setembro</v>
      </c>
      <c r="E1139" s="9">
        <v>0.10416666666666667</v>
      </c>
      <c r="F1139" s="41" t="s">
        <v>6229</v>
      </c>
      <c r="G1139" s="2" t="s">
        <v>27</v>
      </c>
      <c r="H1139" s="20" t="s">
        <v>2310</v>
      </c>
      <c r="I1139" s="61"/>
      <c r="J1139" s="3"/>
      <c r="K1139" s="5" t="s">
        <v>6383</v>
      </c>
      <c r="L1139" s="6" t="s">
        <v>125</v>
      </c>
      <c r="M1139" s="3" t="s">
        <v>122</v>
      </c>
      <c r="N1139" s="2" t="s">
        <v>4604</v>
      </c>
      <c r="O1139" s="2" t="s">
        <v>6230</v>
      </c>
      <c r="P1139" s="3" t="s">
        <v>3450</v>
      </c>
      <c r="S1139" s="3"/>
      <c r="T1139" s="7" t="s">
        <v>3848</v>
      </c>
      <c r="U1139" s="3" t="s">
        <v>1626</v>
      </c>
      <c r="V1139" s="3" t="s">
        <v>64</v>
      </c>
      <c r="W1139" s="3" t="s">
        <v>69</v>
      </c>
      <c r="X1139" s="3" t="s">
        <v>70</v>
      </c>
      <c r="Y1139" s="3" t="s">
        <v>67</v>
      </c>
      <c r="Z1139" s="4" t="str">
        <f>IF(Tabela1[[#This Row],[R.A.E]]="SIM",VLOOKUP(Tabela1[[#This Row],[CLASSIFICAÇÃO]],Lista_Susp_!PRAZO,2,0)+Tabela1[[#This Row],[DATA]],"")</f>
        <v/>
      </c>
      <c r="AA1139" s="11" t="b">
        <f ca="1">IF(Tabela1[[#This Row],[R.A.E]]="SIM",IF(AC1139="ok","CONCLUÍDO",IF(Tabela1[[#This Row],[PRAZO ABERTURA R.A.E]]&lt;TODAY(),"ATRASADO","NO PRAZO")))</f>
        <v>0</v>
      </c>
      <c r="AB1139" s="11" t="str">
        <f ca="1">IF(Tabela1[[#This Row],[PRAZO ABERTURA R.A.E]]&gt;=TODAY(),"",IF(Tabela1[[#This Row],[STATUS]]="ATRASADO",TODAY()-Tabela1[[#This Row],[PRAZO ABERTURA R.A.E]],""))</f>
        <v/>
      </c>
      <c r="AE1139" s="3"/>
      <c r="AF1139" t="s">
        <v>73</v>
      </c>
    </row>
    <row r="1140" spans="1:32" x14ac:dyDescent="0.25">
      <c r="A1140" s="2">
        <v>1139</v>
      </c>
      <c r="B1140" s="2" t="s">
        <v>25</v>
      </c>
      <c r="C1140" s="46">
        <v>45544</v>
      </c>
      <c r="D1140" s="15" t="str">
        <f t="shared" si="17"/>
        <v>setembro</v>
      </c>
      <c r="E1140" s="9">
        <v>0.60416666666666663</v>
      </c>
      <c r="F1140" s="41" t="s">
        <v>6231</v>
      </c>
      <c r="G1140" s="2" t="s">
        <v>30</v>
      </c>
      <c r="H1140" s="20"/>
      <c r="I1140" s="61"/>
      <c r="J1140" s="3"/>
      <c r="K1140" s="5" t="s">
        <v>6232</v>
      </c>
      <c r="L1140" s="6" t="s">
        <v>126</v>
      </c>
      <c r="M1140" s="3" t="s">
        <v>121</v>
      </c>
      <c r="N1140" s="2" t="s">
        <v>3873</v>
      </c>
      <c r="O1140" s="2" t="s">
        <v>6233</v>
      </c>
      <c r="P1140" s="3" t="s">
        <v>1215</v>
      </c>
      <c r="S1140" s="3"/>
      <c r="T1140" t="s">
        <v>6234</v>
      </c>
      <c r="U1140" s="3" t="s">
        <v>6235</v>
      </c>
      <c r="V1140" s="3" t="s">
        <v>75</v>
      </c>
      <c r="W1140" s="3" t="s">
        <v>69</v>
      </c>
      <c r="X1140" s="3" t="s">
        <v>70</v>
      </c>
      <c r="Y1140" s="3" t="s">
        <v>67</v>
      </c>
      <c r="Z1140" s="4" t="str">
        <f>IF(Tabela1[[#This Row],[R.A.E]]="SIM",VLOOKUP(Tabela1[[#This Row],[CLASSIFICAÇÃO]],Lista_Susp_!PRAZO,2,0)+Tabela1[[#This Row],[DATA]],"")</f>
        <v/>
      </c>
      <c r="AA1140" s="11" t="b">
        <f ca="1">IF(Tabela1[[#This Row],[R.A.E]]="SIM",IF(AC1140="ok","CONCLUÍDO",IF(Tabela1[[#This Row],[PRAZO ABERTURA R.A.E]]&lt;TODAY(),"ATRASADO","NO PRAZO")))</f>
        <v>0</v>
      </c>
      <c r="AB1140" s="11" t="str">
        <f ca="1">IF(Tabela1[[#This Row],[PRAZO ABERTURA R.A.E]]&gt;=TODAY(),"",IF(Tabela1[[#This Row],[STATUS]]="ATRASADO",TODAY()-Tabela1[[#This Row],[PRAZO ABERTURA R.A.E]],""))</f>
        <v/>
      </c>
      <c r="AE1140" s="3"/>
      <c r="AF1140" t="s">
        <v>73</v>
      </c>
    </row>
    <row r="1141" spans="1:32" x14ac:dyDescent="0.25">
      <c r="A1141" s="2">
        <v>1140</v>
      </c>
      <c r="B1141" s="2" t="s">
        <v>25</v>
      </c>
      <c r="C1141" s="46">
        <v>45545</v>
      </c>
      <c r="D1141" s="15" t="str">
        <f t="shared" si="17"/>
        <v>setembro</v>
      </c>
      <c r="E1141" s="9">
        <v>0.375</v>
      </c>
      <c r="F1141" s="41" t="s">
        <v>6236</v>
      </c>
      <c r="G1141" s="2" t="s">
        <v>30</v>
      </c>
      <c r="H1141" s="20"/>
      <c r="I1141" s="61"/>
      <c r="J1141" s="3"/>
      <c r="K1141" s="5" t="s">
        <v>6382</v>
      </c>
      <c r="L1141" s="6" t="s">
        <v>126</v>
      </c>
      <c r="M1141" s="3" t="s">
        <v>44</v>
      </c>
      <c r="N1141" s="2" t="s">
        <v>6176</v>
      </c>
      <c r="O1141" s="2" t="s">
        <v>6237</v>
      </c>
      <c r="P1141" s="3" t="s">
        <v>1215</v>
      </c>
      <c r="S1141" s="3"/>
      <c r="T1141" t="s">
        <v>6238</v>
      </c>
      <c r="U1141" s="3" t="s">
        <v>3242</v>
      </c>
      <c r="V1141" s="3" t="s">
        <v>81</v>
      </c>
      <c r="W1141" s="3" t="s">
        <v>69</v>
      </c>
      <c r="X1141" s="3" t="s">
        <v>70</v>
      </c>
      <c r="Y1141" s="3" t="s">
        <v>67</v>
      </c>
      <c r="Z1141" s="4" t="str">
        <f>IF(Tabela1[[#This Row],[R.A.E]]="SIM",VLOOKUP(Tabela1[[#This Row],[CLASSIFICAÇÃO]],Lista_Susp_!PRAZO,2,0)+Tabela1[[#This Row],[DATA]],"")</f>
        <v/>
      </c>
      <c r="AA1141" s="11" t="b">
        <f ca="1">IF(Tabela1[[#This Row],[R.A.E]]="SIM",IF(AC1141="ok","CONCLUÍDO",IF(Tabela1[[#This Row],[PRAZO ABERTURA R.A.E]]&lt;TODAY(),"ATRASADO","NO PRAZO")))</f>
        <v>0</v>
      </c>
      <c r="AB1141" s="11" t="str">
        <f ca="1">IF(Tabela1[[#This Row],[PRAZO ABERTURA R.A.E]]&gt;=TODAY(),"",IF(Tabela1[[#This Row],[STATUS]]="ATRASADO",TODAY()-Tabela1[[#This Row],[PRAZO ABERTURA R.A.E]],""))</f>
        <v/>
      </c>
      <c r="AE1141" s="3"/>
      <c r="AF1141" t="s">
        <v>73</v>
      </c>
    </row>
    <row r="1142" spans="1:32" x14ac:dyDescent="0.25">
      <c r="A1142" s="2">
        <v>1141</v>
      </c>
      <c r="B1142" s="2" t="s">
        <v>25</v>
      </c>
      <c r="C1142" s="46">
        <v>45545</v>
      </c>
      <c r="D1142" s="15" t="str">
        <f t="shared" si="17"/>
        <v>setembro</v>
      </c>
      <c r="E1142" s="9">
        <v>0.6777777777777777</v>
      </c>
      <c r="F1142" s="41" t="s">
        <v>6239</v>
      </c>
      <c r="G1142" s="2" t="s">
        <v>30</v>
      </c>
      <c r="H1142" s="20"/>
      <c r="I1142" s="61"/>
      <c r="J1142" s="3"/>
      <c r="K1142" s="5" t="s">
        <v>6240</v>
      </c>
      <c r="L1142" s="6" t="s">
        <v>126</v>
      </c>
      <c r="M1142" s="3" t="s">
        <v>44</v>
      </c>
      <c r="N1142" s="2" t="s">
        <v>475</v>
      </c>
      <c r="O1142" s="2" t="s">
        <v>6241</v>
      </c>
      <c r="P1142" s="3" t="s">
        <v>6242</v>
      </c>
      <c r="S1142" s="3"/>
      <c r="T1142" s="7" t="s">
        <v>6243</v>
      </c>
      <c r="U1142" s="3" t="s">
        <v>6248</v>
      </c>
      <c r="V1142" s="3" t="s">
        <v>81</v>
      </c>
      <c r="W1142" s="3" t="s">
        <v>69</v>
      </c>
      <c r="X1142" s="3" t="s">
        <v>70</v>
      </c>
      <c r="Y1142" s="3" t="s">
        <v>67</v>
      </c>
      <c r="Z1142" s="4" t="str">
        <f>IF(Tabela1[[#This Row],[R.A.E]]="SIM",VLOOKUP(Tabela1[[#This Row],[CLASSIFICAÇÃO]],Lista_Susp_!PRAZO,2,0)+Tabela1[[#This Row],[DATA]],"")</f>
        <v/>
      </c>
      <c r="AA1142" s="11" t="b">
        <f ca="1">IF(Tabela1[[#This Row],[R.A.E]]="SIM",IF(AC1142="ok","CONCLUÍDO",IF(Tabela1[[#This Row],[PRAZO ABERTURA R.A.E]]&lt;TODAY(),"ATRASADO","NO PRAZO")))</f>
        <v>0</v>
      </c>
      <c r="AB1142" s="11" t="str">
        <f ca="1">IF(Tabela1[[#This Row],[PRAZO ABERTURA R.A.E]]&gt;=TODAY(),"",IF(Tabela1[[#This Row],[STATUS]]="ATRASADO",TODAY()-Tabela1[[#This Row],[PRAZO ABERTURA R.A.E]],""))</f>
        <v/>
      </c>
      <c r="AE1142" s="3"/>
      <c r="AF1142" t="s">
        <v>73</v>
      </c>
    </row>
    <row r="1143" spans="1:32" ht="30" x14ac:dyDescent="0.25">
      <c r="A1143" s="2">
        <v>1142</v>
      </c>
      <c r="B1143" s="2" t="s">
        <v>25</v>
      </c>
      <c r="C1143" s="46">
        <v>45546</v>
      </c>
      <c r="D1143" s="15" t="str">
        <f t="shared" si="17"/>
        <v>setembro</v>
      </c>
      <c r="E1143" s="9">
        <v>0.21527777777777779</v>
      </c>
      <c r="F1143" s="41" t="s">
        <v>6244</v>
      </c>
      <c r="G1143" s="2" t="s">
        <v>30</v>
      </c>
      <c r="H1143" s="20"/>
      <c r="I1143" s="61"/>
      <c r="J1143" s="3"/>
      <c r="K1143" s="5" t="s">
        <v>6245</v>
      </c>
      <c r="L1143" s="6" t="s">
        <v>219</v>
      </c>
      <c r="M1143" s="3" t="s">
        <v>121</v>
      </c>
      <c r="N1143" s="2" t="s">
        <v>3442</v>
      </c>
      <c r="O1143" s="2" t="s">
        <v>6246</v>
      </c>
      <c r="P1143" s="3" t="s">
        <v>1025</v>
      </c>
      <c r="S1143" s="3"/>
      <c r="T1143" s="7" t="s">
        <v>6247</v>
      </c>
      <c r="U1143" s="3" t="s">
        <v>3446</v>
      </c>
      <c r="V1143" s="3" t="s">
        <v>68</v>
      </c>
      <c r="W1143" s="3" t="s">
        <v>69</v>
      </c>
      <c r="X1143" s="3" t="s">
        <v>70</v>
      </c>
      <c r="Y1143" s="3" t="s">
        <v>67</v>
      </c>
      <c r="Z1143" s="4" t="str">
        <f>IF(Tabela1[[#This Row],[R.A.E]]="SIM",VLOOKUP(Tabela1[[#This Row],[CLASSIFICAÇÃO]],Lista_Susp_!PRAZO,2,0)+Tabela1[[#This Row],[DATA]],"")</f>
        <v/>
      </c>
      <c r="AA1143" s="11" t="b">
        <f ca="1">IF(Tabela1[[#This Row],[R.A.E]]="SIM",IF(AC1143="ok","CONCLUÍDO",IF(Tabela1[[#This Row],[PRAZO ABERTURA R.A.E]]&lt;TODAY(),"ATRASADO","NO PRAZO")))</f>
        <v>0</v>
      </c>
      <c r="AB1143" s="11" t="str">
        <f ca="1">IF(Tabela1[[#This Row],[PRAZO ABERTURA R.A.E]]&gt;=TODAY(),"",IF(Tabela1[[#This Row],[STATUS]]="ATRASADO",TODAY()-Tabela1[[#This Row],[PRAZO ABERTURA R.A.E]],""))</f>
        <v/>
      </c>
      <c r="AE1143" s="3"/>
      <c r="AF1143" t="s">
        <v>73</v>
      </c>
    </row>
    <row r="1144" spans="1:32" x14ac:dyDescent="0.25">
      <c r="A1144" s="2">
        <v>1143</v>
      </c>
      <c r="B1144" s="2" t="s">
        <v>25</v>
      </c>
      <c r="C1144" s="46">
        <v>45545</v>
      </c>
      <c r="D1144" s="15" t="str">
        <f t="shared" si="17"/>
        <v>setembro</v>
      </c>
      <c r="E1144" s="9">
        <v>0.38472222222222219</v>
      </c>
      <c r="F1144" s="41" t="s">
        <v>6249</v>
      </c>
      <c r="G1144" s="2" t="s">
        <v>36</v>
      </c>
      <c r="H1144" s="20"/>
      <c r="I1144" s="61"/>
      <c r="J1144" s="3"/>
      <c r="K1144" s="5" t="s">
        <v>6250</v>
      </c>
      <c r="L1144" s="6" t="s">
        <v>126</v>
      </c>
      <c r="M1144" s="3" t="s">
        <v>121</v>
      </c>
      <c r="N1144" s="2" t="s">
        <v>6251</v>
      </c>
      <c r="O1144" s="2" t="s">
        <v>6252</v>
      </c>
      <c r="P1144" s="3" t="s">
        <v>2711</v>
      </c>
      <c r="S1144" s="3"/>
      <c r="T1144" t="s">
        <v>6253</v>
      </c>
      <c r="U1144" s="3" t="s">
        <v>6254</v>
      </c>
      <c r="V1144" s="3" t="s">
        <v>75</v>
      </c>
      <c r="W1144" s="3" t="s">
        <v>69</v>
      </c>
      <c r="X1144" s="3" t="s">
        <v>70</v>
      </c>
      <c r="Y1144" s="3" t="s">
        <v>67</v>
      </c>
      <c r="Z1144" s="4" t="str">
        <f>IF(Tabela1[[#This Row],[R.A.E]]="SIM",VLOOKUP(Tabela1[[#This Row],[CLASSIFICAÇÃO]],Lista_Susp_!PRAZO,2,0)+Tabela1[[#This Row],[DATA]],"")</f>
        <v/>
      </c>
      <c r="AA1144" s="11" t="b">
        <f ca="1">IF(Tabela1[[#This Row],[R.A.E]]="SIM",IF(AC1144="ok","CONCLUÍDO",IF(Tabela1[[#This Row],[PRAZO ABERTURA R.A.E]]&lt;TODAY(),"ATRASADO","NO PRAZO")))</f>
        <v>0</v>
      </c>
      <c r="AB1144" s="11" t="str">
        <f ca="1">IF(Tabela1[[#This Row],[PRAZO ABERTURA R.A.E]]&gt;=TODAY(),"",IF(Tabela1[[#This Row],[STATUS]]="ATRASADO",TODAY()-Tabela1[[#This Row],[PRAZO ABERTURA R.A.E]],""))</f>
        <v/>
      </c>
      <c r="AE1144" s="3"/>
      <c r="AF1144" t="s">
        <v>73</v>
      </c>
    </row>
    <row r="1145" spans="1:32" x14ac:dyDescent="0.25">
      <c r="A1145" s="2">
        <v>1144</v>
      </c>
      <c r="B1145" s="2" t="s">
        <v>25</v>
      </c>
      <c r="C1145" s="46">
        <v>45547</v>
      </c>
      <c r="D1145" s="15" t="str">
        <f t="shared" si="17"/>
        <v>setembro</v>
      </c>
      <c r="E1145" s="9">
        <v>0.27083333333333331</v>
      </c>
      <c r="F1145" s="41" t="s">
        <v>6255</v>
      </c>
      <c r="G1145" s="2" t="s">
        <v>30</v>
      </c>
      <c r="H1145" s="20"/>
      <c r="I1145" s="61"/>
      <c r="J1145" s="3"/>
      <c r="K1145" s="5" t="s">
        <v>6256</v>
      </c>
      <c r="L1145" s="6" t="s">
        <v>126</v>
      </c>
      <c r="M1145" s="3" t="s">
        <v>44</v>
      </c>
      <c r="N1145" s="2" t="s">
        <v>5384</v>
      </c>
      <c r="O1145" s="2" t="s">
        <v>6257</v>
      </c>
      <c r="P1145" s="3" t="s">
        <v>477</v>
      </c>
      <c r="S1145" s="3"/>
      <c r="T1145" s="7" t="s">
        <v>6258</v>
      </c>
      <c r="U1145" s="3" t="s">
        <v>6259</v>
      </c>
      <c r="V1145" s="3" t="s">
        <v>81</v>
      </c>
      <c r="W1145" s="3" t="s">
        <v>69</v>
      </c>
      <c r="X1145" s="3" t="s">
        <v>70</v>
      </c>
      <c r="Y1145" s="3" t="s">
        <v>67</v>
      </c>
      <c r="Z1145" s="4" t="str">
        <f>IF(Tabela1[[#This Row],[R.A.E]]="SIM",VLOOKUP(Tabela1[[#This Row],[CLASSIFICAÇÃO]],Lista_Susp_!PRAZO,2,0)+Tabela1[[#This Row],[DATA]],"")</f>
        <v/>
      </c>
      <c r="AA1145" s="11" t="b">
        <f ca="1">IF(Tabela1[[#This Row],[R.A.E]]="SIM",IF(AC1145="ok","CONCLUÍDO",IF(Tabela1[[#This Row],[PRAZO ABERTURA R.A.E]]&lt;TODAY(),"ATRASADO","NO PRAZO")))</f>
        <v>0</v>
      </c>
      <c r="AB1145" s="11" t="str">
        <f ca="1">IF(Tabela1[[#This Row],[PRAZO ABERTURA R.A.E]]&gt;=TODAY(),"",IF(Tabela1[[#This Row],[STATUS]]="ATRASADO",TODAY()-Tabela1[[#This Row],[PRAZO ABERTURA R.A.E]],""))</f>
        <v/>
      </c>
      <c r="AE1145" s="3"/>
      <c r="AF1145" t="s">
        <v>73</v>
      </c>
    </row>
    <row r="1146" spans="1:32" x14ac:dyDescent="0.25">
      <c r="A1146" s="2">
        <v>1145</v>
      </c>
      <c r="B1146" s="2" t="s">
        <v>25</v>
      </c>
      <c r="C1146" s="46">
        <v>45545</v>
      </c>
      <c r="D1146" s="15" t="str">
        <f t="shared" ref="D1146:D1165" si="18">TEXT(C1146,"MMMM")</f>
        <v>setembro</v>
      </c>
      <c r="E1146" s="9">
        <v>0.66666666666666663</v>
      </c>
      <c r="F1146" s="41" t="s">
        <v>6260</v>
      </c>
      <c r="G1146" s="2" t="s">
        <v>33</v>
      </c>
      <c r="H1146" s="20"/>
      <c r="I1146" s="61"/>
      <c r="J1146" s="3"/>
      <c r="K1146" s="5" t="s">
        <v>6261</v>
      </c>
      <c r="L1146" s="6" t="s">
        <v>126</v>
      </c>
      <c r="M1146" s="3" t="s">
        <v>209</v>
      </c>
      <c r="N1146" s="2" t="s">
        <v>226</v>
      </c>
      <c r="O1146" s="2" t="s">
        <v>6262</v>
      </c>
      <c r="P1146" s="1" t="s">
        <v>6263</v>
      </c>
      <c r="S1146" s="3"/>
      <c r="T1146" t="s">
        <v>6264</v>
      </c>
      <c r="U1146" s="3" t="s">
        <v>6265</v>
      </c>
      <c r="V1146" s="3" t="s">
        <v>95</v>
      </c>
      <c r="W1146" s="3" t="s">
        <v>69</v>
      </c>
      <c r="X1146" s="3" t="s">
        <v>70</v>
      </c>
      <c r="Y1146" s="3" t="s">
        <v>67</v>
      </c>
      <c r="Z1146" s="4" t="str">
        <f>IF(Tabela1[[#This Row],[R.A.E]]="SIM",VLOOKUP(Tabela1[[#This Row],[CLASSIFICAÇÃO]],Lista_Susp_!PRAZO,2,0)+Tabela1[[#This Row],[DATA]],"")</f>
        <v/>
      </c>
      <c r="AA1146" s="11" t="b">
        <f ca="1">IF(Tabela1[[#This Row],[R.A.E]]="SIM",IF(AC1146="ok","CONCLUÍDO",IF(Tabela1[[#This Row],[PRAZO ABERTURA R.A.E]]&lt;TODAY(),"ATRASADO","NO PRAZO")))</f>
        <v>0</v>
      </c>
      <c r="AB1146" s="11" t="str">
        <f ca="1">IF(Tabela1[[#This Row],[PRAZO ABERTURA R.A.E]]&gt;=TODAY(),"",IF(Tabela1[[#This Row],[STATUS]]="ATRASADO",TODAY()-Tabela1[[#This Row],[PRAZO ABERTURA R.A.E]],""))</f>
        <v/>
      </c>
      <c r="AE1146" s="3"/>
      <c r="AF1146" t="s">
        <v>73</v>
      </c>
    </row>
    <row r="1147" spans="1:32" ht="30" x14ac:dyDescent="0.25">
      <c r="A1147" s="2">
        <v>1146</v>
      </c>
      <c r="B1147" s="2" t="s">
        <v>25</v>
      </c>
      <c r="C1147" s="46">
        <v>45546</v>
      </c>
      <c r="D1147" s="15" t="str">
        <f t="shared" si="18"/>
        <v>setembro</v>
      </c>
      <c r="E1147" s="9">
        <v>0.625</v>
      </c>
      <c r="F1147" s="41" t="s">
        <v>4592</v>
      </c>
      <c r="G1147" s="2" t="s">
        <v>30</v>
      </c>
      <c r="H1147" s="20"/>
      <c r="I1147" s="61"/>
      <c r="J1147" s="3"/>
      <c r="K1147" s="5" t="s">
        <v>6379</v>
      </c>
      <c r="L1147" s="6" t="s">
        <v>126</v>
      </c>
      <c r="M1147" s="3" t="s">
        <v>44</v>
      </c>
      <c r="N1147" s="2" t="s">
        <v>475</v>
      </c>
      <c r="O1147" s="2" t="s">
        <v>6266</v>
      </c>
      <c r="P1147" s="3" t="s">
        <v>6267</v>
      </c>
      <c r="S1147" s="3"/>
      <c r="T1147" s="7" t="s">
        <v>6268</v>
      </c>
      <c r="U1147" s="3" t="s">
        <v>5310</v>
      </c>
      <c r="V1147" s="3" t="s">
        <v>81</v>
      </c>
      <c r="W1147" s="3" t="s">
        <v>69</v>
      </c>
      <c r="X1147" s="3" t="s">
        <v>70</v>
      </c>
      <c r="Y1147" s="3" t="s">
        <v>67</v>
      </c>
      <c r="Z1147" s="4" t="str">
        <f>IF(Tabela1[[#This Row],[R.A.E]]="SIM",VLOOKUP(Tabela1[[#This Row],[CLASSIFICAÇÃO]],Lista_Susp_!PRAZO,2,0)+Tabela1[[#This Row],[DATA]],"")</f>
        <v/>
      </c>
      <c r="AA1147" s="11" t="b">
        <f ca="1">IF(Tabela1[[#This Row],[R.A.E]]="SIM",IF(AC1147="ok","CONCLUÍDO",IF(Tabela1[[#This Row],[PRAZO ABERTURA R.A.E]]&lt;TODAY(),"ATRASADO","NO PRAZO")))</f>
        <v>0</v>
      </c>
      <c r="AB1147" s="11" t="str">
        <f ca="1">IF(Tabela1[[#This Row],[PRAZO ABERTURA R.A.E]]&gt;=TODAY(),"",IF(Tabela1[[#This Row],[STATUS]]="ATRASADO",TODAY()-Tabela1[[#This Row],[PRAZO ABERTURA R.A.E]],""))</f>
        <v/>
      </c>
      <c r="AE1147" s="3"/>
      <c r="AF1147" t="s">
        <v>73</v>
      </c>
    </row>
    <row r="1148" spans="1:32" x14ac:dyDescent="0.25">
      <c r="A1148" s="2">
        <v>1147</v>
      </c>
      <c r="B1148" s="2" t="s">
        <v>25</v>
      </c>
      <c r="C1148" s="46">
        <v>45547</v>
      </c>
      <c r="D1148" s="15" t="str">
        <f t="shared" si="18"/>
        <v>setembro</v>
      </c>
      <c r="E1148" s="9">
        <v>0.54166666666666663</v>
      </c>
      <c r="F1148" s="41" t="s">
        <v>6269</v>
      </c>
      <c r="G1148" s="2" t="s">
        <v>27</v>
      </c>
      <c r="H1148" s="20" t="s">
        <v>2308</v>
      </c>
      <c r="I1148" s="61"/>
      <c r="J1148" s="3"/>
      <c r="K1148" s="5" t="s">
        <v>6380</v>
      </c>
      <c r="L1148" s="6" t="s">
        <v>126</v>
      </c>
      <c r="M1148" s="3" t="s">
        <v>121</v>
      </c>
      <c r="N1148" s="2" t="s">
        <v>5108</v>
      </c>
      <c r="O1148" s="2" t="s">
        <v>6270</v>
      </c>
      <c r="P1148" s="3" t="s">
        <v>3733</v>
      </c>
      <c r="S1148" s="3"/>
      <c r="T1148" s="87" t="s">
        <v>6271</v>
      </c>
      <c r="U1148" s="3" t="s">
        <v>6272</v>
      </c>
      <c r="V1148" s="3" t="s">
        <v>68</v>
      </c>
      <c r="W1148" s="3" t="s">
        <v>69</v>
      </c>
      <c r="X1148" s="3" t="s">
        <v>70</v>
      </c>
      <c r="Y1148" s="3" t="s">
        <v>67</v>
      </c>
      <c r="Z1148" s="4" t="str">
        <f>IF(Tabela1[[#This Row],[R.A.E]]="SIM",VLOOKUP(Tabela1[[#This Row],[CLASSIFICAÇÃO]],Lista_Susp_!PRAZO,2,0)+Tabela1[[#This Row],[DATA]],"")</f>
        <v/>
      </c>
      <c r="AA1148" s="11" t="b">
        <f ca="1">IF(Tabela1[[#This Row],[R.A.E]]="SIM",IF(AC1148="ok","CONCLUÍDO",IF(Tabela1[[#This Row],[PRAZO ABERTURA R.A.E]]&lt;TODAY(),"ATRASADO","NO PRAZO")))</f>
        <v>0</v>
      </c>
      <c r="AB1148" s="11" t="str">
        <f ca="1">IF(Tabela1[[#This Row],[PRAZO ABERTURA R.A.E]]&gt;=TODAY(),"",IF(Tabela1[[#This Row],[STATUS]]="ATRASADO",TODAY()-Tabela1[[#This Row],[PRAZO ABERTURA R.A.E]],""))</f>
        <v/>
      </c>
      <c r="AE1148" s="3"/>
      <c r="AF1148" t="s">
        <v>73</v>
      </c>
    </row>
    <row r="1149" spans="1:32" ht="30" x14ac:dyDescent="0.25">
      <c r="A1149" s="2">
        <v>1148</v>
      </c>
      <c r="B1149" s="2" t="s">
        <v>25</v>
      </c>
      <c r="C1149" s="46">
        <v>45550</v>
      </c>
      <c r="D1149" s="15" t="str">
        <f t="shared" si="18"/>
        <v>setembro</v>
      </c>
      <c r="E1149" s="9">
        <v>0.64583333333333337</v>
      </c>
      <c r="F1149" s="41" t="s">
        <v>6318</v>
      </c>
      <c r="G1149" s="2" t="s">
        <v>27</v>
      </c>
      <c r="H1149" s="20" t="s">
        <v>2310</v>
      </c>
      <c r="I1149" s="61"/>
      <c r="J1149" s="3"/>
      <c r="K1149" s="5" t="s">
        <v>6464</v>
      </c>
      <c r="L1149" s="6" t="s">
        <v>6465</v>
      </c>
      <c r="M1149" s="3" t="s">
        <v>122</v>
      </c>
      <c r="N1149" s="2"/>
      <c r="O1149" s="2" t="s">
        <v>6340</v>
      </c>
      <c r="P1149" s="3" t="s">
        <v>307</v>
      </c>
      <c r="S1149" s="3"/>
      <c r="T1149" s="7"/>
      <c r="V1149" s="3" t="s">
        <v>3898</v>
      </c>
      <c r="W1149" s="3" t="s">
        <v>69</v>
      </c>
      <c r="X1149" s="3" t="s">
        <v>79</v>
      </c>
      <c r="Y1149" s="3" t="s">
        <v>67</v>
      </c>
      <c r="Z1149" s="4" t="str">
        <f>IF(Tabela1[[#This Row],[R.A.E]]="SIM",VLOOKUP(Tabela1[[#This Row],[CLASSIFICAÇÃO]],Lista_Susp_!PRAZO,2,0)+Tabela1[[#This Row],[DATA]],"")</f>
        <v/>
      </c>
      <c r="AA1149" s="11" t="b">
        <f ca="1">IF(Tabela1[[#This Row],[R.A.E]]="SIM",IF(AC1149="ok","CONCLUÍDO",IF(Tabela1[[#This Row],[PRAZO ABERTURA R.A.E]]&lt;TODAY(),"ATRASADO","NO PRAZO")))</f>
        <v>0</v>
      </c>
      <c r="AB1149" s="11" t="str">
        <f ca="1">IF(Tabela1[[#This Row],[PRAZO ABERTURA R.A.E]]&gt;=TODAY(),"",IF(Tabela1[[#This Row],[STATUS]]="ATRASADO",TODAY()-Tabela1[[#This Row],[PRAZO ABERTURA R.A.E]],""))</f>
        <v/>
      </c>
      <c r="AE1149" s="3"/>
      <c r="AF1149" t="s">
        <v>73</v>
      </c>
    </row>
    <row r="1150" spans="1:32" x14ac:dyDescent="0.25">
      <c r="A1150" s="2">
        <v>1149</v>
      </c>
      <c r="B1150" s="2" t="s">
        <v>25</v>
      </c>
      <c r="C1150" s="46">
        <v>45548</v>
      </c>
      <c r="D1150" s="15" t="str">
        <f t="shared" si="18"/>
        <v>setembro</v>
      </c>
      <c r="E1150" s="9">
        <v>0.2638888888888889</v>
      </c>
      <c r="F1150" s="41" t="s">
        <v>6274</v>
      </c>
      <c r="G1150" s="2" t="s">
        <v>27</v>
      </c>
      <c r="H1150" s="20" t="s">
        <v>2441</v>
      </c>
      <c r="I1150" s="61"/>
      <c r="J1150" s="3"/>
      <c r="K1150" s="5" t="s">
        <v>6275</v>
      </c>
      <c r="L1150" s="6" t="s">
        <v>192</v>
      </c>
      <c r="M1150" s="3" t="s">
        <v>44</v>
      </c>
      <c r="N1150" s="2" t="s">
        <v>6276</v>
      </c>
      <c r="O1150" s="2" t="s">
        <v>6277</v>
      </c>
      <c r="P1150" s="3" t="s">
        <v>484</v>
      </c>
      <c r="S1150" s="3"/>
      <c r="T1150" t="s">
        <v>6278</v>
      </c>
      <c r="U1150" s="3" t="s">
        <v>6279</v>
      </c>
      <c r="V1150" s="3" t="s">
        <v>81</v>
      </c>
      <c r="W1150" s="3" t="s">
        <v>69</v>
      </c>
      <c r="X1150" s="3" t="s">
        <v>70</v>
      </c>
      <c r="Y1150" s="3" t="s">
        <v>67</v>
      </c>
      <c r="Z1150" s="4" t="str">
        <f>IF(Tabela1[[#This Row],[R.A.E]]="SIM",VLOOKUP(Tabela1[[#This Row],[CLASSIFICAÇÃO]],Lista_Susp_!PRAZO,2,0)+Tabela1[[#This Row],[DATA]],"")</f>
        <v/>
      </c>
      <c r="AA1150" s="11" t="b">
        <f ca="1">IF(Tabela1[[#This Row],[R.A.E]]="SIM",IF(AC1150="ok","CONCLUÍDO",IF(Tabela1[[#This Row],[PRAZO ABERTURA R.A.E]]&lt;TODAY(),"ATRASADO","NO PRAZO")))</f>
        <v>0</v>
      </c>
      <c r="AB1150" s="11" t="str">
        <f ca="1">IF(Tabela1[[#This Row],[PRAZO ABERTURA R.A.E]]&gt;=TODAY(),"",IF(Tabela1[[#This Row],[STATUS]]="ATRASADO",TODAY()-Tabela1[[#This Row],[PRAZO ABERTURA R.A.E]],""))</f>
        <v/>
      </c>
      <c r="AE1150" s="3"/>
      <c r="AF1150" t="s">
        <v>73</v>
      </c>
    </row>
    <row r="1151" spans="1:32" x14ac:dyDescent="0.25">
      <c r="A1151" s="2">
        <v>1150</v>
      </c>
      <c r="B1151" s="2" t="s">
        <v>25</v>
      </c>
      <c r="C1151" s="46">
        <v>45547</v>
      </c>
      <c r="D1151" s="15" t="str">
        <f t="shared" si="18"/>
        <v>setembro</v>
      </c>
      <c r="E1151" s="9">
        <v>0.65277777777777779</v>
      </c>
      <c r="F1151" s="41" t="s">
        <v>6280</v>
      </c>
      <c r="G1151" s="2" t="s">
        <v>33</v>
      </c>
      <c r="H1151" s="20"/>
      <c r="I1151" s="61"/>
      <c r="J1151" s="3"/>
      <c r="K1151" s="5" t="s">
        <v>6381</v>
      </c>
      <c r="L1151" s="6" t="s">
        <v>126</v>
      </c>
      <c r="M1151" s="3" t="s">
        <v>41</v>
      </c>
      <c r="N1151" s="3" t="s">
        <v>41</v>
      </c>
      <c r="O1151" s="2" t="s">
        <v>6281</v>
      </c>
      <c r="P1151" s="3" t="s">
        <v>6282</v>
      </c>
      <c r="S1151" s="3"/>
      <c r="T1151" s="7" t="s">
        <v>6283</v>
      </c>
      <c r="U1151" s="3" t="s">
        <v>3182</v>
      </c>
      <c r="V1151" s="3" t="s">
        <v>95</v>
      </c>
      <c r="W1151" s="3" t="s">
        <v>69</v>
      </c>
      <c r="X1151" s="3" t="s">
        <v>70</v>
      </c>
      <c r="Y1151" s="3" t="s">
        <v>67</v>
      </c>
      <c r="Z1151" s="4" t="str">
        <f>IF(Tabela1[[#This Row],[R.A.E]]="SIM",VLOOKUP(Tabela1[[#This Row],[CLASSIFICAÇÃO]],Lista_Susp_!PRAZO,2,0)+Tabela1[[#This Row],[DATA]],"")</f>
        <v/>
      </c>
      <c r="AA1151" s="11" t="b">
        <f ca="1">IF(Tabela1[[#This Row],[R.A.E]]="SIM",IF(AC1151="ok","CONCLUÍDO",IF(Tabela1[[#This Row],[PRAZO ABERTURA R.A.E]]&lt;TODAY(),"ATRASADO","NO PRAZO")))</f>
        <v>0</v>
      </c>
      <c r="AB1151" s="11" t="str">
        <f ca="1">IF(Tabela1[[#This Row],[PRAZO ABERTURA R.A.E]]&gt;=TODAY(),"",IF(Tabela1[[#This Row],[STATUS]]="ATRASADO",TODAY()-Tabela1[[#This Row],[PRAZO ABERTURA R.A.E]],""))</f>
        <v/>
      </c>
      <c r="AE1151" s="3"/>
      <c r="AF1151" t="s">
        <v>73</v>
      </c>
    </row>
    <row r="1152" spans="1:32" x14ac:dyDescent="0.25">
      <c r="A1152" s="2">
        <v>1151</v>
      </c>
      <c r="B1152" s="2" t="s">
        <v>25</v>
      </c>
      <c r="C1152" s="46">
        <v>45545</v>
      </c>
      <c r="D1152" s="15" t="str">
        <f t="shared" si="18"/>
        <v>setembro</v>
      </c>
      <c r="E1152" s="9">
        <v>0.78472222222222221</v>
      </c>
      <c r="F1152" s="41" t="s">
        <v>6285</v>
      </c>
      <c r="G1152" s="2" t="s">
        <v>27</v>
      </c>
      <c r="H1152" s="20" t="s">
        <v>2310</v>
      </c>
      <c r="I1152" s="61"/>
      <c r="J1152" s="3"/>
      <c r="K1152" s="5" t="s">
        <v>6284</v>
      </c>
      <c r="L1152" s="6" t="s">
        <v>6311</v>
      </c>
      <c r="M1152" s="3" t="s">
        <v>120</v>
      </c>
      <c r="N1152" s="2" t="s">
        <v>5829</v>
      </c>
      <c r="O1152" s="2" t="s">
        <v>6286</v>
      </c>
      <c r="P1152" s="3" t="s">
        <v>6287</v>
      </c>
      <c r="S1152" s="3"/>
      <c r="T1152" s="7" t="s">
        <v>6288</v>
      </c>
      <c r="U1152" s="3" t="s">
        <v>6289</v>
      </c>
      <c r="V1152" s="3" t="s">
        <v>105</v>
      </c>
      <c r="W1152" s="3" t="s">
        <v>69</v>
      </c>
      <c r="X1152" s="3" t="s">
        <v>70</v>
      </c>
      <c r="Y1152" s="3" t="s">
        <v>67</v>
      </c>
      <c r="Z1152" s="4" t="str">
        <f>IF(Tabela1[[#This Row],[R.A.E]]="SIM",VLOOKUP(Tabela1[[#This Row],[CLASSIFICAÇÃO]],Lista_Susp_!PRAZO,2,0)+Tabela1[[#This Row],[DATA]],"")</f>
        <v/>
      </c>
      <c r="AA1152" s="11" t="b">
        <f ca="1">IF(Tabela1[[#This Row],[R.A.E]]="SIM",IF(AC1152="ok","CONCLUÍDO",IF(Tabela1[[#This Row],[PRAZO ABERTURA R.A.E]]&lt;TODAY(),"ATRASADO","NO PRAZO")))</f>
        <v>0</v>
      </c>
      <c r="AB1152" s="11" t="str">
        <f ca="1">IF(Tabela1[[#This Row],[PRAZO ABERTURA R.A.E]]&gt;=TODAY(),"",IF(Tabela1[[#This Row],[STATUS]]="ATRASADO",TODAY()-Tabela1[[#This Row],[PRAZO ABERTURA R.A.E]],""))</f>
        <v/>
      </c>
      <c r="AE1152" s="3"/>
      <c r="AF1152" t="s">
        <v>73</v>
      </c>
    </row>
    <row r="1153" spans="1:32" ht="30" x14ac:dyDescent="0.25">
      <c r="A1153" s="2">
        <v>1152</v>
      </c>
      <c r="B1153" s="2" t="s">
        <v>25</v>
      </c>
      <c r="C1153" s="46">
        <v>45547</v>
      </c>
      <c r="D1153" s="15" t="str">
        <f t="shared" si="18"/>
        <v>setembro</v>
      </c>
      <c r="E1153" s="9">
        <v>0.55555555555555558</v>
      </c>
      <c r="F1153" s="41" t="s">
        <v>6290</v>
      </c>
      <c r="G1153" s="2" t="s">
        <v>27</v>
      </c>
      <c r="H1153" s="20" t="s">
        <v>2308</v>
      </c>
      <c r="I1153" s="61"/>
      <c r="J1153" s="3"/>
      <c r="K1153" s="5" t="s">
        <v>6291</v>
      </c>
      <c r="L1153" s="6" t="s">
        <v>126</v>
      </c>
      <c r="M1153" s="3" t="s">
        <v>231</v>
      </c>
      <c r="N1153" s="2" t="s">
        <v>6292</v>
      </c>
      <c r="O1153" s="2" t="s">
        <v>6293</v>
      </c>
      <c r="P1153" s="3" t="s">
        <v>6294</v>
      </c>
      <c r="S1153" s="3"/>
      <c r="T1153" s="7" t="s">
        <v>6295</v>
      </c>
      <c r="U1153" s="3" t="s">
        <v>6296</v>
      </c>
      <c r="V1153" s="3" t="s">
        <v>77</v>
      </c>
      <c r="W1153" s="3" t="s">
        <v>69</v>
      </c>
      <c r="X1153" s="3" t="s">
        <v>70</v>
      </c>
      <c r="Y1153" s="3" t="s">
        <v>67</v>
      </c>
      <c r="Z1153" s="4" t="str">
        <f>IF(Tabela1[[#This Row],[R.A.E]]="SIM",VLOOKUP(Tabela1[[#This Row],[CLASSIFICAÇÃO]],Lista_Susp_!PRAZO,2,0)+Tabela1[[#This Row],[DATA]],"")</f>
        <v/>
      </c>
      <c r="AA1153" s="11" t="b">
        <f ca="1">IF(Tabela1[[#This Row],[R.A.E]]="SIM",IF(AC1153="ok","CONCLUÍDO",IF(Tabela1[[#This Row],[PRAZO ABERTURA R.A.E]]&lt;TODAY(),"ATRASADO","NO PRAZO")))</f>
        <v>0</v>
      </c>
      <c r="AB1153" s="11" t="str">
        <f ca="1">IF(Tabela1[[#This Row],[PRAZO ABERTURA R.A.E]]&gt;=TODAY(),"",IF(Tabela1[[#This Row],[STATUS]]="ATRASADO",TODAY()-Tabela1[[#This Row],[PRAZO ABERTURA R.A.E]],""))</f>
        <v/>
      </c>
      <c r="AE1153" s="3"/>
      <c r="AF1153" t="s">
        <v>73</v>
      </c>
    </row>
    <row r="1154" spans="1:32" ht="30" x14ac:dyDescent="0.25">
      <c r="A1154" s="2">
        <v>1153</v>
      </c>
      <c r="B1154" s="2" t="s">
        <v>25</v>
      </c>
      <c r="C1154" s="46">
        <v>45547</v>
      </c>
      <c r="D1154" s="15" t="str">
        <f t="shared" si="18"/>
        <v>setembro</v>
      </c>
      <c r="E1154" s="9">
        <v>2.361111111111111E-2</v>
      </c>
      <c r="F1154" s="41" t="s">
        <v>6377</v>
      </c>
      <c r="G1154" s="43" t="s">
        <v>30</v>
      </c>
      <c r="H1154" s="20" t="s">
        <v>2310</v>
      </c>
      <c r="I1154" s="61"/>
      <c r="J1154" s="3"/>
      <c r="K1154" s="5" t="s">
        <v>6378</v>
      </c>
      <c r="L1154" s="6" t="s">
        <v>126</v>
      </c>
      <c r="M1154" s="3" t="s">
        <v>122</v>
      </c>
      <c r="N1154" s="2" t="s">
        <v>6297</v>
      </c>
      <c r="O1154" s="2" t="s">
        <v>6298</v>
      </c>
      <c r="S1154" s="3"/>
      <c r="T1154" s="7" t="s">
        <v>6299</v>
      </c>
      <c r="U1154" s="3" t="s">
        <v>3219</v>
      </c>
      <c r="V1154" s="3" t="s">
        <v>88</v>
      </c>
      <c r="W1154" s="3" t="s">
        <v>69</v>
      </c>
      <c r="X1154" s="3" t="s">
        <v>70</v>
      </c>
      <c r="Y1154" s="3" t="s">
        <v>67</v>
      </c>
      <c r="Z1154" s="4" t="str">
        <f>IF(Tabela1[[#This Row],[R.A.E]]="SIM",VLOOKUP(Tabela1[[#This Row],[CLASSIFICAÇÃO]],Lista_Susp_!PRAZO,2,0)+Tabela1[[#This Row],[DATA]],"")</f>
        <v/>
      </c>
      <c r="AA1154" s="11" t="b">
        <f ca="1">IF(Tabela1[[#This Row],[R.A.E]]="SIM",IF(AC1154="ok","CONCLUÍDO",IF(Tabela1[[#This Row],[PRAZO ABERTURA R.A.E]]&lt;TODAY(),"ATRASADO","NO PRAZO")))</f>
        <v>0</v>
      </c>
      <c r="AB1154" s="11" t="str">
        <f ca="1">IF(Tabela1[[#This Row],[PRAZO ABERTURA R.A.E]]&gt;=TODAY(),"",IF(Tabela1[[#This Row],[STATUS]]="ATRASADO",TODAY()-Tabela1[[#This Row],[PRAZO ABERTURA R.A.E]],""))</f>
        <v/>
      </c>
      <c r="AE1154" s="3"/>
      <c r="AF1154" t="s">
        <v>73</v>
      </c>
    </row>
    <row r="1155" spans="1:32" x14ac:dyDescent="0.25">
      <c r="A1155" s="2">
        <v>1154</v>
      </c>
      <c r="B1155" s="2" t="s">
        <v>25</v>
      </c>
      <c r="C1155" s="46">
        <v>45547</v>
      </c>
      <c r="D1155" s="15" t="str">
        <f t="shared" si="18"/>
        <v>setembro</v>
      </c>
      <c r="E1155" s="9">
        <v>0.5</v>
      </c>
      <c r="F1155" s="41" t="s">
        <v>6301</v>
      </c>
      <c r="G1155" s="2" t="s">
        <v>32</v>
      </c>
      <c r="H1155" s="20"/>
      <c r="I1155" s="61" t="s">
        <v>5169</v>
      </c>
      <c r="J1155" s="3"/>
      <c r="K1155" s="5" t="s">
        <v>6300</v>
      </c>
      <c r="L1155" s="6" t="s">
        <v>6311</v>
      </c>
      <c r="M1155" s="3" t="s">
        <v>120</v>
      </c>
      <c r="N1155" s="2" t="s">
        <v>5829</v>
      </c>
      <c r="O1155" s="2" t="s">
        <v>6302</v>
      </c>
      <c r="P1155" s="3" t="s">
        <v>6303</v>
      </c>
      <c r="S1155" s="3"/>
      <c r="T1155" s="7" t="s">
        <v>6304</v>
      </c>
      <c r="U1155" s="3" t="s">
        <v>6305</v>
      </c>
      <c r="V1155" s="3" t="s">
        <v>105</v>
      </c>
      <c r="W1155" s="3" t="s">
        <v>69</v>
      </c>
      <c r="X1155" s="3" t="s">
        <v>70</v>
      </c>
      <c r="Y1155" s="3" t="s">
        <v>73</v>
      </c>
      <c r="Z1155" s="4">
        <f>IF(Tabela1[[#This Row],[R.A.E]]="SIM",VLOOKUP(Tabela1[[#This Row],[CLASSIFICAÇÃO]],Lista_Susp_!PRAZO,2,0)+Tabela1[[#This Row],[DATA]],"")</f>
        <v>45554</v>
      </c>
      <c r="AA1155" s="11" t="s">
        <v>103</v>
      </c>
      <c r="AB1155" s="11" t="str">
        <f ca="1">IF(Tabela1[[#This Row],[PRAZO ABERTURA R.A.E]]&gt;=TODAY(),"",IF(Tabela1[[#This Row],[STATUS]]="ATRASADO",TODAY()-Tabela1[[#This Row],[PRAZO ABERTURA R.A.E]],""))</f>
        <v/>
      </c>
      <c r="AE1155" s="3"/>
      <c r="AF1155" t="s">
        <v>73</v>
      </c>
    </row>
    <row r="1156" spans="1:32" ht="30" x14ac:dyDescent="0.25">
      <c r="A1156" s="2">
        <v>1155</v>
      </c>
      <c r="B1156" s="2" t="s">
        <v>25</v>
      </c>
      <c r="C1156" s="46">
        <v>45547</v>
      </c>
      <c r="D1156" s="15" t="str">
        <f t="shared" si="18"/>
        <v>setembro</v>
      </c>
      <c r="E1156" s="9">
        <v>0.69444444444444453</v>
      </c>
      <c r="F1156" s="41" t="s">
        <v>6306</v>
      </c>
      <c r="G1156" s="2" t="s">
        <v>36</v>
      </c>
      <c r="H1156" s="20"/>
      <c r="I1156" s="61"/>
      <c r="J1156" s="3"/>
      <c r="K1156" s="5" t="s">
        <v>6307</v>
      </c>
      <c r="L1156" s="6" t="s">
        <v>197</v>
      </c>
      <c r="M1156" s="3" t="s">
        <v>121</v>
      </c>
      <c r="N1156" s="2" t="s">
        <v>4172</v>
      </c>
      <c r="O1156" s="2" t="s">
        <v>6308</v>
      </c>
      <c r="S1156" s="3"/>
      <c r="T1156" s="7" t="s">
        <v>6309</v>
      </c>
      <c r="U1156" s="3" t="s">
        <v>6310</v>
      </c>
      <c r="V1156" s="3" t="s">
        <v>68</v>
      </c>
      <c r="W1156" s="3" t="s">
        <v>69</v>
      </c>
      <c r="X1156" s="3" t="s">
        <v>70</v>
      </c>
      <c r="Y1156" s="3" t="s">
        <v>67</v>
      </c>
      <c r="Z1156" s="4" t="str">
        <f>IF(Tabela1[[#This Row],[R.A.E]]="SIM",VLOOKUP(Tabela1[[#This Row],[CLASSIFICAÇÃO]],Lista_Susp_!PRAZO,2,0)+Tabela1[[#This Row],[DATA]],"")</f>
        <v/>
      </c>
      <c r="AA1156" s="11" t="b">
        <f ca="1">IF(Tabela1[[#This Row],[R.A.E]]="SIM",IF(AC1156="ok","CONCLUÍDO",IF(Tabela1[[#This Row],[PRAZO ABERTURA R.A.E]]&lt;TODAY(),"ATRASADO","NO PRAZO")))</f>
        <v>0</v>
      </c>
      <c r="AB1156" s="11" t="str">
        <f ca="1">IF(Tabela1[[#This Row],[PRAZO ABERTURA R.A.E]]&gt;=TODAY(),"",IF(Tabela1[[#This Row],[STATUS]]="ATRASADO",TODAY()-Tabela1[[#This Row],[PRAZO ABERTURA R.A.E]],""))</f>
        <v/>
      </c>
      <c r="AE1156" s="3"/>
      <c r="AF1156" t="s">
        <v>73</v>
      </c>
    </row>
    <row r="1157" spans="1:32" x14ac:dyDescent="0.25">
      <c r="A1157" s="2">
        <v>1156</v>
      </c>
      <c r="B1157" s="2" t="s">
        <v>25</v>
      </c>
      <c r="C1157" s="46">
        <v>45550</v>
      </c>
      <c r="D1157" s="15" t="str">
        <f t="shared" si="18"/>
        <v>setembro</v>
      </c>
      <c r="E1157" s="9">
        <v>0.3611111111111111</v>
      </c>
      <c r="F1157" s="41" t="s">
        <v>6375</v>
      </c>
      <c r="G1157" s="2" t="s">
        <v>27</v>
      </c>
      <c r="H1157" s="20" t="s">
        <v>2310</v>
      </c>
      <c r="I1157" s="61"/>
      <c r="J1157" s="3"/>
      <c r="K1157" s="5" t="s">
        <v>6376</v>
      </c>
      <c r="L1157" s="6" t="s">
        <v>126</v>
      </c>
      <c r="M1157" s="3" t="s">
        <v>122</v>
      </c>
      <c r="N1157" s="2" t="s">
        <v>6007</v>
      </c>
      <c r="O1157" s="2" t="s">
        <v>6312</v>
      </c>
      <c r="S1157" s="3"/>
      <c r="T1157" s="7" t="s">
        <v>6313</v>
      </c>
      <c r="U1157" s="3" t="s">
        <v>6314</v>
      </c>
      <c r="V1157" s="3" t="s">
        <v>88</v>
      </c>
      <c r="W1157" s="3" t="s">
        <v>69</v>
      </c>
      <c r="X1157" s="3" t="s">
        <v>70</v>
      </c>
      <c r="Y1157" s="3" t="s">
        <v>67</v>
      </c>
      <c r="Z1157" s="4" t="str">
        <f>IF(Tabela1[[#This Row],[R.A.E]]="SIM",VLOOKUP(Tabela1[[#This Row],[CLASSIFICAÇÃO]],Lista_Susp_!PRAZO,2,0)+Tabela1[[#This Row],[DATA]],"")</f>
        <v/>
      </c>
      <c r="AA1157" s="11" t="b">
        <f ca="1">IF(Tabela1[[#This Row],[R.A.E]]="SIM",IF(AC1157="ok","CONCLUÍDO",IF(Tabela1[[#This Row],[PRAZO ABERTURA R.A.E]]&lt;TODAY(),"ATRASADO","NO PRAZO")))</f>
        <v>0</v>
      </c>
      <c r="AB1157" s="11" t="str">
        <f ca="1">IF(Tabela1[[#This Row],[PRAZO ABERTURA R.A.E]]&gt;=TODAY(),"",IF(Tabela1[[#This Row],[STATUS]]="ATRASADO",TODAY()-Tabela1[[#This Row],[PRAZO ABERTURA R.A.E]],""))</f>
        <v/>
      </c>
      <c r="AE1157" s="3"/>
      <c r="AF1157" t="s">
        <v>73</v>
      </c>
    </row>
    <row r="1158" spans="1:32" x14ac:dyDescent="0.25">
      <c r="A1158" s="2">
        <v>1157</v>
      </c>
      <c r="B1158" s="2" t="s">
        <v>28</v>
      </c>
      <c r="C1158" s="46">
        <v>45541</v>
      </c>
      <c r="D1158" s="15" t="str">
        <f t="shared" si="18"/>
        <v>setembro</v>
      </c>
      <c r="E1158" s="9">
        <v>0.625</v>
      </c>
      <c r="F1158" s="41" t="s">
        <v>5974</v>
      </c>
      <c r="G1158" s="2" t="s">
        <v>30</v>
      </c>
      <c r="H1158" s="20"/>
      <c r="I1158" s="61"/>
      <c r="J1158" s="3"/>
      <c r="K1158" s="5" t="s">
        <v>6319</v>
      </c>
      <c r="L1158" s="6" t="s">
        <v>129</v>
      </c>
      <c r="M1158" s="3" t="s">
        <v>121</v>
      </c>
      <c r="N1158" s="2"/>
      <c r="O1158" s="2" t="s">
        <v>6322</v>
      </c>
      <c r="P1158" s="3" t="s">
        <v>6323</v>
      </c>
      <c r="S1158" s="3"/>
      <c r="T1158" s="7"/>
      <c r="V1158" s="3" t="s">
        <v>232</v>
      </c>
      <c r="W1158" s="3" t="s">
        <v>69</v>
      </c>
      <c r="X1158" s="3" t="s">
        <v>70</v>
      </c>
      <c r="Y1158" s="3" t="s">
        <v>67</v>
      </c>
      <c r="Z1158" s="4" t="str">
        <f>IF(Tabela1[[#This Row],[R.A.E]]="SIM",VLOOKUP(Tabela1[[#This Row],[CLASSIFICAÇÃO]],Lista_Susp_!PRAZO,2,0)+Tabela1[[#This Row],[DATA]],"")</f>
        <v/>
      </c>
      <c r="AA1158" s="11" t="b">
        <f ca="1">IF(Tabela1[[#This Row],[R.A.E]]="SIM",IF(AC1158="ok","CONCLUÍDO",IF(Tabela1[[#This Row],[PRAZO ABERTURA R.A.E]]&lt;TODAY(),"ATRASADO","NO PRAZO")))</f>
        <v>0</v>
      </c>
      <c r="AB1158" s="11" t="str">
        <f ca="1">IF(Tabela1[[#This Row],[PRAZO ABERTURA R.A.E]]&gt;=TODAY(),"",IF(Tabela1[[#This Row],[STATUS]]="ATRASADO",TODAY()-Tabela1[[#This Row],[PRAZO ABERTURA R.A.E]],""))</f>
        <v/>
      </c>
      <c r="AE1158" s="3"/>
      <c r="AF1158" t="s">
        <v>73</v>
      </c>
    </row>
    <row r="1159" spans="1:32" ht="45" x14ac:dyDescent="0.25">
      <c r="A1159" s="2">
        <v>1158</v>
      </c>
      <c r="B1159" s="2" t="s">
        <v>25</v>
      </c>
      <c r="C1159" s="46">
        <v>45546</v>
      </c>
      <c r="D1159" s="15" t="str">
        <f t="shared" si="18"/>
        <v>setembro</v>
      </c>
      <c r="E1159" s="9">
        <v>0.43055555555555558</v>
      </c>
      <c r="F1159" s="41" t="s">
        <v>6315</v>
      </c>
      <c r="G1159" s="2" t="s">
        <v>27</v>
      </c>
      <c r="H1159" s="20" t="s">
        <v>2310</v>
      </c>
      <c r="I1159" s="61"/>
      <c r="J1159" s="3"/>
      <c r="K1159" s="5" t="s">
        <v>6374</v>
      </c>
      <c r="L1159" s="6" t="s">
        <v>6320</v>
      </c>
      <c r="M1159" s="3" t="s">
        <v>122</v>
      </c>
      <c r="N1159" s="2"/>
      <c r="O1159" s="2" t="s">
        <v>6324</v>
      </c>
      <c r="P1159" s="3" t="s">
        <v>6325</v>
      </c>
      <c r="S1159" s="3"/>
      <c r="T1159" s="7" t="s">
        <v>6326</v>
      </c>
      <c r="U1159" s="3" t="s">
        <v>1166</v>
      </c>
      <c r="V1159" s="3" t="s">
        <v>5755</v>
      </c>
      <c r="W1159" s="3" t="s">
        <v>76</v>
      </c>
      <c r="X1159" s="3" t="s">
        <v>70</v>
      </c>
      <c r="Y1159" s="3" t="s">
        <v>73</v>
      </c>
      <c r="Z1159" s="4">
        <f>IF(Tabela1[[#This Row],[R.A.E]]="SIM",VLOOKUP(Tabela1[[#This Row],[CLASSIFICAÇÃO]],Lista_Susp_!PRAZO,2,0)+Tabela1[[#This Row],[DATA]],"")</f>
        <v>45553</v>
      </c>
      <c r="AA1159" s="11" t="str">
        <f ca="1">IF(Tabela1[[#This Row],[R.A.E]]="SIM",IF(AC1159="ok","CONCLUÍDO",IF(Tabela1[[#This Row],[PRAZO ABERTURA R.A.E]]&lt;TODAY(),"ATRASADO","NO PRAZO")))</f>
        <v>ATRASADO</v>
      </c>
      <c r="AB1159" s="11">
        <f ca="1">IF(Tabela1[[#This Row],[PRAZO ABERTURA R.A.E]]&gt;=TODAY(),"",IF(Tabela1[[#This Row],[STATUS]]="ATRASADO",TODAY()-Tabela1[[#This Row],[PRAZO ABERTURA R.A.E]],""))</f>
        <v>104</v>
      </c>
      <c r="AE1159" s="3"/>
      <c r="AF1159" t="s">
        <v>73</v>
      </c>
    </row>
    <row r="1160" spans="1:32" ht="30" x14ac:dyDescent="0.25">
      <c r="A1160" s="2">
        <v>1159</v>
      </c>
      <c r="B1160" s="2" t="s">
        <v>25</v>
      </c>
      <c r="C1160" s="46">
        <v>45547</v>
      </c>
      <c r="D1160" s="15" t="str">
        <f t="shared" si="18"/>
        <v>setembro</v>
      </c>
      <c r="E1160" s="9">
        <v>0.52083333333333337</v>
      </c>
      <c r="F1160" s="41" t="s">
        <v>1028</v>
      </c>
      <c r="G1160" s="2" t="s">
        <v>27</v>
      </c>
      <c r="H1160" s="20" t="s">
        <v>2310</v>
      </c>
      <c r="I1160" s="61"/>
      <c r="J1160" s="3"/>
      <c r="K1160" s="38" t="s">
        <v>6373</v>
      </c>
      <c r="L1160" s="6" t="s">
        <v>126</v>
      </c>
      <c r="M1160" s="3" t="s">
        <v>122</v>
      </c>
      <c r="N1160" s="2" t="s">
        <v>6327</v>
      </c>
      <c r="O1160" s="2" t="s">
        <v>6328</v>
      </c>
      <c r="P1160" s="3" t="s">
        <v>472</v>
      </c>
      <c r="S1160" s="3"/>
      <c r="T1160" s="7" t="s">
        <v>6329</v>
      </c>
      <c r="U1160" s="3" t="s">
        <v>3767</v>
      </c>
      <c r="V1160" s="3" t="s">
        <v>5755</v>
      </c>
      <c r="W1160" s="3" t="s">
        <v>69</v>
      </c>
      <c r="X1160" s="3" t="s">
        <v>70</v>
      </c>
      <c r="Y1160" s="3" t="s">
        <v>67</v>
      </c>
      <c r="Z1160" s="4" t="str">
        <f>IF(Tabela1[[#This Row],[R.A.E]]="SIM",VLOOKUP(Tabela1[[#This Row],[CLASSIFICAÇÃO]],Lista_Susp_!PRAZO,2,0)+Tabela1[[#This Row],[DATA]],"")</f>
        <v/>
      </c>
      <c r="AA1160" s="11" t="b">
        <f ca="1">IF(Tabela1[[#This Row],[R.A.E]]="SIM",IF(AC1160="ok","CONCLUÍDO",IF(Tabela1[[#This Row],[PRAZO ABERTURA R.A.E]]&lt;TODAY(),"ATRASADO","NO PRAZO")))</f>
        <v>0</v>
      </c>
      <c r="AB1160" s="11" t="str">
        <f ca="1">IF(Tabela1[[#This Row],[PRAZO ABERTURA R.A.E]]&gt;=TODAY(),"",IF(Tabela1[[#This Row],[STATUS]]="ATRASADO",TODAY()-Tabela1[[#This Row],[PRAZO ABERTURA R.A.E]],""))</f>
        <v/>
      </c>
      <c r="AE1160" s="3"/>
      <c r="AF1160" t="s">
        <v>73</v>
      </c>
    </row>
    <row r="1161" spans="1:32" x14ac:dyDescent="0.25">
      <c r="A1161" s="2">
        <v>1160</v>
      </c>
      <c r="B1161" s="2" t="s">
        <v>25</v>
      </c>
      <c r="C1161" s="46">
        <v>45547</v>
      </c>
      <c r="D1161" s="15" t="str">
        <f t="shared" si="18"/>
        <v>setembro</v>
      </c>
      <c r="E1161" s="9">
        <v>0.55486111111111114</v>
      </c>
      <c r="F1161" s="41" t="s">
        <v>6372</v>
      </c>
      <c r="G1161" s="2" t="s">
        <v>27</v>
      </c>
      <c r="H1161" s="20" t="s">
        <v>2310</v>
      </c>
      <c r="I1161" s="61"/>
      <c r="J1161" s="3"/>
      <c r="K1161" s="5" t="s">
        <v>6371</v>
      </c>
      <c r="L1161" s="6" t="s">
        <v>155</v>
      </c>
      <c r="M1161" s="3" t="s">
        <v>122</v>
      </c>
      <c r="N1161" s="2"/>
      <c r="O1161" s="2" t="s">
        <v>6330</v>
      </c>
      <c r="P1161" s="3" t="s">
        <v>6331</v>
      </c>
      <c r="S1161" s="3"/>
      <c r="T1161" s="7" t="s">
        <v>6332</v>
      </c>
      <c r="U1161" s="3" t="s">
        <v>6333</v>
      </c>
      <c r="V1161" s="3" t="s">
        <v>5755</v>
      </c>
      <c r="W1161" s="3" t="s">
        <v>72</v>
      </c>
      <c r="X1161" s="3" t="s">
        <v>70</v>
      </c>
      <c r="Y1161" s="3" t="s">
        <v>73</v>
      </c>
      <c r="Z1161" s="4">
        <f>IF(Tabela1[[#This Row],[R.A.E]]="SIM",VLOOKUP(Tabela1[[#This Row],[CLASSIFICAÇÃO]],Lista_Susp_!PRAZO,2,0)+Tabela1[[#This Row],[DATA]],"")</f>
        <v>45554</v>
      </c>
      <c r="AA1161" s="11" t="str">
        <f ca="1">IF(Tabela1[[#This Row],[R.A.E]]="SIM",IF(AC1161="ok","CONCLUÍDO",IF(Tabela1[[#This Row],[PRAZO ABERTURA R.A.E]]&lt;TODAY(),"ATRASADO","NO PRAZO")))</f>
        <v>ATRASADO</v>
      </c>
      <c r="AB1161" s="11">
        <f ca="1">IF(Tabela1[[#This Row],[PRAZO ABERTURA R.A.E]]&gt;=TODAY(),"",IF(Tabela1[[#This Row],[STATUS]]="ATRASADO",TODAY()-Tabela1[[#This Row],[PRAZO ABERTURA R.A.E]],""))</f>
        <v>103</v>
      </c>
      <c r="AE1161" s="3"/>
      <c r="AF1161" t="s">
        <v>73</v>
      </c>
    </row>
    <row r="1162" spans="1:32" ht="30" x14ac:dyDescent="0.25">
      <c r="A1162" s="2">
        <v>1161</v>
      </c>
      <c r="B1162" s="2" t="s">
        <v>28</v>
      </c>
      <c r="C1162" s="46">
        <v>45547</v>
      </c>
      <c r="D1162" s="15" t="str">
        <f t="shared" si="18"/>
        <v>setembro</v>
      </c>
      <c r="E1162" s="9">
        <v>0.34930555555555554</v>
      </c>
      <c r="F1162" s="41" t="s">
        <v>6316</v>
      </c>
      <c r="G1162" s="2" t="s">
        <v>36</v>
      </c>
      <c r="H1162" s="20"/>
      <c r="I1162" s="61"/>
      <c r="J1162" s="3"/>
      <c r="K1162" s="5" t="s">
        <v>6370</v>
      </c>
      <c r="L1162" s="6" t="s">
        <v>184</v>
      </c>
      <c r="M1162" s="3" t="s">
        <v>121</v>
      </c>
      <c r="N1162" s="2"/>
      <c r="O1162" s="2" t="s">
        <v>6334</v>
      </c>
      <c r="P1162" s="3" t="s">
        <v>6335</v>
      </c>
      <c r="S1162" s="3"/>
      <c r="T1162" s="7"/>
      <c r="V1162" s="3" t="s">
        <v>78</v>
      </c>
      <c r="W1162" s="3" t="s">
        <v>69</v>
      </c>
      <c r="X1162" s="3" t="s">
        <v>79</v>
      </c>
      <c r="Y1162" s="3" t="s">
        <v>73</v>
      </c>
      <c r="Z1162" s="4">
        <f>IF(Tabela1[[#This Row],[R.A.E]]="SIM",VLOOKUP(Tabela1[[#This Row],[CLASSIFICAÇÃO]],Lista_Susp_!PRAZO,2,0)+Tabela1[[#This Row],[DATA]],"")</f>
        <v>45554</v>
      </c>
      <c r="AA1162" s="11" t="str">
        <f ca="1">IF(Tabela1[[#This Row],[R.A.E]]="SIM",IF(AC1162="ok","CONCLUÍDO",IF(Tabela1[[#This Row],[PRAZO ABERTURA R.A.E]]&lt;TODAY(),"ATRASADO","NO PRAZO")))</f>
        <v>ATRASADO</v>
      </c>
      <c r="AB1162" s="11">
        <f ca="1">IF(Tabela1[[#This Row],[PRAZO ABERTURA R.A.E]]&gt;=TODAY(),"",IF(Tabela1[[#This Row],[STATUS]]="ATRASADO",TODAY()-Tabela1[[#This Row],[PRAZO ABERTURA R.A.E]],""))</f>
        <v>103</v>
      </c>
      <c r="AE1162" s="3"/>
      <c r="AF1162" t="s">
        <v>73</v>
      </c>
    </row>
    <row r="1163" spans="1:32" ht="30" x14ac:dyDescent="0.25">
      <c r="A1163" s="2">
        <v>1162</v>
      </c>
      <c r="B1163" s="2" t="s">
        <v>28</v>
      </c>
      <c r="C1163" s="46">
        <v>45547</v>
      </c>
      <c r="D1163" s="15" t="str">
        <f t="shared" si="18"/>
        <v>setembro</v>
      </c>
      <c r="E1163" s="9">
        <v>0.68055555555555547</v>
      </c>
      <c r="F1163" s="41" t="s">
        <v>6368</v>
      </c>
      <c r="G1163" s="2" t="s">
        <v>36</v>
      </c>
      <c r="H1163" s="20"/>
      <c r="I1163" s="61"/>
      <c r="J1163" s="3" t="s">
        <v>73</v>
      </c>
      <c r="K1163" s="5" t="s">
        <v>6369</v>
      </c>
      <c r="L1163" s="6" t="s">
        <v>197</v>
      </c>
      <c r="M1163" s="3" t="s">
        <v>121</v>
      </c>
      <c r="N1163" s="2"/>
      <c r="O1163" s="2" t="s">
        <v>6336</v>
      </c>
      <c r="P1163" s="3" t="s">
        <v>2076</v>
      </c>
      <c r="S1163" s="3"/>
      <c r="T1163" s="7"/>
      <c r="V1163" s="3" t="s">
        <v>5944</v>
      </c>
      <c r="W1163" s="3" t="s">
        <v>69</v>
      </c>
      <c r="X1163" s="3" t="s">
        <v>79</v>
      </c>
      <c r="Y1163" s="3" t="s">
        <v>73</v>
      </c>
      <c r="Z1163" s="4">
        <f>IF(Tabela1[[#This Row],[R.A.E]]="SIM",VLOOKUP(Tabela1[[#This Row],[CLASSIFICAÇÃO]],Lista_Susp_!PRAZO,2,0)+Tabela1[[#This Row],[DATA]],"")</f>
        <v>45554</v>
      </c>
      <c r="AA1163" s="11" t="str">
        <f ca="1">IF(Tabela1[[#This Row],[R.A.E]]="SIM",IF(AC1163="ok","CONCLUÍDO",IF(Tabela1[[#This Row],[PRAZO ABERTURA R.A.E]]&lt;TODAY(),"ATRASADO","NO PRAZO")))</f>
        <v>ATRASADO</v>
      </c>
      <c r="AB1163" s="11">
        <f ca="1">IF(Tabela1[[#This Row],[PRAZO ABERTURA R.A.E]]&gt;=TODAY(),"",IF(Tabela1[[#This Row],[STATUS]]="ATRASADO",TODAY()-Tabela1[[#This Row],[PRAZO ABERTURA R.A.E]],""))</f>
        <v>103</v>
      </c>
      <c r="AE1163" s="3"/>
      <c r="AF1163" t="s">
        <v>73</v>
      </c>
    </row>
    <row r="1164" spans="1:32" ht="30" x14ac:dyDescent="0.25">
      <c r="A1164" s="2">
        <v>1163</v>
      </c>
      <c r="B1164" s="2" t="s">
        <v>28</v>
      </c>
      <c r="C1164" s="46">
        <v>45547</v>
      </c>
      <c r="D1164" s="15" t="str">
        <f t="shared" si="18"/>
        <v>setembro</v>
      </c>
      <c r="E1164" s="9">
        <v>0.54861111111111105</v>
      </c>
      <c r="F1164" s="41" t="s">
        <v>6317</v>
      </c>
      <c r="G1164" s="2" t="s">
        <v>36</v>
      </c>
      <c r="H1164" s="20"/>
      <c r="I1164" s="61"/>
      <c r="J1164" s="3"/>
      <c r="K1164" s="5" t="s">
        <v>6367</v>
      </c>
      <c r="L1164" s="6" t="s">
        <v>6321</v>
      </c>
      <c r="M1164" s="3" t="s">
        <v>121</v>
      </c>
      <c r="N1164" s="2"/>
      <c r="O1164" s="2" t="s">
        <v>6337</v>
      </c>
      <c r="P1164" s="3" t="s">
        <v>6338</v>
      </c>
      <c r="S1164" s="3"/>
      <c r="T1164" s="7"/>
      <c r="V1164" s="3" t="s">
        <v>78</v>
      </c>
      <c r="W1164" s="3" t="s">
        <v>69</v>
      </c>
      <c r="X1164" s="3" t="s">
        <v>79</v>
      </c>
      <c r="Y1164" s="3" t="s">
        <v>73</v>
      </c>
      <c r="Z1164" s="4">
        <f>IF(Tabela1[[#This Row],[R.A.E]]="SIM",VLOOKUP(Tabela1[[#This Row],[CLASSIFICAÇÃO]],Lista_Susp_!PRAZO,2,0)+Tabela1[[#This Row],[DATA]],"")</f>
        <v>45554</v>
      </c>
      <c r="AA1164" s="11" t="str">
        <f ca="1">IF(Tabela1[[#This Row],[R.A.E]]="SIM",IF(AC1164="ok","CONCLUÍDO",IF(Tabela1[[#This Row],[PRAZO ABERTURA R.A.E]]&lt;TODAY(),"ATRASADO","NO PRAZO")))</f>
        <v>ATRASADO</v>
      </c>
      <c r="AB1164" s="11">
        <f ca="1">IF(Tabela1[[#This Row],[PRAZO ABERTURA R.A.E]]&gt;=TODAY(),"",IF(Tabela1[[#This Row],[STATUS]]="ATRASADO",TODAY()-Tabela1[[#This Row],[PRAZO ABERTURA R.A.E]],""))</f>
        <v>103</v>
      </c>
      <c r="AE1164" s="3"/>
      <c r="AF1164" t="s">
        <v>73</v>
      </c>
    </row>
    <row r="1165" spans="1:32" x14ac:dyDescent="0.25">
      <c r="A1165" s="2">
        <v>1164</v>
      </c>
      <c r="B1165" s="2" t="s">
        <v>28</v>
      </c>
      <c r="C1165" s="46">
        <v>45548</v>
      </c>
      <c r="D1165" s="15" t="str">
        <f t="shared" si="18"/>
        <v>setembro</v>
      </c>
      <c r="E1165" s="9">
        <v>6.9444444444444447E-4</v>
      </c>
      <c r="F1165" s="41" t="s">
        <v>5974</v>
      </c>
      <c r="G1165" s="2" t="s">
        <v>36</v>
      </c>
      <c r="H1165" s="20"/>
      <c r="I1165" s="61"/>
      <c r="J1165" s="3"/>
      <c r="K1165" s="5" t="s">
        <v>6366</v>
      </c>
      <c r="L1165" s="6" t="s">
        <v>129</v>
      </c>
      <c r="M1165" s="3" t="s">
        <v>121</v>
      </c>
      <c r="N1165" s="2"/>
      <c r="O1165" s="2" t="s">
        <v>6339</v>
      </c>
      <c r="P1165" s="3" t="s">
        <v>6323</v>
      </c>
      <c r="S1165" s="3"/>
      <c r="T1165" s="7"/>
      <c r="V1165" s="3" t="s">
        <v>232</v>
      </c>
      <c r="W1165" s="3" t="s">
        <v>69</v>
      </c>
      <c r="X1165" s="3" t="s">
        <v>70</v>
      </c>
      <c r="Y1165" s="3" t="s">
        <v>67</v>
      </c>
      <c r="Z1165" s="4" t="str">
        <f>IF(Tabela1[[#This Row],[R.A.E]]="SIM",VLOOKUP(Tabela1[[#This Row],[CLASSIFICAÇÃO]],Lista_Susp_!PRAZO,2,0)+Tabela1[[#This Row],[DATA]],"")</f>
        <v/>
      </c>
      <c r="AA1165" s="11" t="b">
        <f ca="1">IF(Tabela1[[#This Row],[R.A.E]]="SIM",IF(AC1165="ok","CONCLUÍDO",IF(Tabela1[[#This Row],[PRAZO ABERTURA R.A.E]]&lt;TODAY(),"ATRASADO","NO PRAZO")))</f>
        <v>0</v>
      </c>
      <c r="AB1165" s="11" t="str">
        <f ca="1">IF(Tabela1[[#This Row],[PRAZO ABERTURA R.A.E]]&gt;=TODAY(),"",IF(Tabela1[[#This Row],[STATUS]]="ATRASADO",TODAY()-Tabela1[[#This Row],[PRAZO ABERTURA R.A.E]],""))</f>
        <v/>
      </c>
      <c r="AE1165" s="3"/>
      <c r="AF1165" t="s">
        <v>73</v>
      </c>
    </row>
    <row r="1166" spans="1:32" x14ac:dyDescent="0.25">
      <c r="A1166" s="2">
        <v>1165</v>
      </c>
      <c r="C1166" s="46"/>
      <c r="D1166" s="15"/>
      <c r="E1166" s="9"/>
      <c r="F1166" s="41"/>
      <c r="H1166" s="20"/>
      <c r="I1166" s="61"/>
      <c r="J1166" s="3"/>
      <c r="K1166" s="5"/>
      <c r="L1166" s="6"/>
      <c r="M1166" s="3"/>
      <c r="N1166" s="2"/>
      <c r="O1166" s="2"/>
      <c r="S1166" s="3"/>
      <c r="T1166" s="7"/>
      <c r="Y1166" s="3"/>
      <c r="Z1166" s="4" t="str">
        <f>IF(Tabela1[[#This Row],[R.A.E]]="SIM",VLOOKUP(Tabela1[[#This Row],[CLASSIFICAÇÃO]],Lista_Susp_!PRAZO,2,0)+Tabela1[[#This Row],[DATA]],"")</f>
        <v/>
      </c>
      <c r="AA1166" s="11" t="b">
        <f ca="1">IF(Tabela1[[#This Row],[R.A.E]]="SIM",IF(AC1166="ok","CONCLUÍDO",IF(Tabela1[[#This Row],[PRAZO ABERTURA R.A.E]]&lt;TODAY(),"ATRASADO","NO PRAZO")))</f>
        <v>0</v>
      </c>
      <c r="AB1166" s="11" t="str">
        <f ca="1">IF(Tabela1[[#This Row],[PRAZO ABERTURA R.A.E]]&gt;=TODAY(),"",IF(Tabela1[[#This Row],[STATUS]]="ATRASADO",TODAY()-Tabela1[[#This Row],[PRAZO ABERTURA R.A.E]],""))</f>
        <v/>
      </c>
      <c r="AE1166" s="3"/>
      <c r="AF1166" t="s">
        <v>73</v>
      </c>
    </row>
    <row r="1167" spans="1:32" ht="30" x14ac:dyDescent="0.25">
      <c r="A1167" s="2">
        <v>1166</v>
      </c>
      <c r="B1167" s="2" t="s">
        <v>25</v>
      </c>
      <c r="C1167" s="46">
        <v>45548</v>
      </c>
      <c r="D1167" s="15" t="str">
        <f t="shared" ref="D1167:D1180" si="19">TEXT(C1167,"MMMM")</f>
        <v>setembro</v>
      </c>
      <c r="E1167" s="9">
        <v>0.3125</v>
      </c>
      <c r="F1167" s="41" t="s">
        <v>6342</v>
      </c>
      <c r="G1167" s="2" t="s">
        <v>30</v>
      </c>
      <c r="H1167" s="20"/>
      <c r="I1167" s="61"/>
      <c r="J1167" s="3"/>
      <c r="K1167" s="5" t="s">
        <v>6365</v>
      </c>
      <c r="L1167" s="6" t="s">
        <v>126</v>
      </c>
      <c r="M1167" s="3" t="s">
        <v>121</v>
      </c>
      <c r="N1167" s="2" t="s">
        <v>3873</v>
      </c>
      <c r="O1167" s="2" t="s">
        <v>6343</v>
      </c>
      <c r="P1167" s="3" t="s">
        <v>5087</v>
      </c>
      <c r="S1167" s="3"/>
      <c r="T1167" s="7" t="s">
        <v>6273</v>
      </c>
      <c r="U1167" s="3" t="s">
        <v>6235</v>
      </c>
      <c r="V1167" s="3" t="s">
        <v>75</v>
      </c>
      <c r="W1167" s="3" t="s">
        <v>69</v>
      </c>
      <c r="X1167" s="3" t="s">
        <v>70</v>
      </c>
      <c r="Y1167" s="3" t="s">
        <v>67</v>
      </c>
      <c r="Z1167" s="4" t="str">
        <f>IF(Tabela1[[#This Row],[R.A.E]]="SIM",VLOOKUP(Tabela1[[#This Row],[CLASSIFICAÇÃO]],Lista_Susp_!PRAZO,2,0)+Tabela1[[#This Row],[DATA]],"")</f>
        <v/>
      </c>
      <c r="AA1167" s="11" t="b">
        <f ca="1">IF(Tabela1[[#This Row],[R.A.E]]="SIM",IF(AC1167="ok","CONCLUÍDO",IF(Tabela1[[#This Row],[PRAZO ABERTURA R.A.E]]&lt;TODAY(),"ATRASADO","NO PRAZO")))</f>
        <v>0</v>
      </c>
      <c r="AB1167" s="11" t="str">
        <f ca="1">IF(Tabela1[[#This Row],[PRAZO ABERTURA R.A.E]]&gt;=TODAY(),"",IF(Tabela1[[#This Row],[STATUS]]="ATRASADO",TODAY()-Tabela1[[#This Row],[PRAZO ABERTURA R.A.E]],""))</f>
        <v/>
      </c>
      <c r="AE1167" s="3"/>
      <c r="AF1167" t="s">
        <v>73</v>
      </c>
    </row>
    <row r="1168" spans="1:32" ht="30" x14ac:dyDescent="0.25">
      <c r="A1168" s="2">
        <v>1167</v>
      </c>
      <c r="B1168" s="2" t="s">
        <v>25</v>
      </c>
      <c r="C1168" s="46">
        <v>45550</v>
      </c>
      <c r="D1168" s="15" t="str">
        <f t="shared" si="19"/>
        <v>setembro</v>
      </c>
      <c r="E1168" s="9">
        <v>0.3888888888888889</v>
      </c>
      <c r="F1168" s="41" t="s">
        <v>6344</v>
      </c>
      <c r="G1168" s="2" t="s">
        <v>30</v>
      </c>
      <c r="H1168" s="20"/>
      <c r="I1168" s="61"/>
      <c r="J1168" s="3"/>
      <c r="K1168" s="5" t="s">
        <v>6364</v>
      </c>
      <c r="L1168" s="6" t="s">
        <v>126</v>
      </c>
      <c r="M1168" s="3" t="s">
        <v>44</v>
      </c>
      <c r="N1168" s="2" t="s">
        <v>475</v>
      </c>
      <c r="O1168" s="2" t="s">
        <v>6345</v>
      </c>
      <c r="P1168" s="3" t="s">
        <v>875</v>
      </c>
      <c r="S1168" s="3"/>
      <c r="T1168" t="s">
        <v>6346</v>
      </c>
      <c r="U1168" s="3" t="s">
        <v>5225</v>
      </c>
      <c r="V1168" s="3" t="s">
        <v>81</v>
      </c>
      <c r="W1168" s="3" t="s">
        <v>69</v>
      </c>
      <c r="X1168" s="3" t="s">
        <v>70</v>
      </c>
      <c r="Y1168" s="3" t="s">
        <v>67</v>
      </c>
      <c r="Z1168" s="4" t="str">
        <f>IF(Tabela1[[#This Row],[R.A.E]]="SIM",VLOOKUP(Tabela1[[#This Row],[CLASSIFICAÇÃO]],Lista_Susp_!PRAZO,2,0)+Tabela1[[#This Row],[DATA]],"")</f>
        <v/>
      </c>
      <c r="AA1168" s="11" t="b">
        <f ca="1">IF(Tabela1[[#This Row],[R.A.E]]="SIM",IF(AC1168="ok","CONCLUÍDO",IF(Tabela1[[#This Row],[PRAZO ABERTURA R.A.E]]&lt;TODAY(),"ATRASADO","NO PRAZO")))</f>
        <v>0</v>
      </c>
      <c r="AB1168" s="11" t="str">
        <f ca="1">IF(Tabela1[[#This Row],[PRAZO ABERTURA R.A.E]]&gt;=TODAY(),"",IF(Tabela1[[#This Row],[STATUS]]="ATRASADO",TODAY()-Tabela1[[#This Row],[PRAZO ABERTURA R.A.E]],""))</f>
        <v/>
      </c>
      <c r="AE1168" s="3"/>
      <c r="AF1168" t="s">
        <v>73</v>
      </c>
    </row>
    <row r="1169" spans="1:32" ht="45" x14ac:dyDescent="0.25">
      <c r="A1169" s="2">
        <v>1168</v>
      </c>
      <c r="B1169" s="2" t="s">
        <v>25</v>
      </c>
      <c r="C1169" s="46">
        <v>45549</v>
      </c>
      <c r="D1169" s="15" t="str">
        <f t="shared" si="19"/>
        <v>setembro</v>
      </c>
      <c r="E1169" s="9">
        <v>0.2638888888888889</v>
      </c>
      <c r="F1169" s="41" t="s">
        <v>6347</v>
      </c>
      <c r="G1169" s="2" t="s">
        <v>36</v>
      </c>
      <c r="H1169" s="20"/>
      <c r="I1169" s="61"/>
      <c r="J1169" s="3"/>
      <c r="K1169" s="5" t="s">
        <v>6348</v>
      </c>
      <c r="L1169" s="6" t="s">
        <v>126</v>
      </c>
      <c r="M1169" s="3" t="s">
        <v>121</v>
      </c>
      <c r="N1169" s="2" t="s">
        <v>4858</v>
      </c>
      <c r="O1169" s="2" t="s">
        <v>6349</v>
      </c>
      <c r="P1169" s="3" t="s">
        <v>2345</v>
      </c>
      <c r="S1169" s="3"/>
      <c r="T1169" s="7" t="s">
        <v>6350</v>
      </c>
      <c r="U1169" s="3" t="s">
        <v>6351</v>
      </c>
      <c r="V1169" s="3" t="s">
        <v>75</v>
      </c>
      <c r="W1169" s="3" t="s">
        <v>69</v>
      </c>
      <c r="X1169" s="3" t="s">
        <v>66</v>
      </c>
      <c r="Y1169" s="3" t="s">
        <v>73</v>
      </c>
      <c r="Z1169" s="4">
        <f>IF(Tabela1[[#This Row],[R.A.E]]="SIM",VLOOKUP(Tabela1[[#This Row],[CLASSIFICAÇÃO]],Lista_Susp_!PRAZO,2,0)+Tabela1[[#This Row],[DATA]],"")</f>
        <v>45556</v>
      </c>
      <c r="AA1169" s="11" t="str">
        <f ca="1">IF(Tabela1[[#This Row],[R.A.E]]="SIM",IF(AC1169="ok","CONCLUÍDO",IF(Tabela1[[#This Row],[PRAZO ABERTURA R.A.E]]&lt;TODAY(),"ATRASADO","NO PRAZO")))</f>
        <v>CONCLUÍDO</v>
      </c>
      <c r="AB1169" s="11" t="str">
        <f ca="1">IF(Tabela1[[#This Row],[PRAZO ABERTURA R.A.E]]&gt;=TODAY(),"",IF(Tabela1[[#This Row],[STATUS]]="ATRASADO",TODAY()-Tabela1[[#This Row],[PRAZO ABERTURA R.A.E]],""))</f>
        <v/>
      </c>
      <c r="AC1169" s="3" t="s">
        <v>908</v>
      </c>
      <c r="AD1169" s="4">
        <v>45569</v>
      </c>
      <c r="AE1169" s="3" t="s">
        <v>5535</v>
      </c>
      <c r="AF1169" t="s">
        <v>73</v>
      </c>
    </row>
    <row r="1170" spans="1:32" ht="30" x14ac:dyDescent="0.25">
      <c r="A1170" s="2">
        <v>1169</v>
      </c>
      <c r="B1170" s="2" t="s">
        <v>25</v>
      </c>
      <c r="C1170" s="46">
        <v>45548</v>
      </c>
      <c r="D1170" s="15" t="str">
        <f t="shared" si="19"/>
        <v>setembro</v>
      </c>
      <c r="E1170" s="9">
        <v>0.46458333333333335</v>
      </c>
      <c r="F1170" s="41" t="s">
        <v>5565</v>
      </c>
      <c r="G1170" s="2" t="s">
        <v>36</v>
      </c>
      <c r="H1170" s="20"/>
      <c r="I1170" s="61"/>
      <c r="J1170" s="3"/>
      <c r="K1170" s="5" t="s">
        <v>6363</v>
      </c>
      <c r="L1170" s="6" t="s">
        <v>152</v>
      </c>
      <c r="M1170" s="3" t="s">
        <v>121</v>
      </c>
      <c r="N1170" s="2" t="s">
        <v>4771</v>
      </c>
      <c r="O1170" s="2" t="s">
        <v>6352</v>
      </c>
      <c r="P1170" s="3" t="s">
        <v>4470</v>
      </c>
      <c r="S1170" s="3"/>
      <c r="T1170" s="7" t="s">
        <v>6353</v>
      </c>
      <c r="U1170" s="3" t="s">
        <v>3152</v>
      </c>
      <c r="V1170" s="3" t="s">
        <v>68</v>
      </c>
      <c r="W1170" s="3" t="s">
        <v>69</v>
      </c>
      <c r="X1170" s="3" t="s">
        <v>70</v>
      </c>
      <c r="Y1170" s="3" t="s">
        <v>67</v>
      </c>
      <c r="Z1170" s="4" t="str">
        <f>IF(Tabela1[[#This Row],[R.A.E]]="SIM",VLOOKUP(Tabela1[[#This Row],[CLASSIFICAÇÃO]],Lista_Susp_!PRAZO,2,0)+Tabela1[[#This Row],[DATA]],"")</f>
        <v/>
      </c>
      <c r="AA1170" s="11" t="b">
        <f ca="1">IF(Tabela1[[#This Row],[R.A.E]]="SIM",IF(AC1170="ok","CONCLUÍDO",IF(Tabela1[[#This Row],[PRAZO ABERTURA R.A.E]]&lt;TODAY(),"ATRASADO","NO PRAZO")))</f>
        <v>0</v>
      </c>
      <c r="AB1170" s="11" t="str">
        <f ca="1">IF(Tabela1[[#This Row],[PRAZO ABERTURA R.A.E]]&gt;=TODAY(),"",IF(Tabela1[[#This Row],[STATUS]]="ATRASADO",TODAY()-Tabela1[[#This Row],[PRAZO ABERTURA R.A.E]],""))</f>
        <v/>
      </c>
      <c r="AE1170" s="3"/>
      <c r="AF1170" t="s">
        <v>73</v>
      </c>
    </row>
    <row r="1171" spans="1:32" ht="45" x14ac:dyDescent="0.25">
      <c r="A1171" s="2">
        <v>1170</v>
      </c>
      <c r="B1171" s="2" t="s">
        <v>25</v>
      </c>
      <c r="C1171" s="46">
        <v>45551</v>
      </c>
      <c r="D1171" s="15" t="str">
        <f t="shared" si="19"/>
        <v>setembro</v>
      </c>
      <c r="E1171" s="9">
        <v>0.20833333333333334</v>
      </c>
      <c r="F1171" s="41" t="s">
        <v>6354</v>
      </c>
      <c r="G1171" s="43" t="s">
        <v>47</v>
      </c>
      <c r="H1171" s="20"/>
      <c r="I1171" s="61"/>
      <c r="J1171" s="3"/>
      <c r="K1171" s="5" t="s">
        <v>6362</v>
      </c>
      <c r="L1171" s="6" t="s">
        <v>126</v>
      </c>
      <c r="M1171" s="3" t="s">
        <v>122</v>
      </c>
      <c r="N1171" s="2" t="s">
        <v>5594</v>
      </c>
      <c r="O1171" s="2" t="s">
        <v>6355</v>
      </c>
      <c r="P1171" s="3" t="s">
        <v>3968</v>
      </c>
      <c r="S1171" s="3"/>
      <c r="T1171" s="7" t="s">
        <v>6356</v>
      </c>
      <c r="U1171" s="3" t="s">
        <v>5336</v>
      </c>
      <c r="V1171" s="3" t="s">
        <v>248</v>
      </c>
      <c r="W1171" s="6" t="s">
        <v>69</v>
      </c>
      <c r="X1171" s="6" t="s">
        <v>70</v>
      </c>
      <c r="Y1171" s="6" t="s">
        <v>73</v>
      </c>
      <c r="Z1171" s="4" t="e">
        <f>IF(Tabela1[[#This Row],[R.A.E]]="SIM",VLOOKUP(Tabela1[[#This Row],[CLASSIFICAÇÃO]],Lista_Susp_!PRAZO,2,0)+Tabela1[[#This Row],[DATA]],"")</f>
        <v>#N/A</v>
      </c>
      <c r="AA1171" s="11" t="e">
        <f ca="1">IF(Tabela1[[#This Row],[R.A.E]]="SIM",IF(AC1171="ok","CONCLUÍDO",IF(Tabela1[[#This Row],[PRAZO ABERTURA R.A.E]]&lt;TODAY(),"ATRASADO","NO PRAZO")))</f>
        <v>#N/A</v>
      </c>
      <c r="AB1171" s="11" t="e">
        <f ca="1">IF(Tabela1[[#This Row],[PRAZO ABERTURA R.A.E]]&gt;=TODAY(),"",IF(Tabela1[[#This Row],[STATUS]]="ATRASADO",TODAY()-Tabela1[[#This Row],[PRAZO ABERTURA R.A.E]],""))</f>
        <v>#N/A</v>
      </c>
      <c r="AE1171" s="3"/>
      <c r="AF1171" t="s">
        <v>73</v>
      </c>
    </row>
    <row r="1172" spans="1:32" ht="30" x14ac:dyDescent="0.25">
      <c r="A1172" s="83">
        <v>1171</v>
      </c>
      <c r="B1172" s="2" t="s">
        <v>25</v>
      </c>
      <c r="C1172" s="46">
        <v>45548</v>
      </c>
      <c r="D1172" s="15" t="str">
        <f t="shared" si="19"/>
        <v>setembro</v>
      </c>
      <c r="E1172" s="9">
        <v>0.93055555555555547</v>
      </c>
      <c r="F1172" s="41" t="s">
        <v>6357</v>
      </c>
      <c r="G1172" s="43" t="s">
        <v>33</v>
      </c>
      <c r="H1172" s="20"/>
      <c r="I1172" s="61"/>
      <c r="J1172" s="3"/>
      <c r="K1172" s="5" t="s">
        <v>6361</v>
      </c>
      <c r="L1172" s="6" t="s">
        <v>126</v>
      </c>
      <c r="M1172" s="3" t="s">
        <v>123</v>
      </c>
      <c r="N1172" s="2" t="s">
        <v>1509</v>
      </c>
      <c r="O1172" s="2" t="s">
        <v>6358</v>
      </c>
      <c r="P1172" s="3" t="s">
        <v>6359</v>
      </c>
      <c r="S1172" s="3"/>
      <c r="T1172" s="7" t="s">
        <v>6360</v>
      </c>
      <c r="U1172" s="3" t="s">
        <v>6049</v>
      </c>
      <c r="V1172" s="3" t="s">
        <v>82</v>
      </c>
      <c r="W1172" s="31"/>
      <c r="X1172" s="31"/>
      <c r="Y1172" s="31"/>
      <c r="Z1172" s="4" t="str">
        <f>IF(Tabela1[[#This Row],[R.A.E]]="SIM",VLOOKUP(Tabela1[[#This Row],[CLASSIFICAÇÃO]],Lista_Susp_!PRAZO,2,0)+Tabela1[[#This Row],[DATA]],"")</f>
        <v/>
      </c>
      <c r="AA1172" s="11" t="b">
        <f ca="1">IF(Tabela1[[#This Row],[R.A.E]]="SIM",IF(AC1172="ok","CONCLUÍDO",IF(Tabela1[[#This Row],[PRAZO ABERTURA R.A.E]]&lt;TODAY(),"ATRASADO","NO PRAZO")))</f>
        <v>0</v>
      </c>
      <c r="AB1172" s="11" t="str">
        <f ca="1">IF(Tabela1[[#This Row],[PRAZO ABERTURA R.A.E]]&gt;=TODAY(),"",IF(Tabela1[[#This Row],[STATUS]]="ATRASADO",TODAY()-Tabela1[[#This Row],[PRAZO ABERTURA R.A.E]],""))</f>
        <v/>
      </c>
      <c r="AE1172" s="3"/>
      <c r="AF1172" t="s">
        <v>73</v>
      </c>
    </row>
    <row r="1173" spans="1:32" ht="30" x14ac:dyDescent="0.25">
      <c r="A1173" s="2">
        <v>1172</v>
      </c>
      <c r="B1173" s="2" t="s">
        <v>25</v>
      </c>
      <c r="C1173" s="46">
        <v>45552</v>
      </c>
      <c r="D1173" s="15" t="str">
        <f t="shared" si="19"/>
        <v>setembro</v>
      </c>
      <c r="E1173" s="9">
        <v>0.41666666666666669</v>
      </c>
      <c r="F1173" s="41" t="s">
        <v>6399</v>
      </c>
      <c r="G1173" s="2" t="s">
        <v>36</v>
      </c>
      <c r="H1173" s="20"/>
      <c r="I1173" s="61"/>
      <c r="J1173" s="3"/>
      <c r="K1173" s="5" t="s">
        <v>6429</v>
      </c>
      <c r="L1173" s="6" t="s">
        <v>185</v>
      </c>
      <c r="M1173" s="3" t="s">
        <v>121</v>
      </c>
      <c r="N1173" s="2" t="s">
        <v>6400</v>
      </c>
      <c r="O1173" s="2" t="s">
        <v>6401</v>
      </c>
      <c r="P1173" s="3" t="s">
        <v>534</v>
      </c>
      <c r="S1173" s="3"/>
      <c r="T1173" s="7" t="s">
        <v>6402</v>
      </c>
      <c r="U1173" s="3" t="s">
        <v>3557</v>
      </c>
      <c r="V1173" s="3" t="s">
        <v>68</v>
      </c>
      <c r="W1173" s="3" t="s">
        <v>69</v>
      </c>
      <c r="X1173" s="3" t="s">
        <v>70</v>
      </c>
      <c r="Y1173" s="3" t="s">
        <v>67</v>
      </c>
      <c r="Z1173" s="4" t="str">
        <f>IF(Tabela1[[#This Row],[R.A.E]]="SIM",VLOOKUP(Tabela1[[#This Row],[CLASSIFICAÇÃO]],Lista_Susp_!PRAZO,2,0)+Tabela1[[#This Row],[DATA]],"")</f>
        <v/>
      </c>
      <c r="AA1173" s="11" t="b">
        <f ca="1">IF(Tabela1[[#This Row],[R.A.E]]="SIM",IF(AC1173="ok","CONCLUÍDO",IF(Tabela1[[#This Row],[PRAZO ABERTURA R.A.E]]&lt;TODAY(),"ATRASADO","NO PRAZO")))</f>
        <v>0</v>
      </c>
      <c r="AB1173" s="11" t="str">
        <f ca="1">IF(Tabela1[[#This Row],[PRAZO ABERTURA R.A.E]]&gt;=TODAY(),"",IF(Tabela1[[#This Row],[STATUS]]="ATRASADO",TODAY()-Tabela1[[#This Row],[PRAZO ABERTURA R.A.E]],""))</f>
        <v/>
      </c>
      <c r="AE1173" s="3"/>
      <c r="AF1173" t="s">
        <v>73</v>
      </c>
    </row>
    <row r="1174" spans="1:32" x14ac:dyDescent="0.25">
      <c r="A1174" s="2">
        <v>1173</v>
      </c>
      <c r="B1174" s="2" t="s">
        <v>25</v>
      </c>
      <c r="C1174" s="46">
        <v>45552</v>
      </c>
      <c r="D1174" s="15" t="str">
        <f t="shared" si="19"/>
        <v>setembro</v>
      </c>
      <c r="E1174" s="9">
        <v>0.6875</v>
      </c>
      <c r="F1174" s="41" t="s">
        <v>6403</v>
      </c>
      <c r="G1174" s="2" t="s">
        <v>27</v>
      </c>
      <c r="H1174" s="20" t="s">
        <v>2308</v>
      </c>
      <c r="I1174" s="61"/>
      <c r="J1174" s="3"/>
      <c r="K1174" s="5" t="s">
        <v>6428</v>
      </c>
      <c r="L1174" s="6" t="s">
        <v>126</v>
      </c>
      <c r="M1174" s="3" t="s">
        <v>210</v>
      </c>
      <c r="N1174" s="2" t="s">
        <v>6404</v>
      </c>
      <c r="O1174" s="2" t="s">
        <v>6405</v>
      </c>
      <c r="P1174" s="3" t="s">
        <v>6406</v>
      </c>
      <c r="S1174" s="3"/>
      <c r="T1174" t="s">
        <v>6407</v>
      </c>
      <c r="U1174" s="3" t="s">
        <v>6408</v>
      </c>
      <c r="V1174" s="3" t="s">
        <v>95</v>
      </c>
      <c r="W1174" s="3" t="s">
        <v>69</v>
      </c>
      <c r="X1174" s="3" t="s">
        <v>70</v>
      </c>
      <c r="Y1174" s="3" t="s">
        <v>67</v>
      </c>
      <c r="Z1174" s="4" t="str">
        <f>IF(Tabela1[[#This Row],[R.A.E]]="SIM",VLOOKUP(Tabela1[[#This Row],[CLASSIFICAÇÃO]],Lista_Susp_!PRAZO,2,0)+Tabela1[[#This Row],[DATA]],"")</f>
        <v/>
      </c>
      <c r="AA1174" s="11" t="b">
        <f ca="1">IF(Tabela1[[#This Row],[R.A.E]]="SIM",IF(AC1174="ok","CONCLUÍDO",IF(Tabela1[[#This Row],[PRAZO ABERTURA R.A.E]]&lt;TODAY(),"ATRASADO","NO PRAZO")))</f>
        <v>0</v>
      </c>
      <c r="AB1174" s="11" t="str">
        <f ca="1">IF(Tabela1[[#This Row],[PRAZO ABERTURA R.A.E]]&gt;=TODAY(),"",IF(Tabela1[[#This Row],[STATUS]]="ATRASADO",TODAY()-Tabela1[[#This Row],[PRAZO ABERTURA R.A.E]],""))</f>
        <v/>
      </c>
      <c r="AE1174" s="3"/>
      <c r="AF1174" t="s">
        <v>73</v>
      </c>
    </row>
    <row r="1175" spans="1:32" x14ac:dyDescent="0.25">
      <c r="A1175" s="2">
        <v>1174</v>
      </c>
      <c r="B1175" s="2" t="s">
        <v>25</v>
      </c>
      <c r="C1175" s="46">
        <v>45552</v>
      </c>
      <c r="D1175" s="15" t="str">
        <f t="shared" si="19"/>
        <v>setembro</v>
      </c>
      <c r="E1175" s="9">
        <v>0.27777777777777779</v>
      </c>
      <c r="F1175" s="41" t="s">
        <v>6409</v>
      </c>
      <c r="G1175" s="19" t="s">
        <v>30</v>
      </c>
      <c r="H1175" s="20"/>
      <c r="I1175" s="61"/>
      <c r="J1175" s="3"/>
      <c r="K1175" s="5" t="s">
        <v>6410</v>
      </c>
      <c r="L1175" s="6" t="s">
        <v>131</v>
      </c>
      <c r="M1175" s="3" t="s">
        <v>123</v>
      </c>
      <c r="N1175" s="2" t="s">
        <v>4167</v>
      </c>
      <c r="O1175" s="2" t="s">
        <v>6411</v>
      </c>
      <c r="P1175" s="3" t="s">
        <v>343</v>
      </c>
      <c r="S1175" s="3"/>
      <c r="T1175" s="7" t="s">
        <v>6412</v>
      </c>
      <c r="U1175" s="3" t="s">
        <v>5414</v>
      </c>
      <c r="V1175" s="3" t="s">
        <v>248</v>
      </c>
      <c r="W1175" s="3" t="s">
        <v>69</v>
      </c>
      <c r="X1175" s="3" t="s">
        <v>70</v>
      </c>
      <c r="Y1175" s="3" t="s">
        <v>67</v>
      </c>
      <c r="Z1175" s="4" t="str">
        <f>IF(Tabela1[[#This Row],[R.A.E]]="SIM",VLOOKUP(Tabela1[[#This Row],[CLASSIFICAÇÃO]],Lista_Susp_!PRAZO,2,0)+Tabela1[[#This Row],[DATA]],"")</f>
        <v/>
      </c>
      <c r="AA1175" s="11" t="b">
        <f ca="1">IF(Tabela1[[#This Row],[R.A.E]]="SIM",IF(AC1175="ok","CONCLUÍDO",IF(Tabela1[[#This Row],[PRAZO ABERTURA R.A.E]]&lt;TODAY(),"ATRASADO","NO PRAZO")))</f>
        <v>0</v>
      </c>
      <c r="AB1175" s="11" t="str">
        <f ca="1">IF(Tabela1[[#This Row],[PRAZO ABERTURA R.A.E]]&gt;=TODAY(),"",IF(Tabela1[[#This Row],[STATUS]]="ATRASADO",TODAY()-Tabela1[[#This Row],[PRAZO ABERTURA R.A.E]],""))</f>
        <v/>
      </c>
      <c r="AE1175" s="3"/>
      <c r="AF1175" t="s">
        <v>73</v>
      </c>
    </row>
    <row r="1176" spans="1:32" ht="30" x14ac:dyDescent="0.25">
      <c r="A1176" s="2">
        <v>1175</v>
      </c>
      <c r="B1176" s="2" t="s">
        <v>25</v>
      </c>
      <c r="C1176" s="46">
        <v>45550</v>
      </c>
      <c r="D1176" s="15" t="str">
        <f t="shared" si="19"/>
        <v>setembro</v>
      </c>
      <c r="E1176" s="9">
        <v>0.64583333333333337</v>
      </c>
      <c r="F1176" s="41" t="s">
        <v>6318</v>
      </c>
      <c r="G1176" s="2" t="s">
        <v>27</v>
      </c>
      <c r="H1176" s="20" t="s">
        <v>2310</v>
      </c>
      <c r="I1176" s="61"/>
      <c r="J1176" s="3"/>
      <c r="K1176" s="5" t="s">
        <v>6427</v>
      </c>
      <c r="L1176" s="6" t="s">
        <v>54</v>
      </c>
      <c r="M1176" s="3" t="s">
        <v>122</v>
      </c>
      <c r="N1176" s="2" t="s">
        <v>4604</v>
      </c>
      <c r="O1176" s="2" t="s">
        <v>6340</v>
      </c>
      <c r="P1176" s="3" t="s">
        <v>307</v>
      </c>
      <c r="S1176" s="3"/>
      <c r="T1176" s="7" t="s">
        <v>6413</v>
      </c>
      <c r="U1176" s="3" t="s">
        <v>6341</v>
      </c>
      <c r="V1176" s="3" t="s">
        <v>3898</v>
      </c>
      <c r="W1176" s="3" t="s">
        <v>76</v>
      </c>
      <c r="X1176" s="3" t="s">
        <v>70</v>
      </c>
      <c r="Y1176" s="3" t="s">
        <v>67</v>
      </c>
      <c r="Z1176" s="4" t="str">
        <f>IF(Tabela1[[#This Row],[R.A.E]]="SIM",VLOOKUP(Tabela1[[#This Row],[CLASSIFICAÇÃO]],Lista_Susp_!PRAZO,2,0)+Tabela1[[#This Row],[DATA]],"")</f>
        <v/>
      </c>
      <c r="AA1176" s="11" t="b">
        <f ca="1">IF(Tabela1[[#This Row],[R.A.E]]="SIM",IF(AC1176="ok","CONCLUÍDO",IF(Tabela1[[#This Row],[PRAZO ABERTURA R.A.E]]&lt;TODAY(),"ATRASADO","NO PRAZO")))</f>
        <v>0</v>
      </c>
      <c r="AB1176" s="11" t="str">
        <f ca="1">IF(Tabela1[[#This Row],[PRAZO ABERTURA R.A.E]]&gt;=TODAY(),"",IF(Tabela1[[#This Row],[STATUS]]="ATRASADO",TODAY()-Tabela1[[#This Row],[PRAZO ABERTURA R.A.E]],""))</f>
        <v/>
      </c>
      <c r="AE1176" s="3"/>
      <c r="AF1176" t="s">
        <v>73</v>
      </c>
    </row>
    <row r="1177" spans="1:32" x14ac:dyDescent="0.25">
      <c r="A1177" s="2">
        <v>1176</v>
      </c>
      <c r="B1177" s="2" t="s">
        <v>25</v>
      </c>
      <c r="C1177" s="46">
        <v>45553</v>
      </c>
      <c r="D1177" s="15" t="str">
        <f t="shared" si="19"/>
        <v>setembro</v>
      </c>
      <c r="E1177" s="9">
        <v>0.49305555555555558</v>
      </c>
      <c r="F1177" s="41" t="s">
        <v>6414</v>
      </c>
      <c r="G1177" s="19" t="s">
        <v>30</v>
      </c>
      <c r="H1177" s="20"/>
      <c r="I1177" s="61"/>
      <c r="J1177" s="3"/>
      <c r="K1177" s="5" t="s">
        <v>6415</v>
      </c>
      <c r="L1177" s="6" t="s">
        <v>5801</v>
      </c>
      <c r="M1177" s="3" t="s">
        <v>121</v>
      </c>
      <c r="N1177" s="2" t="s">
        <v>2118</v>
      </c>
      <c r="O1177" s="2" t="s">
        <v>6416</v>
      </c>
      <c r="P1177" s="3" t="s">
        <v>3802</v>
      </c>
      <c r="S1177" s="3"/>
      <c r="T1177" s="7" t="s">
        <v>6417</v>
      </c>
      <c r="U1177" s="3" t="s">
        <v>6076</v>
      </c>
      <c r="V1177" s="3" t="s">
        <v>88</v>
      </c>
      <c r="W1177" s="3" t="s">
        <v>69</v>
      </c>
      <c r="X1177" s="3" t="s">
        <v>70</v>
      </c>
      <c r="Y1177" s="31" t="s">
        <v>67</v>
      </c>
      <c r="Z1177" s="4" t="str">
        <f>IF(Tabela1[[#This Row],[R.A.E]]="SIM",VLOOKUP(Tabela1[[#This Row],[CLASSIFICAÇÃO]],Lista_Susp_!PRAZO,2,0)+Tabela1[[#This Row],[DATA]],"")</f>
        <v/>
      </c>
      <c r="AA1177" s="11" t="b">
        <f ca="1">IF(Tabela1[[#This Row],[R.A.E]]="SIM",IF(AC1177="ok","CONCLUÍDO",IF(Tabela1[[#This Row],[PRAZO ABERTURA R.A.E]]&lt;TODAY(),"ATRASADO","NO PRAZO")))</f>
        <v>0</v>
      </c>
      <c r="AB1177" s="11" t="str">
        <f ca="1">IF(Tabela1[[#This Row],[PRAZO ABERTURA R.A.E]]&gt;=TODAY(),"",IF(Tabela1[[#This Row],[STATUS]]="ATRASADO",TODAY()-Tabela1[[#This Row],[PRAZO ABERTURA R.A.E]],""))</f>
        <v/>
      </c>
      <c r="AE1177" s="3"/>
      <c r="AF1177" t="s">
        <v>73</v>
      </c>
    </row>
    <row r="1178" spans="1:32" ht="30" x14ac:dyDescent="0.25">
      <c r="A1178" s="2">
        <v>1177</v>
      </c>
      <c r="B1178" s="2" t="s">
        <v>25</v>
      </c>
      <c r="C1178" s="46">
        <v>45552</v>
      </c>
      <c r="D1178" s="15" t="str">
        <f t="shared" si="19"/>
        <v>setembro</v>
      </c>
      <c r="E1178" s="9">
        <v>0.45833333333333331</v>
      </c>
      <c r="F1178" s="41" t="s">
        <v>6421</v>
      </c>
      <c r="G1178" s="2" t="s">
        <v>32</v>
      </c>
      <c r="H1178" s="20"/>
      <c r="I1178" s="61" t="s">
        <v>5169</v>
      </c>
      <c r="J1178" s="3"/>
      <c r="K1178" s="5" t="s">
        <v>6418</v>
      </c>
      <c r="L1178" s="6" t="s">
        <v>126</v>
      </c>
      <c r="M1178" s="3" t="s">
        <v>123</v>
      </c>
      <c r="N1178" s="2" t="s">
        <v>1734</v>
      </c>
      <c r="O1178" s="2" t="s">
        <v>6419</v>
      </c>
      <c r="P1178" s="2" t="s">
        <v>6420</v>
      </c>
      <c r="S1178" s="3"/>
      <c r="T1178" s="7" t="s">
        <v>6422</v>
      </c>
      <c r="U1178" s="3" t="s">
        <v>6423</v>
      </c>
      <c r="V1178" s="3" t="s">
        <v>248</v>
      </c>
      <c r="W1178" s="3" t="s">
        <v>69</v>
      </c>
      <c r="X1178" s="3" t="s">
        <v>70</v>
      </c>
      <c r="Y1178" s="3" t="s">
        <v>73</v>
      </c>
      <c r="Z1178" s="4">
        <f>IF(Tabela1[[#This Row],[R.A.E]]="SIM",VLOOKUP(Tabela1[[#This Row],[CLASSIFICAÇÃO]],Lista_Susp_!PRAZO,2,0)+Tabela1[[#This Row],[DATA]],"")</f>
        <v>45559</v>
      </c>
      <c r="AA1178" s="11" t="str">
        <f ca="1">IF(Tabela1[[#This Row],[R.A.E]]="SIM",IF(AC1178="ok","CONCLUÍDO",IF(Tabela1[[#This Row],[PRAZO ABERTURA R.A.E]]&lt;TODAY(),"ATRASADO","NO PRAZO")))</f>
        <v>CONCLUÍDO</v>
      </c>
      <c r="AB1178" s="11" t="str">
        <f ca="1">IF(Tabela1[[#This Row],[PRAZO ABERTURA R.A.E]]&gt;=TODAY(),"",IF(Tabela1[[#This Row],[STATUS]]="ATRASADO",TODAY()-Tabela1[[#This Row],[PRAZO ABERTURA R.A.E]],""))</f>
        <v/>
      </c>
      <c r="AC1178" s="3" t="s">
        <v>908</v>
      </c>
      <c r="AD1178" s="4">
        <v>45559</v>
      </c>
      <c r="AE1178" s="3"/>
      <c r="AF1178" t="s">
        <v>73</v>
      </c>
    </row>
    <row r="1179" spans="1:32" ht="30" x14ac:dyDescent="0.25">
      <c r="A1179" s="2">
        <v>1178</v>
      </c>
      <c r="B1179" s="2" t="s">
        <v>25</v>
      </c>
      <c r="C1179" s="46">
        <v>45549</v>
      </c>
      <c r="D1179" s="15" t="str">
        <f t="shared" si="19"/>
        <v>setembro</v>
      </c>
      <c r="E1179" s="9">
        <v>0.70000000000000007</v>
      </c>
      <c r="F1179" s="41" t="s">
        <v>6424</v>
      </c>
      <c r="G1179" s="2" t="s">
        <v>27</v>
      </c>
      <c r="H1179" s="20" t="s">
        <v>2308</v>
      </c>
      <c r="I1179" s="61"/>
      <c r="J1179" s="3"/>
      <c r="K1179" s="5" t="s">
        <v>6426</v>
      </c>
      <c r="L1179" s="6" t="s">
        <v>166</v>
      </c>
      <c r="M1179" s="3" t="s">
        <v>123</v>
      </c>
      <c r="N1179" s="2" t="s">
        <v>328</v>
      </c>
      <c r="O1179" s="2" t="s">
        <v>6425</v>
      </c>
      <c r="P1179" s="3" t="s">
        <v>4811</v>
      </c>
      <c r="S1179" s="3"/>
      <c r="T1179" s="7" t="s">
        <v>4812</v>
      </c>
      <c r="U1179" s="3" t="s">
        <v>5407</v>
      </c>
      <c r="V1179" s="3" t="s">
        <v>105</v>
      </c>
      <c r="W1179" s="3" t="s">
        <v>69</v>
      </c>
      <c r="X1179" s="3" t="s">
        <v>70</v>
      </c>
      <c r="Y1179" s="3" t="s">
        <v>67</v>
      </c>
      <c r="Z1179" s="4" t="str">
        <f>IF(Tabela1[[#This Row],[R.A.E]]="SIM",VLOOKUP(Tabela1[[#This Row],[CLASSIFICAÇÃO]],Lista_Susp_!PRAZO,2,0)+Tabela1[[#This Row],[DATA]],"")</f>
        <v/>
      </c>
      <c r="AA1179" s="11" t="b">
        <f ca="1">IF(Tabela1[[#This Row],[R.A.E]]="SIM",IF(AC1179="ok","CONCLUÍDO",IF(Tabela1[[#This Row],[PRAZO ABERTURA R.A.E]]&lt;TODAY(),"ATRASADO","NO PRAZO")))</f>
        <v>0</v>
      </c>
      <c r="AB1179" s="11" t="str">
        <f ca="1">IF(Tabela1[[#This Row],[PRAZO ABERTURA R.A.E]]&gt;=TODAY(),"",IF(Tabela1[[#This Row],[STATUS]]="ATRASADO",TODAY()-Tabela1[[#This Row],[PRAZO ABERTURA R.A.E]],""))</f>
        <v/>
      </c>
      <c r="AE1179" s="3"/>
      <c r="AF1179" t="s">
        <v>73</v>
      </c>
    </row>
    <row r="1180" spans="1:32" ht="30" x14ac:dyDescent="0.25">
      <c r="A1180" s="2">
        <v>1179</v>
      </c>
      <c r="B1180" s="2" t="s">
        <v>25</v>
      </c>
      <c r="C1180" s="46">
        <v>45553</v>
      </c>
      <c r="D1180" s="15" t="str">
        <f t="shared" si="19"/>
        <v>setembro</v>
      </c>
      <c r="E1180" s="9">
        <v>0.375</v>
      </c>
      <c r="F1180" s="41" t="s">
        <v>3873</v>
      </c>
      <c r="G1180" s="2" t="s">
        <v>30</v>
      </c>
      <c r="H1180" s="20"/>
      <c r="I1180" s="61"/>
      <c r="J1180" s="3"/>
      <c r="K1180" s="5" t="s">
        <v>6430</v>
      </c>
      <c r="L1180" s="6" t="s">
        <v>126</v>
      </c>
      <c r="M1180" s="3" t="s">
        <v>121</v>
      </c>
      <c r="N1180" s="2" t="s">
        <v>3873</v>
      </c>
      <c r="O1180" s="2" t="s">
        <v>6431</v>
      </c>
      <c r="P1180" s="3" t="s">
        <v>5087</v>
      </c>
      <c r="S1180" s="3"/>
      <c r="T1180" s="7" t="s">
        <v>6432</v>
      </c>
      <c r="U1180" s="3" t="s">
        <v>6433</v>
      </c>
      <c r="V1180" s="3" t="s">
        <v>75</v>
      </c>
      <c r="W1180" s="3" t="s">
        <v>69</v>
      </c>
      <c r="X1180" s="3" t="s">
        <v>70</v>
      </c>
      <c r="Y1180" s="3" t="s">
        <v>67</v>
      </c>
      <c r="Z1180" s="4" t="str">
        <f>IF(Tabela1[[#This Row],[R.A.E]]="SIM",VLOOKUP(Tabela1[[#This Row],[CLASSIFICAÇÃO]],Lista_Susp_!PRAZO,2,0)+Tabela1[[#This Row],[DATA]],"")</f>
        <v/>
      </c>
      <c r="AA1180" s="11" t="b">
        <f ca="1">IF(Tabela1[[#This Row],[R.A.E]]="SIM",IF(AC1180="ok","CONCLUÍDO",IF(Tabela1[[#This Row],[PRAZO ABERTURA R.A.E]]&lt;TODAY(),"ATRASADO","NO PRAZO")))</f>
        <v>0</v>
      </c>
      <c r="AB1180" s="11" t="str">
        <f ca="1">IF(Tabela1[[#This Row],[PRAZO ABERTURA R.A.E]]&gt;=TODAY(),"",IF(Tabela1[[#This Row],[STATUS]]="ATRASADO",TODAY()-Tabela1[[#This Row],[PRAZO ABERTURA R.A.E]],""))</f>
        <v/>
      </c>
      <c r="AE1180" s="3"/>
      <c r="AF1180" t="s">
        <v>73</v>
      </c>
    </row>
    <row r="1181" spans="1:32" ht="30" x14ac:dyDescent="0.25">
      <c r="A1181" s="2">
        <v>1180</v>
      </c>
      <c r="B1181" s="2" t="s">
        <v>25</v>
      </c>
      <c r="C1181" s="46">
        <v>45491</v>
      </c>
      <c r="D1181" s="15" t="str">
        <f t="shared" ref="D1181:D1207" si="20">TEXT(C1181,"MMMM")</f>
        <v>julho</v>
      </c>
      <c r="E1181" s="9">
        <v>0.8965277777777777</v>
      </c>
      <c r="F1181" s="41" t="s">
        <v>6434</v>
      </c>
      <c r="G1181" s="2" t="s">
        <v>36</v>
      </c>
      <c r="H1181" s="20"/>
      <c r="I1181" s="61"/>
      <c r="J1181" s="3"/>
      <c r="K1181" s="5" t="s">
        <v>6435</v>
      </c>
      <c r="L1181" s="6" t="s">
        <v>126</v>
      </c>
      <c r="M1181" s="3" t="s">
        <v>781</v>
      </c>
      <c r="N1181" s="2" t="s">
        <v>6436</v>
      </c>
      <c r="O1181" s="2" t="s">
        <v>6437</v>
      </c>
      <c r="P1181" s="3" t="s">
        <v>534</v>
      </c>
      <c r="S1181" s="3"/>
      <c r="T1181" s="7" t="s">
        <v>5188</v>
      </c>
      <c r="U1181" s="3" t="s">
        <v>6438</v>
      </c>
      <c r="V1181" s="3" t="s">
        <v>75</v>
      </c>
      <c r="W1181" s="3" t="s">
        <v>69</v>
      </c>
      <c r="X1181" s="3" t="s">
        <v>70</v>
      </c>
      <c r="Y1181" s="3" t="s">
        <v>67</v>
      </c>
      <c r="Z1181" s="4" t="str">
        <f>IF(Tabela1[[#This Row],[R.A.E]]="SIM",VLOOKUP(Tabela1[[#This Row],[CLASSIFICAÇÃO]],Lista_Susp_!PRAZO,2,0)+Tabela1[[#This Row],[DATA]],"")</f>
        <v/>
      </c>
      <c r="AA1181" s="11" t="b">
        <f ca="1">IF(Tabela1[[#This Row],[R.A.E]]="SIM",IF(AC1181="ok","CONCLUÍDO",IF(Tabela1[[#This Row],[PRAZO ABERTURA R.A.E]]&lt;TODAY(),"ATRASADO","NO PRAZO")))</f>
        <v>0</v>
      </c>
      <c r="AB1181" s="11" t="str">
        <f ca="1">IF(Tabela1[[#This Row],[PRAZO ABERTURA R.A.E]]&gt;=TODAY(),"",IF(Tabela1[[#This Row],[STATUS]]="ATRASADO",TODAY()-Tabela1[[#This Row],[PRAZO ABERTURA R.A.E]],""))</f>
        <v/>
      </c>
      <c r="AE1181" s="3"/>
      <c r="AF1181" t="s">
        <v>73</v>
      </c>
    </row>
    <row r="1182" spans="1:32" x14ac:dyDescent="0.25">
      <c r="A1182" s="83">
        <v>1181</v>
      </c>
      <c r="B1182" s="2" t="s">
        <v>25</v>
      </c>
      <c r="C1182" s="46">
        <v>45552</v>
      </c>
      <c r="D1182" s="15" t="str">
        <f t="shared" si="20"/>
        <v>setembro</v>
      </c>
      <c r="E1182" s="9">
        <v>0.875</v>
      </c>
      <c r="F1182" s="41" t="s">
        <v>6439</v>
      </c>
      <c r="G1182" s="2" t="s">
        <v>27</v>
      </c>
      <c r="H1182" s="20" t="s">
        <v>2310</v>
      </c>
      <c r="I1182" s="61"/>
      <c r="J1182" s="3"/>
      <c r="K1182" s="5" t="s">
        <v>6440</v>
      </c>
      <c r="L1182" s="6" t="s">
        <v>181</v>
      </c>
      <c r="M1182" s="3" t="s">
        <v>120</v>
      </c>
      <c r="N1182" s="2" t="s">
        <v>4788</v>
      </c>
      <c r="O1182" s="2" t="s">
        <v>6441</v>
      </c>
      <c r="P1182" s="3" t="s">
        <v>6442</v>
      </c>
      <c r="S1182" s="3"/>
      <c r="T1182" s="7" t="s">
        <v>6443</v>
      </c>
      <c r="U1182" s="3" t="s">
        <v>6444</v>
      </c>
      <c r="V1182" s="3" t="s">
        <v>88</v>
      </c>
      <c r="W1182" s="3" t="s">
        <v>69</v>
      </c>
      <c r="X1182" s="3" t="s">
        <v>70</v>
      </c>
      <c r="Y1182" s="3" t="s">
        <v>67</v>
      </c>
      <c r="Z1182" s="4" t="str">
        <f>IF(Tabela1[[#This Row],[R.A.E]]="SIM",VLOOKUP(Tabela1[[#This Row],[CLASSIFICAÇÃO]],Lista_Susp_!PRAZO,2,0)+Tabela1[[#This Row],[DATA]],"")</f>
        <v/>
      </c>
      <c r="AA1182" s="11" t="b">
        <f ca="1">IF(Tabela1[[#This Row],[R.A.E]]="SIM",IF(AC1182="ok","CONCLUÍDO",IF(Tabela1[[#This Row],[PRAZO ABERTURA R.A.E]]&lt;TODAY(),"ATRASADO","NO PRAZO")))</f>
        <v>0</v>
      </c>
      <c r="AB1182" s="11" t="str">
        <f ca="1">IF(Tabela1[[#This Row],[PRAZO ABERTURA R.A.E]]&gt;=TODAY(),"",IF(Tabela1[[#This Row],[STATUS]]="ATRASADO",TODAY()-Tabela1[[#This Row],[PRAZO ABERTURA R.A.E]],""))</f>
        <v/>
      </c>
      <c r="AE1182" s="3"/>
      <c r="AF1182" t="s">
        <v>73</v>
      </c>
    </row>
    <row r="1183" spans="1:32" x14ac:dyDescent="0.25">
      <c r="A1183" s="2">
        <v>1182</v>
      </c>
      <c r="B1183" s="2" t="s">
        <v>25</v>
      </c>
      <c r="C1183" s="46">
        <v>45554</v>
      </c>
      <c r="D1183" s="15" t="str">
        <f t="shared" si="20"/>
        <v>setembro</v>
      </c>
      <c r="E1183" s="9">
        <v>0.1388888888888889</v>
      </c>
      <c r="F1183" s="41" t="s">
        <v>6445</v>
      </c>
      <c r="G1183" s="2" t="s">
        <v>27</v>
      </c>
      <c r="H1183" s="20" t="s">
        <v>2310</v>
      </c>
      <c r="I1183" s="61"/>
      <c r="J1183" s="3"/>
      <c r="K1183" s="5" t="s">
        <v>6446</v>
      </c>
      <c r="L1183" s="6" t="s">
        <v>126</v>
      </c>
      <c r="M1183" s="3" t="s">
        <v>122</v>
      </c>
      <c r="N1183" s="2" t="s">
        <v>4036</v>
      </c>
      <c r="O1183" s="2" t="s">
        <v>6447</v>
      </c>
      <c r="P1183" s="3" t="s">
        <v>3258</v>
      </c>
      <c r="S1183" s="3"/>
      <c r="T1183" t="s">
        <v>3256</v>
      </c>
      <c r="V1183" s="3" t="s">
        <v>105</v>
      </c>
      <c r="W1183" s="3" t="s">
        <v>69</v>
      </c>
      <c r="X1183" s="3" t="s">
        <v>70</v>
      </c>
      <c r="Y1183" s="3" t="s">
        <v>67</v>
      </c>
      <c r="Z1183" s="4" t="str">
        <f>IF(Tabela1[[#This Row],[R.A.E]]="SIM",VLOOKUP(Tabela1[[#This Row],[CLASSIFICAÇÃO]],Lista_Susp_!PRAZO,2,0)+Tabela1[[#This Row],[DATA]],"")</f>
        <v/>
      </c>
      <c r="AA1183" s="11" t="b">
        <f ca="1">IF(Tabela1[[#This Row],[R.A.E]]="SIM",IF(AC1183="ok","CONCLUÍDO",IF(Tabela1[[#This Row],[PRAZO ABERTURA R.A.E]]&lt;TODAY(),"ATRASADO","NO PRAZO")))</f>
        <v>0</v>
      </c>
      <c r="AB1183" s="11" t="str">
        <f ca="1">IF(Tabela1[[#This Row],[PRAZO ABERTURA R.A.E]]&gt;=TODAY(),"",IF(Tabela1[[#This Row],[STATUS]]="ATRASADO",TODAY()-Tabela1[[#This Row],[PRAZO ABERTURA R.A.E]],""))</f>
        <v/>
      </c>
      <c r="AE1183" s="3"/>
      <c r="AF1183" t="s">
        <v>73</v>
      </c>
    </row>
    <row r="1184" spans="1:32" x14ac:dyDescent="0.25">
      <c r="A1184" s="2">
        <v>1183</v>
      </c>
      <c r="B1184" s="2" t="s">
        <v>25</v>
      </c>
      <c r="C1184" s="46">
        <v>45553</v>
      </c>
      <c r="D1184" s="15" t="str">
        <f t="shared" si="20"/>
        <v>setembro</v>
      </c>
      <c r="E1184" s="9">
        <v>0.65277777777777779</v>
      </c>
      <c r="F1184" s="41" t="s">
        <v>6448</v>
      </c>
      <c r="G1184" s="2" t="s">
        <v>27</v>
      </c>
      <c r="H1184" s="20" t="s">
        <v>2310</v>
      </c>
      <c r="I1184" s="61"/>
      <c r="J1184" s="3"/>
      <c r="K1184" s="5" t="s">
        <v>6449</v>
      </c>
      <c r="L1184" s="6" t="s">
        <v>126</v>
      </c>
      <c r="M1184" s="3" t="s">
        <v>122</v>
      </c>
      <c r="N1184" s="2" t="s">
        <v>6007</v>
      </c>
      <c r="O1184" s="2" t="s">
        <v>6450</v>
      </c>
      <c r="S1184" s="3"/>
      <c r="T1184" s="7" t="s">
        <v>6451</v>
      </c>
      <c r="U1184" s="3" t="s">
        <v>6452</v>
      </c>
      <c r="V1184" s="3" t="s">
        <v>105</v>
      </c>
      <c r="W1184" s="3" t="s">
        <v>69</v>
      </c>
      <c r="X1184" s="3" t="s">
        <v>70</v>
      </c>
      <c r="Y1184" s="3" t="s">
        <v>67</v>
      </c>
      <c r="Z1184" s="4" t="str">
        <f>IF(Tabela1[[#This Row],[R.A.E]]="SIM",VLOOKUP(Tabela1[[#This Row],[CLASSIFICAÇÃO]],Lista_Susp_!PRAZO,2,0)+Tabela1[[#This Row],[DATA]],"")</f>
        <v/>
      </c>
      <c r="AA1184" s="11" t="b">
        <f ca="1">IF(Tabela1[[#This Row],[R.A.E]]="SIM",IF(AC1184="ok","CONCLUÍDO",IF(Tabela1[[#This Row],[PRAZO ABERTURA R.A.E]]&lt;TODAY(),"ATRASADO","NO PRAZO")))</f>
        <v>0</v>
      </c>
      <c r="AB1184" s="11" t="str">
        <f ca="1">IF(Tabela1[[#This Row],[PRAZO ABERTURA R.A.E]]&gt;=TODAY(),"",IF(Tabela1[[#This Row],[STATUS]]="ATRASADO",TODAY()-Tabela1[[#This Row],[PRAZO ABERTURA R.A.E]],""))</f>
        <v/>
      </c>
      <c r="AE1184" s="3"/>
      <c r="AF1184" t="s">
        <v>73</v>
      </c>
    </row>
    <row r="1185" spans="1:32" ht="30" x14ac:dyDescent="0.25">
      <c r="A1185" s="2">
        <v>1184</v>
      </c>
      <c r="B1185" s="2" t="s">
        <v>25</v>
      </c>
      <c r="C1185" s="46">
        <v>45548</v>
      </c>
      <c r="D1185" s="15" t="str">
        <f t="shared" si="20"/>
        <v>setembro</v>
      </c>
      <c r="E1185" s="9">
        <v>6.9444444444444441E-3</v>
      </c>
      <c r="F1185" s="1" t="s">
        <v>6453</v>
      </c>
      <c r="G1185" s="2" t="s">
        <v>30</v>
      </c>
      <c r="H1185" s="20"/>
      <c r="I1185" s="61"/>
      <c r="J1185" s="3"/>
      <c r="K1185" s="5" t="s">
        <v>6454</v>
      </c>
      <c r="L1185" s="6" t="s">
        <v>126</v>
      </c>
      <c r="M1185" s="3" t="s">
        <v>245</v>
      </c>
      <c r="N1185" s="2" t="s">
        <v>5108</v>
      </c>
      <c r="O1185" s="2" t="s">
        <v>6455</v>
      </c>
      <c r="P1185" s="3" t="s">
        <v>6456</v>
      </c>
      <c r="S1185" s="3"/>
      <c r="T1185" s="7" t="s">
        <v>6457</v>
      </c>
      <c r="U1185" s="3" t="s">
        <v>6458</v>
      </c>
      <c r="V1185" s="3" t="s">
        <v>88</v>
      </c>
      <c r="W1185" s="3" t="s">
        <v>69</v>
      </c>
      <c r="X1185" s="3" t="s">
        <v>70</v>
      </c>
      <c r="Y1185" s="3" t="s">
        <v>67</v>
      </c>
      <c r="Z1185" s="4" t="str">
        <f>IF(Tabela1[[#This Row],[R.A.E]]="SIM",VLOOKUP(Tabela1[[#This Row],[CLASSIFICAÇÃO]],Lista_Susp_!PRAZO,2,0)+Tabela1[[#This Row],[DATA]],"")</f>
        <v/>
      </c>
      <c r="AA1185" s="11" t="b">
        <f ca="1">IF(Tabela1[[#This Row],[R.A.E]]="SIM",IF(AC1185="ok","CONCLUÍDO",IF(Tabela1[[#This Row],[PRAZO ABERTURA R.A.E]]&lt;TODAY(),"ATRASADO","NO PRAZO")))</f>
        <v>0</v>
      </c>
      <c r="AB1185" s="11" t="str">
        <f ca="1">IF(Tabela1[[#This Row],[PRAZO ABERTURA R.A.E]]&gt;=TODAY(),"",IF(Tabela1[[#This Row],[STATUS]]="ATRASADO",TODAY()-Tabela1[[#This Row],[PRAZO ABERTURA R.A.E]],""))</f>
        <v/>
      </c>
      <c r="AE1185" s="3"/>
      <c r="AF1185" t="s">
        <v>73</v>
      </c>
    </row>
    <row r="1186" spans="1:32" x14ac:dyDescent="0.25">
      <c r="A1186" s="2">
        <v>1185</v>
      </c>
      <c r="B1186" s="2" t="s">
        <v>25</v>
      </c>
      <c r="C1186" s="46">
        <v>45555</v>
      </c>
      <c r="D1186" s="15" t="str">
        <f t="shared" si="20"/>
        <v>setembro</v>
      </c>
      <c r="E1186" s="9">
        <v>8.3333333333333329E-2</v>
      </c>
      <c r="F1186" s="3" t="s">
        <v>6460</v>
      </c>
      <c r="G1186" s="2" t="s">
        <v>27</v>
      </c>
      <c r="H1186" s="20" t="s">
        <v>2310</v>
      </c>
      <c r="I1186" s="61"/>
      <c r="J1186" s="3"/>
      <c r="K1186" s="5" t="s">
        <v>6461</v>
      </c>
      <c r="L1186" s="6" t="s">
        <v>126</v>
      </c>
      <c r="M1186" s="3" t="s">
        <v>122</v>
      </c>
      <c r="N1186" s="2" t="s">
        <v>5594</v>
      </c>
      <c r="O1186" s="2" t="s">
        <v>6462</v>
      </c>
      <c r="P1186" s="3" t="s">
        <v>5486</v>
      </c>
      <c r="S1186" s="3"/>
      <c r="T1186" s="7" t="s">
        <v>6463</v>
      </c>
      <c r="U1186" s="3" t="s">
        <v>4124</v>
      </c>
      <c r="V1186" s="3" t="s">
        <v>248</v>
      </c>
      <c r="W1186" s="3" t="s">
        <v>76</v>
      </c>
      <c r="X1186" s="3" t="s">
        <v>70</v>
      </c>
      <c r="Y1186" s="3" t="s">
        <v>67</v>
      </c>
      <c r="Z1186" s="4" t="str">
        <f>IF(Tabela1[[#This Row],[R.A.E]]="SIM",VLOOKUP(Tabela1[[#This Row],[CLASSIFICAÇÃO]],Lista_Susp_!PRAZO,2,0)+Tabela1[[#This Row],[DATA]],"")</f>
        <v/>
      </c>
      <c r="AA1186" s="11" t="b">
        <f ca="1">IF(Tabela1[[#This Row],[R.A.E]]="SIM",IF(AC1186="ok","CONCLUÍDO",IF(Tabela1[[#This Row],[PRAZO ABERTURA R.A.E]]&lt;TODAY(),"ATRASADO","NO PRAZO")))</f>
        <v>0</v>
      </c>
      <c r="AB1186" s="11" t="str">
        <f ca="1">IF(Tabela1[[#This Row],[PRAZO ABERTURA R.A.E]]&gt;=TODAY(),"",IF(Tabela1[[#This Row],[STATUS]]="ATRASADO",TODAY()-Tabela1[[#This Row],[PRAZO ABERTURA R.A.E]],""))</f>
        <v/>
      </c>
      <c r="AE1186" s="3"/>
      <c r="AF1186" t="s">
        <v>73</v>
      </c>
    </row>
    <row r="1187" spans="1:32" ht="30" x14ac:dyDescent="0.25">
      <c r="A1187" s="2">
        <v>1186</v>
      </c>
      <c r="B1187" s="2" t="s">
        <v>28</v>
      </c>
      <c r="C1187" s="46">
        <v>45552</v>
      </c>
      <c r="D1187" s="15" t="str">
        <f t="shared" si="20"/>
        <v>setembro</v>
      </c>
      <c r="E1187" s="9">
        <v>0.3888888888888889</v>
      </c>
      <c r="F1187" s="58" t="s">
        <v>6466</v>
      </c>
      <c r="G1187" s="2" t="s">
        <v>32</v>
      </c>
      <c r="H1187" s="20"/>
      <c r="I1187" s="61"/>
      <c r="J1187" s="3"/>
      <c r="K1187" s="5" t="s">
        <v>6477</v>
      </c>
      <c r="L1187" s="6" t="s">
        <v>6483</v>
      </c>
      <c r="M1187" s="3" t="s">
        <v>121</v>
      </c>
      <c r="N1187" s="2"/>
      <c r="O1187" s="2" t="s">
        <v>6470</v>
      </c>
      <c r="P1187" s="3" t="s">
        <v>3802</v>
      </c>
      <c r="S1187" s="3"/>
      <c r="T1187"/>
      <c r="V1187" s="3" t="s">
        <v>83</v>
      </c>
      <c r="W1187" s="3" t="s">
        <v>69</v>
      </c>
      <c r="X1187" s="3" t="s">
        <v>79</v>
      </c>
      <c r="Y1187" s="3" t="s">
        <v>73</v>
      </c>
      <c r="Z1187" s="4">
        <f>IF(Tabela1[[#This Row],[R.A.E]]="SIM",VLOOKUP(Tabela1[[#This Row],[CLASSIFICAÇÃO]],Lista_Susp_!PRAZO,2,0)+Tabela1[[#This Row],[DATA]],"")</f>
        <v>45559</v>
      </c>
      <c r="AA1187" s="11" t="str">
        <f ca="1">IF(Tabela1[[#This Row],[R.A.E]]="SIM",IF(AC1187="ok","CONCLUÍDO",IF(Tabela1[[#This Row],[PRAZO ABERTURA R.A.E]]&lt;TODAY(),"ATRASADO","NO PRAZO")))</f>
        <v>ATRASADO</v>
      </c>
      <c r="AB1187" s="11">
        <f ca="1">IF(Tabela1[[#This Row],[PRAZO ABERTURA R.A.E]]&gt;=TODAY(),"",IF(Tabela1[[#This Row],[STATUS]]="ATRASADO",TODAY()-Tabela1[[#This Row],[PRAZO ABERTURA R.A.E]],""))</f>
        <v>98</v>
      </c>
      <c r="AE1187" s="3"/>
      <c r="AF1187" t="s">
        <v>73</v>
      </c>
    </row>
    <row r="1188" spans="1:32" ht="30" x14ac:dyDescent="0.25">
      <c r="A1188" s="2">
        <v>1187</v>
      </c>
      <c r="B1188" s="2" t="s">
        <v>25</v>
      </c>
      <c r="C1188" s="46">
        <v>45552</v>
      </c>
      <c r="D1188" s="15" t="str">
        <f t="shared" si="20"/>
        <v>setembro</v>
      </c>
      <c r="E1188" s="9">
        <v>0.96388888888888891</v>
      </c>
      <c r="F1188" s="41" t="s">
        <v>6467</v>
      </c>
      <c r="G1188" s="2" t="s">
        <v>27</v>
      </c>
      <c r="H1188" s="20" t="s">
        <v>2441</v>
      </c>
      <c r="I1188" s="61"/>
      <c r="J1188" s="3"/>
      <c r="K1188" s="5" t="s">
        <v>6482</v>
      </c>
      <c r="L1188" s="6" t="s">
        <v>6484</v>
      </c>
      <c r="M1188" s="3" t="s">
        <v>123</v>
      </c>
      <c r="N1188" s="2"/>
      <c r="O1188" s="2" t="s">
        <v>6471</v>
      </c>
      <c r="P1188" s="3" t="s">
        <v>1613</v>
      </c>
      <c r="S1188" s="3"/>
      <c r="T1188"/>
      <c r="V1188" s="3" t="s">
        <v>83</v>
      </c>
      <c r="W1188" s="3" t="s">
        <v>69</v>
      </c>
      <c r="X1188" s="3" t="s">
        <v>70</v>
      </c>
      <c r="Y1188" s="3" t="s">
        <v>67</v>
      </c>
      <c r="Z1188" s="4" t="str">
        <f>IF(Tabela1[[#This Row],[R.A.E]]="SIM",VLOOKUP(Tabela1[[#This Row],[CLASSIFICAÇÃO]],Lista_Susp_!PRAZO,2,0)+Tabela1[[#This Row],[DATA]],"")</f>
        <v/>
      </c>
      <c r="AA1188" s="11" t="b">
        <f ca="1">IF(Tabela1[[#This Row],[R.A.E]]="SIM",IF(AC1188="ok","CONCLUÍDO",IF(Tabela1[[#This Row],[PRAZO ABERTURA R.A.E]]&lt;TODAY(),"ATRASADO","NO PRAZO")))</f>
        <v>0</v>
      </c>
      <c r="AB1188" s="11" t="str">
        <f ca="1">IF(Tabela1[[#This Row],[PRAZO ABERTURA R.A.E]]&gt;=TODAY(),"",IF(Tabela1[[#This Row],[STATUS]]="ATRASADO",TODAY()-Tabela1[[#This Row],[PRAZO ABERTURA R.A.E]],""))</f>
        <v/>
      </c>
      <c r="AE1188" s="3"/>
      <c r="AF1188" t="s">
        <v>73</v>
      </c>
    </row>
    <row r="1189" spans="1:32" x14ac:dyDescent="0.25">
      <c r="A1189" s="2">
        <v>1188</v>
      </c>
      <c r="B1189" s="2" t="s">
        <v>28</v>
      </c>
      <c r="C1189" s="46">
        <v>45553</v>
      </c>
      <c r="D1189" s="15" t="str">
        <f t="shared" si="20"/>
        <v>setembro</v>
      </c>
      <c r="E1189" s="9">
        <v>0.45833333333333331</v>
      </c>
      <c r="F1189" s="41" t="s">
        <v>6468</v>
      </c>
      <c r="G1189" s="2" t="s">
        <v>30</v>
      </c>
      <c r="H1189" s="20"/>
      <c r="I1189" s="61"/>
      <c r="J1189" s="3"/>
      <c r="K1189" s="5" t="s">
        <v>6478</v>
      </c>
      <c r="L1189" s="6" t="s">
        <v>129</v>
      </c>
      <c r="M1189" s="3" t="s">
        <v>121</v>
      </c>
      <c r="N1189" s="2"/>
      <c r="O1189" s="2" t="s">
        <v>6472</v>
      </c>
      <c r="P1189" s="3" t="s">
        <v>6323</v>
      </c>
      <c r="S1189" s="3"/>
      <c r="T1189"/>
      <c r="V1189" s="3" t="s">
        <v>232</v>
      </c>
      <c r="W1189" s="3" t="s">
        <v>69</v>
      </c>
      <c r="X1189" s="3" t="s">
        <v>70</v>
      </c>
      <c r="Y1189" s="3" t="s">
        <v>67</v>
      </c>
      <c r="Z1189" s="4" t="str">
        <f>IF(Tabela1[[#This Row],[R.A.E]]="SIM",VLOOKUP(Tabela1[[#This Row],[CLASSIFICAÇÃO]],Lista_Susp_!PRAZO,2,0)+Tabela1[[#This Row],[DATA]],"")</f>
        <v/>
      </c>
      <c r="AA1189" s="11" t="b">
        <f ca="1">IF(Tabela1[[#This Row],[R.A.E]]="SIM",IF(AC1189="ok","CONCLUÍDO",IF(Tabela1[[#This Row],[PRAZO ABERTURA R.A.E]]&lt;TODAY(),"ATRASADO","NO PRAZO")))</f>
        <v>0</v>
      </c>
      <c r="AB1189" s="11" t="str">
        <f ca="1">IF(Tabela1[[#This Row],[PRAZO ABERTURA R.A.E]]&gt;=TODAY(),"",IF(Tabela1[[#This Row],[STATUS]]="ATRASADO",TODAY()-Tabela1[[#This Row],[PRAZO ABERTURA R.A.E]],""))</f>
        <v/>
      </c>
      <c r="AE1189" s="3"/>
      <c r="AF1189" t="s">
        <v>73</v>
      </c>
    </row>
    <row r="1190" spans="1:32" x14ac:dyDescent="0.25">
      <c r="A1190" s="2">
        <v>1189</v>
      </c>
      <c r="B1190" s="2" t="s">
        <v>28</v>
      </c>
      <c r="C1190" s="46">
        <v>45553</v>
      </c>
      <c r="D1190" s="15" t="str">
        <f t="shared" si="20"/>
        <v>setembro</v>
      </c>
      <c r="E1190" s="9">
        <v>0.27777777777777779</v>
      </c>
      <c r="F1190" s="41" t="s">
        <v>6466</v>
      </c>
      <c r="G1190" s="2" t="s">
        <v>47</v>
      </c>
      <c r="H1190" s="20"/>
      <c r="I1190" s="61"/>
      <c r="J1190" s="3"/>
      <c r="K1190" s="5" t="s">
        <v>6479</v>
      </c>
      <c r="L1190" s="6" t="s">
        <v>6483</v>
      </c>
      <c r="M1190" s="3" t="s">
        <v>121</v>
      </c>
      <c r="N1190" s="2"/>
      <c r="O1190" s="2" t="s">
        <v>6473</v>
      </c>
      <c r="P1190" s="3" t="s">
        <v>3802</v>
      </c>
      <c r="S1190" s="3"/>
      <c r="T1190"/>
      <c r="V1190" s="3" t="s">
        <v>83</v>
      </c>
      <c r="W1190" s="3" t="s">
        <v>69</v>
      </c>
      <c r="X1190" s="3" t="s">
        <v>70</v>
      </c>
      <c r="Y1190" s="3" t="s">
        <v>67</v>
      </c>
      <c r="Z1190" s="4" t="str">
        <f>IF(Tabela1[[#This Row],[R.A.E]]="SIM",VLOOKUP(Tabela1[[#This Row],[CLASSIFICAÇÃO]],Lista_Susp_!PRAZO,2,0)+Tabela1[[#This Row],[DATA]],"")</f>
        <v/>
      </c>
      <c r="AA1190" s="11" t="b">
        <f ca="1">IF(Tabela1[[#This Row],[R.A.E]]="SIM",IF(AC1190="ok","CONCLUÍDO",IF(Tabela1[[#This Row],[PRAZO ABERTURA R.A.E]]&lt;TODAY(),"ATRASADO","NO PRAZO")))</f>
        <v>0</v>
      </c>
      <c r="AB1190" s="11" t="str">
        <f ca="1">IF(Tabela1[[#This Row],[PRAZO ABERTURA R.A.E]]&gt;=TODAY(),"",IF(Tabela1[[#This Row],[STATUS]]="ATRASADO",TODAY()-Tabela1[[#This Row],[PRAZO ABERTURA R.A.E]],""))</f>
        <v/>
      </c>
      <c r="AE1190" s="3"/>
      <c r="AF1190" t="s">
        <v>73</v>
      </c>
    </row>
    <row r="1191" spans="1:32" x14ac:dyDescent="0.25">
      <c r="A1191" s="2">
        <v>1190</v>
      </c>
      <c r="B1191" s="2" t="s">
        <v>28</v>
      </c>
      <c r="C1191" s="46">
        <v>45554</v>
      </c>
      <c r="D1191" s="15" t="str">
        <f t="shared" si="20"/>
        <v>setembro</v>
      </c>
      <c r="E1191" s="9">
        <v>0.35416666666666669</v>
      </c>
      <c r="F1191" s="41" t="s">
        <v>6469</v>
      </c>
      <c r="G1191" s="2" t="s">
        <v>30</v>
      </c>
      <c r="H1191" s="20"/>
      <c r="I1191" s="61"/>
      <c r="J1191" s="3"/>
      <c r="K1191" s="5" t="s">
        <v>6480</v>
      </c>
      <c r="L1191" s="6" t="s">
        <v>129</v>
      </c>
      <c r="M1191" s="3" t="s">
        <v>44</v>
      </c>
      <c r="N1191" s="2"/>
      <c r="O1191" s="2" t="s">
        <v>6474</v>
      </c>
      <c r="P1191" s="3" t="s">
        <v>3208</v>
      </c>
      <c r="S1191" s="3"/>
      <c r="T1191"/>
      <c r="V1191" s="3" t="s">
        <v>999</v>
      </c>
      <c r="W1191" s="3" t="s">
        <v>69</v>
      </c>
      <c r="X1191" s="3" t="s">
        <v>70</v>
      </c>
      <c r="Y1191" s="3" t="s">
        <v>67</v>
      </c>
      <c r="Z1191" s="4" t="str">
        <f>IF(Tabela1[[#This Row],[R.A.E]]="SIM",VLOOKUP(Tabela1[[#This Row],[CLASSIFICAÇÃO]],Lista_Susp_!PRAZO,2,0)+Tabela1[[#This Row],[DATA]],"")</f>
        <v/>
      </c>
      <c r="AA1191" s="11" t="b">
        <f ca="1">IF(Tabela1[[#This Row],[R.A.E]]="SIM",IF(AC1191="ok","CONCLUÍDO",IF(Tabela1[[#This Row],[PRAZO ABERTURA R.A.E]]&lt;TODAY(),"ATRASADO","NO PRAZO")))</f>
        <v>0</v>
      </c>
      <c r="AB1191" s="11" t="str">
        <f ca="1">IF(Tabela1[[#This Row],[PRAZO ABERTURA R.A.E]]&gt;=TODAY(),"",IF(Tabela1[[#This Row],[STATUS]]="ATRASADO",TODAY()-Tabela1[[#This Row],[PRAZO ABERTURA R.A.E]],""))</f>
        <v/>
      </c>
      <c r="AE1191" s="3"/>
      <c r="AF1191" t="s">
        <v>73</v>
      </c>
    </row>
    <row r="1192" spans="1:32" x14ac:dyDescent="0.25">
      <c r="A1192" s="2">
        <v>1191</v>
      </c>
      <c r="B1192" s="2" t="s">
        <v>28</v>
      </c>
      <c r="C1192" s="46">
        <v>45554</v>
      </c>
      <c r="D1192" s="15" t="str">
        <f t="shared" si="20"/>
        <v>setembro</v>
      </c>
      <c r="E1192" s="9">
        <v>0.375</v>
      </c>
      <c r="F1192" s="41" t="s">
        <v>5974</v>
      </c>
      <c r="G1192" s="2" t="s">
        <v>30</v>
      </c>
      <c r="H1192" s="20"/>
      <c r="I1192" s="61"/>
      <c r="J1192" s="3"/>
      <c r="K1192" s="5" t="s">
        <v>6481</v>
      </c>
      <c r="L1192" s="6" t="s">
        <v>129</v>
      </c>
      <c r="M1192" s="3" t="s">
        <v>121</v>
      </c>
      <c r="N1192" s="2"/>
      <c r="O1192" s="2" t="s">
        <v>6475</v>
      </c>
      <c r="P1192" s="3" t="s">
        <v>6476</v>
      </c>
      <c r="S1192" s="3"/>
      <c r="T1192"/>
      <c r="V1192" s="3" t="s">
        <v>232</v>
      </c>
      <c r="W1192" s="3" t="s">
        <v>69</v>
      </c>
      <c r="X1192" s="3" t="s">
        <v>70</v>
      </c>
      <c r="Y1192" s="3" t="s">
        <v>67</v>
      </c>
      <c r="Z1192" s="4" t="str">
        <f>IF(Tabela1[[#This Row],[R.A.E]]="SIM",VLOOKUP(Tabela1[[#This Row],[CLASSIFICAÇÃO]],Lista_Susp_!PRAZO,2,0)+Tabela1[[#This Row],[DATA]],"")</f>
        <v/>
      </c>
      <c r="AA1192" s="11" t="b">
        <f ca="1">IF(Tabela1[[#This Row],[R.A.E]]="SIM",IF(AC1192="ok","CONCLUÍDO",IF(Tabela1[[#This Row],[PRAZO ABERTURA R.A.E]]&lt;TODAY(),"ATRASADO","NO PRAZO")))</f>
        <v>0</v>
      </c>
      <c r="AB1192" s="11" t="str">
        <f ca="1">IF(Tabela1[[#This Row],[PRAZO ABERTURA R.A.E]]&gt;=TODAY(),"",IF(Tabela1[[#This Row],[STATUS]]="ATRASADO",TODAY()-Tabela1[[#This Row],[PRAZO ABERTURA R.A.E]],""))</f>
        <v/>
      </c>
      <c r="AE1192" s="3"/>
      <c r="AF1192" t="s">
        <v>73</v>
      </c>
    </row>
    <row r="1193" spans="1:32" ht="45" x14ac:dyDescent="0.25">
      <c r="A1193" s="2">
        <v>1192</v>
      </c>
      <c r="B1193" s="2" t="s">
        <v>25</v>
      </c>
      <c r="C1193" s="46">
        <v>45555</v>
      </c>
      <c r="D1193" s="15" t="str">
        <f t="shared" si="20"/>
        <v>setembro</v>
      </c>
      <c r="E1193" s="9">
        <v>0.47916666666666669</v>
      </c>
      <c r="F1193" s="41" t="s">
        <v>6485</v>
      </c>
      <c r="G1193" s="2" t="s">
        <v>30</v>
      </c>
      <c r="H1193" s="20"/>
      <c r="I1193" s="61"/>
      <c r="J1193" s="3"/>
      <c r="K1193" s="5" t="s">
        <v>6486</v>
      </c>
      <c r="L1193" s="6" t="s">
        <v>126</v>
      </c>
      <c r="M1193" s="3" t="s">
        <v>209</v>
      </c>
      <c r="N1193" s="2" t="s">
        <v>226</v>
      </c>
      <c r="O1193" s="2" t="s">
        <v>6487</v>
      </c>
      <c r="P1193" s="3" t="s">
        <v>6488</v>
      </c>
      <c r="S1193" s="3"/>
      <c r="T1193" s="7" t="s">
        <v>6489</v>
      </c>
      <c r="U1193" s="3" t="s">
        <v>6265</v>
      </c>
      <c r="V1193" s="3" t="s">
        <v>95</v>
      </c>
      <c r="W1193" s="3" t="s">
        <v>69</v>
      </c>
      <c r="X1193" s="3" t="s">
        <v>70</v>
      </c>
      <c r="Y1193" s="3"/>
      <c r="Z1193" s="4" t="str">
        <f>IF(Tabela1[[#This Row],[R.A.E]]="SIM",VLOOKUP(Tabela1[[#This Row],[CLASSIFICAÇÃO]],Lista_Susp_!PRAZO,2,0)+Tabela1[[#This Row],[DATA]],"")</f>
        <v/>
      </c>
      <c r="AA1193" s="11" t="b">
        <f ca="1">IF(Tabela1[[#This Row],[R.A.E]]="SIM",IF(AC1193="ok","CONCLUÍDO",IF(Tabela1[[#This Row],[PRAZO ABERTURA R.A.E]]&lt;TODAY(),"ATRASADO","NO PRAZO")))</f>
        <v>0</v>
      </c>
      <c r="AB1193" s="11" t="str">
        <f ca="1">IF(Tabela1[[#This Row],[PRAZO ABERTURA R.A.E]]&gt;=TODAY(),"",IF(Tabela1[[#This Row],[STATUS]]="ATRASADO",TODAY()-Tabela1[[#This Row],[PRAZO ABERTURA R.A.E]],""))</f>
        <v/>
      </c>
      <c r="AE1193" s="3"/>
      <c r="AF1193" t="s">
        <v>73</v>
      </c>
    </row>
    <row r="1194" spans="1:32" x14ac:dyDescent="0.25">
      <c r="A1194" s="2">
        <v>1193</v>
      </c>
      <c r="B1194" s="2" t="s">
        <v>25</v>
      </c>
      <c r="C1194" s="46">
        <v>45555</v>
      </c>
      <c r="D1194" s="15" t="str">
        <f t="shared" si="20"/>
        <v>setembro</v>
      </c>
      <c r="E1194" s="9">
        <v>0.5625</v>
      </c>
      <c r="F1194" s="41" t="s">
        <v>6490</v>
      </c>
      <c r="G1194" s="2" t="s">
        <v>30</v>
      </c>
      <c r="H1194" s="20"/>
      <c r="I1194" s="61"/>
      <c r="J1194" s="3"/>
      <c r="K1194" s="5" t="s">
        <v>6512</v>
      </c>
      <c r="L1194" s="6" t="s">
        <v>126</v>
      </c>
      <c r="M1194" s="3" t="s">
        <v>121</v>
      </c>
      <c r="N1194" s="2" t="s">
        <v>3873</v>
      </c>
      <c r="O1194" s="2" t="s">
        <v>6491</v>
      </c>
      <c r="P1194" s="3" t="s">
        <v>4958</v>
      </c>
      <c r="S1194" s="3"/>
      <c r="T1194" s="7" t="s">
        <v>6492</v>
      </c>
      <c r="U1194" s="3" t="s">
        <v>6433</v>
      </c>
      <c r="V1194" s="3" t="s">
        <v>75</v>
      </c>
      <c r="W1194" s="3" t="s">
        <v>69</v>
      </c>
      <c r="X1194" s="3" t="s">
        <v>70</v>
      </c>
      <c r="Y1194" s="3" t="s">
        <v>67</v>
      </c>
      <c r="Z1194" s="4" t="str">
        <f>IF(Tabela1[[#This Row],[R.A.E]]="SIM",VLOOKUP(Tabela1[[#This Row],[CLASSIFICAÇÃO]],Lista_Susp_!PRAZO,2,0)+Tabela1[[#This Row],[DATA]],"")</f>
        <v/>
      </c>
      <c r="AA1194" s="11" t="b">
        <f ca="1">IF(Tabela1[[#This Row],[R.A.E]]="SIM",IF(AC1194="ok","CONCLUÍDO",IF(Tabela1[[#This Row],[PRAZO ABERTURA R.A.E]]&lt;TODAY(),"ATRASADO","NO PRAZO")))</f>
        <v>0</v>
      </c>
      <c r="AB1194" s="11" t="str">
        <f ca="1">IF(Tabela1[[#This Row],[PRAZO ABERTURA R.A.E]]&gt;=TODAY(),"",IF(Tabela1[[#This Row],[STATUS]]="ATRASADO",TODAY()-Tabela1[[#This Row],[PRAZO ABERTURA R.A.E]],""))</f>
        <v/>
      </c>
      <c r="AE1194" s="3"/>
      <c r="AF1194" t="s">
        <v>73</v>
      </c>
    </row>
    <row r="1195" spans="1:32" ht="45" x14ac:dyDescent="0.25">
      <c r="A1195" s="2">
        <v>1194</v>
      </c>
      <c r="B1195" s="2" t="s">
        <v>25</v>
      </c>
      <c r="C1195" s="46">
        <v>45555</v>
      </c>
      <c r="D1195" s="15" t="str">
        <f t="shared" si="20"/>
        <v>setembro</v>
      </c>
      <c r="E1195" s="9">
        <v>0.6875</v>
      </c>
      <c r="F1195" s="41" t="s">
        <v>692</v>
      </c>
      <c r="G1195" s="2" t="s">
        <v>36</v>
      </c>
      <c r="H1195" s="20"/>
      <c r="I1195" s="61"/>
      <c r="J1195" s="3"/>
      <c r="K1195" s="5" t="s">
        <v>6493</v>
      </c>
      <c r="L1195" s="6" t="s">
        <v>40</v>
      </c>
      <c r="M1195" s="3" t="s">
        <v>121</v>
      </c>
      <c r="N1195" s="2" t="s">
        <v>709</v>
      </c>
      <c r="O1195" s="2" t="s">
        <v>6494</v>
      </c>
      <c r="P1195" s="3" t="s">
        <v>410</v>
      </c>
      <c r="S1195" s="3"/>
      <c r="T1195" s="7" t="s">
        <v>6495</v>
      </c>
      <c r="U1195" s="3" t="s">
        <v>6496</v>
      </c>
      <c r="V1195" s="3" t="s">
        <v>68</v>
      </c>
      <c r="W1195" s="3" t="s">
        <v>76</v>
      </c>
      <c r="X1195" s="3" t="s">
        <v>70</v>
      </c>
      <c r="Y1195" s="3" t="s">
        <v>73</v>
      </c>
      <c r="Z1195" s="4">
        <f>IF(Tabela1[[#This Row],[R.A.E]]="SIM",VLOOKUP(Tabela1[[#This Row],[CLASSIFICAÇÃO]],Lista_Susp_!PRAZO,2,0)+Tabela1[[#This Row],[DATA]],"")</f>
        <v>45562</v>
      </c>
      <c r="AA1195" s="11" t="str">
        <f ca="1">IF(Tabela1[[#This Row],[R.A.E]]="SIM",IF(AC1195="ok","CONCLUÍDO",IF(Tabela1[[#This Row],[PRAZO ABERTURA R.A.E]]&lt;TODAY(),"ATRASADO","NO PRAZO")))</f>
        <v>CONCLUÍDO</v>
      </c>
      <c r="AB1195" s="11" t="str">
        <f ca="1">IF(Tabela1[[#This Row],[PRAZO ABERTURA R.A.E]]&gt;=TODAY(),"",IF(Tabela1[[#This Row],[STATUS]]="ATRASADO",TODAY()-Tabela1[[#This Row],[PRAZO ABERTURA R.A.E]],""))</f>
        <v/>
      </c>
      <c r="AC1195" s="3" t="s">
        <v>908</v>
      </c>
      <c r="AD1195" s="4">
        <v>45560</v>
      </c>
      <c r="AE1195" s="3" t="s">
        <v>5535</v>
      </c>
      <c r="AF1195" t="s">
        <v>73</v>
      </c>
    </row>
    <row r="1196" spans="1:32" ht="30" x14ac:dyDescent="0.25">
      <c r="A1196" s="2">
        <v>1195</v>
      </c>
      <c r="B1196" s="2" t="s">
        <v>25</v>
      </c>
      <c r="C1196" s="46">
        <v>45556</v>
      </c>
      <c r="D1196" s="15" t="str">
        <f t="shared" si="20"/>
        <v>setembro</v>
      </c>
      <c r="E1196" s="9">
        <v>0.8125</v>
      </c>
      <c r="F1196" s="41" t="s">
        <v>6497</v>
      </c>
      <c r="G1196" s="2" t="s">
        <v>33</v>
      </c>
      <c r="H1196" s="20"/>
      <c r="I1196" s="61"/>
      <c r="J1196" s="3"/>
      <c r="K1196" s="5" t="s">
        <v>6501</v>
      </c>
      <c r="L1196" s="6" t="s">
        <v>126</v>
      </c>
      <c r="M1196" s="3" t="s">
        <v>781</v>
      </c>
      <c r="N1196" s="2" t="s">
        <v>3851</v>
      </c>
      <c r="O1196" s="2" t="s">
        <v>6498</v>
      </c>
      <c r="P1196" s="3" t="s">
        <v>6499</v>
      </c>
      <c r="S1196" s="3"/>
      <c r="T1196" s="7" t="s">
        <v>6500</v>
      </c>
      <c r="U1196" s="3" t="s">
        <v>3854</v>
      </c>
      <c r="V1196" s="3" t="s">
        <v>82</v>
      </c>
      <c r="W1196" s="3" t="s">
        <v>69</v>
      </c>
      <c r="X1196" s="3" t="s">
        <v>70</v>
      </c>
      <c r="Y1196" s="3" t="s">
        <v>67</v>
      </c>
      <c r="Z1196" s="4" t="str">
        <f>IF(Tabela1[[#This Row],[R.A.E]]="SIM",VLOOKUP(Tabela1[[#This Row],[CLASSIFICAÇÃO]],Lista_Susp_!PRAZO,2,0)+Tabela1[[#This Row],[DATA]],"")</f>
        <v/>
      </c>
      <c r="AA1196" s="11" t="b">
        <f ca="1">IF(Tabela1[[#This Row],[R.A.E]]="SIM",IF(AC1196="ok","CONCLUÍDO",IF(Tabela1[[#This Row],[PRAZO ABERTURA R.A.E]]&lt;TODAY(),"ATRASADO","NO PRAZO")))</f>
        <v>0</v>
      </c>
      <c r="AB1196" s="11" t="str">
        <f ca="1">IF(Tabela1[[#This Row],[PRAZO ABERTURA R.A.E]]&gt;=TODAY(),"",IF(Tabela1[[#This Row],[STATUS]]="ATRASADO",TODAY()-Tabela1[[#This Row],[PRAZO ABERTURA R.A.E]],""))</f>
        <v/>
      </c>
      <c r="AE1196" s="3"/>
      <c r="AF1196" t="s">
        <v>73</v>
      </c>
    </row>
    <row r="1197" spans="1:32" x14ac:dyDescent="0.25">
      <c r="A1197" s="2">
        <v>1196</v>
      </c>
      <c r="B1197" s="2" t="s">
        <v>25</v>
      </c>
      <c r="C1197" s="46">
        <v>45555</v>
      </c>
      <c r="D1197" s="15" t="str">
        <f t="shared" si="20"/>
        <v>setembro</v>
      </c>
      <c r="E1197" s="9">
        <v>0.34722222222222227</v>
      </c>
      <c r="F1197" s="41" t="s">
        <v>6502</v>
      </c>
      <c r="G1197" s="2" t="s">
        <v>30</v>
      </c>
      <c r="H1197" s="20"/>
      <c r="I1197" s="61"/>
      <c r="J1197" s="3"/>
      <c r="K1197" s="5" t="s">
        <v>6506</v>
      </c>
      <c r="L1197" s="6" t="s">
        <v>126</v>
      </c>
      <c r="M1197" s="3" t="s">
        <v>231</v>
      </c>
      <c r="N1197" s="2" t="s">
        <v>5282</v>
      </c>
      <c r="O1197" s="2" t="s">
        <v>6503</v>
      </c>
      <c r="P1197" s="3" t="s">
        <v>6504</v>
      </c>
      <c r="S1197" s="3"/>
      <c r="T1197" s="7" t="s">
        <v>6505</v>
      </c>
      <c r="U1197" s="3" t="s">
        <v>3214</v>
      </c>
      <c r="V1197" s="3" t="s">
        <v>77</v>
      </c>
      <c r="W1197" s="3" t="s">
        <v>69</v>
      </c>
      <c r="X1197" s="3" t="s">
        <v>70</v>
      </c>
      <c r="Y1197" s="3" t="s">
        <v>67</v>
      </c>
      <c r="Z1197" s="4" t="str">
        <f>IF(Tabela1[[#This Row],[R.A.E]]="SIM",VLOOKUP(Tabela1[[#This Row],[CLASSIFICAÇÃO]],Lista_Susp_!PRAZO,2,0)+Tabela1[[#This Row],[DATA]],"")</f>
        <v/>
      </c>
      <c r="AA1197" s="11" t="b">
        <f ca="1">IF(Tabela1[[#This Row],[R.A.E]]="SIM",IF(AC1197="ok","CONCLUÍDO",IF(Tabela1[[#This Row],[PRAZO ABERTURA R.A.E]]&lt;TODAY(),"ATRASADO","NO PRAZO")))</f>
        <v>0</v>
      </c>
      <c r="AB1197" s="11" t="str">
        <f ca="1">IF(Tabela1[[#This Row],[PRAZO ABERTURA R.A.E]]&gt;=TODAY(),"",IF(Tabela1[[#This Row],[STATUS]]="ATRASADO",TODAY()-Tabela1[[#This Row],[PRAZO ABERTURA R.A.E]],""))</f>
        <v/>
      </c>
      <c r="AE1197" s="3"/>
      <c r="AF1197" t="s">
        <v>73</v>
      </c>
    </row>
    <row r="1198" spans="1:32" ht="45" x14ac:dyDescent="0.25">
      <c r="A1198" s="2">
        <v>1197</v>
      </c>
      <c r="B1198" s="2" t="s">
        <v>25</v>
      </c>
      <c r="C1198" s="46">
        <v>45556</v>
      </c>
      <c r="D1198" s="15" t="str">
        <f t="shared" si="20"/>
        <v>setembro</v>
      </c>
      <c r="E1198" s="9">
        <v>6.25E-2</v>
      </c>
      <c r="F1198" s="41" t="s">
        <v>6507</v>
      </c>
      <c r="G1198" s="2" t="s">
        <v>27</v>
      </c>
      <c r="H1198" s="20" t="s">
        <v>2310</v>
      </c>
      <c r="I1198" s="61"/>
      <c r="J1198" s="3"/>
      <c r="K1198" s="5" t="s">
        <v>6508</v>
      </c>
      <c r="L1198" s="6" t="s">
        <v>126</v>
      </c>
      <c r="M1198" s="3" t="s">
        <v>122</v>
      </c>
      <c r="N1198" s="2" t="s">
        <v>6509</v>
      </c>
      <c r="O1198" s="2" t="s">
        <v>6510</v>
      </c>
      <c r="P1198" s="3" t="s">
        <v>4546</v>
      </c>
      <c r="S1198" s="3"/>
      <c r="T1198" s="7" t="s">
        <v>6511</v>
      </c>
      <c r="U1198" s="3" t="s">
        <v>5496</v>
      </c>
      <c r="V1198" s="3" t="s">
        <v>105</v>
      </c>
      <c r="W1198" s="3" t="s">
        <v>76</v>
      </c>
      <c r="X1198" s="3" t="s">
        <v>70</v>
      </c>
      <c r="Y1198" s="3" t="s">
        <v>73</v>
      </c>
      <c r="Z1198" s="4">
        <f>IF(Tabela1[[#This Row],[R.A.E]]="SIM",VLOOKUP(Tabela1[[#This Row],[CLASSIFICAÇÃO]],Lista_Susp_!PRAZO,2,0)+Tabela1[[#This Row],[DATA]],"")</f>
        <v>45563</v>
      </c>
      <c r="AA1198" s="11" t="s">
        <v>103</v>
      </c>
      <c r="AB1198" s="11" t="str">
        <f ca="1">IF(Tabela1[[#This Row],[PRAZO ABERTURA R.A.E]]&gt;=TODAY(),"",IF(Tabela1[[#This Row],[STATUS]]="ATRASADO",TODAY()-Tabela1[[#This Row],[PRAZO ABERTURA R.A.E]],""))</f>
        <v/>
      </c>
      <c r="AE1198" s="3"/>
      <c r="AF1198" t="s">
        <v>73</v>
      </c>
    </row>
    <row r="1199" spans="1:32" ht="30" x14ac:dyDescent="0.25">
      <c r="A1199" s="2">
        <v>1198</v>
      </c>
      <c r="B1199" s="2" t="s">
        <v>25</v>
      </c>
      <c r="C1199" s="46">
        <v>45556</v>
      </c>
      <c r="D1199" s="15" t="str">
        <f t="shared" si="20"/>
        <v>setembro</v>
      </c>
      <c r="E1199" s="9">
        <v>0.35069444444444398</v>
      </c>
      <c r="F1199" s="41" t="s">
        <v>6513</v>
      </c>
      <c r="G1199" s="2" t="s">
        <v>27</v>
      </c>
      <c r="H1199" s="20" t="s">
        <v>2310</v>
      </c>
      <c r="I1199" s="61"/>
      <c r="J1199" s="3"/>
      <c r="K1199" s="5" t="s">
        <v>6517</v>
      </c>
      <c r="L1199" s="6" t="s">
        <v>126</v>
      </c>
      <c r="M1199" s="3" t="s">
        <v>122</v>
      </c>
      <c r="N1199" s="2"/>
      <c r="O1199" s="2" t="s">
        <v>6519</v>
      </c>
      <c r="P1199" s="3" t="s">
        <v>6522</v>
      </c>
      <c r="S1199" s="3"/>
      <c r="T1199"/>
      <c r="V1199" s="3" t="s">
        <v>3898</v>
      </c>
      <c r="W1199" s="3" t="s">
        <v>69</v>
      </c>
      <c r="X1199" s="3" t="s">
        <v>70</v>
      </c>
      <c r="Y1199" s="3" t="s">
        <v>67</v>
      </c>
      <c r="Z1199" s="4" t="str">
        <f>IF(Tabela1[[#This Row],[R.A.E]]="SIM",VLOOKUP(Tabela1[[#This Row],[CLASSIFICAÇÃO]],Lista_Susp_!PRAZO,2,0)+Tabela1[[#This Row],[DATA]],"")</f>
        <v/>
      </c>
      <c r="AA1199" s="11" t="b">
        <f ca="1">IF(Tabela1[[#This Row],[R.A.E]]="SIM",IF(AC1199="ok","CONCLUÍDO",IF(Tabela1[[#This Row],[PRAZO ABERTURA R.A.E]]&lt;TODAY(),"ATRASADO","NO PRAZO")))</f>
        <v>0</v>
      </c>
      <c r="AB1199" s="11" t="str">
        <f ca="1">IF(Tabela1[[#This Row],[PRAZO ABERTURA R.A.E]]&gt;=TODAY(),"",IF(Tabela1[[#This Row],[STATUS]]="ATRASADO",TODAY()-Tabela1[[#This Row],[PRAZO ABERTURA R.A.E]],""))</f>
        <v/>
      </c>
      <c r="AE1199" s="3"/>
      <c r="AF1199" t="s">
        <v>73</v>
      </c>
    </row>
    <row r="1200" spans="1:32" ht="90" x14ac:dyDescent="0.25">
      <c r="A1200" s="2">
        <v>1199</v>
      </c>
      <c r="B1200" s="2" t="s">
        <v>28</v>
      </c>
      <c r="C1200" s="46">
        <v>45556</v>
      </c>
      <c r="D1200" s="15" t="str">
        <f t="shared" si="20"/>
        <v>setembro</v>
      </c>
      <c r="E1200" s="9">
        <v>0.65625</v>
      </c>
      <c r="F1200" s="41" t="s">
        <v>6514</v>
      </c>
      <c r="G1200" s="2" t="s">
        <v>27</v>
      </c>
      <c r="H1200" s="20" t="s">
        <v>2308</v>
      </c>
      <c r="I1200" s="61"/>
      <c r="J1200" s="3"/>
      <c r="K1200" s="5" t="s">
        <v>6516</v>
      </c>
      <c r="L1200" s="6" t="s">
        <v>129</v>
      </c>
      <c r="M1200" s="3" t="s">
        <v>121</v>
      </c>
      <c r="N1200" s="2"/>
      <c r="O1200" s="2" t="s">
        <v>6520</v>
      </c>
      <c r="P1200" s="3" t="s">
        <v>5023</v>
      </c>
      <c r="S1200" s="3"/>
      <c r="T1200"/>
      <c r="V1200" s="3" t="s">
        <v>5944</v>
      </c>
      <c r="W1200" s="3" t="s">
        <v>69</v>
      </c>
      <c r="X1200" s="3" t="s">
        <v>70</v>
      </c>
      <c r="Y1200" s="3" t="s">
        <v>67</v>
      </c>
      <c r="Z1200" s="4" t="str">
        <f>IF(Tabela1[[#This Row],[R.A.E]]="SIM",VLOOKUP(Tabela1[[#This Row],[CLASSIFICAÇÃO]],Lista_Susp_!PRAZO,2,0)+Tabela1[[#This Row],[DATA]],"")</f>
        <v/>
      </c>
      <c r="AA1200" s="11" t="b">
        <f ca="1">IF(Tabela1[[#This Row],[R.A.E]]="SIM",IF(AC1200="ok","CONCLUÍDO",IF(Tabela1[[#This Row],[PRAZO ABERTURA R.A.E]]&lt;TODAY(),"ATRASADO","NO PRAZO")))</f>
        <v>0</v>
      </c>
      <c r="AB1200" s="11" t="str">
        <f ca="1">IF(Tabela1[[#This Row],[PRAZO ABERTURA R.A.E]]&gt;=TODAY(),"",IF(Tabela1[[#This Row],[STATUS]]="ATRASADO",TODAY()-Tabela1[[#This Row],[PRAZO ABERTURA R.A.E]],""))</f>
        <v/>
      </c>
      <c r="AE1200" s="3"/>
      <c r="AF1200" t="s">
        <v>73</v>
      </c>
    </row>
    <row r="1201" spans="1:32" ht="30" x14ac:dyDescent="0.25">
      <c r="A1201" s="2">
        <v>1200</v>
      </c>
      <c r="B1201" s="2" t="s">
        <v>28</v>
      </c>
      <c r="C1201" s="46">
        <v>45559</v>
      </c>
      <c r="D1201" s="15" t="str">
        <f t="shared" si="20"/>
        <v>setembro</v>
      </c>
      <c r="E1201" s="9">
        <v>0.3125</v>
      </c>
      <c r="F1201" s="41" t="s">
        <v>6515</v>
      </c>
      <c r="G1201" s="2" t="s">
        <v>27</v>
      </c>
      <c r="H1201" s="20" t="s">
        <v>2308</v>
      </c>
      <c r="I1201" s="61"/>
      <c r="J1201" s="3"/>
      <c r="K1201" s="5" t="s">
        <v>6518</v>
      </c>
      <c r="L1201" s="6" t="s">
        <v>196</v>
      </c>
      <c r="M1201" s="3" t="s">
        <v>121</v>
      </c>
      <c r="N1201" s="2"/>
      <c r="O1201" s="2" t="s">
        <v>6521</v>
      </c>
      <c r="P1201" s="3" t="s">
        <v>6523</v>
      </c>
      <c r="S1201" s="3"/>
      <c r="T1201"/>
      <c r="U1201" s="3" t="s">
        <v>3043</v>
      </c>
      <c r="V1201" s="3" t="s">
        <v>3898</v>
      </c>
      <c r="W1201" s="3" t="s">
        <v>69</v>
      </c>
      <c r="X1201" s="3" t="s">
        <v>70</v>
      </c>
      <c r="Y1201" s="3" t="s">
        <v>67</v>
      </c>
      <c r="Z1201" s="4" t="str">
        <f>IF(Tabela1[[#This Row],[R.A.E]]="SIM",VLOOKUP(Tabela1[[#This Row],[CLASSIFICAÇÃO]],Lista_Susp_!PRAZO,2,0)+Tabela1[[#This Row],[DATA]],"")</f>
        <v/>
      </c>
      <c r="AA1201" s="11" t="b">
        <f ca="1">IF(Tabela1[[#This Row],[R.A.E]]="SIM",IF(AC1201="ok","CONCLUÍDO",IF(Tabela1[[#This Row],[PRAZO ABERTURA R.A.E]]&lt;TODAY(),"ATRASADO","NO PRAZO")))</f>
        <v>0</v>
      </c>
      <c r="AB1201" s="11" t="str">
        <f ca="1">IF(Tabela1[[#This Row],[PRAZO ABERTURA R.A.E]]&gt;=TODAY(),"",IF(Tabela1[[#This Row],[STATUS]]="ATRASADO",TODAY()-Tabela1[[#This Row],[PRAZO ABERTURA R.A.E]],""))</f>
        <v/>
      </c>
      <c r="AE1201" s="3"/>
      <c r="AF1201" t="s">
        <v>73</v>
      </c>
    </row>
    <row r="1202" spans="1:32" x14ac:dyDescent="0.25">
      <c r="A1202" s="2">
        <v>1201</v>
      </c>
      <c r="B1202" s="2" t="s">
        <v>25</v>
      </c>
      <c r="C1202" s="46">
        <v>45558</v>
      </c>
      <c r="D1202" s="15" t="str">
        <f t="shared" si="20"/>
        <v>setembro</v>
      </c>
      <c r="E1202" s="9">
        <v>0.38541666666666669</v>
      </c>
      <c r="F1202" s="41" t="s">
        <v>6524</v>
      </c>
      <c r="G1202" s="2" t="s">
        <v>30</v>
      </c>
      <c r="H1202" s="20"/>
      <c r="I1202" s="61"/>
      <c r="J1202" s="3"/>
      <c r="K1202" s="5" t="s">
        <v>6525</v>
      </c>
      <c r="L1202" s="6" t="s">
        <v>126</v>
      </c>
      <c r="M1202" s="3" t="s">
        <v>121</v>
      </c>
      <c r="N1202" s="2" t="s">
        <v>3588</v>
      </c>
      <c r="O1202" s="2" t="s">
        <v>6526</v>
      </c>
      <c r="P1202" s="3" t="s">
        <v>6527</v>
      </c>
      <c r="S1202" s="3"/>
      <c r="T1202" s="49" t="s">
        <v>6528</v>
      </c>
      <c r="U1202" s="3" t="s">
        <v>6433</v>
      </c>
      <c r="V1202" s="3" t="s">
        <v>75</v>
      </c>
      <c r="W1202" s="3" t="s">
        <v>69</v>
      </c>
      <c r="X1202" s="3" t="s">
        <v>70</v>
      </c>
      <c r="Y1202" s="3" t="s">
        <v>67</v>
      </c>
      <c r="Z1202" s="4" t="str">
        <f>IF(Tabela1[[#This Row],[R.A.E]]="SIM",VLOOKUP(Tabela1[[#This Row],[CLASSIFICAÇÃO]],Lista_Susp_!PRAZO,2,0)+Tabela1[[#This Row],[DATA]],"")</f>
        <v/>
      </c>
      <c r="AA1202" s="11" t="b">
        <f ca="1">IF(Tabela1[[#This Row],[R.A.E]]="SIM",IF(AC1202="ok","CONCLUÍDO",IF(Tabela1[[#This Row],[PRAZO ABERTURA R.A.E]]&lt;TODAY(),"ATRASADO","NO PRAZO")))</f>
        <v>0</v>
      </c>
      <c r="AB1202" s="11" t="str">
        <f ca="1">IF(Tabela1[[#This Row],[PRAZO ABERTURA R.A.E]]&gt;=TODAY(),"",IF(Tabela1[[#This Row],[STATUS]]="ATRASADO",TODAY()-Tabela1[[#This Row],[PRAZO ABERTURA R.A.E]],""))</f>
        <v/>
      </c>
      <c r="AE1202" s="3"/>
      <c r="AF1202" t="s">
        <v>73</v>
      </c>
    </row>
    <row r="1203" spans="1:32" ht="30" x14ac:dyDescent="0.25">
      <c r="A1203" s="2">
        <v>1202</v>
      </c>
      <c r="B1203" s="2" t="s">
        <v>25</v>
      </c>
      <c r="C1203" s="46">
        <v>45558</v>
      </c>
      <c r="D1203" s="15" t="str">
        <f t="shared" si="20"/>
        <v>setembro</v>
      </c>
      <c r="E1203" s="9">
        <v>0.45833333333333331</v>
      </c>
      <c r="F1203" s="41" t="s">
        <v>6529</v>
      </c>
      <c r="G1203" s="2" t="s">
        <v>30</v>
      </c>
      <c r="H1203" s="20"/>
      <c r="I1203" s="61"/>
      <c r="J1203" s="3"/>
      <c r="K1203" s="5" t="s">
        <v>6530</v>
      </c>
      <c r="L1203" s="6" t="s">
        <v>126</v>
      </c>
      <c r="M1203" s="3" t="s">
        <v>44</v>
      </c>
      <c r="N1203" s="2" t="s">
        <v>2178</v>
      </c>
      <c r="O1203" s="2" t="s">
        <v>6531</v>
      </c>
      <c r="P1203" s="3" t="s">
        <v>3208</v>
      </c>
      <c r="S1203" s="3"/>
      <c r="T1203" s="7" t="s">
        <v>6532</v>
      </c>
      <c r="U1203" s="3" t="s">
        <v>6202</v>
      </c>
      <c r="V1203" s="3" t="s">
        <v>81</v>
      </c>
      <c r="W1203" s="3" t="s">
        <v>69</v>
      </c>
      <c r="X1203" s="3" t="s">
        <v>70</v>
      </c>
      <c r="Y1203" s="3" t="s">
        <v>67</v>
      </c>
      <c r="Z1203" s="4" t="str">
        <f>IF(Tabela1[[#This Row],[R.A.E]]="SIM",VLOOKUP(Tabela1[[#This Row],[CLASSIFICAÇÃO]],Lista_Susp_!PRAZO,2,0)+Tabela1[[#This Row],[DATA]],"")</f>
        <v/>
      </c>
      <c r="AA1203" s="11" t="b">
        <f ca="1">IF(Tabela1[[#This Row],[R.A.E]]="SIM",IF(AC1203="ok","CONCLUÍDO",IF(Tabela1[[#This Row],[PRAZO ABERTURA R.A.E]]&lt;TODAY(),"ATRASADO","NO PRAZO")))</f>
        <v>0</v>
      </c>
      <c r="AB1203" s="11" t="str">
        <f ca="1">IF(Tabela1[[#This Row],[PRAZO ABERTURA R.A.E]]&gt;=TODAY(),"",IF(Tabela1[[#This Row],[STATUS]]="ATRASADO",TODAY()-Tabela1[[#This Row],[PRAZO ABERTURA R.A.E]],""))</f>
        <v/>
      </c>
      <c r="AE1203" s="3"/>
      <c r="AF1203" t="s">
        <v>73</v>
      </c>
    </row>
    <row r="1204" spans="1:32" ht="30" x14ac:dyDescent="0.25">
      <c r="A1204" s="2">
        <v>1203</v>
      </c>
      <c r="B1204" s="2" t="s">
        <v>25</v>
      </c>
      <c r="C1204" s="46">
        <v>45558</v>
      </c>
      <c r="D1204" s="15" t="str">
        <f t="shared" si="20"/>
        <v>setembro</v>
      </c>
      <c r="E1204" s="9">
        <v>0.6875</v>
      </c>
      <c r="F1204" s="41" t="s">
        <v>2150</v>
      </c>
      <c r="G1204" s="2" t="s">
        <v>27</v>
      </c>
      <c r="H1204" s="20" t="s">
        <v>2308</v>
      </c>
      <c r="I1204" s="61"/>
      <c r="J1204" s="3"/>
      <c r="K1204" s="5" t="s">
        <v>6533</v>
      </c>
      <c r="L1204" s="6" t="s">
        <v>40</v>
      </c>
      <c r="M1204" s="3" t="s">
        <v>121</v>
      </c>
      <c r="N1204" s="2" t="s">
        <v>6534</v>
      </c>
      <c r="O1204" s="2" t="s">
        <v>6535</v>
      </c>
      <c r="P1204" s="3" t="s">
        <v>6536</v>
      </c>
      <c r="S1204" s="3"/>
      <c r="T1204" s="7" t="s">
        <v>6537</v>
      </c>
      <c r="U1204" s="3" t="s">
        <v>698</v>
      </c>
      <c r="V1204" s="3" t="s">
        <v>68</v>
      </c>
      <c r="W1204" s="3" t="s">
        <v>69</v>
      </c>
      <c r="X1204" s="3" t="s">
        <v>70</v>
      </c>
      <c r="Y1204" s="3" t="s">
        <v>67</v>
      </c>
      <c r="Z1204" s="4" t="str">
        <f>IF(Tabela1[[#This Row],[R.A.E]]="SIM",VLOOKUP(Tabela1[[#This Row],[CLASSIFICAÇÃO]],Lista_Susp_!PRAZO,2,0)+Tabela1[[#This Row],[DATA]],"")</f>
        <v/>
      </c>
      <c r="AA1204" s="11" t="b">
        <f ca="1">IF(Tabela1[[#This Row],[R.A.E]]="SIM",IF(AC1204="ok","CONCLUÍDO",IF(Tabela1[[#This Row],[PRAZO ABERTURA R.A.E]]&lt;TODAY(),"ATRASADO","NO PRAZO")))</f>
        <v>0</v>
      </c>
      <c r="AB1204" s="11" t="str">
        <f ca="1">IF(Tabela1[[#This Row],[PRAZO ABERTURA R.A.E]]&gt;=TODAY(),"",IF(Tabela1[[#This Row],[STATUS]]="ATRASADO",TODAY()-Tabela1[[#This Row],[PRAZO ABERTURA R.A.E]],""))</f>
        <v/>
      </c>
      <c r="AE1204" s="3"/>
      <c r="AF1204" t="s">
        <v>73</v>
      </c>
    </row>
    <row r="1205" spans="1:32" x14ac:dyDescent="0.25">
      <c r="A1205" s="2">
        <v>1204</v>
      </c>
      <c r="B1205" s="2" t="s">
        <v>25</v>
      </c>
      <c r="C1205" s="46">
        <v>45559</v>
      </c>
      <c r="D1205" s="15" t="str">
        <f t="shared" si="20"/>
        <v>setembro</v>
      </c>
      <c r="E1205" s="9">
        <v>0.4375</v>
      </c>
      <c r="F1205" s="41" t="s">
        <v>6538</v>
      </c>
      <c r="G1205" s="2" t="s">
        <v>30</v>
      </c>
      <c r="H1205" s="20"/>
      <c r="I1205" s="61"/>
      <c r="J1205" s="3"/>
      <c r="K1205" s="5" t="s">
        <v>6539</v>
      </c>
      <c r="L1205" s="6" t="s">
        <v>2329</v>
      </c>
      <c r="M1205" s="3" t="s">
        <v>216</v>
      </c>
      <c r="N1205" s="2" t="s">
        <v>6540</v>
      </c>
      <c r="O1205" s="2" t="s">
        <v>6541</v>
      </c>
      <c r="P1205" s="3" t="s">
        <v>6542</v>
      </c>
      <c r="S1205" s="3"/>
      <c r="T1205" t="s">
        <v>6543</v>
      </c>
      <c r="U1205" s="3" t="s">
        <v>6544</v>
      </c>
      <c r="V1205" s="3" t="s">
        <v>95</v>
      </c>
      <c r="W1205" s="3" t="s">
        <v>69</v>
      </c>
      <c r="X1205" s="3" t="s">
        <v>70</v>
      </c>
      <c r="Y1205" s="3" t="s">
        <v>67</v>
      </c>
      <c r="Z1205" s="4" t="str">
        <f>IF(Tabela1[[#This Row],[R.A.E]]="SIM",VLOOKUP(Tabela1[[#This Row],[CLASSIFICAÇÃO]],Lista_Susp_!PRAZO,2,0)+Tabela1[[#This Row],[DATA]],"")</f>
        <v/>
      </c>
      <c r="AA1205" s="11" t="b">
        <f ca="1">IF(Tabela1[[#This Row],[R.A.E]]="SIM",IF(AC1205="ok","CONCLUÍDO",IF(Tabela1[[#This Row],[PRAZO ABERTURA R.A.E]]&lt;TODAY(),"ATRASADO","NO PRAZO")))</f>
        <v>0</v>
      </c>
      <c r="AB1205" s="11" t="str">
        <f ca="1">IF(Tabela1[[#This Row],[PRAZO ABERTURA R.A.E]]&gt;=TODAY(),"",IF(Tabela1[[#This Row],[STATUS]]="ATRASADO",TODAY()-Tabela1[[#This Row],[PRAZO ABERTURA R.A.E]],""))</f>
        <v/>
      </c>
      <c r="AE1205" s="3"/>
      <c r="AF1205" t="s">
        <v>73</v>
      </c>
    </row>
    <row r="1206" spans="1:32" x14ac:dyDescent="0.25">
      <c r="A1206" s="88">
        <v>1205</v>
      </c>
      <c r="B1206" s="2" t="s">
        <v>25</v>
      </c>
      <c r="C1206" s="46">
        <v>45559</v>
      </c>
      <c r="D1206" s="15" t="str">
        <f t="shared" si="20"/>
        <v>setembro</v>
      </c>
      <c r="E1206" s="9">
        <v>0.59722222222222221</v>
      </c>
      <c r="F1206" s="41" t="s">
        <v>6545</v>
      </c>
      <c r="G1206" s="2" t="s">
        <v>30</v>
      </c>
      <c r="H1206" s="20"/>
      <c r="I1206" s="61"/>
      <c r="J1206" s="3"/>
      <c r="K1206" s="5" t="s">
        <v>6546</v>
      </c>
      <c r="L1206" s="6" t="s">
        <v>126</v>
      </c>
      <c r="M1206" s="3" t="s">
        <v>121</v>
      </c>
      <c r="N1206" s="2" t="s">
        <v>3588</v>
      </c>
      <c r="O1206" s="2" t="s">
        <v>6547</v>
      </c>
      <c r="P1206" s="3" t="s">
        <v>6527</v>
      </c>
      <c r="S1206" s="3"/>
      <c r="T1206" s="7" t="s">
        <v>6548</v>
      </c>
      <c r="U1206" s="3" t="s">
        <v>6433</v>
      </c>
      <c r="V1206" s="3" t="s">
        <v>75</v>
      </c>
      <c r="W1206" s="3" t="s">
        <v>69</v>
      </c>
      <c r="X1206" s="3" t="s">
        <v>70</v>
      </c>
      <c r="Y1206" s="3" t="s">
        <v>67</v>
      </c>
      <c r="Z1206" s="4" t="str">
        <f>IF(Tabela1[[#This Row],[R.A.E]]="SIM",VLOOKUP(Tabela1[[#This Row],[CLASSIFICAÇÃO]],Lista_Susp_!PRAZO,2,0)+Tabela1[[#This Row],[DATA]],"")</f>
        <v/>
      </c>
      <c r="AA1206" s="11" t="b">
        <f ca="1">IF(Tabela1[[#This Row],[R.A.E]]="SIM",IF(AC1206="ok","CONCLUÍDO",IF(Tabela1[[#This Row],[PRAZO ABERTURA R.A.E]]&lt;TODAY(),"ATRASADO","NO PRAZO")))</f>
        <v>0</v>
      </c>
      <c r="AB1206" s="11" t="str">
        <f ca="1">IF(Tabela1[[#This Row],[PRAZO ABERTURA R.A.E]]&gt;=TODAY(),"",IF(Tabela1[[#This Row],[STATUS]]="ATRASADO",TODAY()-Tabela1[[#This Row],[PRAZO ABERTURA R.A.E]],""))</f>
        <v/>
      </c>
      <c r="AE1206" s="3"/>
      <c r="AF1206" t="s">
        <v>73</v>
      </c>
    </row>
    <row r="1207" spans="1:32" ht="45" x14ac:dyDescent="0.25">
      <c r="A1207" s="2">
        <v>1206</v>
      </c>
      <c r="B1207" s="2" t="s">
        <v>28</v>
      </c>
      <c r="C1207" s="46">
        <v>45559</v>
      </c>
      <c r="D1207" s="15" t="str">
        <f t="shared" si="20"/>
        <v>setembro</v>
      </c>
      <c r="E1207" s="9">
        <v>0.39583333333333331</v>
      </c>
      <c r="F1207" s="41" t="s">
        <v>6549</v>
      </c>
      <c r="G1207" s="2" t="s">
        <v>33</v>
      </c>
      <c r="H1207" s="20"/>
      <c r="I1207" s="61"/>
      <c r="J1207" s="3"/>
      <c r="K1207" s="5" t="s">
        <v>6550</v>
      </c>
      <c r="L1207" s="6" t="s">
        <v>196</v>
      </c>
      <c r="M1207" s="3" t="s">
        <v>121</v>
      </c>
      <c r="N1207" s="2"/>
      <c r="O1207" s="89" t="s">
        <v>6551</v>
      </c>
      <c r="P1207" s="89" t="s">
        <v>3802</v>
      </c>
      <c r="S1207" s="3"/>
      <c r="T1207" s="7" t="s">
        <v>6552</v>
      </c>
      <c r="U1207" s="3" t="s">
        <v>6553</v>
      </c>
      <c r="V1207" s="3" t="s">
        <v>3898</v>
      </c>
      <c r="W1207" s="3" t="s">
        <v>69</v>
      </c>
      <c r="X1207" s="3" t="s">
        <v>70</v>
      </c>
      <c r="Y1207" s="3" t="s">
        <v>67</v>
      </c>
      <c r="Z1207" s="4" t="str">
        <f>IF(Tabela1[[#This Row],[R.A.E]]="SIM",VLOOKUP(Tabela1[[#This Row],[CLASSIFICAÇÃO]],Lista_Susp_!PRAZO,2,0)+Tabela1[[#This Row],[DATA]],"")</f>
        <v/>
      </c>
      <c r="AA1207" s="11" t="b">
        <f ca="1">IF(Tabela1[[#This Row],[R.A.E]]="SIM",IF(AC1207="ok","CONCLUÍDO",IF(Tabela1[[#This Row],[PRAZO ABERTURA R.A.E]]&lt;TODAY(),"ATRASADO","NO PRAZO")))</f>
        <v>0</v>
      </c>
      <c r="AB1207" s="11" t="str">
        <f ca="1">IF(Tabela1[[#This Row],[PRAZO ABERTURA R.A.E]]&gt;=TODAY(),"",IF(Tabela1[[#This Row],[STATUS]]="ATRASADO",TODAY()-Tabela1[[#This Row],[PRAZO ABERTURA R.A.E]],""))</f>
        <v/>
      </c>
      <c r="AE1207" s="3"/>
      <c r="AF1207" t="s">
        <v>73</v>
      </c>
    </row>
    <row r="1208" spans="1:32" ht="30" x14ac:dyDescent="0.25">
      <c r="A1208" s="2">
        <v>1207</v>
      </c>
      <c r="B1208" s="2" t="s">
        <v>25</v>
      </c>
      <c r="C1208" s="46">
        <v>45558</v>
      </c>
      <c r="D1208" s="15" t="str">
        <f t="shared" ref="D1208:D1260" si="21">TEXT(C1208,"MMMM")</f>
        <v>setembro</v>
      </c>
      <c r="E1208" s="9">
        <v>0.63888888888888895</v>
      </c>
      <c r="F1208" s="41" t="s">
        <v>4592</v>
      </c>
      <c r="G1208" s="2" t="s">
        <v>30</v>
      </c>
      <c r="H1208" s="20"/>
      <c r="I1208" s="61"/>
      <c r="J1208" s="3"/>
      <c r="K1208" s="5" t="s">
        <v>6555</v>
      </c>
      <c r="L1208" s="6" t="s">
        <v>126</v>
      </c>
      <c r="M1208" s="3" t="s">
        <v>44</v>
      </c>
      <c r="N1208" s="2" t="s">
        <v>475</v>
      </c>
      <c r="O1208" s="2" t="s">
        <v>5563</v>
      </c>
      <c r="P1208" s="3" t="s">
        <v>3544</v>
      </c>
      <c r="S1208" s="3"/>
      <c r="T1208" s="7" t="s">
        <v>6556</v>
      </c>
      <c r="U1208" s="3" t="s">
        <v>5310</v>
      </c>
      <c r="V1208" s="3" t="s">
        <v>81</v>
      </c>
      <c r="W1208" s="3" t="s">
        <v>69</v>
      </c>
      <c r="X1208" s="3" t="s">
        <v>70</v>
      </c>
      <c r="Y1208" s="3" t="s">
        <v>67</v>
      </c>
      <c r="Z1208" s="4" t="str">
        <f>IF(Tabela1[[#This Row],[R.A.E]]="SIM",VLOOKUP(Tabela1[[#This Row],[CLASSIFICAÇÃO]],Lista_Susp_!PRAZO,2,0)+Tabela1[[#This Row],[DATA]],"")</f>
        <v/>
      </c>
      <c r="AA1208" s="11" t="b">
        <f ca="1">IF(Tabela1[[#This Row],[R.A.E]]="SIM",IF(AC1208="ok","CONCLUÍDO",IF(Tabela1[[#This Row],[PRAZO ABERTURA R.A.E]]&lt;TODAY(),"ATRASADO","NO PRAZO")))</f>
        <v>0</v>
      </c>
      <c r="AB1208" s="11" t="str">
        <f ca="1">IF(Tabela1[[#This Row],[PRAZO ABERTURA R.A.E]]&gt;=TODAY(),"",IF(Tabela1[[#This Row],[STATUS]]="ATRASADO",TODAY()-Tabela1[[#This Row],[PRAZO ABERTURA R.A.E]],""))</f>
        <v/>
      </c>
      <c r="AE1208" s="3"/>
      <c r="AF1208" t="s">
        <v>73</v>
      </c>
    </row>
    <row r="1209" spans="1:32" ht="30" x14ac:dyDescent="0.25">
      <c r="A1209" s="2">
        <v>1208</v>
      </c>
      <c r="B1209" s="2" t="s">
        <v>25</v>
      </c>
      <c r="C1209" s="46">
        <v>45558</v>
      </c>
      <c r="D1209" s="15" t="str">
        <f t="shared" si="21"/>
        <v>setembro</v>
      </c>
      <c r="E1209" s="9">
        <v>0.71527777777777779</v>
      </c>
      <c r="F1209" s="41" t="s">
        <v>6557</v>
      </c>
      <c r="G1209" s="2" t="s">
        <v>30</v>
      </c>
      <c r="H1209" s="20"/>
      <c r="I1209" s="61"/>
      <c r="J1209" s="3"/>
      <c r="K1209" s="5" t="s">
        <v>6558</v>
      </c>
      <c r="L1209" s="6" t="s">
        <v>126</v>
      </c>
      <c r="M1209" s="3" t="s">
        <v>44</v>
      </c>
      <c r="N1209" s="2" t="s">
        <v>6176</v>
      </c>
      <c r="O1209" s="2" t="s">
        <v>6559</v>
      </c>
      <c r="P1209" s="3" t="s">
        <v>1215</v>
      </c>
      <c r="S1209" s="3"/>
      <c r="T1209" s="7" t="s">
        <v>6560</v>
      </c>
      <c r="U1209" s="3" t="s">
        <v>2037</v>
      </c>
      <c r="V1209" s="3" t="s">
        <v>81</v>
      </c>
      <c r="W1209" s="3" t="s">
        <v>69</v>
      </c>
      <c r="X1209" s="3" t="s">
        <v>70</v>
      </c>
      <c r="Y1209" s="3" t="s">
        <v>67</v>
      </c>
      <c r="Z1209" s="4" t="str">
        <f>IF(Tabela1[[#This Row],[R.A.E]]="SIM",VLOOKUP(Tabela1[[#This Row],[CLASSIFICAÇÃO]],Lista_Susp_!PRAZO,2,0)+Tabela1[[#This Row],[DATA]],"")</f>
        <v/>
      </c>
      <c r="AA1209" s="11" t="b">
        <f ca="1">IF(Tabela1[[#This Row],[R.A.E]]="SIM",IF(AC1209="ok","CONCLUÍDO",IF(Tabela1[[#This Row],[PRAZO ABERTURA R.A.E]]&lt;TODAY(),"ATRASADO","NO PRAZO")))</f>
        <v>0</v>
      </c>
      <c r="AB1209" s="11" t="str">
        <f ca="1">IF(Tabela1[[#This Row],[PRAZO ABERTURA R.A.E]]&gt;=TODAY(),"",IF(Tabela1[[#This Row],[STATUS]]="ATRASADO",TODAY()-Tabela1[[#This Row],[PRAZO ABERTURA R.A.E]],""))</f>
        <v/>
      </c>
      <c r="AE1209" s="3"/>
      <c r="AF1209" t="s">
        <v>73</v>
      </c>
    </row>
    <row r="1210" spans="1:32" ht="30" x14ac:dyDescent="0.25">
      <c r="A1210" s="2">
        <v>1209</v>
      </c>
      <c r="B1210" s="2" t="s">
        <v>25</v>
      </c>
      <c r="C1210" s="46">
        <v>45560</v>
      </c>
      <c r="D1210" s="15" t="str">
        <f t="shared" si="21"/>
        <v>setembro</v>
      </c>
      <c r="E1210" s="9">
        <v>0.54166666666666663</v>
      </c>
      <c r="F1210" s="41" t="s">
        <v>6561</v>
      </c>
      <c r="G1210" s="2" t="s">
        <v>32</v>
      </c>
      <c r="H1210" s="20"/>
      <c r="I1210" s="61" t="s">
        <v>5169</v>
      </c>
      <c r="J1210" s="3"/>
      <c r="K1210" s="5" t="s">
        <v>6562</v>
      </c>
      <c r="L1210" s="6" t="s">
        <v>126</v>
      </c>
      <c r="M1210" s="3" t="s">
        <v>781</v>
      </c>
      <c r="N1210" s="2" t="s">
        <v>6563</v>
      </c>
      <c r="O1210" s="2" t="s">
        <v>6564</v>
      </c>
      <c r="P1210" s="3" t="s">
        <v>4233</v>
      </c>
      <c r="S1210" s="3"/>
      <c r="T1210" s="7" t="s">
        <v>6565</v>
      </c>
      <c r="U1210" s="3" t="s">
        <v>6566</v>
      </c>
      <c r="V1210" s="3" t="s">
        <v>82</v>
      </c>
      <c r="W1210" s="3" t="s">
        <v>69</v>
      </c>
      <c r="X1210" s="3" t="s">
        <v>70</v>
      </c>
      <c r="Y1210" s="3" t="s">
        <v>73</v>
      </c>
      <c r="Z1210" s="4">
        <f>IF(Tabela1[[#This Row],[R.A.E]]="SIM",VLOOKUP(Tabela1[[#This Row],[CLASSIFICAÇÃO]],Lista_Susp_!PRAZO,2,0)+Tabela1[[#This Row],[DATA]],"")</f>
        <v>45567</v>
      </c>
      <c r="AA1210" s="11" t="str">
        <f ca="1">IF(Tabela1[[#This Row],[R.A.E]]="SIM",IF(AC1210="ok","CONCLUÍDO",IF(Tabela1[[#This Row],[PRAZO ABERTURA R.A.E]]&lt;TODAY(),"ATRASADO","NO PRAZO")))</f>
        <v>CONCLUÍDO</v>
      </c>
      <c r="AB1210" s="11" t="str">
        <f ca="1">IF(Tabela1[[#This Row],[PRAZO ABERTURA R.A.E]]&gt;=TODAY(),"",IF(Tabela1[[#This Row],[STATUS]]="ATRASADO",TODAY()-Tabela1[[#This Row],[PRAZO ABERTURA R.A.E]],""))</f>
        <v/>
      </c>
      <c r="AC1210" s="3" t="s">
        <v>908</v>
      </c>
      <c r="AD1210" s="4">
        <v>45566</v>
      </c>
      <c r="AE1210" s="3"/>
      <c r="AF1210" t="s">
        <v>73</v>
      </c>
    </row>
    <row r="1211" spans="1:32" x14ac:dyDescent="0.25">
      <c r="A1211" s="90">
        <v>1210</v>
      </c>
      <c r="B1211" s="2" t="s">
        <v>25</v>
      </c>
      <c r="C1211" s="46">
        <v>45559</v>
      </c>
      <c r="D1211" s="15" t="str">
        <f t="shared" si="21"/>
        <v>setembro</v>
      </c>
      <c r="E1211" s="9">
        <v>0.20833333333333334</v>
      </c>
      <c r="F1211" s="41" t="s">
        <v>6567</v>
      </c>
      <c r="G1211" s="2" t="s">
        <v>27</v>
      </c>
      <c r="H1211" s="20" t="s">
        <v>2310</v>
      </c>
      <c r="I1211" s="61"/>
      <c r="J1211" s="3"/>
      <c r="K1211" s="5" t="s">
        <v>6568</v>
      </c>
      <c r="L1211" s="6" t="s">
        <v>126</v>
      </c>
      <c r="M1211" s="3" t="s">
        <v>122</v>
      </c>
      <c r="N1211" s="2" t="s">
        <v>6569</v>
      </c>
      <c r="O1211" s="2" t="s">
        <v>6570</v>
      </c>
      <c r="P1211" s="3" t="s">
        <v>1613</v>
      </c>
      <c r="S1211" s="3"/>
      <c r="T1211" s="7" t="s">
        <v>6571</v>
      </c>
      <c r="U1211" s="3" t="s">
        <v>6572</v>
      </c>
      <c r="V1211" s="3" t="s">
        <v>105</v>
      </c>
      <c r="W1211" s="3" t="s">
        <v>69</v>
      </c>
      <c r="X1211" s="3" t="s">
        <v>70</v>
      </c>
      <c r="Y1211" s="3" t="s">
        <v>67</v>
      </c>
      <c r="Z1211" s="4" t="str">
        <f>IF(Tabela1[[#This Row],[R.A.E]]="SIM",VLOOKUP(Tabela1[[#This Row],[CLASSIFICAÇÃO]],Lista_Susp_!PRAZO,2,0)+Tabela1[[#This Row],[DATA]],"")</f>
        <v/>
      </c>
      <c r="AA1211" s="11" t="b">
        <f ca="1">IF(Tabela1[[#This Row],[R.A.E]]="SIM",IF(AC1211="ok","CONCLUÍDO",IF(Tabela1[[#This Row],[PRAZO ABERTURA R.A.E]]&lt;TODAY(),"ATRASADO","NO PRAZO")))</f>
        <v>0</v>
      </c>
      <c r="AB1211" s="11" t="str">
        <f ca="1">IF(Tabela1[[#This Row],[PRAZO ABERTURA R.A.E]]&gt;=TODAY(),"",IF(Tabela1[[#This Row],[STATUS]]="ATRASADO",TODAY()-Tabela1[[#This Row],[PRAZO ABERTURA R.A.E]],""))</f>
        <v/>
      </c>
      <c r="AE1211" s="3"/>
      <c r="AF1211" t="s">
        <v>73</v>
      </c>
    </row>
    <row r="1212" spans="1:32" ht="30" x14ac:dyDescent="0.25">
      <c r="A1212" s="2">
        <v>1211</v>
      </c>
      <c r="B1212" s="2" t="s">
        <v>25</v>
      </c>
      <c r="C1212" s="46">
        <v>45561</v>
      </c>
      <c r="D1212" s="15" t="str">
        <f t="shared" si="21"/>
        <v>setembro</v>
      </c>
      <c r="E1212" s="9">
        <v>0.51388888888888895</v>
      </c>
      <c r="F1212" s="41" t="s">
        <v>6573</v>
      </c>
      <c r="G1212" s="2" t="s">
        <v>33</v>
      </c>
      <c r="H1212" s="20"/>
      <c r="I1212" s="61"/>
      <c r="J1212" s="3"/>
      <c r="K1212" s="5" t="s">
        <v>6590</v>
      </c>
      <c r="L1212" s="6" t="s">
        <v>197</v>
      </c>
      <c r="M1212" s="3" t="s">
        <v>121</v>
      </c>
      <c r="N1212" s="2" t="s">
        <v>4404</v>
      </c>
      <c r="O1212" s="2" t="s">
        <v>6574</v>
      </c>
      <c r="P1212" s="3" t="s">
        <v>3208</v>
      </c>
      <c r="S1212" s="3"/>
      <c r="T1212" s="7" t="s">
        <v>6575</v>
      </c>
      <c r="U1212" s="3" t="s">
        <v>5032</v>
      </c>
      <c r="V1212" s="3" t="s">
        <v>68</v>
      </c>
      <c r="W1212" s="3" t="s">
        <v>69</v>
      </c>
      <c r="X1212" s="3" t="s">
        <v>70</v>
      </c>
      <c r="Y1212" s="3" t="s">
        <v>67</v>
      </c>
      <c r="Z1212" s="4" t="str">
        <f>IF(Tabela1[[#This Row],[R.A.E]]="SIM",VLOOKUP(Tabela1[[#This Row],[CLASSIFICAÇÃO]],Lista_Susp_!PRAZO,2,0)+Tabela1[[#This Row],[DATA]],"")</f>
        <v/>
      </c>
      <c r="AA1212" s="11" t="b">
        <f ca="1">IF(Tabela1[[#This Row],[R.A.E]]="SIM",IF(AC1212="ok","CONCLUÍDO",IF(Tabela1[[#This Row],[PRAZO ABERTURA R.A.E]]&lt;TODAY(),"ATRASADO","NO PRAZO")))</f>
        <v>0</v>
      </c>
      <c r="AB1212" s="11" t="str">
        <f ca="1">IF(Tabela1[[#This Row],[PRAZO ABERTURA R.A.E]]&gt;=TODAY(),"",IF(Tabela1[[#This Row],[STATUS]]="ATRASADO",TODAY()-Tabela1[[#This Row],[PRAZO ABERTURA R.A.E]],""))</f>
        <v/>
      </c>
      <c r="AE1212" s="3"/>
      <c r="AF1212" t="s">
        <v>73</v>
      </c>
    </row>
    <row r="1213" spans="1:32" ht="45" x14ac:dyDescent="0.25">
      <c r="A1213" s="2">
        <v>1212</v>
      </c>
      <c r="B1213" s="2" t="s">
        <v>25</v>
      </c>
      <c r="C1213" s="46">
        <v>45559</v>
      </c>
      <c r="D1213" s="15" t="str">
        <f t="shared" si="21"/>
        <v>setembro</v>
      </c>
      <c r="E1213" s="9">
        <v>0.28472222222222221</v>
      </c>
      <c r="F1213" s="41" t="s">
        <v>6576</v>
      </c>
      <c r="G1213" s="2" t="s">
        <v>27</v>
      </c>
      <c r="H1213" s="20" t="s">
        <v>2308</v>
      </c>
      <c r="I1213" s="61"/>
      <c r="J1213" s="3"/>
      <c r="K1213" s="5" t="s">
        <v>6591</v>
      </c>
      <c r="L1213" s="6" t="s">
        <v>40</v>
      </c>
      <c r="M1213" s="3" t="s">
        <v>121</v>
      </c>
      <c r="N1213" s="2" t="s">
        <v>6577</v>
      </c>
      <c r="O1213" s="2" t="s">
        <v>6578</v>
      </c>
      <c r="P1213" s="3" t="s">
        <v>484</v>
      </c>
      <c r="S1213" s="3"/>
      <c r="T1213" s="7" t="s">
        <v>6579</v>
      </c>
      <c r="U1213" s="3" t="s">
        <v>6580</v>
      </c>
      <c r="V1213" s="3" t="s">
        <v>68</v>
      </c>
      <c r="W1213" s="3" t="s">
        <v>69</v>
      </c>
      <c r="X1213" s="3" t="s">
        <v>70</v>
      </c>
      <c r="Y1213" s="3" t="s">
        <v>67</v>
      </c>
      <c r="Z1213" s="4" t="str">
        <f>IF(Tabela1[[#This Row],[R.A.E]]="SIM",VLOOKUP(Tabela1[[#This Row],[CLASSIFICAÇÃO]],Lista_Susp_!PRAZO,2,0)+Tabela1[[#This Row],[DATA]],"")</f>
        <v/>
      </c>
      <c r="AA1213" s="11" t="b">
        <f ca="1">IF(Tabela1[[#This Row],[R.A.E]]="SIM",IF(AC1213="ok","CONCLUÍDO",IF(Tabela1[[#This Row],[PRAZO ABERTURA R.A.E]]&lt;TODAY(),"ATRASADO","NO PRAZO")))</f>
        <v>0</v>
      </c>
      <c r="AB1213" s="11" t="str">
        <f ca="1">IF(Tabela1[[#This Row],[PRAZO ABERTURA R.A.E]]&gt;=TODAY(),"",IF(Tabela1[[#This Row],[STATUS]]="ATRASADO",TODAY()-Tabela1[[#This Row],[PRAZO ABERTURA R.A.E]],""))</f>
        <v/>
      </c>
      <c r="AE1213" s="3"/>
      <c r="AF1213" t="s">
        <v>73</v>
      </c>
    </row>
    <row r="1214" spans="1:32" ht="45" x14ac:dyDescent="0.25">
      <c r="A1214" s="2">
        <v>1213</v>
      </c>
      <c r="B1214" s="2" t="s">
        <v>25</v>
      </c>
      <c r="C1214" s="46">
        <v>45561</v>
      </c>
      <c r="D1214" s="15" t="str">
        <f t="shared" si="21"/>
        <v>setembro</v>
      </c>
      <c r="E1214" s="9">
        <v>0.58680555555555558</v>
      </c>
      <c r="F1214" s="41" t="s">
        <v>6581</v>
      </c>
      <c r="G1214" s="2" t="s">
        <v>36</v>
      </c>
      <c r="H1214" s="20"/>
      <c r="I1214" s="61"/>
      <c r="J1214" s="3" t="s">
        <v>73</v>
      </c>
      <c r="K1214" s="5" t="s">
        <v>6592</v>
      </c>
      <c r="L1214" s="6" t="s">
        <v>126</v>
      </c>
      <c r="M1214" s="3" t="s">
        <v>121</v>
      </c>
      <c r="N1214" s="2" t="s">
        <v>6404</v>
      </c>
      <c r="O1214" s="2" t="s">
        <v>6582</v>
      </c>
      <c r="P1214" s="3" t="s">
        <v>6583</v>
      </c>
      <c r="S1214" s="3"/>
      <c r="T1214" s="7" t="s">
        <v>6584</v>
      </c>
      <c r="U1214" s="3" t="s">
        <v>6585</v>
      </c>
      <c r="V1214" s="3" t="s">
        <v>75</v>
      </c>
      <c r="W1214" s="3" t="s">
        <v>76</v>
      </c>
      <c r="X1214" s="3" t="s">
        <v>79</v>
      </c>
      <c r="Y1214" s="3" t="s">
        <v>73</v>
      </c>
      <c r="Z1214" s="4">
        <f>IF(Tabela1[[#This Row],[R.A.E]]="SIM",VLOOKUP(Tabela1[[#This Row],[CLASSIFICAÇÃO]],Lista_Susp_!PRAZO,2,0)+Tabela1[[#This Row],[DATA]],"")</f>
        <v>45568</v>
      </c>
      <c r="AA1214" s="11" t="str">
        <f ca="1">IF(Tabela1[[#This Row],[R.A.E]]="SIM",IF(AC1214="ok","CONCLUÍDO",IF(Tabela1[[#This Row],[PRAZO ABERTURA R.A.E]]&lt;TODAY(),"ATRASADO","NO PRAZO")))</f>
        <v>CONCLUÍDO</v>
      </c>
      <c r="AB1214" s="11" t="str">
        <f ca="1">IF(Tabela1[[#This Row],[PRAZO ABERTURA R.A.E]]&gt;=TODAY(),"",IF(Tabela1[[#This Row],[STATUS]]="ATRASADO",TODAY()-Tabela1[[#This Row],[PRAZO ABERTURA R.A.E]],""))</f>
        <v/>
      </c>
      <c r="AC1214" s="3" t="s">
        <v>908</v>
      </c>
      <c r="AD1214" s="4">
        <v>45568</v>
      </c>
      <c r="AE1214" s="3"/>
      <c r="AF1214" t="s">
        <v>73</v>
      </c>
    </row>
    <row r="1215" spans="1:32" ht="30" x14ac:dyDescent="0.25">
      <c r="A1215" s="2">
        <v>1214</v>
      </c>
      <c r="B1215" s="2" t="s">
        <v>25</v>
      </c>
      <c r="C1215" s="46">
        <v>45561</v>
      </c>
      <c r="D1215" s="15" t="str">
        <f t="shared" si="21"/>
        <v>setembro</v>
      </c>
      <c r="E1215" s="9">
        <v>0.53819444444444442</v>
      </c>
      <c r="F1215" s="41" t="s">
        <v>6586</v>
      </c>
      <c r="G1215" s="2" t="s">
        <v>27</v>
      </c>
      <c r="H1215" s="20" t="s">
        <v>2310</v>
      </c>
      <c r="I1215" s="61"/>
      <c r="J1215" s="3"/>
      <c r="K1215" s="5" t="s">
        <v>6587</v>
      </c>
      <c r="L1215" s="6" t="s">
        <v>242</v>
      </c>
      <c r="M1215" s="3" t="s">
        <v>122</v>
      </c>
      <c r="N1215" s="2" t="s">
        <v>4604</v>
      </c>
      <c r="O1215" s="2" t="s">
        <v>6588</v>
      </c>
      <c r="P1215" s="3" t="s">
        <v>3190</v>
      </c>
      <c r="S1215" s="3"/>
      <c r="T1215" s="7" t="s">
        <v>6589</v>
      </c>
      <c r="U1215" s="3" t="s">
        <v>6131</v>
      </c>
      <c r="V1215" s="3" t="s">
        <v>64</v>
      </c>
      <c r="W1215" s="3" t="s">
        <v>69</v>
      </c>
      <c r="X1215" s="3" t="s">
        <v>70</v>
      </c>
      <c r="Y1215" s="3" t="s">
        <v>73</v>
      </c>
      <c r="Z1215" s="4">
        <f>IF(Tabela1[[#This Row],[R.A.E]]="SIM",VLOOKUP(Tabela1[[#This Row],[CLASSIFICAÇÃO]],Lista_Susp_!PRAZO,2,0)+Tabela1[[#This Row],[DATA]],"")</f>
        <v>45568</v>
      </c>
      <c r="AA1215" s="11" t="str">
        <f ca="1">IF(Tabela1[[#This Row],[R.A.E]]="SIM",IF(AC1215="ok","CONCLUÍDO",IF(Tabela1[[#This Row],[PRAZO ABERTURA R.A.E]]&lt;TODAY(),"ATRASADO","NO PRAZO")))</f>
        <v>CONCLUÍDO</v>
      </c>
      <c r="AB1215" s="11" t="str">
        <f ca="1">IF(Tabela1[[#This Row],[PRAZO ABERTURA R.A.E]]&gt;=TODAY(),"",IF(Tabela1[[#This Row],[STATUS]]="ATRASADO",TODAY()-Tabela1[[#This Row],[PRAZO ABERTURA R.A.E]],""))</f>
        <v/>
      </c>
      <c r="AC1215" s="3" t="s">
        <v>908</v>
      </c>
      <c r="AD1215" s="4">
        <v>45560</v>
      </c>
      <c r="AE1215" s="3"/>
      <c r="AF1215" t="s">
        <v>73</v>
      </c>
    </row>
    <row r="1216" spans="1:32" x14ac:dyDescent="0.25">
      <c r="A1216" s="2">
        <v>1215</v>
      </c>
      <c r="B1216" s="2" t="s">
        <v>28</v>
      </c>
      <c r="C1216" s="46">
        <v>45559</v>
      </c>
      <c r="D1216" s="15" t="str">
        <f t="shared" si="21"/>
        <v>setembro</v>
      </c>
      <c r="E1216" s="9">
        <v>0.53472222222222221</v>
      </c>
      <c r="F1216" s="41" t="s">
        <v>6593</v>
      </c>
      <c r="G1216" s="2" t="s">
        <v>27</v>
      </c>
      <c r="H1216" s="20" t="s">
        <v>2309</v>
      </c>
      <c r="I1216" s="61"/>
      <c r="J1216" s="3"/>
      <c r="K1216" s="5" t="s">
        <v>6597</v>
      </c>
      <c r="L1216" s="6" t="s">
        <v>184</v>
      </c>
      <c r="M1216" s="3" t="s">
        <v>121</v>
      </c>
      <c r="N1216" s="2"/>
      <c r="O1216" s="89" t="s">
        <v>6601</v>
      </c>
      <c r="P1216" s="89" t="s">
        <v>3371</v>
      </c>
      <c r="S1216" s="3"/>
      <c r="T1216"/>
      <c r="V1216" s="3" t="s">
        <v>78</v>
      </c>
      <c r="W1216" s="3" t="s">
        <v>69</v>
      </c>
      <c r="X1216" s="3" t="s">
        <v>70</v>
      </c>
      <c r="Y1216" s="3" t="s">
        <v>67</v>
      </c>
      <c r="Z1216" s="4" t="str">
        <f>IF(Tabela1[[#This Row],[R.A.E]]="SIM",VLOOKUP(Tabela1[[#This Row],[CLASSIFICAÇÃO]],Lista_Susp_!PRAZO,2,0)+Tabela1[[#This Row],[DATA]],"")</f>
        <v/>
      </c>
      <c r="AA1216" s="11" t="b">
        <f ca="1">IF(Tabela1[[#This Row],[R.A.E]]="SIM",IF(AC1216="ok","CONCLUÍDO",IF(Tabela1[[#This Row],[PRAZO ABERTURA R.A.E]]&lt;TODAY(),"ATRASADO","NO PRAZO")))</f>
        <v>0</v>
      </c>
      <c r="AB1216" s="11" t="str">
        <f ca="1">IF(Tabela1[[#This Row],[PRAZO ABERTURA R.A.E]]&gt;=TODAY(),"",IF(Tabela1[[#This Row],[STATUS]]="ATRASADO",TODAY()-Tabela1[[#This Row],[PRAZO ABERTURA R.A.E]],""))</f>
        <v/>
      </c>
      <c r="AE1216" s="3"/>
      <c r="AF1216" t="s">
        <v>73</v>
      </c>
    </row>
    <row r="1217" spans="1:32" ht="30" x14ac:dyDescent="0.25">
      <c r="A1217" s="2">
        <v>1216</v>
      </c>
      <c r="B1217" s="2" t="s">
        <v>28</v>
      </c>
      <c r="C1217" s="46">
        <v>45559</v>
      </c>
      <c r="D1217" s="15" t="str">
        <f t="shared" si="21"/>
        <v>setembro</v>
      </c>
      <c r="E1217" s="9">
        <v>0.53472222222222221</v>
      </c>
      <c r="F1217" s="41" t="s">
        <v>6594</v>
      </c>
      <c r="G1217" s="2" t="s">
        <v>27</v>
      </c>
      <c r="H1217" s="20" t="s">
        <v>2309</v>
      </c>
      <c r="I1217" s="61"/>
      <c r="J1217" s="3"/>
      <c r="K1217" s="5" t="s">
        <v>6598</v>
      </c>
      <c r="L1217" s="6" t="s">
        <v>129</v>
      </c>
      <c r="M1217" s="3" t="s">
        <v>231</v>
      </c>
      <c r="N1217" s="2"/>
      <c r="O1217" s="89" t="s">
        <v>6602</v>
      </c>
      <c r="P1217" s="89" t="s">
        <v>3371</v>
      </c>
      <c r="S1217" s="3"/>
      <c r="T1217"/>
      <c r="V1217" s="3" t="s">
        <v>83</v>
      </c>
      <c r="W1217" s="3" t="s">
        <v>69</v>
      </c>
      <c r="X1217" s="3" t="s">
        <v>70</v>
      </c>
      <c r="Y1217" s="3" t="s">
        <v>67</v>
      </c>
      <c r="Z1217" s="4" t="str">
        <f>IF(Tabela1[[#This Row],[R.A.E]]="SIM",VLOOKUP(Tabela1[[#This Row],[CLASSIFICAÇÃO]],Lista_Susp_!PRAZO,2,0)+Tabela1[[#This Row],[DATA]],"")</f>
        <v/>
      </c>
      <c r="AA1217" s="11" t="b">
        <f ca="1">IF(Tabela1[[#This Row],[R.A.E]]="SIM",IF(AC1217="ok","CONCLUÍDO",IF(Tabela1[[#This Row],[PRAZO ABERTURA R.A.E]]&lt;TODAY(),"ATRASADO","NO PRAZO")))</f>
        <v>0</v>
      </c>
      <c r="AB1217" s="11" t="str">
        <f ca="1">IF(Tabela1[[#This Row],[PRAZO ABERTURA R.A.E]]&gt;=TODAY(),"",IF(Tabela1[[#This Row],[STATUS]]="ATRASADO",TODAY()-Tabela1[[#This Row],[PRAZO ABERTURA R.A.E]],""))</f>
        <v/>
      </c>
      <c r="AE1217" s="3"/>
      <c r="AF1217" t="s">
        <v>73</v>
      </c>
    </row>
    <row r="1218" spans="1:32" x14ac:dyDescent="0.25">
      <c r="A1218" s="2">
        <v>1217</v>
      </c>
      <c r="B1218" s="2" t="s">
        <v>28</v>
      </c>
      <c r="C1218" s="46">
        <v>45560</v>
      </c>
      <c r="D1218" s="15" t="str">
        <f t="shared" si="21"/>
        <v>setembro</v>
      </c>
      <c r="E1218" s="9">
        <v>0.34722222222222227</v>
      </c>
      <c r="F1218" s="41" t="s">
        <v>6595</v>
      </c>
      <c r="G1218" s="2" t="s">
        <v>36</v>
      </c>
      <c r="H1218" s="20"/>
      <c r="I1218" s="61"/>
      <c r="J1218" s="3" t="s">
        <v>73</v>
      </c>
      <c r="K1218" s="5" t="s">
        <v>6599</v>
      </c>
      <c r="L1218" s="6" t="s">
        <v>143</v>
      </c>
      <c r="M1218" s="3" t="s">
        <v>121</v>
      </c>
      <c r="N1218" s="2"/>
      <c r="O1218" s="89" t="s">
        <v>6603</v>
      </c>
      <c r="P1218" s="89" t="s">
        <v>484</v>
      </c>
      <c r="S1218" s="3"/>
      <c r="T1218"/>
      <c r="V1218" s="3" t="s">
        <v>83</v>
      </c>
      <c r="W1218" s="3" t="s">
        <v>72</v>
      </c>
      <c r="X1218" s="3" t="s">
        <v>85</v>
      </c>
      <c r="Y1218" s="3" t="s">
        <v>73</v>
      </c>
      <c r="Z1218" s="4">
        <f>IF(Tabela1[[#This Row],[R.A.E]]="SIM",VLOOKUP(Tabela1[[#This Row],[CLASSIFICAÇÃO]],Lista_Susp_!PRAZO,2,0)+Tabela1[[#This Row],[DATA]],"")</f>
        <v>45567</v>
      </c>
      <c r="AA1218" s="11" t="str">
        <f ca="1">IF(Tabela1[[#This Row],[R.A.E]]="SIM",IF(AC1218="ok","CONCLUÍDO",IF(Tabela1[[#This Row],[PRAZO ABERTURA R.A.E]]&lt;TODAY(),"ATRASADO","NO PRAZO")))</f>
        <v>ATRASADO</v>
      </c>
      <c r="AB1218" s="11">
        <f ca="1">IF(Tabela1[[#This Row],[PRAZO ABERTURA R.A.E]]&gt;=TODAY(),"",IF(Tabela1[[#This Row],[STATUS]]="ATRASADO",TODAY()-Tabela1[[#This Row],[PRAZO ABERTURA R.A.E]],""))</f>
        <v>90</v>
      </c>
      <c r="AE1218" s="3"/>
      <c r="AF1218" t="s">
        <v>73</v>
      </c>
    </row>
    <row r="1219" spans="1:32" ht="30" x14ac:dyDescent="0.25">
      <c r="A1219" s="2">
        <v>1218</v>
      </c>
      <c r="B1219" s="2" t="s">
        <v>25</v>
      </c>
      <c r="C1219" s="46">
        <v>45561</v>
      </c>
      <c r="D1219" s="15" t="str">
        <f t="shared" si="21"/>
        <v>setembro</v>
      </c>
      <c r="E1219" s="9">
        <v>0.60416666666666663</v>
      </c>
      <c r="F1219" s="41" t="s">
        <v>6596</v>
      </c>
      <c r="G1219" s="2" t="s">
        <v>27</v>
      </c>
      <c r="H1219" s="20" t="s">
        <v>2310</v>
      </c>
      <c r="I1219" s="61"/>
      <c r="J1219" s="3"/>
      <c r="K1219" s="5" t="s">
        <v>6600</v>
      </c>
      <c r="L1219" s="6" t="s">
        <v>54</v>
      </c>
      <c r="M1219" s="3" t="s">
        <v>122</v>
      </c>
      <c r="N1219" s="2"/>
      <c r="O1219" s="89" t="s">
        <v>6604</v>
      </c>
      <c r="P1219" s="89" t="s">
        <v>1740</v>
      </c>
      <c r="S1219" s="3"/>
      <c r="T1219"/>
      <c r="V1219" s="3" t="s">
        <v>83</v>
      </c>
      <c r="W1219" s="3" t="s">
        <v>69</v>
      </c>
      <c r="X1219" s="3" t="s">
        <v>70</v>
      </c>
      <c r="Y1219" s="3" t="s">
        <v>67</v>
      </c>
      <c r="Z1219" s="4" t="str">
        <f>IF(Tabela1[[#This Row],[R.A.E]]="SIM",VLOOKUP(Tabela1[[#This Row],[CLASSIFICAÇÃO]],Lista_Susp_!PRAZO,2,0)+Tabela1[[#This Row],[DATA]],"")</f>
        <v/>
      </c>
      <c r="AA1219" s="11" t="b">
        <f ca="1">IF(Tabela1[[#This Row],[R.A.E]]="SIM",IF(AC1219="ok","CONCLUÍDO",IF(Tabela1[[#This Row],[PRAZO ABERTURA R.A.E]]&lt;TODAY(),"ATRASADO","NO PRAZO")))</f>
        <v>0</v>
      </c>
      <c r="AB1219" s="11" t="str">
        <f ca="1">IF(Tabela1[[#This Row],[PRAZO ABERTURA R.A.E]]&gt;=TODAY(),"",IF(Tabela1[[#This Row],[STATUS]]="ATRASADO",TODAY()-Tabela1[[#This Row],[PRAZO ABERTURA R.A.E]],""))</f>
        <v/>
      </c>
      <c r="AE1219" s="3"/>
      <c r="AF1219" t="s">
        <v>73</v>
      </c>
    </row>
    <row r="1220" spans="1:32" x14ac:dyDescent="0.25">
      <c r="A1220" s="2">
        <v>1219</v>
      </c>
      <c r="B1220" s="2" t="s">
        <v>28</v>
      </c>
      <c r="C1220" s="46">
        <v>45562</v>
      </c>
      <c r="D1220" s="15" t="str">
        <f t="shared" si="21"/>
        <v>setembro</v>
      </c>
      <c r="E1220" s="9">
        <v>0.54513888888888895</v>
      </c>
      <c r="F1220" s="41" t="s">
        <v>6605</v>
      </c>
      <c r="G1220" s="2" t="s">
        <v>36</v>
      </c>
      <c r="H1220" s="20"/>
      <c r="I1220" s="61"/>
      <c r="J1220" s="3"/>
      <c r="K1220" s="5" t="s">
        <v>6606</v>
      </c>
      <c r="L1220" s="6" t="s">
        <v>230</v>
      </c>
      <c r="M1220" s="3" t="s">
        <v>121</v>
      </c>
      <c r="N1220" s="2"/>
      <c r="O1220" s="2" t="s">
        <v>6607</v>
      </c>
      <c r="P1220" s="3" t="s">
        <v>6608</v>
      </c>
      <c r="S1220" s="3"/>
      <c r="T1220" t="s">
        <v>6609</v>
      </c>
      <c r="U1220" s="3" t="s">
        <v>1757</v>
      </c>
      <c r="V1220" s="3" t="s">
        <v>3898</v>
      </c>
      <c r="W1220" s="3" t="s">
        <v>69</v>
      </c>
      <c r="X1220" s="3" t="s">
        <v>70</v>
      </c>
      <c r="Y1220" s="3" t="s">
        <v>67</v>
      </c>
      <c r="Z1220" s="4" t="str">
        <f>IF(Tabela1[[#This Row],[R.A.E]]="SIM",VLOOKUP(Tabela1[[#This Row],[CLASSIFICAÇÃO]],Lista_Susp_!PRAZO,2,0)+Tabela1[[#This Row],[DATA]],"")</f>
        <v/>
      </c>
      <c r="AA1220" s="11" t="b">
        <f ca="1">IF(Tabela1[[#This Row],[R.A.E]]="SIM",IF(AC1220="ok","CONCLUÍDO",IF(Tabela1[[#This Row],[PRAZO ABERTURA R.A.E]]&lt;TODAY(),"ATRASADO","NO PRAZO")))</f>
        <v>0</v>
      </c>
      <c r="AB1220" s="11" t="str">
        <f ca="1">IF(Tabela1[[#This Row],[PRAZO ABERTURA R.A.E]]&gt;=TODAY(),"",IF(Tabela1[[#This Row],[STATUS]]="ATRASADO",TODAY()-Tabela1[[#This Row],[PRAZO ABERTURA R.A.E]],""))</f>
        <v/>
      </c>
      <c r="AE1220" s="3"/>
      <c r="AF1220" t="s">
        <v>73</v>
      </c>
    </row>
    <row r="1221" spans="1:32" ht="75" x14ac:dyDescent="0.25">
      <c r="A1221" s="2">
        <v>1220</v>
      </c>
      <c r="B1221" s="2" t="s">
        <v>25</v>
      </c>
      <c r="C1221" s="46">
        <v>45562</v>
      </c>
      <c r="D1221" s="15" t="str">
        <f t="shared" si="21"/>
        <v>setembro</v>
      </c>
      <c r="E1221" s="9">
        <v>0.58263888888888882</v>
      </c>
      <c r="F1221" s="41" t="s">
        <v>6610</v>
      </c>
      <c r="G1221" s="2" t="s">
        <v>27</v>
      </c>
      <c r="H1221" s="20" t="s">
        <v>2310</v>
      </c>
      <c r="I1221" s="61"/>
      <c r="J1221" s="3"/>
      <c r="K1221" s="5" t="s">
        <v>6611</v>
      </c>
      <c r="L1221" s="6" t="s">
        <v>190</v>
      </c>
      <c r="M1221" s="3" t="s">
        <v>122</v>
      </c>
      <c r="N1221" s="2" t="s">
        <v>4604</v>
      </c>
      <c r="O1221" s="2" t="s">
        <v>6612</v>
      </c>
      <c r="P1221" s="3" t="s">
        <v>3229</v>
      </c>
      <c r="S1221" s="3"/>
      <c r="T1221" s="7" t="s">
        <v>6613</v>
      </c>
      <c r="U1221" s="3" t="s">
        <v>3231</v>
      </c>
      <c r="V1221" s="3" t="s">
        <v>64</v>
      </c>
      <c r="W1221" s="3" t="s">
        <v>69</v>
      </c>
      <c r="X1221" s="3" t="s">
        <v>70</v>
      </c>
      <c r="Y1221" s="3" t="s">
        <v>67</v>
      </c>
      <c r="Z1221" s="4" t="str">
        <f>IF(Tabela1[[#This Row],[R.A.E]]="SIM",VLOOKUP(Tabela1[[#This Row],[CLASSIFICAÇÃO]],Lista_Susp_!PRAZO,2,0)+Tabela1[[#This Row],[DATA]],"")</f>
        <v/>
      </c>
      <c r="AA1221" s="11" t="b">
        <f ca="1">IF(Tabela1[[#This Row],[R.A.E]]="SIM",IF(AC1221="ok","CONCLUÍDO",IF(Tabela1[[#This Row],[PRAZO ABERTURA R.A.E]]&lt;TODAY(),"ATRASADO","NO PRAZO")))</f>
        <v>0</v>
      </c>
      <c r="AB1221" s="11" t="str">
        <f ca="1">IF(Tabela1[[#This Row],[PRAZO ABERTURA R.A.E]]&gt;=TODAY(),"",IF(Tabela1[[#This Row],[STATUS]]="ATRASADO",TODAY()-Tabela1[[#This Row],[PRAZO ABERTURA R.A.E]],""))</f>
        <v/>
      </c>
      <c r="AE1221" s="3"/>
      <c r="AF1221" t="s">
        <v>73</v>
      </c>
    </row>
    <row r="1222" spans="1:32" ht="45" x14ac:dyDescent="0.25">
      <c r="A1222" s="2">
        <v>1221</v>
      </c>
      <c r="B1222" s="2" t="s">
        <v>25</v>
      </c>
      <c r="C1222" s="46">
        <v>45561</v>
      </c>
      <c r="D1222" s="15" t="str">
        <f t="shared" si="21"/>
        <v>setembro</v>
      </c>
      <c r="E1222" s="9">
        <v>0.6875</v>
      </c>
      <c r="F1222" s="41" t="s">
        <v>6614</v>
      </c>
      <c r="G1222" s="2" t="s">
        <v>33</v>
      </c>
      <c r="H1222" s="20"/>
      <c r="I1222" s="61"/>
      <c r="J1222" s="3"/>
      <c r="K1222" s="5" t="s">
        <v>6615</v>
      </c>
      <c r="L1222" s="6" t="s">
        <v>126</v>
      </c>
      <c r="M1222" s="3" t="s">
        <v>44</v>
      </c>
      <c r="N1222" s="3" t="s">
        <v>6616</v>
      </c>
      <c r="O1222" s="2" t="s">
        <v>6617</v>
      </c>
      <c r="P1222" s="3" t="s">
        <v>3208</v>
      </c>
      <c r="S1222" s="3"/>
      <c r="T1222" s="7" t="s">
        <v>6618</v>
      </c>
      <c r="U1222" s="3" t="s">
        <v>5036</v>
      </c>
      <c r="V1222" s="3" t="s">
        <v>81</v>
      </c>
      <c r="W1222" s="3" t="s">
        <v>69</v>
      </c>
      <c r="X1222" s="3" t="s">
        <v>70</v>
      </c>
      <c r="Y1222" s="3" t="s">
        <v>67</v>
      </c>
      <c r="Z1222" s="4" t="str">
        <f>IF(Tabela1[[#This Row],[R.A.E]]="SIM",VLOOKUP(Tabela1[[#This Row],[CLASSIFICAÇÃO]],Lista_Susp_!PRAZO,2,0)+Tabela1[[#This Row],[DATA]],"")</f>
        <v/>
      </c>
      <c r="AA1222" s="11" t="b">
        <f ca="1">IF(Tabela1[[#This Row],[R.A.E]]="SIM",IF(AC1222="ok","CONCLUÍDO",IF(Tabela1[[#This Row],[PRAZO ABERTURA R.A.E]]&lt;TODAY(),"ATRASADO","NO PRAZO")))</f>
        <v>0</v>
      </c>
      <c r="AB1222" s="11" t="str">
        <f ca="1">IF(Tabela1[[#This Row],[PRAZO ABERTURA R.A.E]]&gt;=TODAY(),"",IF(Tabela1[[#This Row],[STATUS]]="ATRASADO",TODAY()-Tabela1[[#This Row],[PRAZO ABERTURA R.A.E]],""))</f>
        <v/>
      </c>
      <c r="AE1222" s="3"/>
      <c r="AF1222" t="s">
        <v>73</v>
      </c>
    </row>
    <row r="1223" spans="1:32" ht="30" x14ac:dyDescent="0.25">
      <c r="A1223" s="88">
        <v>1222</v>
      </c>
      <c r="B1223" s="2" t="s">
        <v>25</v>
      </c>
      <c r="C1223" s="46">
        <v>45565</v>
      </c>
      <c r="D1223" s="15" t="str">
        <f t="shared" si="21"/>
        <v>setembro</v>
      </c>
      <c r="E1223" s="9">
        <v>0.56944444444444442</v>
      </c>
      <c r="F1223" s="41" t="s">
        <v>6620</v>
      </c>
      <c r="G1223" s="2" t="s">
        <v>27</v>
      </c>
      <c r="H1223" s="20" t="s">
        <v>2308</v>
      </c>
      <c r="I1223" s="61"/>
      <c r="J1223" s="3"/>
      <c r="K1223" s="5" t="s">
        <v>6619</v>
      </c>
      <c r="L1223" s="6" t="s">
        <v>131</v>
      </c>
      <c r="M1223" s="3" t="s">
        <v>123</v>
      </c>
      <c r="N1223" s="2" t="s">
        <v>4167</v>
      </c>
      <c r="O1223" s="2" t="s">
        <v>6621</v>
      </c>
      <c r="P1223" s="3" t="s">
        <v>6622</v>
      </c>
      <c r="S1223" s="3"/>
      <c r="T1223" s="7" t="s">
        <v>6623</v>
      </c>
      <c r="U1223" s="3" t="s">
        <v>6624</v>
      </c>
      <c r="V1223" s="3" t="s">
        <v>248</v>
      </c>
      <c r="W1223" s="3" t="s">
        <v>69</v>
      </c>
      <c r="X1223" s="3" t="s">
        <v>70</v>
      </c>
      <c r="Y1223" s="3" t="s">
        <v>67</v>
      </c>
      <c r="Z1223" s="4" t="str">
        <f>IF(Tabela1[[#This Row],[R.A.E]]="SIM",VLOOKUP(Tabela1[[#This Row],[CLASSIFICAÇÃO]],Lista_Susp_!PRAZO,2,0)+Tabela1[[#This Row],[DATA]],"")</f>
        <v/>
      </c>
      <c r="AA1223" s="11" t="b">
        <f ca="1">IF(Tabela1[[#This Row],[R.A.E]]="SIM",IF(AC1223="ok","CONCLUÍDO",IF(Tabela1[[#This Row],[PRAZO ABERTURA R.A.E]]&lt;TODAY(),"ATRASADO","NO PRAZO")))</f>
        <v>0</v>
      </c>
      <c r="AB1223" s="11" t="str">
        <f ca="1">IF(Tabela1[[#This Row],[PRAZO ABERTURA R.A.E]]&gt;=TODAY(),"",IF(Tabela1[[#This Row],[STATUS]]="ATRASADO",TODAY()-Tabela1[[#This Row],[PRAZO ABERTURA R.A.E]],""))</f>
        <v/>
      </c>
      <c r="AE1223" s="3"/>
      <c r="AF1223" t="s">
        <v>73</v>
      </c>
    </row>
    <row r="1224" spans="1:32" ht="30" x14ac:dyDescent="0.25">
      <c r="A1224" s="19">
        <v>1223</v>
      </c>
      <c r="B1224" s="2" t="s">
        <v>25</v>
      </c>
      <c r="C1224" s="46">
        <v>45565</v>
      </c>
      <c r="D1224" s="15" t="str">
        <f t="shared" si="21"/>
        <v>setembro</v>
      </c>
      <c r="E1224" s="9">
        <v>0.58333333333333337</v>
      </c>
      <c r="F1224" s="41" t="s">
        <v>6620</v>
      </c>
      <c r="G1224" s="2" t="s">
        <v>27</v>
      </c>
      <c r="H1224" s="20" t="s">
        <v>2308</v>
      </c>
      <c r="I1224" s="61"/>
      <c r="J1224" s="3" t="s">
        <v>73</v>
      </c>
      <c r="K1224" s="5" t="s">
        <v>6625</v>
      </c>
      <c r="L1224" s="6" t="s">
        <v>131</v>
      </c>
      <c r="M1224" s="3" t="s">
        <v>123</v>
      </c>
      <c r="N1224" s="2" t="s">
        <v>4167</v>
      </c>
      <c r="O1224" s="2" t="s">
        <v>6626</v>
      </c>
      <c r="P1224" s="3" t="s">
        <v>6622</v>
      </c>
      <c r="S1224" s="3"/>
      <c r="T1224" s="7" t="s">
        <v>6623</v>
      </c>
      <c r="U1224" s="3" t="s">
        <v>6624</v>
      </c>
      <c r="V1224" s="3" t="s">
        <v>248</v>
      </c>
      <c r="W1224" s="3" t="s">
        <v>76</v>
      </c>
      <c r="X1224" s="3" t="s">
        <v>70</v>
      </c>
      <c r="Y1224" s="3" t="s">
        <v>73</v>
      </c>
      <c r="Z1224" s="4">
        <f>IF(Tabela1[[#This Row],[R.A.E]]="SIM",VLOOKUP(Tabela1[[#This Row],[CLASSIFICAÇÃO]],Lista_Susp_!PRAZO,2,0)+Tabela1[[#This Row],[DATA]],"")</f>
        <v>45572</v>
      </c>
      <c r="AA1224" s="11" t="str">
        <f ca="1">IF(Tabela1[[#This Row],[R.A.E]]="SIM",IF(AC1224="ok","CONCLUÍDO",IF(Tabela1[[#This Row],[PRAZO ABERTURA R.A.E]]&lt;TODAY(),"ATRASADO","NO PRAZO")))</f>
        <v>CONCLUÍDO</v>
      </c>
      <c r="AB1224" s="11" t="str">
        <f ca="1">IF(Tabela1[[#This Row],[PRAZO ABERTURA R.A.E]]&gt;=TODAY(),"",IF(Tabela1[[#This Row],[STATUS]]="ATRASADO",TODAY()-Tabela1[[#This Row],[PRAZO ABERTURA R.A.E]],""))</f>
        <v/>
      </c>
      <c r="AC1224" s="3" t="s">
        <v>908</v>
      </c>
      <c r="AD1224" s="4">
        <v>45570</v>
      </c>
      <c r="AE1224" s="3"/>
      <c r="AF1224" t="s">
        <v>73</v>
      </c>
    </row>
    <row r="1225" spans="1:32" x14ac:dyDescent="0.25">
      <c r="A1225" s="2">
        <v>1224</v>
      </c>
      <c r="B1225" s="2" t="s">
        <v>25</v>
      </c>
      <c r="C1225" s="46">
        <v>45562</v>
      </c>
      <c r="D1225" s="15" t="str">
        <f t="shared" si="21"/>
        <v>setembro</v>
      </c>
      <c r="E1225" s="9">
        <v>0.63888888888888895</v>
      </c>
      <c r="F1225" s="41" t="s">
        <v>6627</v>
      </c>
      <c r="G1225" s="2" t="s">
        <v>32</v>
      </c>
      <c r="H1225" s="20"/>
      <c r="I1225" s="61" t="s">
        <v>5168</v>
      </c>
      <c r="J1225" s="3"/>
      <c r="K1225" s="5" t="s">
        <v>6628</v>
      </c>
      <c r="L1225" s="6" t="s">
        <v>126</v>
      </c>
      <c r="M1225" s="3" t="s">
        <v>245</v>
      </c>
      <c r="N1225" s="2" t="s">
        <v>5108</v>
      </c>
      <c r="O1225" s="2" t="s">
        <v>6629</v>
      </c>
      <c r="P1225" s="3" t="s">
        <v>6630</v>
      </c>
      <c r="S1225" s="3"/>
      <c r="T1225" s="7" t="s">
        <v>6631</v>
      </c>
      <c r="U1225" s="3" t="s">
        <v>6632</v>
      </c>
      <c r="V1225" s="3" t="s">
        <v>239</v>
      </c>
      <c r="W1225" s="3" t="s">
        <v>76</v>
      </c>
      <c r="X1225" s="3" t="s">
        <v>70</v>
      </c>
      <c r="Y1225" s="3" t="s">
        <v>73</v>
      </c>
      <c r="Z1225" s="4">
        <f>IF(Tabela1[[#This Row],[R.A.E]]="SIM",VLOOKUP(Tabela1[[#This Row],[CLASSIFICAÇÃO]],Lista_Susp_!PRAZO,2,0)+Tabela1[[#This Row],[DATA]],"")</f>
        <v>45569</v>
      </c>
      <c r="AA1225" s="11" t="str">
        <f ca="1">IF(Tabela1[[#This Row],[R.A.E]]="SIM",IF(AC1225="ok","CONCLUÍDO",IF(Tabela1[[#This Row],[PRAZO ABERTURA R.A.E]]&lt;TODAY(),"ATRASADO","NO PRAZO")))</f>
        <v>CONCLUÍDO</v>
      </c>
      <c r="AB1225" s="11" t="str">
        <f ca="1">IF(Tabela1[[#This Row],[PRAZO ABERTURA R.A.E]]&gt;=TODAY(),"",IF(Tabela1[[#This Row],[STATUS]]="ATRASADO",TODAY()-Tabela1[[#This Row],[PRAZO ABERTURA R.A.E]],""))</f>
        <v/>
      </c>
      <c r="AC1225" s="3" t="s">
        <v>908</v>
      </c>
      <c r="AD1225" s="4">
        <v>45569</v>
      </c>
      <c r="AE1225" s="3"/>
      <c r="AF1225" t="s">
        <v>67</v>
      </c>
    </row>
    <row r="1226" spans="1:32" x14ac:dyDescent="0.25">
      <c r="A1226" s="2">
        <v>1225</v>
      </c>
      <c r="B1226" s="2" t="s">
        <v>25</v>
      </c>
      <c r="C1226" s="46">
        <v>45566</v>
      </c>
      <c r="D1226" s="15" t="str">
        <f t="shared" si="21"/>
        <v>outubro</v>
      </c>
      <c r="E1226" s="9">
        <v>0.55208333333333337</v>
      </c>
      <c r="F1226" s="41" t="s">
        <v>2219</v>
      </c>
      <c r="G1226" s="2" t="s">
        <v>222</v>
      </c>
      <c r="H1226" s="20"/>
      <c r="I1226" s="61"/>
      <c r="J1226" s="3"/>
      <c r="K1226" s="5" t="s">
        <v>6633</v>
      </c>
      <c r="L1226" s="6" t="s">
        <v>5801</v>
      </c>
      <c r="M1226" s="3" t="s">
        <v>121</v>
      </c>
      <c r="N1226" s="2" t="s">
        <v>121</v>
      </c>
      <c r="O1226" s="2" t="s">
        <v>6634</v>
      </c>
      <c r="P1226" s="3" t="s">
        <v>381</v>
      </c>
      <c r="S1226" s="3"/>
      <c r="T1226" s="7" t="s">
        <v>6635</v>
      </c>
      <c r="U1226" s="3" t="s">
        <v>5915</v>
      </c>
      <c r="V1226" s="3" t="s">
        <v>88</v>
      </c>
      <c r="Y1226" s="3"/>
      <c r="Z1226" s="4" t="str">
        <f>IF(Tabela1[[#This Row],[R.A.E]]="SIM",VLOOKUP(Tabela1[[#This Row],[CLASSIFICAÇÃO]],Lista_Susp_!PRAZO,2,0)+Tabela1[[#This Row],[DATA]],"")</f>
        <v/>
      </c>
      <c r="AA1226" s="11" t="b">
        <f ca="1">IF(Tabela1[[#This Row],[R.A.E]]="SIM",IF(AC1226="ok","CONCLUÍDO",IF(Tabela1[[#This Row],[PRAZO ABERTURA R.A.E]]&lt;TODAY(),"ATRASADO","NO PRAZO")))</f>
        <v>0</v>
      </c>
      <c r="AB1226" s="11" t="str">
        <f ca="1">IF(Tabela1[[#This Row],[PRAZO ABERTURA R.A.E]]&gt;=TODAY(),"",IF(Tabela1[[#This Row],[STATUS]]="ATRASADO",TODAY()-Tabela1[[#This Row],[PRAZO ABERTURA R.A.E]],""))</f>
        <v/>
      </c>
      <c r="AE1226" s="3"/>
      <c r="AF1226" t="s">
        <v>73</v>
      </c>
    </row>
    <row r="1227" spans="1:32" ht="45" x14ac:dyDescent="0.25">
      <c r="A1227" s="88">
        <v>1226</v>
      </c>
      <c r="B1227" s="2" t="s">
        <v>25</v>
      </c>
      <c r="C1227" s="46">
        <v>45566</v>
      </c>
      <c r="D1227" s="15" t="str">
        <f t="shared" si="21"/>
        <v>outubro</v>
      </c>
      <c r="E1227" s="9">
        <v>0.22916666666666666</v>
      </c>
      <c r="F1227" s="41" t="s">
        <v>6639</v>
      </c>
      <c r="G1227" s="2" t="s">
        <v>30</v>
      </c>
      <c r="H1227" s="20"/>
      <c r="I1227" s="61"/>
      <c r="J1227" s="3"/>
      <c r="K1227" s="5" t="s">
        <v>6636</v>
      </c>
      <c r="L1227" s="6" t="s">
        <v>131</v>
      </c>
      <c r="M1227" s="3" t="s">
        <v>123</v>
      </c>
      <c r="N1227" s="2" t="s">
        <v>5422</v>
      </c>
      <c r="O1227" s="2" t="s">
        <v>6637</v>
      </c>
      <c r="P1227" s="3" t="s">
        <v>6638</v>
      </c>
      <c r="S1227" s="3"/>
      <c r="T1227" s="7" t="s">
        <v>6640</v>
      </c>
      <c r="U1227" s="3" t="s">
        <v>6641</v>
      </c>
      <c r="V1227" s="3" t="s">
        <v>248</v>
      </c>
      <c r="W1227" s="3" t="s">
        <v>69</v>
      </c>
      <c r="X1227" s="3" t="s">
        <v>70</v>
      </c>
      <c r="Y1227" s="3" t="s">
        <v>67</v>
      </c>
      <c r="Z1227" s="4" t="str">
        <f>IF(Tabela1[[#This Row],[R.A.E]]="SIM",VLOOKUP(Tabela1[[#This Row],[CLASSIFICAÇÃO]],Lista_Susp_!PRAZO,2,0)+Tabela1[[#This Row],[DATA]],"")</f>
        <v/>
      </c>
      <c r="AA1227" s="11" t="b">
        <f ca="1">IF(Tabela1[[#This Row],[R.A.E]]="SIM",IF(AC1227="ok","CONCLUÍDO",IF(Tabela1[[#This Row],[PRAZO ABERTURA R.A.E]]&lt;TODAY(),"ATRASADO","NO PRAZO")))</f>
        <v>0</v>
      </c>
      <c r="AB1227" s="11" t="str">
        <f ca="1">IF(Tabela1[[#This Row],[PRAZO ABERTURA R.A.E]]&gt;=TODAY(),"",IF(Tabela1[[#This Row],[STATUS]]="ATRASADO",TODAY()-Tabela1[[#This Row],[PRAZO ABERTURA R.A.E]],""))</f>
        <v/>
      </c>
      <c r="AE1227" s="3"/>
      <c r="AF1227" t="s">
        <v>73</v>
      </c>
    </row>
    <row r="1228" spans="1:32" x14ac:dyDescent="0.25">
      <c r="A1228" s="2">
        <v>1227</v>
      </c>
      <c r="B1228" s="2" t="s">
        <v>28</v>
      </c>
      <c r="C1228" s="46">
        <v>45565</v>
      </c>
      <c r="D1228" s="15" t="str">
        <f t="shared" si="21"/>
        <v>setembro</v>
      </c>
      <c r="E1228" s="9">
        <v>0.69791666666666663</v>
      </c>
      <c r="F1228" s="41" t="s">
        <v>6642</v>
      </c>
      <c r="G1228" s="2" t="s">
        <v>33</v>
      </c>
      <c r="H1228" s="20"/>
      <c r="I1228" s="61"/>
      <c r="J1228" s="3"/>
      <c r="K1228" s="5" t="s">
        <v>6647</v>
      </c>
      <c r="L1228" s="6" t="s">
        <v>129</v>
      </c>
      <c r="M1228" s="3" t="s">
        <v>121</v>
      </c>
      <c r="N1228" s="2"/>
      <c r="O1228" s="2" t="s">
        <v>6653</v>
      </c>
      <c r="P1228" s="3" t="s">
        <v>6654</v>
      </c>
      <c r="S1228" s="3"/>
      <c r="T1228"/>
      <c r="V1228" s="3" t="s">
        <v>3898</v>
      </c>
      <c r="W1228" s="3" t="s">
        <v>69</v>
      </c>
      <c r="X1228" s="3" t="s">
        <v>70</v>
      </c>
      <c r="Y1228" s="3" t="s">
        <v>67</v>
      </c>
      <c r="Z1228" s="4" t="str">
        <f>IF(Tabela1[[#This Row],[R.A.E]]="SIM",VLOOKUP(Tabela1[[#This Row],[CLASSIFICAÇÃO]],Lista_Susp_!PRAZO,2,0)+Tabela1[[#This Row],[DATA]],"")</f>
        <v/>
      </c>
      <c r="AA1228" s="11" t="b">
        <f ca="1">IF(Tabela1[[#This Row],[R.A.E]]="SIM",IF(AC1228="ok","CONCLUÍDO",IF(Tabela1[[#This Row],[PRAZO ABERTURA R.A.E]]&lt;TODAY(),"ATRASADO","NO PRAZO")))</f>
        <v>0</v>
      </c>
      <c r="AB1228" s="11" t="str">
        <f ca="1">IF(Tabela1[[#This Row],[PRAZO ABERTURA R.A.E]]&gt;=TODAY(),"",IF(Tabela1[[#This Row],[STATUS]]="ATRASADO",TODAY()-Tabela1[[#This Row],[PRAZO ABERTURA R.A.E]],""))</f>
        <v/>
      </c>
      <c r="AE1228" s="3"/>
      <c r="AF1228" t="s">
        <v>73</v>
      </c>
    </row>
    <row r="1229" spans="1:32" x14ac:dyDescent="0.25">
      <c r="A1229" s="2">
        <v>1228</v>
      </c>
      <c r="B1229" s="2" t="s">
        <v>28</v>
      </c>
      <c r="C1229" s="46">
        <v>45565</v>
      </c>
      <c r="D1229" s="15" t="str">
        <f t="shared" si="21"/>
        <v>setembro</v>
      </c>
      <c r="E1229" s="9">
        <v>0.5</v>
      </c>
      <c r="F1229" s="41" t="s">
        <v>6643</v>
      </c>
      <c r="G1229" s="2" t="s">
        <v>36</v>
      </c>
      <c r="H1229" s="20"/>
      <c r="I1229" s="61"/>
      <c r="J1229" s="3"/>
      <c r="K1229" s="5" t="s">
        <v>6648</v>
      </c>
      <c r="L1229" s="6" t="s">
        <v>163</v>
      </c>
      <c r="M1229" s="3" t="s">
        <v>121</v>
      </c>
      <c r="N1229" s="2"/>
      <c r="O1229" s="2" t="s">
        <v>6658</v>
      </c>
      <c r="P1229" s="3" t="s">
        <v>6608</v>
      </c>
      <c r="S1229" s="3"/>
      <c r="T1229"/>
      <c r="V1229" s="3" t="s">
        <v>3898</v>
      </c>
      <c r="W1229" s="3" t="s">
        <v>69</v>
      </c>
      <c r="X1229" s="3" t="s">
        <v>70</v>
      </c>
      <c r="Y1229" s="3" t="s">
        <v>67</v>
      </c>
      <c r="Z1229" s="4" t="str">
        <f>IF(Tabela1[[#This Row],[R.A.E]]="SIM",VLOOKUP(Tabela1[[#This Row],[CLASSIFICAÇÃO]],Lista_Susp_!PRAZO,2,0)+Tabela1[[#This Row],[DATA]],"")</f>
        <v/>
      </c>
      <c r="AA1229" s="11" t="b">
        <f ca="1">IF(Tabela1[[#This Row],[R.A.E]]="SIM",IF(AC1229="ok","CONCLUÍDO",IF(Tabela1[[#This Row],[PRAZO ABERTURA R.A.E]]&lt;TODAY(),"ATRASADO","NO PRAZO")))</f>
        <v>0</v>
      </c>
      <c r="AB1229" s="11" t="str">
        <f ca="1">IF(Tabela1[[#This Row],[PRAZO ABERTURA R.A.E]]&gt;=TODAY(),"",IF(Tabela1[[#This Row],[STATUS]]="ATRASADO",TODAY()-Tabela1[[#This Row],[PRAZO ABERTURA R.A.E]],""))</f>
        <v/>
      </c>
      <c r="AE1229" s="3"/>
      <c r="AF1229" t="s">
        <v>73</v>
      </c>
    </row>
    <row r="1230" spans="1:32" ht="105" x14ac:dyDescent="0.25">
      <c r="A1230" s="2">
        <v>1229</v>
      </c>
      <c r="B1230" s="2" t="s">
        <v>28</v>
      </c>
      <c r="C1230" s="46">
        <v>45566</v>
      </c>
      <c r="D1230" s="15" t="str">
        <f t="shared" si="21"/>
        <v>outubro</v>
      </c>
      <c r="E1230" s="9">
        <v>0.55902777777777779</v>
      </c>
      <c r="F1230" s="41" t="s">
        <v>6644</v>
      </c>
      <c r="G1230" s="2" t="s">
        <v>36</v>
      </c>
      <c r="H1230" s="20"/>
      <c r="I1230" s="61"/>
      <c r="J1230" s="3"/>
      <c r="K1230" s="5" t="s">
        <v>6649</v>
      </c>
      <c r="L1230" s="6" t="s">
        <v>129</v>
      </c>
      <c r="M1230" s="3" t="s">
        <v>121</v>
      </c>
      <c r="N1230" s="2"/>
      <c r="O1230" s="2" t="s">
        <v>6655</v>
      </c>
      <c r="P1230" s="3" t="s">
        <v>6656</v>
      </c>
      <c r="S1230" s="3"/>
      <c r="T1230"/>
      <c r="V1230" s="3" t="s">
        <v>3898</v>
      </c>
      <c r="W1230" s="3" t="s">
        <v>69</v>
      </c>
      <c r="X1230" s="3" t="s">
        <v>70</v>
      </c>
      <c r="Y1230" s="3" t="s">
        <v>67</v>
      </c>
      <c r="Z1230" s="4" t="str">
        <f>IF(Tabela1[[#This Row],[R.A.E]]="SIM",VLOOKUP(Tabela1[[#This Row],[CLASSIFICAÇÃO]],Lista_Susp_!PRAZO,2,0)+Tabela1[[#This Row],[DATA]],"")</f>
        <v/>
      </c>
      <c r="AA1230" s="11" t="b">
        <f ca="1">IF(Tabela1[[#This Row],[R.A.E]]="SIM",IF(AC1230="ok","CONCLUÍDO",IF(Tabela1[[#This Row],[PRAZO ABERTURA R.A.E]]&lt;TODAY(),"ATRASADO","NO PRAZO")))</f>
        <v>0</v>
      </c>
      <c r="AB1230" s="11" t="str">
        <f ca="1">IF(Tabela1[[#This Row],[PRAZO ABERTURA R.A.E]]&gt;=TODAY(),"",IF(Tabela1[[#This Row],[STATUS]]="ATRASADO",TODAY()-Tabela1[[#This Row],[PRAZO ABERTURA R.A.E]],""))</f>
        <v/>
      </c>
      <c r="AE1230" s="3"/>
      <c r="AF1230" t="s">
        <v>73</v>
      </c>
    </row>
    <row r="1231" spans="1:32" x14ac:dyDescent="0.25">
      <c r="A1231" s="2">
        <v>1230</v>
      </c>
      <c r="B1231" s="2" t="s">
        <v>28</v>
      </c>
      <c r="C1231" s="46">
        <v>45566</v>
      </c>
      <c r="D1231" s="15" t="str">
        <f t="shared" si="21"/>
        <v>outubro</v>
      </c>
      <c r="E1231" s="9">
        <v>0.58333333333333337</v>
      </c>
      <c r="F1231" s="41" t="s">
        <v>6645</v>
      </c>
      <c r="G1231" s="2" t="s">
        <v>36</v>
      </c>
      <c r="H1231" s="20"/>
      <c r="I1231" s="61"/>
      <c r="J1231" s="3"/>
      <c r="K1231" s="5" t="s">
        <v>6650</v>
      </c>
      <c r="L1231" s="6" t="s">
        <v>6652</v>
      </c>
      <c r="M1231" s="3" t="s">
        <v>121</v>
      </c>
      <c r="N1231" s="2"/>
      <c r="O1231" s="2"/>
      <c r="P1231" s="3" t="s">
        <v>484</v>
      </c>
      <c r="S1231" s="3"/>
      <c r="T1231"/>
      <c r="V1231" s="3" t="s">
        <v>232</v>
      </c>
      <c r="W1231" s="3" t="s">
        <v>69</v>
      </c>
      <c r="X1231" s="3" t="s">
        <v>70</v>
      </c>
      <c r="Y1231" s="3" t="s">
        <v>67</v>
      </c>
      <c r="Z1231" s="4" t="str">
        <f>IF(Tabela1[[#This Row],[R.A.E]]="SIM",VLOOKUP(Tabela1[[#This Row],[CLASSIFICAÇÃO]],Lista_Susp_!PRAZO,2,0)+Tabela1[[#This Row],[DATA]],"")</f>
        <v/>
      </c>
      <c r="AA1231" s="11" t="b">
        <f ca="1">IF(Tabela1[[#This Row],[R.A.E]]="SIM",IF(AC1231="ok","CONCLUÍDO",IF(Tabela1[[#This Row],[PRAZO ABERTURA R.A.E]]&lt;TODAY(),"ATRASADO","NO PRAZO")))</f>
        <v>0</v>
      </c>
      <c r="AB1231" s="11" t="str">
        <f ca="1">IF(Tabela1[[#This Row],[PRAZO ABERTURA R.A.E]]&gt;=TODAY(),"",IF(Tabela1[[#This Row],[STATUS]]="ATRASADO",TODAY()-Tabela1[[#This Row],[PRAZO ABERTURA R.A.E]],""))</f>
        <v/>
      </c>
      <c r="AE1231" s="3"/>
      <c r="AF1231" t="s">
        <v>73</v>
      </c>
    </row>
    <row r="1232" spans="1:32" x14ac:dyDescent="0.25">
      <c r="A1232" s="2">
        <v>1231</v>
      </c>
      <c r="B1232" s="2" t="s">
        <v>28</v>
      </c>
      <c r="C1232" s="46">
        <v>45566</v>
      </c>
      <c r="D1232" s="15" t="str">
        <f t="shared" si="21"/>
        <v>outubro</v>
      </c>
      <c r="E1232" s="9">
        <v>0.38541666666666669</v>
      </c>
      <c r="F1232" s="41" t="s">
        <v>6646</v>
      </c>
      <c r="G1232" s="2" t="s">
        <v>36</v>
      </c>
      <c r="H1232" s="20"/>
      <c r="I1232" s="61"/>
      <c r="J1232" s="3"/>
      <c r="K1232" s="5" t="s">
        <v>6651</v>
      </c>
      <c r="L1232" s="6" t="s">
        <v>2120</v>
      </c>
      <c r="M1232" s="3" t="s">
        <v>121</v>
      </c>
      <c r="N1232" s="2"/>
      <c r="O1232" s="2" t="s">
        <v>6657</v>
      </c>
      <c r="P1232" s="3" t="s">
        <v>1723</v>
      </c>
      <c r="S1232" s="3"/>
      <c r="T1232"/>
      <c r="V1232" s="3" t="s">
        <v>78</v>
      </c>
      <c r="W1232" s="3" t="s">
        <v>69</v>
      </c>
      <c r="X1232" s="3" t="s">
        <v>70</v>
      </c>
      <c r="Y1232" s="3" t="s">
        <v>67</v>
      </c>
      <c r="Z1232" s="4" t="str">
        <f>IF(Tabela1[[#This Row],[R.A.E]]="SIM",VLOOKUP(Tabela1[[#This Row],[CLASSIFICAÇÃO]],Lista_Susp_!PRAZO,2,0)+Tabela1[[#This Row],[DATA]],"")</f>
        <v/>
      </c>
      <c r="AA1232" s="11" t="b">
        <f ca="1">IF(Tabela1[[#This Row],[R.A.E]]="SIM",IF(AC1232="ok","CONCLUÍDO",IF(Tabela1[[#This Row],[PRAZO ABERTURA R.A.E]]&lt;TODAY(),"ATRASADO","NO PRAZO")))</f>
        <v>0</v>
      </c>
      <c r="AB1232" s="11" t="str">
        <f ca="1">IF(Tabela1[[#This Row],[PRAZO ABERTURA R.A.E]]&gt;=TODAY(),"",IF(Tabela1[[#This Row],[STATUS]]="ATRASADO",TODAY()-Tabela1[[#This Row],[PRAZO ABERTURA R.A.E]],""))</f>
        <v/>
      </c>
      <c r="AE1232" s="3"/>
      <c r="AF1232" t="s">
        <v>73</v>
      </c>
    </row>
    <row r="1233" spans="1:32" x14ac:dyDescent="0.25">
      <c r="A1233" s="2">
        <v>1232</v>
      </c>
      <c r="B1233" s="2" t="s">
        <v>25</v>
      </c>
      <c r="C1233" s="46">
        <v>45565</v>
      </c>
      <c r="D1233" s="15" t="str">
        <f t="shared" si="21"/>
        <v>setembro</v>
      </c>
      <c r="E1233" s="9">
        <v>0.90277777777777779</v>
      </c>
      <c r="F1233" s="41" t="s">
        <v>6659</v>
      </c>
      <c r="G1233" s="2" t="s">
        <v>27</v>
      </c>
      <c r="H1233" s="20" t="s">
        <v>2308</v>
      </c>
      <c r="I1233" s="61"/>
      <c r="J1233" s="3"/>
      <c r="K1233" s="5" t="s">
        <v>6660</v>
      </c>
      <c r="L1233" s="6" t="s">
        <v>126</v>
      </c>
      <c r="M1233" s="3" t="s">
        <v>121</v>
      </c>
      <c r="N1233" s="2" t="s">
        <v>2184</v>
      </c>
      <c r="O1233" s="2" t="s">
        <v>6661</v>
      </c>
      <c r="P1233" s="3" t="s">
        <v>6662</v>
      </c>
      <c r="S1233" s="3"/>
      <c r="T1233" s="7" t="s">
        <v>6663</v>
      </c>
      <c r="U1233" s="3" t="s">
        <v>6664</v>
      </c>
      <c r="V1233" s="3" t="s">
        <v>239</v>
      </c>
      <c r="W1233" s="3" t="s">
        <v>69</v>
      </c>
      <c r="X1233" s="3" t="s">
        <v>70</v>
      </c>
      <c r="Y1233" s="3" t="s">
        <v>67</v>
      </c>
      <c r="Z1233" s="4" t="str">
        <f>IF(Tabela1[[#This Row],[R.A.E]]="SIM",VLOOKUP(Tabela1[[#This Row],[CLASSIFICAÇÃO]],Lista_Susp_!PRAZO,2,0)+Tabela1[[#This Row],[DATA]],"")</f>
        <v/>
      </c>
      <c r="AA1233" s="11" t="b">
        <f ca="1">IF(Tabela1[[#This Row],[R.A.E]]="SIM",IF(AC1233="ok","CONCLUÍDO",IF(Tabela1[[#This Row],[PRAZO ABERTURA R.A.E]]&lt;TODAY(),"ATRASADO","NO PRAZO")))</f>
        <v>0</v>
      </c>
      <c r="AB1233" s="11" t="str">
        <f ca="1">IF(Tabela1[[#This Row],[PRAZO ABERTURA R.A.E]]&gt;=TODAY(),"",IF(Tabela1[[#This Row],[STATUS]]="ATRASADO",TODAY()-Tabela1[[#This Row],[PRAZO ABERTURA R.A.E]],""))</f>
        <v/>
      </c>
      <c r="AE1233" s="3"/>
      <c r="AF1233" t="s">
        <v>73</v>
      </c>
    </row>
    <row r="1234" spans="1:32" x14ac:dyDescent="0.25">
      <c r="A1234" s="2">
        <v>1233</v>
      </c>
      <c r="B1234" s="2" t="s">
        <v>25</v>
      </c>
      <c r="C1234" s="46">
        <v>45566</v>
      </c>
      <c r="D1234" s="15" t="str">
        <f t="shared" si="21"/>
        <v>outubro</v>
      </c>
      <c r="E1234" s="9">
        <v>0.53472222222222221</v>
      </c>
      <c r="F1234" s="41" t="s">
        <v>2219</v>
      </c>
      <c r="G1234" s="2" t="s">
        <v>32</v>
      </c>
      <c r="H1234" s="20"/>
      <c r="I1234" s="61" t="s">
        <v>5168</v>
      </c>
      <c r="J1234" s="3"/>
      <c r="K1234" s="5" t="s">
        <v>6670</v>
      </c>
      <c r="L1234" s="6" t="s">
        <v>5801</v>
      </c>
      <c r="M1234" s="3" t="s">
        <v>121</v>
      </c>
      <c r="N1234" s="2" t="s">
        <v>5369</v>
      </c>
      <c r="O1234" s="2" t="s">
        <v>6671</v>
      </c>
      <c r="P1234" s="3" t="s">
        <v>381</v>
      </c>
      <c r="S1234" s="3"/>
      <c r="T1234" s="7" t="s">
        <v>6669</v>
      </c>
      <c r="U1234" s="3" t="s">
        <v>5915</v>
      </c>
      <c r="V1234" s="3" t="s">
        <v>68</v>
      </c>
      <c r="W1234" s="3" t="s">
        <v>76</v>
      </c>
      <c r="X1234" s="3" t="s">
        <v>70</v>
      </c>
      <c r="Y1234" s="3" t="s">
        <v>73</v>
      </c>
      <c r="Z1234" s="4">
        <f>IF(Tabela1[[#This Row],[R.A.E]]="SIM",VLOOKUP(Tabela1[[#This Row],[CLASSIFICAÇÃO]],Lista_Susp_!PRAZO,2,0)+Tabela1[[#This Row],[DATA]],"")</f>
        <v>45573</v>
      </c>
      <c r="AA1234" s="11" t="str">
        <f ca="1">IF(Tabela1[[#This Row],[R.A.E]]="SIM",IF(AC1234="ok","CONCLUÍDO",IF(Tabela1[[#This Row],[PRAZO ABERTURA R.A.E]]&lt;TODAY(),"ATRASADO","NO PRAZO")))</f>
        <v>CONCLUÍDO</v>
      </c>
      <c r="AB1234" s="11" t="str">
        <f ca="1">IF(Tabela1[[#This Row],[PRAZO ABERTURA R.A.E]]&gt;=TODAY(),"",IF(Tabela1[[#This Row],[STATUS]]="ATRASADO",TODAY()-Tabela1[[#This Row],[PRAZO ABERTURA R.A.E]],""))</f>
        <v/>
      </c>
      <c r="AC1234" s="3" t="s">
        <v>908</v>
      </c>
      <c r="AD1234" s="4">
        <v>45575</v>
      </c>
      <c r="AE1234" s="3" t="s">
        <v>73</v>
      </c>
      <c r="AF1234" t="s">
        <v>73</v>
      </c>
    </row>
    <row r="1235" spans="1:32" x14ac:dyDescent="0.25">
      <c r="A1235" s="2">
        <v>1234</v>
      </c>
      <c r="B1235" s="2" t="s">
        <v>25</v>
      </c>
      <c r="C1235" s="46">
        <v>45566</v>
      </c>
      <c r="D1235" s="15" t="str">
        <f t="shared" si="21"/>
        <v>outubro</v>
      </c>
      <c r="E1235" s="9">
        <v>0.68472222222222223</v>
      </c>
      <c r="F1235" s="41" t="s">
        <v>44</v>
      </c>
      <c r="G1235" s="2" t="s">
        <v>30</v>
      </c>
      <c r="H1235" s="20"/>
      <c r="I1235" s="61"/>
      <c r="J1235" s="3"/>
      <c r="K1235" s="5" t="s">
        <v>6672</v>
      </c>
      <c r="L1235" s="6" t="s">
        <v>126</v>
      </c>
      <c r="M1235" s="3" t="s">
        <v>44</v>
      </c>
      <c r="N1235" s="2" t="s">
        <v>6667</v>
      </c>
      <c r="O1235" s="2" t="s">
        <v>3810</v>
      </c>
      <c r="P1235" s="3" t="s">
        <v>3544</v>
      </c>
      <c r="S1235" s="3"/>
      <c r="T1235" s="7" t="s">
        <v>6668</v>
      </c>
      <c r="U1235" s="3" t="s">
        <v>5036</v>
      </c>
      <c r="V1235" s="3" t="s">
        <v>81</v>
      </c>
      <c r="W1235" s="3" t="s">
        <v>69</v>
      </c>
      <c r="X1235" s="3" t="s">
        <v>70</v>
      </c>
      <c r="Y1235" s="3" t="s">
        <v>67</v>
      </c>
      <c r="Z1235" s="4" t="str">
        <f>IF(Tabela1[[#This Row],[R.A.E]]="SIM",VLOOKUP(Tabela1[[#This Row],[CLASSIFICAÇÃO]],Lista_Susp_!PRAZO,2,0)+Tabela1[[#This Row],[DATA]],"")</f>
        <v/>
      </c>
      <c r="AA1235" s="11" t="b">
        <f ca="1">IF(Tabela1[[#This Row],[R.A.E]]="SIM",IF(AC1235="ok","CONCLUÍDO",IF(Tabela1[[#This Row],[PRAZO ABERTURA R.A.E]]&lt;TODAY(),"ATRASADO","NO PRAZO")))</f>
        <v>0</v>
      </c>
      <c r="AB1235" s="11" t="str">
        <f ca="1">IF(Tabela1[[#This Row],[PRAZO ABERTURA R.A.E]]&gt;=TODAY(),"",IF(Tabela1[[#This Row],[STATUS]]="ATRASADO",TODAY()-Tabela1[[#This Row],[PRAZO ABERTURA R.A.E]],""))</f>
        <v/>
      </c>
      <c r="AE1235" s="3"/>
      <c r="AF1235" t="s">
        <v>73</v>
      </c>
    </row>
    <row r="1236" spans="1:32" ht="60" x14ac:dyDescent="0.25">
      <c r="A1236" s="2">
        <v>1235</v>
      </c>
      <c r="B1236" s="2" t="s">
        <v>25</v>
      </c>
      <c r="C1236" s="46">
        <v>45567</v>
      </c>
      <c r="D1236" s="15" t="str">
        <f t="shared" si="21"/>
        <v>outubro</v>
      </c>
      <c r="E1236" s="9">
        <v>0.23611111111111113</v>
      </c>
      <c r="F1236" s="41" t="s">
        <v>6665</v>
      </c>
      <c r="G1236" s="2" t="s">
        <v>27</v>
      </c>
      <c r="H1236" s="20" t="s">
        <v>2308</v>
      </c>
      <c r="I1236" s="61"/>
      <c r="J1236" s="3" t="s">
        <v>73</v>
      </c>
      <c r="K1236" s="5" t="s">
        <v>6666</v>
      </c>
      <c r="L1236" s="6" t="s">
        <v>6673</v>
      </c>
      <c r="M1236" s="3" t="s">
        <v>121</v>
      </c>
      <c r="N1236" s="2" t="s">
        <v>3442</v>
      </c>
      <c r="O1236" s="2" t="s">
        <v>6675</v>
      </c>
      <c r="P1236" s="3" t="s">
        <v>534</v>
      </c>
      <c r="S1236" s="3"/>
      <c r="T1236" s="7" t="s">
        <v>6676</v>
      </c>
      <c r="U1236" s="3" t="s">
        <v>6674</v>
      </c>
      <c r="V1236" s="3" t="s">
        <v>68</v>
      </c>
      <c r="W1236" s="3" t="s">
        <v>72</v>
      </c>
      <c r="X1236" s="3" t="s">
        <v>70</v>
      </c>
      <c r="Y1236" s="3" t="s">
        <v>73</v>
      </c>
      <c r="Z1236" s="4">
        <f>IF(Tabela1[[#This Row],[R.A.E]]="SIM",VLOOKUP(Tabela1[[#This Row],[CLASSIFICAÇÃO]],Lista_Susp_!PRAZO,2,0)+Tabela1[[#This Row],[DATA]],"")</f>
        <v>45574</v>
      </c>
      <c r="AA1236" s="11" t="str">
        <f ca="1">IF(Tabela1[[#This Row],[R.A.E]]="SIM",IF(AC1236="ok","CONCLUÍDO",IF(Tabela1[[#This Row],[PRAZO ABERTURA R.A.E]]&lt;TODAY(),"ATRASADO","NO PRAZO")))</f>
        <v>CONCLUÍDO</v>
      </c>
      <c r="AB1236" s="11" t="str">
        <f ca="1">IF(Tabela1[[#This Row],[PRAZO ABERTURA R.A.E]]&gt;=TODAY(),"",IF(Tabela1[[#This Row],[STATUS]]="ATRASADO",TODAY()-Tabela1[[#This Row],[PRAZO ABERTURA R.A.E]],""))</f>
        <v/>
      </c>
      <c r="AC1236" s="3" t="s">
        <v>908</v>
      </c>
      <c r="AD1236" s="4">
        <v>45574</v>
      </c>
      <c r="AE1236" s="3" t="s">
        <v>5535</v>
      </c>
      <c r="AF1236" t="s">
        <v>73</v>
      </c>
    </row>
    <row r="1237" spans="1:32" ht="30" x14ac:dyDescent="0.25">
      <c r="A1237" s="2">
        <v>1236</v>
      </c>
      <c r="B1237" s="2" t="s">
        <v>25</v>
      </c>
      <c r="C1237" s="46">
        <v>45566</v>
      </c>
      <c r="D1237" s="15" t="str">
        <f t="shared" si="21"/>
        <v>outubro</v>
      </c>
      <c r="E1237" s="9">
        <v>0.40972222222222227</v>
      </c>
      <c r="F1237" s="41" t="s">
        <v>6677</v>
      </c>
      <c r="G1237" s="2" t="s">
        <v>27</v>
      </c>
      <c r="H1237" s="20" t="s">
        <v>2310</v>
      </c>
      <c r="I1237" s="61"/>
      <c r="J1237" s="3"/>
      <c r="K1237" s="5" t="s">
        <v>6678</v>
      </c>
      <c r="L1237" s="6" t="s">
        <v>126</v>
      </c>
      <c r="M1237" s="3" t="s">
        <v>122</v>
      </c>
      <c r="N1237" s="2" t="s">
        <v>6007</v>
      </c>
      <c r="O1237" s="2" t="s">
        <v>6679</v>
      </c>
      <c r="S1237" s="3"/>
      <c r="T1237" s="7" t="s">
        <v>6680</v>
      </c>
      <c r="U1237" s="3" t="s">
        <v>6681</v>
      </c>
      <c r="V1237" s="3" t="s">
        <v>82</v>
      </c>
      <c r="W1237" s="3" t="s">
        <v>69</v>
      </c>
      <c r="X1237" s="3" t="s">
        <v>70</v>
      </c>
      <c r="Y1237" s="3" t="s">
        <v>67</v>
      </c>
      <c r="Z1237" s="4" t="str">
        <f>IF(Tabela1[[#This Row],[R.A.E]]="SIM",VLOOKUP(Tabela1[[#This Row],[CLASSIFICAÇÃO]],Lista_Susp_!PRAZO,2,0)+Tabela1[[#This Row],[DATA]],"")</f>
        <v/>
      </c>
      <c r="AA1237" s="11" t="b">
        <f ca="1">IF(Tabela1[[#This Row],[R.A.E]]="SIM",IF(AC1237="ok","CONCLUÍDO",IF(Tabela1[[#This Row],[PRAZO ABERTURA R.A.E]]&lt;TODAY(),"ATRASADO","NO PRAZO")))</f>
        <v>0</v>
      </c>
      <c r="AB1237" s="11" t="str">
        <f ca="1">IF(Tabela1[[#This Row],[PRAZO ABERTURA R.A.E]]&gt;=TODAY(),"",IF(Tabela1[[#This Row],[STATUS]]="ATRASADO",TODAY()-Tabela1[[#This Row],[PRAZO ABERTURA R.A.E]],""))</f>
        <v/>
      </c>
      <c r="AE1237" s="3"/>
      <c r="AF1237" t="s">
        <v>73</v>
      </c>
    </row>
    <row r="1238" spans="1:32" ht="60" x14ac:dyDescent="0.25">
      <c r="A1238" s="2">
        <v>1237</v>
      </c>
      <c r="B1238" s="2" t="s">
        <v>25</v>
      </c>
      <c r="C1238" s="46">
        <v>45566</v>
      </c>
      <c r="D1238" s="15" t="str">
        <f t="shared" si="21"/>
        <v>outubro</v>
      </c>
      <c r="E1238" s="9">
        <v>0.37152777777777773</v>
      </c>
      <c r="F1238" s="41" t="s">
        <v>6682</v>
      </c>
      <c r="G1238" s="2" t="s">
        <v>32</v>
      </c>
      <c r="H1238" s="20"/>
      <c r="I1238" s="61" t="s">
        <v>5168</v>
      </c>
      <c r="J1238" s="3"/>
      <c r="K1238" s="5" t="s">
        <v>6683</v>
      </c>
      <c r="L1238" s="6" t="s">
        <v>126</v>
      </c>
      <c r="M1238" s="3" t="s">
        <v>231</v>
      </c>
      <c r="N1238" s="2" t="s">
        <v>5282</v>
      </c>
      <c r="O1238" s="2" t="s">
        <v>6684</v>
      </c>
      <c r="P1238" s="3" t="s">
        <v>5284</v>
      </c>
      <c r="S1238" s="3"/>
      <c r="T1238" s="7" t="s">
        <v>6685</v>
      </c>
      <c r="U1238" s="3" t="s">
        <v>6686</v>
      </c>
      <c r="V1238" s="3" t="s">
        <v>77</v>
      </c>
      <c r="W1238" s="3" t="s">
        <v>76</v>
      </c>
      <c r="X1238" s="3" t="s">
        <v>70</v>
      </c>
      <c r="Y1238" s="3" t="s">
        <v>73</v>
      </c>
      <c r="Z1238" s="4">
        <f>IF(Tabela1[[#This Row],[R.A.E]]="SIM",VLOOKUP(Tabela1[[#This Row],[CLASSIFICAÇÃO]],Lista_Susp_!PRAZO,2,0)+Tabela1[[#This Row],[DATA]],"")</f>
        <v>45573</v>
      </c>
      <c r="AA1238" s="11" t="str">
        <f ca="1">IF(Tabela1[[#This Row],[R.A.E]]="SIM",IF(AC1238="ok","CONCLUÍDO",IF(Tabela1[[#This Row],[PRAZO ABERTURA R.A.E]]&lt;TODAY(),"ATRASADO","NO PRAZO")))</f>
        <v>ATRASADO</v>
      </c>
      <c r="AB1238" s="11">
        <f ca="1">IF(Tabela1[[#This Row],[PRAZO ABERTURA R.A.E]]&gt;=TODAY(),"",IF(Tabela1[[#This Row],[STATUS]]="ATRASADO",TODAY()-Tabela1[[#This Row],[PRAZO ABERTURA R.A.E]],""))</f>
        <v>84</v>
      </c>
      <c r="AE1238" s="3"/>
      <c r="AF1238" t="s">
        <v>73</v>
      </c>
    </row>
    <row r="1239" spans="1:32" x14ac:dyDescent="0.25">
      <c r="A1239" s="2">
        <v>1238</v>
      </c>
      <c r="B1239" s="2" t="s">
        <v>25</v>
      </c>
      <c r="C1239" s="46">
        <v>45567</v>
      </c>
      <c r="D1239" s="15" t="str">
        <f t="shared" si="21"/>
        <v>outubro</v>
      </c>
      <c r="E1239" s="9">
        <v>0.5</v>
      </c>
      <c r="F1239" s="41" t="s">
        <v>6687</v>
      </c>
      <c r="G1239" s="2" t="s">
        <v>32</v>
      </c>
      <c r="H1239" s="20"/>
      <c r="I1239" s="61" t="s">
        <v>5169</v>
      </c>
      <c r="J1239" s="3"/>
      <c r="K1239" s="5" t="s">
        <v>6688</v>
      </c>
      <c r="L1239" s="6" t="s">
        <v>126</v>
      </c>
      <c r="M1239" s="3" t="s">
        <v>122</v>
      </c>
      <c r="N1239" s="2" t="s">
        <v>4761</v>
      </c>
      <c r="O1239" s="2" t="s">
        <v>6689</v>
      </c>
      <c r="P1239" s="3" t="s">
        <v>4312</v>
      </c>
      <c r="S1239" s="3"/>
      <c r="T1239" s="7" t="s">
        <v>6690</v>
      </c>
      <c r="U1239" s="3" t="s">
        <v>610</v>
      </c>
      <c r="V1239" s="3" t="s">
        <v>105</v>
      </c>
      <c r="W1239" s="3" t="s">
        <v>76</v>
      </c>
      <c r="X1239" s="3" t="s">
        <v>70</v>
      </c>
      <c r="Y1239" s="3" t="s">
        <v>73</v>
      </c>
      <c r="Z1239" s="4">
        <f>IF(Tabela1[[#This Row],[R.A.E]]="SIM",VLOOKUP(Tabela1[[#This Row],[CLASSIFICAÇÃO]],Lista_Susp_!PRAZO,2,0)+Tabela1[[#This Row],[DATA]],"")</f>
        <v>45574</v>
      </c>
      <c r="AA1239" s="11" t="s">
        <v>103</v>
      </c>
      <c r="AB1239" s="11" t="str">
        <f ca="1">IF(Tabela1[[#This Row],[PRAZO ABERTURA R.A.E]]&gt;=TODAY(),"",IF(Tabela1[[#This Row],[STATUS]]="ATRASADO",TODAY()-Tabela1[[#This Row],[PRAZO ABERTURA R.A.E]],""))</f>
        <v/>
      </c>
      <c r="AC1239" s="4">
        <v>45572</v>
      </c>
      <c r="AE1239" s="3"/>
      <c r="AF1239" t="s">
        <v>73</v>
      </c>
    </row>
    <row r="1240" spans="1:32" x14ac:dyDescent="0.25">
      <c r="A1240" s="2">
        <v>1239</v>
      </c>
      <c r="B1240" s="2" t="s">
        <v>25</v>
      </c>
      <c r="C1240" s="46">
        <v>45567</v>
      </c>
      <c r="D1240" s="15" t="str">
        <f t="shared" si="21"/>
        <v>outubro</v>
      </c>
      <c r="E1240" s="9">
        <v>0.84375</v>
      </c>
      <c r="F1240" s="41" t="s">
        <v>6691</v>
      </c>
      <c r="G1240" s="2" t="s">
        <v>30</v>
      </c>
      <c r="H1240" s="20"/>
      <c r="I1240" s="61"/>
      <c r="J1240" s="3"/>
      <c r="K1240" s="5" t="s">
        <v>6694</v>
      </c>
      <c r="L1240" s="6" t="s">
        <v>166</v>
      </c>
      <c r="M1240" s="3" t="s">
        <v>123</v>
      </c>
      <c r="N1240" s="2" t="s">
        <v>3379</v>
      </c>
      <c r="O1240" s="2" t="s">
        <v>6692</v>
      </c>
      <c r="P1240" s="3" t="s">
        <v>4811</v>
      </c>
      <c r="S1240" s="3"/>
      <c r="T1240" s="7" t="s">
        <v>6693</v>
      </c>
      <c r="U1240" s="3" t="s">
        <v>4632</v>
      </c>
      <c r="V1240" s="3" t="s">
        <v>248</v>
      </c>
      <c r="W1240" s="3" t="s">
        <v>69</v>
      </c>
      <c r="X1240" s="3" t="s">
        <v>79</v>
      </c>
      <c r="Y1240" s="3" t="s">
        <v>67</v>
      </c>
      <c r="Z1240" s="4" t="str">
        <f>IF(Tabela1[[#This Row],[R.A.E]]="SIM",VLOOKUP(Tabela1[[#This Row],[CLASSIFICAÇÃO]],Lista_Susp_!PRAZO,2,0)+Tabela1[[#This Row],[DATA]],"")</f>
        <v/>
      </c>
      <c r="AA1240" s="11" t="b">
        <f ca="1">IF(Tabela1[[#This Row],[R.A.E]]="SIM",IF(AC1240="ok","CONCLUÍDO",IF(Tabela1[[#This Row],[PRAZO ABERTURA R.A.E]]&lt;TODAY(),"ATRASADO","NO PRAZO")))</f>
        <v>0</v>
      </c>
      <c r="AB1240" s="11" t="str">
        <f ca="1">IF(Tabela1[[#This Row],[PRAZO ABERTURA R.A.E]]&gt;=TODAY(),"",IF(Tabela1[[#This Row],[STATUS]]="ATRASADO",TODAY()-Tabela1[[#This Row],[PRAZO ABERTURA R.A.E]],""))</f>
        <v/>
      </c>
      <c r="AE1240" s="3"/>
      <c r="AF1240" t="s">
        <v>73</v>
      </c>
    </row>
    <row r="1241" spans="1:32" ht="30" x14ac:dyDescent="0.25">
      <c r="A1241" s="2">
        <v>1240</v>
      </c>
      <c r="B1241" s="2" t="s">
        <v>25</v>
      </c>
      <c r="C1241" s="46">
        <v>45568</v>
      </c>
      <c r="D1241" s="15" t="str">
        <f t="shared" si="21"/>
        <v>outubro</v>
      </c>
      <c r="E1241" s="9">
        <v>0.55208333333333337</v>
      </c>
      <c r="F1241" s="41" t="s">
        <v>6695</v>
      </c>
      <c r="G1241" s="2" t="s">
        <v>27</v>
      </c>
      <c r="H1241" s="20" t="s">
        <v>2308</v>
      </c>
      <c r="I1241" s="61"/>
      <c r="J1241" s="3"/>
      <c r="K1241" s="5" t="s">
        <v>6696</v>
      </c>
      <c r="L1241" s="6" t="s">
        <v>126</v>
      </c>
      <c r="M1241" s="3" t="s">
        <v>122</v>
      </c>
      <c r="N1241" s="2" t="s">
        <v>6697</v>
      </c>
      <c r="O1241" s="2" t="s">
        <v>6698</v>
      </c>
      <c r="P1241" s="3" t="s">
        <v>3168</v>
      </c>
      <c r="S1241" s="3"/>
      <c r="T1241" s="7" t="s">
        <v>4826</v>
      </c>
      <c r="U1241" s="3" t="s">
        <v>3170</v>
      </c>
      <c r="V1241" s="3" t="s">
        <v>82</v>
      </c>
      <c r="W1241" s="3" t="s">
        <v>69</v>
      </c>
      <c r="X1241" s="3" t="s">
        <v>70</v>
      </c>
      <c r="Y1241" s="3" t="s">
        <v>67</v>
      </c>
      <c r="Z1241" s="4" t="str">
        <f>IF(Tabela1[[#This Row],[R.A.E]]="SIM",VLOOKUP(Tabela1[[#This Row],[CLASSIFICAÇÃO]],Lista_Susp_!PRAZO,2,0)+Tabela1[[#This Row],[DATA]],"")</f>
        <v/>
      </c>
      <c r="AA1241" s="11" t="b">
        <f ca="1">IF(Tabela1[[#This Row],[R.A.E]]="SIM",IF(AC1241="ok","CONCLUÍDO",IF(Tabela1[[#This Row],[PRAZO ABERTURA R.A.E]]&lt;TODAY(),"ATRASADO","NO PRAZO")))</f>
        <v>0</v>
      </c>
      <c r="AB1241" s="11" t="str">
        <f ca="1">IF(Tabela1[[#This Row],[PRAZO ABERTURA R.A.E]]&gt;=TODAY(),"",IF(Tabela1[[#This Row],[STATUS]]="ATRASADO",TODAY()-Tabela1[[#This Row],[PRAZO ABERTURA R.A.E]],""))</f>
        <v/>
      </c>
      <c r="AE1241" s="3"/>
      <c r="AF1241" t="s">
        <v>73</v>
      </c>
    </row>
    <row r="1242" spans="1:32" x14ac:dyDescent="0.25">
      <c r="A1242" s="2">
        <v>1241</v>
      </c>
      <c r="B1242" s="2" t="s">
        <v>25</v>
      </c>
      <c r="C1242" s="46">
        <v>45568</v>
      </c>
      <c r="D1242" s="15" t="str">
        <f t="shared" si="21"/>
        <v>outubro</v>
      </c>
      <c r="E1242" s="9">
        <v>0.23958333333333334</v>
      </c>
      <c r="F1242" s="41" t="s">
        <v>6699</v>
      </c>
      <c r="G1242" s="2" t="s">
        <v>30</v>
      </c>
      <c r="H1242" s="20"/>
      <c r="I1242" s="61"/>
      <c r="J1242" s="3"/>
      <c r="K1242" s="5" t="s">
        <v>6700</v>
      </c>
      <c r="L1242" s="6" t="s">
        <v>126</v>
      </c>
      <c r="M1242" s="3" t="s">
        <v>122</v>
      </c>
      <c r="N1242" s="2" t="s">
        <v>4036</v>
      </c>
      <c r="O1242" s="2" t="s">
        <v>6701</v>
      </c>
      <c r="P1242" s="3" t="s">
        <v>3258</v>
      </c>
      <c r="S1242" s="3"/>
      <c r="T1242" t="s">
        <v>3256</v>
      </c>
      <c r="U1242" s="3" t="s">
        <v>6702</v>
      </c>
      <c r="V1242" s="3" t="s">
        <v>88</v>
      </c>
      <c r="W1242" s="3" t="s">
        <v>69</v>
      </c>
      <c r="X1242" s="3" t="s">
        <v>70</v>
      </c>
      <c r="Y1242" s="3" t="s">
        <v>67</v>
      </c>
      <c r="Z1242" s="4" t="str">
        <f>IF(Tabela1[[#This Row],[R.A.E]]="SIM",VLOOKUP(Tabela1[[#This Row],[CLASSIFICAÇÃO]],Lista_Susp_!PRAZO,2,0)+Tabela1[[#This Row],[DATA]],"")</f>
        <v/>
      </c>
      <c r="AA1242" s="11" t="b">
        <f ca="1">IF(Tabela1[[#This Row],[R.A.E]]="SIM",IF(AC1242="ok","CONCLUÍDO",IF(Tabela1[[#This Row],[PRAZO ABERTURA R.A.E]]&lt;TODAY(),"ATRASADO","NO PRAZO")))</f>
        <v>0</v>
      </c>
      <c r="AB1242" s="11" t="str">
        <f ca="1">IF(Tabela1[[#This Row],[PRAZO ABERTURA R.A.E]]&gt;=TODAY(),"",IF(Tabela1[[#This Row],[STATUS]]="ATRASADO",TODAY()-Tabela1[[#This Row],[PRAZO ABERTURA R.A.E]],""))</f>
        <v/>
      </c>
      <c r="AE1242" s="3"/>
      <c r="AF1242" t="s">
        <v>73</v>
      </c>
    </row>
    <row r="1243" spans="1:32" ht="45" x14ac:dyDescent="0.25">
      <c r="A1243" s="2">
        <v>1242</v>
      </c>
      <c r="B1243" s="2" t="s">
        <v>25</v>
      </c>
      <c r="C1243" s="46">
        <v>45568</v>
      </c>
      <c r="D1243" s="15" t="str">
        <f t="shared" si="21"/>
        <v>outubro</v>
      </c>
      <c r="E1243" s="9">
        <v>0.3888888888888889</v>
      </c>
      <c r="F1243" s="41" t="s">
        <v>6703</v>
      </c>
      <c r="G1243" s="2" t="s">
        <v>27</v>
      </c>
      <c r="H1243" s="20" t="s">
        <v>2310</v>
      </c>
      <c r="I1243" s="61"/>
      <c r="J1243" s="3"/>
      <c r="K1243" s="5" t="s">
        <v>6704</v>
      </c>
      <c r="L1243" s="6" t="s">
        <v>155</v>
      </c>
      <c r="M1243" s="3" t="s">
        <v>122</v>
      </c>
      <c r="N1243" s="2" t="s">
        <v>4604</v>
      </c>
      <c r="O1243" s="2" t="s">
        <v>6705</v>
      </c>
      <c r="P1243" s="3" t="s">
        <v>484</v>
      </c>
      <c r="S1243" s="3"/>
      <c r="T1243" s="7" t="s">
        <v>6706</v>
      </c>
      <c r="U1243" s="3" t="s">
        <v>6707</v>
      </c>
      <c r="V1243" s="3" t="s">
        <v>64</v>
      </c>
      <c r="W1243" s="3" t="s">
        <v>76</v>
      </c>
      <c r="X1243" s="3" t="s">
        <v>70</v>
      </c>
      <c r="Y1243" s="3" t="s">
        <v>73</v>
      </c>
      <c r="Z1243" s="4">
        <f>IF(Tabela1[[#This Row],[R.A.E]]="SIM",VLOOKUP(Tabela1[[#This Row],[CLASSIFICAÇÃO]],Lista_Susp_!PRAZO,2,0)+Tabela1[[#This Row],[DATA]],"")</f>
        <v>45575</v>
      </c>
      <c r="AA1243" s="11" t="str">
        <f ca="1">IF(Tabela1[[#This Row],[R.A.E]]="SIM",IF(AC1243="ok","CONCLUÍDO",IF(Tabela1[[#This Row],[PRAZO ABERTURA R.A.E]]&lt;TODAY(),"ATRASADO","NO PRAZO")))</f>
        <v>CONCLUÍDO</v>
      </c>
      <c r="AB1243" s="11" t="str">
        <f ca="1">IF(Tabela1[[#This Row],[PRAZO ABERTURA R.A.E]]&gt;=TODAY(),"",IF(Tabela1[[#This Row],[STATUS]]="ATRASADO",TODAY()-Tabela1[[#This Row],[PRAZO ABERTURA R.A.E]],""))</f>
        <v/>
      </c>
      <c r="AC1243" s="3" t="s">
        <v>908</v>
      </c>
      <c r="AD1243" s="4">
        <v>45572</v>
      </c>
      <c r="AE1243" s="3"/>
      <c r="AF1243" t="s">
        <v>73</v>
      </c>
    </row>
    <row r="1244" spans="1:32" ht="45" x14ac:dyDescent="0.25">
      <c r="A1244" s="2">
        <v>1243</v>
      </c>
      <c r="B1244" s="2" t="s">
        <v>25</v>
      </c>
      <c r="C1244" s="46">
        <v>45568</v>
      </c>
      <c r="D1244" s="15" t="str">
        <f t="shared" si="21"/>
        <v>outubro</v>
      </c>
      <c r="E1244" s="9">
        <v>0.3888888888888889</v>
      </c>
      <c r="F1244" s="41" t="s">
        <v>6703</v>
      </c>
      <c r="G1244" s="2" t="s">
        <v>27</v>
      </c>
      <c r="H1244" s="20" t="s">
        <v>2310</v>
      </c>
      <c r="I1244" s="61"/>
      <c r="J1244" s="3" t="s">
        <v>73</v>
      </c>
      <c r="K1244" s="5" t="s">
        <v>6708</v>
      </c>
      <c r="L1244" s="6" t="s">
        <v>155</v>
      </c>
      <c r="M1244" s="3" t="s">
        <v>122</v>
      </c>
      <c r="N1244" s="2" t="s">
        <v>4604</v>
      </c>
      <c r="O1244" s="2" t="s">
        <v>6709</v>
      </c>
      <c r="P1244" s="3" t="s">
        <v>484</v>
      </c>
      <c r="S1244" s="3"/>
      <c r="T1244" s="7" t="s">
        <v>6710</v>
      </c>
      <c r="V1244" s="3" t="s">
        <v>64</v>
      </c>
      <c r="W1244" s="3" t="s">
        <v>72</v>
      </c>
      <c r="X1244" s="3" t="s">
        <v>79</v>
      </c>
      <c r="Y1244" s="3" t="s">
        <v>73</v>
      </c>
      <c r="Z1244" s="4">
        <f>IF(Tabela1[[#This Row],[R.A.E]]="SIM",VLOOKUP(Tabela1[[#This Row],[CLASSIFICAÇÃO]],Lista_Susp_!PRAZO,2,0)+Tabela1[[#This Row],[DATA]],"")</f>
        <v>45575</v>
      </c>
      <c r="AA1244" s="11" t="str">
        <f ca="1">IF(Tabela1[[#This Row],[R.A.E]]="SIM",IF(AC1244="ok","CONCLUÍDO",IF(Tabela1[[#This Row],[PRAZO ABERTURA R.A.E]]&lt;TODAY(),"ATRASADO","NO PRAZO")))</f>
        <v>CONCLUÍDO</v>
      </c>
      <c r="AB1244" s="11" t="str">
        <f ca="1">IF(Tabela1[[#This Row],[PRAZO ABERTURA R.A.E]]&gt;=TODAY(),"",IF(Tabela1[[#This Row],[STATUS]]="ATRASADO",TODAY()-Tabela1[[#This Row],[PRAZO ABERTURA R.A.E]],""))</f>
        <v/>
      </c>
      <c r="AC1244" s="3" t="s">
        <v>908</v>
      </c>
      <c r="AD1244" s="4">
        <v>45572</v>
      </c>
      <c r="AE1244" s="3"/>
      <c r="AF1244" t="s">
        <v>73</v>
      </c>
    </row>
    <row r="1245" spans="1:32" ht="45" x14ac:dyDescent="0.25">
      <c r="A1245" s="2">
        <v>1244</v>
      </c>
      <c r="B1245" s="2" t="s">
        <v>25</v>
      </c>
      <c r="C1245" s="46">
        <v>45568</v>
      </c>
      <c r="D1245" s="15" t="str">
        <f t="shared" si="21"/>
        <v>outubro</v>
      </c>
      <c r="E1245" s="9">
        <v>0.52777777777777779</v>
      </c>
      <c r="F1245" s="41" t="s">
        <v>6711</v>
      </c>
      <c r="G1245" s="2" t="s">
        <v>33</v>
      </c>
      <c r="H1245" s="20"/>
      <c r="I1245" s="61"/>
      <c r="J1245" s="3"/>
      <c r="K1245" s="5" t="s">
        <v>6712</v>
      </c>
      <c r="L1245" s="6" t="s">
        <v>219</v>
      </c>
      <c r="M1245" s="3" t="s">
        <v>121</v>
      </c>
      <c r="N1245" s="2" t="s">
        <v>3442</v>
      </c>
      <c r="O1245" s="2" t="s">
        <v>6713</v>
      </c>
      <c r="P1245" s="3" t="s">
        <v>410</v>
      </c>
      <c r="S1245" s="3"/>
      <c r="T1245" s="7" t="s">
        <v>6714</v>
      </c>
      <c r="U1245" s="3" t="s">
        <v>3446</v>
      </c>
      <c r="V1245" s="3" t="s">
        <v>68</v>
      </c>
      <c r="W1245" s="3" t="s">
        <v>69</v>
      </c>
      <c r="X1245" s="3" t="s">
        <v>70</v>
      </c>
      <c r="Y1245" s="3" t="s">
        <v>67</v>
      </c>
      <c r="Z1245" s="4" t="str">
        <f>IF(Tabela1[[#This Row],[R.A.E]]="SIM",VLOOKUP(Tabela1[[#This Row],[CLASSIFICAÇÃO]],Lista_Susp_!PRAZO,2,0)+Tabela1[[#This Row],[DATA]],"")</f>
        <v/>
      </c>
      <c r="AA1245" s="11" t="b">
        <f ca="1">IF(Tabela1[[#This Row],[R.A.E]]="SIM",IF(AC1245="ok","CONCLUÍDO",IF(Tabela1[[#This Row],[PRAZO ABERTURA R.A.E]]&lt;TODAY(),"ATRASADO","NO PRAZO")))</f>
        <v>0</v>
      </c>
      <c r="AB1245" s="11" t="str">
        <f ca="1">IF(Tabela1[[#This Row],[PRAZO ABERTURA R.A.E]]&gt;=TODAY(),"",IF(Tabela1[[#This Row],[STATUS]]="ATRASADO",TODAY()-Tabela1[[#This Row],[PRAZO ABERTURA R.A.E]],""))</f>
        <v/>
      </c>
      <c r="AE1245" s="3"/>
      <c r="AF1245" t="s">
        <v>73</v>
      </c>
    </row>
    <row r="1246" spans="1:32" ht="45" x14ac:dyDescent="0.25">
      <c r="A1246" s="2">
        <v>1245</v>
      </c>
      <c r="B1246" s="2" t="s">
        <v>25</v>
      </c>
      <c r="C1246" s="46">
        <v>45569</v>
      </c>
      <c r="D1246" s="15" t="str">
        <f t="shared" si="21"/>
        <v>outubro</v>
      </c>
      <c r="E1246" s="9">
        <v>0.4375</v>
      </c>
      <c r="F1246" s="41" t="s">
        <v>6715</v>
      </c>
      <c r="G1246" s="2" t="s">
        <v>27</v>
      </c>
      <c r="H1246" s="20" t="s">
        <v>2310</v>
      </c>
      <c r="I1246" s="61"/>
      <c r="J1246" s="3"/>
      <c r="K1246" s="5" t="s">
        <v>6722</v>
      </c>
      <c r="L1246" s="6" t="s">
        <v>126</v>
      </c>
      <c r="M1246" s="3" t="s">
        <v>781</v>
      </c>
      <c r="N1246" s="2" t="s">
        <v>3923</v>
      </c>
      <c r="O1246" s="2" t="s">
        <v>6723</v>
      </c>
      <c r="P1246" s="3" t="s">
        <v>6724</v>
      </c>
      <c r="S1246" s="3"/>
      <c r="T1246" s="7" t="s">
        <v>6725</v>
      </c>
      <c r="U1246" s="3" t="s">
        <v>5540</v>
      </c>
      <c r="V1246" s="3" t="s">
        <v>248</v>
      </c>
      <c r="W1246" s="3" t="s">
        <v>69</v>
      </c>
      <c r="X1246" s="3" t="s">
        <v>70</v>
      </c>
      <c r="Y1246" s="3" t="s">
        <v>67</v>
      </c>
      <c r="Z1246" s="4" t="str">
        <f>IF(Tabela1[[#This Row],[R.A.E]]="SIM",VLOOKUP(Tabela1[[#This Row],[CLASSIFICAÇÃO]],Lista_Susp_!PRAZO,2,0)+Tabela1[[#This Row],[DATA]],"")</f>
        <v/>
      </c>
      <c r="AA1246" s="11" t="b">
        <f ca="1">IF(Tabela1[[#This Row],[R.A.E]]="SIM",IF(AC1246="ok","CONCLUÍDO",IF(Tabela1[[#This Row],[PRAZO ABERTURA R.A.E]]&lt;TODAY(),"ATRASADO","NO PRAZO")))</f>
        <v>0</v>
      </c>
      <c r="AB1246" s="11" t="str">
        <f ca="1">IF(Tabela1[[#This Row],[PRAZO ABERTURA R.A.E]]&gt;=TODAY(),"",IF(Tabela1[[#This Row],[STATUS]]="ATRASADO",TODAY()-Tabela1[[#This Row],[PRAZO ABERTURA R.A.E]],""))</f>
        <v/>
      </c>
      <c r="AE1246" s="3"/>
      <c r="AF1246" t="s">
        <v>73</v>
      </c>
    </row>
    <row r="1247" spans="1:32" x14ac:dyDescent="0.25">
      <c r="A1247" s="88"/>
      <c r="C1247" s="46"/>
      <c r="D1247" s="15"/>
      <c r="E1247" s="9"/>
      <c r="F1247" s="41"/>
      <c r="H1247" s="20"/>
      <c r="I1247" s="61"/>
      <c r="J1247" s="3"/>
      <c r="K1247" s="5"/>
      <c r="L1247" s="6"/>
      <c r="M1247" s="3"/>
      <c r="N1247" s="2"/>
      <c r="O1247" s="2"/>
      <c r="S1247" s="3"/>
      <c r="T1247" s="7"/>
      <c r="Y1247" s="3"/>
      <c r="Z1247" s="4"/>
      <c r="AA1247" s="11"/>
      <c r="AB1247" s="11"/>
      <c r="AE1247" s="3"/>
    </row>
    <row r="1248" spans="1:32" ht="60" x14ac:dyDescent="0.25">
      <c r="A1248" s="2">
        <v>1247</v>
      </c>
      <c r="B1248" s="2" t="s">
        <v>25</v>
      </c>
      <c r="C1248" s="46">
        <v>45569</v>
      </c>
      <c r="D1248" s="15" t="str">
        <f t="shared" si="21"/>
        <v>outubro</v>
      </c>
      <c r="E1248" s="9">
        <v>0.5625</v>
      </c>
      <c r="F1248" s="41" t="s">
        <v>6727</v>
      </c>
      <c r="G1248" s="2" t="s">
        <v>27</v>
      </c>
      <c r="H1248" s="20" t="s">
        <v>2308</v>
      </c>
      <c r="I1248" s="61"/>
      <c r="J1248" s="3"/>
      <c r="K1248" s="5" t="s">
        <v>6726</v>
      </c>
      <c r="L1248" s="6" t="s">
        <v>126</v>
      </c>
      <c r="M1248" s="3" t="s">
        <v>123</v>
      </c>
      <c r="N1248" s="2" t="s">
        <v>1925</v>
      </c>
      <c r="O1248" s="2" t="s">
        <v>6728</v>
      </c>
      <c r="P1248" s="3" t="s">
        <v>6729</v>
      </c>
      <c r="S1248" s="3"/>
      <c r="T1248" s="7" t="s">
        <v>6730</v>
      </c>
      <c r="U1248" s="3" t="s">
        <v>6731</v>
      </c>
      <c r="V1248" s="3" t="s">
        <v>248</v>
      </c>
      <c r="W1248" s="3" t="s">
        <v>69</v>
      </c>
      <c r="X1248" s="3" t="s">
        <v>70</v>
      </c>
      <c r="Y1248" s="3" t="s">
        <v>67</v>
      </c>
      <c r="Z1248" s="4"/>
      <c r="AA1248" s="11"/>
      <c r="AB1248" s="11"/>
      <c r="AE1248" s="3"/>
      <c r="AF1248" t="s">
        <v>73</v>
      </c>
    </row>
    <row r="1249" spans="1:32" ht="30" x14ac:dyDescent="0.25">
      <c r="A1249" s="2">
        <v>1248</v>
      </c>
      <c r="B1249" s="2" t="s">
        <v>25</v>
      </c>
      <c r="C1249" s="46">
        <v>45570</v>
      </c>
      <c r="D1249" s="15" t="str">
        <f t="shared" si="21"/>
        <v>outubro</v>
      </c>
      <c r="E1249" s="9">
        <v>0.71875</v>
      </c>
      <c r="F1249" s="41" t="s">
        <v>6732</v>
      </c>
      <c r="G1249" s="2" t="s">
        <v>27</v>
      </c>
      <c r="H1249" s="20" t="s">
        <v>2310</v>
      </c>
      <c r="I1249" s="61"/>
      <c r="J1249" s="3"/>
      <c r="K1249" s="5" t="s">
        <v>6733</v>
      </c>
      <c r="L1249" s="6" t="s">
        <v>126</v>
      </c>
      <c r="M1249" s="3" t="s">
        <v>122</v>
      </c>
      <c r="N1249" s="2" t="s">
        <v>6007</v>
      </c>
      <c r="O1249" s="2" t="s">
        <v>6734</v>
      </c>
      <c r="S1249" s="3"/>
      <c r="T1249" s="7" t="s">
        <v>6735</v>
      </c>
      <c r="U1249" s="3" t="s">
        <v>1248</v>
      </c>
      <c r="V1249" s="3" t="s">
        <v>88</v>
      </c>
      <c r="W1249" s="3" t="s">
        <v>69</v>
      </c>
      <c r="X1249" s="3" t="s">
        <v>70</v>
      </c>
      <c r="Y1249" s="3" t="s">
        <v>67</v>
      </c>
      <c r="Z1249" s="4" t="str">
        <f>IF(Tabela1[[#This Row],[R.A.E]]="SIM",VLOOKUP(Tabela1[[#This Row],[CLASSIFICAÇÃO]],Lista_Susp_!PRAZO,2,0)+Tabela1[[#This Row],[DATA]],"")</f>
        <v/>
      </c>
      <c r="AA1249" s="11" t="b">
        <f ca="1">IF(Tabela1[[#This Row],[R.A.E]]="SIM",IF(AC1249="ok","CONCLUÍDO",IF(Tabela1[[#This Row],[PRAZO ABERTURA R.A.E]]&lt;TODAY(),"ATRASADO","NO PRAZO")))</f>
        <v>0</v>
      </c>
      <c r="AB1249" s="11" t="str">
        <f ca="1">IF(Tabela1[[#This Row],[PRAZO ABERTURA R.A.E]]&gt;=TODAY(),"",IF(Tabela1[[#This Row],[STATUS]]="ATRASADO",TODAY()-Tabela1[[#This Row],[PRAZO ABERTURA R.A.E]],""))</f>
        <v/>
      </c>
      <c r="AE1249" s="3"/>
      <c r="AF1249" t="s">
        <v>73</v>
      </c>
    </row>
    <row r="1250" spans="1:32" x14ac:dyDescent="0.25">
      <c r="A1250" s="2">
        <v>1249</v>
      </c>
      <c r="B1250" s="2" t="s">
        <v>25</v>
      </c>
      <c r="C1250" s="46">
        <v>45570</v>
      </c>
      <c r="D1250" s="15" t="str">
        <f t="shared" si="21"/>
        <v>outubro</v>
      </c>
      <c r="E1250" s="9">
        <v>0.89583333333333337</v>
      </c>
      <c r="F1250" s="41" t="s">
        <v>6736</v>
      </c>
      <c r="G1250" s="2" t="s">
        <v>30</v>
      </c>
      <c r="H1250" s="20"/>
      <c r="I1250" s="61"/>
      <c r="J1250" s="3"/>
      <c r="K1250" s="5" t="s">
        <v>6737</v>
      </c>
      <c r="L1250" s="6" t="s">
        <v>126</v>
      </c>
      <c r="M1250" s="3" t="s">
        <v>122</v>
      </c>
      <c r="N1250" s="2" t="s">
        <v>4036</v>
      </c>
      <c r="O1250" s="2" t="s">
        <v>6738</v>
      </c>
      <c r="P1250" s="3" t="s">
        <v>1613</v>
      </c>
      <c r="S1250" s="3"/>
      <c r="T1250" t="s">
        <v>3093</v>
      </c>
      <c r="U1250" s="3" t="s">
        <v>6739</v>
      </c>
      <c r="V1250" s="3" t="s">
        <v>88</v>
      </c>
      <c r="W1250" s="3" t="s">
        <v>69</v>
      </c>
      <c r="X1250" s="3" t="s">
        <v>70</v>
      </c>
      <c r="Y1250" s="3" t="s">
        <v>67</v>
      </c>
      <c r="Z1250" s="4" t="str">
        <f>IF(Tabela1[[#This Row],[R.A.E]]="SIM",VLOOKUP(Tabela1[[#This Row],[CLASSIFICAÇÃO]],Lista_Susp_!PRAZO,2,0)+Tabela1[[#This Row],[DATA]],"")</f>
        <v/>
      </c>
      <c r="AA1250" s="11" t="b">
        <f ca="1">IF(Tabela1[[#This Row],[R.A.E]]="SIM",IF(AC1250="ok","CONCLUÍDO",IF(Tabela1[[#This Row],[PRAZO ABERTURA R.A.E]]&lt;TODAY(),"ATRASADO","NO PRAZO")))</f>
        <v>0</v>
      </c>
      <c r="AB1250" s="11" t="str">
        <f ca="1">IF(Tabela1[[#This Row],[PRAZO ABERTURA R.A.E]]&gt;=TODAY(),"",IF(Tabela1[[#This Row],[STATUS]]="ATRASADO",TODAY()-Tabela1[[#This Row],[PRAZO ABERTURA R.A.E]],""))</f>
        <v/>
      </c>
      <c r="AE1250" s="3"/>
      <c r="AF1250" t="s">
        <v>73</v>
      </c>
    </row>
    <row r="1251" spans="1:32" x14ac:dyDescent="0.25">
      <c r="A1251" s="2">
        <v>1250</v>
      </c>
      <c r="B1251" s="2" t="s">
        <v>25</v>
      </c>
      <c r="C1251" s="46">
        <v>45569</v>
      </c>
      <c r="D1251" s="15" t="str">
        <f t="shared" si="21"/>
        <v>outubro</v>
      </c>
      <c r="E1251" s="9">
        <v>0.70833333333333337</v>
      </c>
      <c r="F1251" s="41" t="s">
        <v>6740</v>
      </c>
      <c r="G1251" s="2" t="s">
        <v>27</v>
      </c>
      <c r="H1251" s="20" t="s">
        <v>2310</v>
      </c>
      <c r="I1251" s="61"/>
      <c r="J1251" s="3"/>
      <c r="K1251" s="5" t="s">
        <v>6741</v>
      </c>
      <c r="L1251" s="6" t="s">
        <v>126</v>
      </c>
      <c r="M1251" s="3" t="s">
        <v>122</v>
      </c>
      <c r="N1251" s="2" t="s">
        <v>921</v>
      </c>
      <c r="O1251" s="2" t="s">
        <v>6742</v>
      </c>
      <c r="P1251" s="3" t="s">
        <v>467</v>
      </c>
      <c r="S1251" s="3"/>
      <c r="T1251" t="s">
        <v>3071</v>
      </c>
      <c r="U1251" s="3" t="s">
        <v>468</v>
      </c>
      <c r="V1251" s="3" t="s">
        <v>105</v>
      </c>
      <c r="W1251" s="3" t="s">
        <v>69</v>
      </c>
      <c r="X1251" s="3" t="s">
        <v>70</v>
      </c>
      <c r="Y1251" s="3" t="s">
        <v>67</v>
      </c>
      <c r="Z1251" s="4"/>
      <c r="AA1251" s="11" t="b">
        <f ca="1">IF(Tabela1[[#This Row],[R.A.E]]="SIM",IF(AC1251="ok","CONCLUÍDO",IF(Tabela1[[#This Row],[PRAZO ABERTURA R.A.E]]&lt;TODAY(),"ATRASADO","NO PRAZO")))</f>
        <v>0</v>
      </c>
      <c r="AB1251" s="11" t="str">
        <f ca="1">IF(Tabela1[[#This Row],[PRAZO ABERTURA R.A.E]]&gt;=TODAY(),"",IF(Tabela1[[#This Row],[STATUS]]="ATRASADO",TODAY()-Tabela1[[#This Row],[PRAZO ABERTURA R.A.E]],""))</f>
        <v/>
      </c>
      <c r="AE1251" s="3"/>
      <c r="AF1251" t="s">
        <v>73</v>
      </c>
    </row>
    <row r="1252" spans="1:32" x14ac:dyDescent="0.25">
      <c r="A1252" s="2">
        <v>1251</v>
      </c>
      <c r="B1252" s="2" t="s">
        <v>25</v>
      </c>
      <c r="C1252" s="46">
        <v>45569</v>
      </c>
      <c r="D1252" s="15" t="str">
        <f t="shared" si="21"/>
        <v>outubro</v>
      </c>
      <c r="E1252" s="9">
        <v>0.39583333333333331</v>
      </c>
      <c r="F1252" s="41" t="s">
        <v>6716</v>
      </c>
      <c r="G1252" s="2" t="s">
        <v>32</v>
      </c>
      <c r="H1252" s="20"/>
      <c r="I1252" s="61" t="s">
        <v>5168</v>
      </c>
      <c r="J1252" s="3"/>
      <c r="K1252" s="5" t="s">
        <v>6717</v>
      </c>
      <c r="L1252" s="6" t="s">
        <v>126</v>
      </c>
      <c r="M1252" s="3" t="s">
        <v>231</v>
      </c>
      <c r="N1252" s="2" t="s">
        <v>1525</v>
      </c>
      <c r="O1252" s="2" t="s">
        <v>6718</v>
      </c>
      <c r="P1252" s="3" t="s">
        <v>6719</v>
      </c>
      <c r="S1252" s="3"/>
      <c r="T1252" s="7" t="s">
        <v>6720</v>
      </c>
      <c r="U1252" s="3" t="s">
        <v>6721</v>
      </c>
      <c r="V1252" s="3" t="s">
        <v>239</v>
      </c>
      <c r="W1252" s="3" t="s">
        <v>72</v>
      </c>
      <c r="X1252" s="3" t="s">
        <v>70</v>
      </c>
      <c r="Y1252" s="3" t="s">
        <v>73</v>
      </c>
      <c r="Z1252" s="4"/>
      <c r="AA1252" s="11" t="s">
        <v>103</v>
      </c>
      <c r="AB1252" s="11"/>
      <c r="AC1252" s="3" t="s">
        <v>908</v>
      </c>
      <c r="AD1252" s="4">
        <v>45567</v>
      </c>
      <c r="AE1252" s="3"/>
      <c r="AF1252" t="s">
        <v>73</v>
      </c>
    </row>
    <row r="1253" spans="1:32" ht="30" x14ac:dyDescent="0.25">
      <c r="A1253" s="2">
        <v>1252</v>
      </c>
      <c r="B1253" s="2" t="s">
        <v>25</v>
      </c>
      <c r="C1253" s="46">
        <v>45568</v>
      </c>
      <c r="D1253" s="15" t="str">
        <f t="shared" si="21"/>
        <v>outubro</v>
      </c>
      <c r="E1253" s="9">
        <v>0.9375</v>
      </c>
      <c r="F1253" s="41" t="s">
        <v>6743</v>
      </c>
      <c r="G1253" s="2" t="s">
        <v>27</v>
      </c>
      <c r="H1253" s="20" t="s">
        <v>2441</v>
      </c>
      <c r="I1253" s="61"/>
      <c r="J1253" s="3"/>
      <c r="K1253" s="5" t="s">
        <v>6744</v>
      </c>
      <c r="L1253" s="6" t="s">
        <v>6484</v>
      </c>
      <c r="M1253" s="3" t="s">
        <v>121</v>
      </c>
      <c r="N1253" s="2" t="s">
        <v>5369</v>
      </c>
      <c r="O1253" s="2" t="s">
        <v>6745</v>
      </c>
      <c r="P1253" s="3" t="s">
        <v>6746</v>
      </c>
      <c r="S1253" s="3"/>
      <c r="T1253" s="7" t="s">
        <v>6747</v>
      </c>
      <c r="U1253" s="3" t="s">
        <v>6748</v>
      </c>
      <c r="V1253" s="3" t="s">
        <v>75</v>
      </c>
      <c r="W1253" s="3" t="s">
        <v>69</v>
      </c>
      <c r="X1253" s="3" t="s">
        <v>70</v>
      </c>
      <c r="Y1253" s="3" t="s">
        <v>67</v>
      </c>
      <c r="Z1253" s="4"/>
      <c r="AA1253" s="11"/>
      <c r="AB1253" s="11"/>
      <c r="AE1253" s="3"/>
      <c r="AF1253" t="s">
        <v>73</v>
      </c>
    </row>
    <row r="1254" spans="1:32" ht="45" x14ac:dyDescent="0.25">
      <c r="A1254" s="2">
        <v>1253</v>
      </c>
      <c r="B1254" s="2" t="s">
        <v>25</v>
      </c>
      <c r="C1254" s="46">
        <v>45569</v>
      </c>
      <c r="D1254" s="15" t="str">
        <f t="shared" si="21"/>
        <v>outubro</v>
      </c>
      <c r="E1254" s="9">
        <v>0.41666666666666669</v>
      </c>
      <c r="F1254" s="41" t="s">
        <v>6573</v>
      </c>
      <c r="G1254" s="2" t="s">
        <v>30</v>
      </c>
      <c r="H1254" s="20"/>
      <c r="I1254" s="61"/>
      <c r="J1254" s="3"/>
      <c r="K1254" s="5" t="s">
        <v>6749</v>
      </c>
      <c r="L1254" s="6" t="s">
        <v>197</v>
      </c>
      <c r="M1254" s="3" t="s">
        <v>121</v>
      </c>
      <c r="N1254" s="2" t="s">
        <v>4172</v>
      </c>
      <c r="O1254" s="2" t="s">
        <v>6750</v>
      </c>
      <c r="P1254" s="3" t="s">
        <v>6751</v>
      </c>
      <c r="S1254" s="3"/>
      <c r="T1254" s="7" t="s">
        <v>6752</v>
      </c>
      <c r="U1254" s="3" t="s">
        <v>6138</v>
      </c>
      <c r="V1254" s="3" t="s">
        <v>68</v>
      </c>
      <c r="W1254" s="3" t="s">
        <v>69</v>
      </c>
      <c r="X1254" s="3" t="s">
        <v>70</v>
      </c>
      <c r="Y1254" s="3" t="s">
        <v>67</v>
      </c>
      <c r="Z1254" s="4"/>
      <c r="AA1254" s="11"/>
      <c r="AB1254" s="11"/>
      <c r="AE1254" s="3"/>
      <c r="AF1254" t="s">
        <v>73</v>
      </c>
    </row>
    <row r="1255" spans="1:32" ht="30" x14ac:dyDescent="0.25">
      <c r="A1255" s="2">
        <v>1254</v>
      </c>
      <c r="B1255" s="2" t="s">
        <v>25</v>
      </c>
      <c r="C1255" s="46">
        <v>45569</v>
      </c>
      <c r="D1255" s="15" t="str">
        <f t="shared" si="21"/>
        <v>outubro</v>
      </c>
      <c r="E1255" s="9">
        <v>0.63194444444444442</v>
      </c>
      <c r="F1255" s="41" t="s">
        <v>6716</v>
      </c>
      <c r="G1255" s="2" t="s">
        <v>36</v>
      </c>
      <c r="H1255" s="20"/>
      <c r="I1255" s="61"/>
      <c r="J1255" s="3"/>
      <c r="K1255" s="5" t="s">
        <v>6753</v>
      </c>
      <c r="L1255" s="6" t="s">
        <v>197</v>
      </c>
      <c r="M1255" s="3" t="s">
        <v>121</v>
      </c>
      <c r="N1255" s="2" t="s">
        <v>4172</v>
      </c>
      <c r="O1255" s="2" t="s">
        <v>6754</v>
      </c>
      <c r="P1255" s="3" t="s">
        <v>410</v>
      </c>
      <c r="S1255" s="3"/>
      <c r="T1255" s="7" t="s">
        <v>6755</v>
      </c>
      <c r="U1255" s="3" t="s">
        <v>6756</v>
      </c>
      <c r="V1255" s="3" t="s">
        <v>68</v>
      </c>
      <c r="W1255" s="3" t="s">
        <v>69</v>
      </c>
      <c r="X1255" s="3" t="s">
        <v>70</v>
      </c>
      <c r="Y1255" s="3" t="s">
        <v>67</v>
      </c>
      <c r="Z1255" s="4"/>
      <c r="AA1255" s="11"/>
      <c r="AB1255" s="11"/>
      <c r="AE1255" s="3"/>
      <c r="AF1255" t="s">
        <v>73</v>
      </c>
    </row>
    <row r="1256" spans="1:32" ht="45" x14ac:dyDescent="0.25">
      <c r="A1256" s="2">
        <v>1255</v>
      </c>
      <c r="B1256" s="2" t="s">
        <v>25</v>
      </c>
      <c r="C1256" s="46">
        <v>45570</v>
      </c>
      <c r="D1256" s="15" t="str">
        <f t="shared" si="21"/>
        <v>outubro</v>
      </c>
      <c r="E1256" s="9">
        <v>0.4375</v>
      </c>
      <c r="F1256" s="41" t="s">
        <v>6757</v>
      </c>
      <c r="G1256" s="2" t="s">
        <v>33</v>
      </c>
      <c r="H1256" s="20"/>
      <c r="I1256" s="61"/>
      <c r="J1256" s="3"/>
      <c r="K1256" s="5" t="s">
        <v>6758</v>
      </c>
      <c r="L1256" s="6" t="s">
        <v>126</v>
      </c>
      <c r="M1256" s="3" t="s">
        <v>121</v>
      </c>
      <c r="N1256" s="2" t="s">
        <v>2707</v>
      </c>
      <c r="O1256" s="2" t="s">
        <v>6759</v>
      </c>
      <c r="P1256" s="3" t="s">
        <v>343</v>
      </c>
      <c r="S1256" s="3"/>
      <c r="T1256" s="7" t="s">
        <v>6760</v>
      </c>
      <c r="U1256" s="3" t="s">
        <v>6761</v>
      </c>
      <c r="V1256" s="3" t="s">
        <v>75</v>
      </c>
      <c r="W1256" s="3" t="s">
        <v>69</v>
      </c>
      <c r="X1256" s="3" t="s">
        <v>70</v>
      </c>
      <c r="Y1256" s="3" t="s">
        <v>67</v>
      </c>
      <c r="Z1256" s="4"/>
      <c r="AA1256" s="11"/>
      <c r="AB1256" s="11"/>
      <c r="AE1256" s="3"/>
      <c r="AF1256" t="s">
        <v>73</v>
      </c>
    </row>
    <row r="1257" spans="1:32" ht="30" x14ac:dyDescent="0.25">
      <c r="A1257" s="2">
        <v>1256</v>
      </c>
      <c r="B1257" s="2" t="s">
        <v>25</v>
      </c>
      <c r="C1257" s="46">
        <v>45572</v>
      </c>
      <c r="D1257" s="15" t="str">
        <f t="shared" si="21"/>
        <v>outubro</v>
      </c>
      <c r="E1257" s="9">
        <v>0.375</v>
      </c>
      <c r="F1257" s="41" t="s">
        <v>6610</v>
      </c>
      <c r="G1257" s="2" t="s">
        <v>26</v>
      </c>
      <c r="H1257" s="20"/>
      <c r="I1257" s="61"/>
      <c r="J1257" s="3"/>
      <c r="K1257" s="5" t="s">
        <v>6762</v>
      </c>
      <c r="L1257" s="6" t="s">
        <v>126</v>
      </c>
      <c r="M1257" s="3" t="s">
        <v>121</v>
      </c>
      <c r="N1257" s="2" t="s">
        <v>3588</v>
      </c>
      <c r="O1257" s="2" t="s">
        <v>4502</v>
      </c>
      <c r="P1257" s="3" t="s">
        <v>6763</v>
      </c>
      <c r="S1257" s="3"/>
      <c r="T1257" s="7" t="s">
        <v>6764</v>
      </c>
      <c r="U1257" s="3" t="s">
        <v>3593</v>
      </c>
      <c r="V1257" s="3" t="s">
        <v>75</v>
      </c>
      <c r="W1257" s="3" t="s">
        <v>76</v>
      </c>
      <c r="X1257" s="3" t="s">
        <v>79</v>
      </c>
      <c r="Y1257" s="3" t="s">
        <v>73</v>
      </c>
      <c r="Z1257" s="4">
        <f>IF(Tabela1[[#This Row],[R.A.E]]="SIM",VLOOKUP(Tabela1[[#This Row],[CLASSIFICAÇÃO]],Lista_Susp_!PRAZO,2,0)+Tabela1[[#This Row],[DATA]],"")</f>
        <v>45579</v>
      </c>
      <c r="AA1257" s="11" t="str">
        <f ca="1">IF(Tabela1[[#This Row],[R.A.E]]="SIM",IF(AC1257="ok","CONCLUÍDO",IF(Tabela1[[#This Row],[PRAZO ABERTURA R.A.E]]&lt;TODAY(),"ATRASADO","NO PRAZO")))</f>
        <v>CONCLUÍDO</v>
      </c>
      <c r="AB1257" s="11"/>
      <c r="AC1257" s="3" t="s">
        <v>908</v>
      </c>
      <c r="AD1257" s="4">
        <v>45579</v>
      </c>
      <c r="AE1257" s="3"/>
      <c r="AF1257" t="s">
        <v>73</v>
      </c>
    </row>
    <row r="1258" spans="1:32" ht="30" x14ac:dyDescent="0.25">
      <c r="A1258" s="2">
        <v>1257</v>
      </c>
      <c r="B1258" s="2" t="s">
        <v>25</v>
      </c>
      <c r="C1258" s="46">
        <v>45572</v>
      </c>
      <c r="D1258" s="15" t="str">
        <f t="shared" si="21"/>
        <v>outubro</v>
      </c>
      <c r="E1258" s="9">
        <v>0.39583333333333331</v>
      </c>
      <c r="F1258" s="41" t="s">
        <v>6765</v>
      </c>
      <c r="G1258" s="2" t="s">
        <v>30</v>
      </c>
      <c r="H1258" s="20"/>
      <c r="I1258" s="61"/>
      <c r="J1258" s="3"/>
      <c r="K1258" s="5" t="s">
        <v>6766</v>
      </c>
      <c r="L1258" s="6" t="s">
        <v>126</v>
      </c>
      <c r="M1258" s="3" t="s">
        <v>121</v>
      </c>
      <c r="N1258" s="2" t="s">
        <v>3588</v>
      </c>
      <c r="O1258" s="2" t="s">
        <v>6767</v>
      </c>
      <c r="P1258" s="3" t="s">
        <v>2524</v>
      </c>
      <c r="S1258" s="3"/>
      <c r="T1258" s="7" t="s">
        <v>6768</v>
      </c>
      <c r="U1258" s="3" t="s">
        <v>3593</v>
      </c>
      <c r="V1258" s="3" t="s">
        <v>75</v>
      </c>
      <c r="W1258" s="3" t="s">
        <v>69</v>
      </c>
      <c r="X1258" s="3" t="s">
        <v>70</v>
      </c>
      <c r="Y1258" s="3" t="s">
        <v>67</v>
      </c>
      <c r="Z1258" s="4" t="str">
        <f>IF(Tabela1[[#This Row],[R.A.E]]="SIM",VLOOKUP(Tabela1[[#This Row],[CLASSIFICAÇÃO]],Lista_Susp_!PRAZO,2,0)+Tabela1[[#This Row],[DATA]],"")</f>
        <v/>
      </c>
      <c r="AA1258" s="11" t="b">
        <f ca="1">IF(Tabela1[[#This Row],[R.A.E]]="SIM",IF(AC1258="ok","CONCLUÍDO",IF(Tabela1[[#This Row],[PRAZO ABERTURA R.A.E]]&lt;TODAY(),"ATRASADO","NO PRAZO")))</f>
        <v>0</v>
      </c>
      <c r="AB1258" s="11" t="str">
        <f ca="1">IF(Tabela1[[#This Row],[PRAZO ABERTURA R.A.E]]&gt;=TODAY(),"",IF(Tabela1[[#This Row],[STATUS]]="ATRASADO",TODAY()-Tabela1[[#This Row],[PRAZO ABERTURA R.A.E]],""))</f>
        <v/>
      </c>
      <c r="AE1258" s="3"/>
      <c r="AF1258" t="s">
        <v>73</v>
      </c>
    </row>
    <row r="1259" spans="1:32" x14ac:dyDescent="0.25">
      <c r="A1259" s="2">
        <v>1258</v>
      </c>
      <c r="B1259" s="2" t="s">
        <v>25</v>
      </c>
      <c r="C1259" s="46">
        <v>45569</v>
      </c>
      <c r="D1259" s="15" t="str">
        <f t="shared" si="21"/>
        <v>outubro</v>
      </c>
      <c r="E1259" s="9">
        <v>0.78472222222222221</v>
      </c>
      <c r="F1259" s="41" t="s">
        <v>3675</v>
      </c>
      <c r="G1259" s="2" t="s">
        <v>27</v>
      </c>
      <c r="H1259" s="20" t="s">
        <v>2310</v>
      </c>
      <c r="I1259" s="61"/>
      <c r="J1259" s="3"/>
      <c r="K1259" s="5" t="s">
        <v>6769</v>
      </c>
      <c r="L1259" s="6" t="s">
        <v>126</v>
      </c>
      <c r="M1259" s="3" t="s">
        <v>122</v>
      </c>
      <c r="N1259" s="2" t="s">
        <v>4036</v>
      </c>
      <c r="O1259" s="2" t="s">
        <v>6770</v>
      </c>
      <c r="P1259" s="3" t="s">
        <v>6771</v>
      </c>
      <c r="S1259" s="3"/>
      <c r="T1259" t="s">
        <v>1769</v>
      </c>
      <c r="U1259" s="3" t="s">
        <v>1907</v>
      </c>
      <c r="V1259" s="3" t="s">
        <v>82</v>
      </c>
      <c r="W1259" s="3" t="s">
        <v>69</v>
      </c>
      <c r="X1259" s="3" t="s">
        <v>70</v>
      </c>
      <c r="Y1259" s="3" t="s">
        <v>67</v>
      </c>
      <c r="Z1259" s="4" t="str">
        <f>IF(Tabela1[[#This Row],[R.A.E]]="SIM",VLOOKUP(Tabela1[[#This Row],[CLASSIFICAÇÃO]],Lista_Susp_!PRAZO,2,0)+Tabela1[[#This Row],[DATA]],"")</f>
        <v/>
      </c>
      <c r="AA1259" s="11" t="b">
        <f ca="1">IF(Tabela1[[#This Row],[R.A.E]]="SIM",IF(AC1259="ok","CONCLUÍDO",IF(Tabela1[[#This Row],[PRAZO ABERTURA R.A.E]]&lt;TODAY(),"ATRASADO","NO PRAZO")))</f>
        <v>0</v>
      </c>
      <c r="AB1259" s="11" t="str">
        <f ca="1">IF(Tabela1[[#This Row],[PRAZO ABERTURA R.A.E]]&gt;=TODAY(),"",IF(Tabela1[[#This Row],[STATUS]]="ATRASADO",TODAY()-Tabela1[[#This Row],[PRAZO ABERTURA R.A.E]],""))</f>
        <v/>
      </c>
      <c r="AE1259" s="3"/>
      <c r="AF1259" t="s">
        <v>73</v>
      </c>
    </row>
    <row r="1260" spans="1:32" x14ac:dyDescent="0.25">
      <c r="A1260" s="2">
        <v>1259</v>
      </c>
      <c r="B1260" s="2" t="s">
        <v>25</v>
      </c>
      <c r="C1260" s="46">
        <v>45571</v>
      </c>
      <c r="D1260" s="15" t="str">
        <f t="shared" si="21"/>
        <v>outubro</v>
      </c>
      <c r="E1260" s="9">
        <v>0.45</v>
      </c>
      <c r="F1260" s="41" t="s">
        <v>6772</v>
      </c>
      <c r="G1260" s="2" t="s">
        <v>30</v>
      </c>
      <c r="H1260" s="20"/>
      <c r="I1260" s="61"/>
      <c r="J1260" s="3"/>
      <c r="K1260" s="5" t="s">
        <v>6773</v>
      </c>
      <c r="L1260" s="6" t="s">
        <v>126</v>
      </c>
      <c r="M1260" s="3" t="s">
        <v>122</v>
      </c>
      <c r="N1260" s="2" t="s">
        <v>6007</v>
      </c>
      <c r="O1260" s="2" t="s">
        <v>6774</v>
      </c>
      <c r="P1260" s="3" t="s">
        <v>6771</v>
      </c>
      <c r="S1260" s="3"/>
      <c r="T1260" s="7" t="s">
        <v>6775</v>
      </c>
      <c r="U1260" s="3" t="s">
        <v>1248</v>
      </c>
      <c r="V1260" s="3" t="s">
        <v>88</v>
      </c>
      <c r="W1260" s="3" t="s">
        <v>69</v>
      </c>
      <c r="X1260" s="3" t="s">
        <v>70</v>
      </c>
      <c r="Y1260" s="3" t="s">
        <v>67</v>
      </c>
      <c r="Z1260" s="4" t="str">
        <f>IF(Tabela1[[#This Row],[R.A.E]]="SIM",VLOOKUP(Tabela1[[#This Row],[CLASSIFICAÇÃO]],Lista_Susp_!PRAZO,2,0)+Tabela1[[#This Row],[DATA]],"")</f>
        <v/>
      </c>
      <c r="AA1260" s="11" t="b">
        <f ca="1">IF(Tabela1[[#This Row],[R.A.E]]="SIM",IF(AC1260="ok","CONCLUÍDO",IF(Tabela1[[#This Row],[PRAZO ABERTURA R.A.E]]&lt;TODAY(),"ATRASADO","NO PRAZO")))</f>
        <v>0</v>
      </c>
      <c r="AB1260" s="11" t="str">
        <f ca="1">IF(Tabela1[[#This Row],[PRAZO ABERTURA R.A.E]]&gt;=TODAY(),"",IF(Tabela1[[#This Row],[STATUS]]="ATRASADO",TODAY()-Tabela1[[#This Row],[PRAZO ABERTURA R.A.E]],""))</f>
        <v/>
      </c>
      <c r="AE1260" s="3"/>
      <c r="AF1260" t="s">
        <v>73</v>
      </c>
    </row>
    <row r="1261" spans="1:32" ht="30" x14ac:dyDescent="0.25">
      <c r="A1261" s="88">
        <v>1260</v>
      </c>
      <c r="B1261" s="2" t="s">
        <v>25</v>
      </c>
      <c r="C1261" s="46">
        <v>45572</v>
      </c>
      <c r="D1261" s="15" t="str">
        <f t="shared" ref="D1261:D1270" si="22">TEXT(C1261,"MMMM")</f>
        <v>outubro</v>
      </c>
      <c r="E1261" s="9">
        <v>0.59375</v>
      </c>
      <c r="F1261" s="41" t="s">
        <v>4461</v>
      </c>
      <c r="G1261" s="2" t="s">
        <v>36</v>
      </c>
      <c r="H1261" s="20"/>
      <c r="I1261" s="61"/>
      <c r="J1261" s="3"/>
      <c r="K1261" s="5" t="s">
        <v>6776</v>
      </c>
      <c r="L1261" s="6" t="s">
        <v>6777</v>
      </c>
      <c r="M1261" s="3" t="s">
        <v>121</v>
      </c>
      <c r="N1261" s="2" t="s">
        <v>6778</v>
      </c>
      <c r="O1261" s="2" t="s">
        <v>6779</v>
      </c>
      <c r="P1261" s="3" t="s">
        <v>6780</v>
      </c>
      <c r="S1261" s="3"/>
      <c r="T1261" s="7" t="s">
        <v>6781</v>
      </c>
      <c r="U1261" s="3" t="s">
        <v>4871</v>
      </c>
      <c r="V1261" s="3" t="s">
        <v>68</v>
      </c>
      <c r="W1261" s="3" t="s">
        <v>69</v>
      </c>
      <c r="X1261" s="3" t="s">
        <v>70</v>
      </c>
      <c r="Y1261" s="3" t="s">
        <v>67</v>
      </c>
      <c r="Z1261" s="4" t="str">
        <f>IF(Tabela1[[#This Row],[R.A.E]]="SIM",VLOOKUP(Tabela1[[#This Row],[CLASSIFICAÇÃO]],Lista_Susp_!PRAZO,2,0)+Tabela1[[#This Row],[DATA]],"")</f>
        <v/>
      </c>
      <c r="AA1261" s="11" t="b">
        <f ca="1">IF(Tabela1[[#This Row],[R.A.E]]="SIM",IF(AC1261="ok","CONCLUÍDO",IF(Tabela1[[#This Row],[PRAZO ABERTURA R.A.E]]&lt;TODAY(),"ATRASADO","NO PRAZO")))</f>
        <v>0</v>
      </c>
      <c r="AB1261" s="11" t="str">
        <f ca="1">IF(Tabela1[[#This Row],[PRAZO ABERTURA R.A.E]]&gt;=TODAY(),"",IF(Tabela1[[#This Row],[STATUS]]="ATRASADO",TODAY()-Tabela1[[#This Row],[PRAZO ABERTURA R.A.E]],""))</f>
        <v/>
      </c>
      <c r="AE1261" s="3"/>
      <c r="AF1261" t="s">
        <v>73</v>
      </c>
    </row>
    <row r="1262" spans="1:32" ht="60" x14ac:dyDescent="0.25">
      <c r="A1262" s="2">
        <v>1261</v>
      </c>
      <c r="B1262" s="2" t="s">
        <v>25</v>
      </c>
      <c r="C1262" s="46">
        <v>45572</v>
      </c>
      <c r="D1262" s="15" t="str">
        <f t="shared" si="22"/>
        <v>outubro</v>
      </c>
      <c r="E1262" s="9">
        <v>0.47569444444444442</v>
      </c>
      <c r="F1262" s="41" t="s">
        <v>6782</v>
      </c>
      <c r="G1262" s="2" t="s">
        <v>30</v>
      </c>
      <c r="H1262" s="20"/>
      <c r="I1262" s="61"/>
      <c r="J1262" s="3"/>
      <c r="K1262" s="58" t="s">
        <v>6783</v>
      </c>
      <c r="L1262" s="6" t="s">
        <v>126</v>
      </c>
      <c r="M1262" s="3" t="s">
        <v>231</v>
      </c>
      <c r="N1262" s="2" t="s">
        <v>1482</v>
      </c>
      <c r="O1262" s="2" t="s">
        <v>6784</v>
      </c>
      <c r="P1262" s="3" t="s">
        <v>6785</v>
      </c>
      <c r="S1262" s="3"/>
      <c r="T1262" s="7" t="s">
        <v>6786</v>
      </c>
      <c r="U1262" s="3" t="s">
        <v>2623</v>
      </c>
      <c r="V1262" s="3" t="s">
        <v>77</v>
      </c>
      <c r="W1262" s="3" t="s">
        <v>69</v>
      </c>
      <c r="X1262" s="3" t="s">
        <v>66</v>
      </c>
      <c r="Y1262" s="3" t="s">
        <v>67</v>
      </c>
      <c r="Z1262" s="4" t="str">
        <f>IF(Tabela1[[#This Row],[R.A.E]]="SIM",VLOOKUP(Tabela1[[#This Row],[CLASSIFICAÇÃO]],Lista_Susp_!PRAZO,2,0)+Tabela1[[#This Row],[DATA]],"")</f>
        <v/>
      </c>
      <c r="AA1262" s="11" t="b">
        <f ca="1">IF(Tabela1[[#This Row],[R.A.E]]="SIM",IF(AC1262="ok","CONCLUÍDO",IF(Tabela1[[#This Row],[PRAZO ABERTURA R.A.E]]&lt;TODAY(),"ATRASADO","NO PRAZO")))</f>
        <v>0</v>
      </c>
      <c r="AB1262" s="11" t="str">
        <f ca="1">IF(Tabela1[[#This Row],[PRAZO ABERTURA R.A.E]]&gt;=TODAY(),"",IF(Tabela1[[#This Row],[STATUS]]="ATRASADO",TODAY()-Tabela1[[#This Row],[PRAZO ABERTURA R.A.E]],""))</f>
        <v/>
      </c>
      <c r="AE1262" s="3"/>
      <c r="AF1262" t="s">
        <v>73</v>
      </c>
    </row>
    <row r="1263" spans="1:32" ht="30" x14ac:dyDescent="0.25">
      <c r="A1263" s="2">
        <v>1262</v>
      </c>
      <c r="B1263" s="2" t="s">
        <v>25</v>
      </c>
      <c r="C1263" s="46">
        <v>45572</v>
      </c>
      <c r="D1263" s="15" t="str">
        <f t="shared" si="22"/>
        <v>outubro</v>
      </c>
      <c r="E1263" s="9">
        <v>0.39999999999999997</v>
      </c>
      <c r="F1263" s="2" t="s">
        <v>6424</v>
      </c>
      <c r="G1263" s="2" t="s">
        <v>36</v>
      </c>
      <c r="H1263" s="20"/>
      <c r="I1263" s="61"/>
      <c r="J1263" s="3"/>
      <c r="K1263" s="5" t="s">
        <v>6787</v>
      </c>
      <c r="L1263" s="6" t="s">
        <v>166</v>
      </c>
      <c r="M1263" s="3" t="s">
        <v>123</v>
      </c>
      <c r="N1263" s="2" t="s">
        <v>328</v>
      </c>
      <c r="O1263" s="2" t="s">
        <v>6788</v>
      </c>
      <c r="P1263" s="3" t="s">
        <v>4811</v>
      </c>
      <c r="S1263" s="3"/>
      <c r="T1263" s="7" t="s">
        <v>6789</v>
      </c>
      <c r="U1263" s="3" t="s">
        <v>5407</v>
      </c>
      <c r="V1263" s="3" t="s">
        <v>105</v>
      </c>
      <c r="W1263" s="3" t="s">
        <v>69</v>
      </c>
      <c r="X1263" s="3" t="s">
        <v>70</v>
      </c>
      <c r="Y1263" s="3" t="s">
        <v>67</v>
      </c>
      <c r="Z1263" s="4" t="str">
        <f>IF(Tabela1[[#This Row],[R.A.E]]="SIM",VLOOKUP(Tabela1[[#This Row],[CLASSIFICAÇÃO]],Lista_Susp_!PRAZO,2,0)+Tabela1[[#This Row],[DATA]],"")</f>
        <v/>
      </c>
      <c r="AA1263" s="11" t="b">
        <f ca="1">IF(Tabela1[[#This Row],[R.A.E]]="SIM",IF(AC1263="ok","CONCLUÍDO",IF(Tabela1[[#This Row],[PRAZO ABERTURA R.A.E]]&lt;TODAY(),"ATRASADO","NO PRAZO")))</f>
        <v>0</v>
      </c>
      <c r="AB1263" s="11" t="str">
        <f ca="1">IF(Tabela1[[#This Row],[PRAZO ABERTURA R.A.E]]&gt;=TODAY(),"",IF(Tabela1[[#This Row],[STATUS]]="ATRASADO",TODAY()-Tabela1[[#This Row],[PRAZO ABERTURA R.A.E]],""))</f>
        <v/>
      </c>
      <c r="AE1263" s="3"/>
      <c r="AF1263" t="s">
        <v>73</v>
      </c>
    </row>
    <row r="1264" spans="1:32" ht="45" x14ac:dyDescent="0.25">
      <c r="A1264" s="2">
        <v>1263</v>
      </c>
      <c r="B1264" s="2" t="s">
        <v>25</v>
      </c>
      <c r="C1264" s="46">
        <v>45573</v>
      </c>
      <c r="D1264" s="15" t="str">
        <f t="shared" si="22"/>
        <v>outubro</v>
      </c>
      <c r="E1264" s="9">
        <v>0.34375</v>
      </c>
      <c r="F1264" s="41" t="s">
        <v>6790</v>
      </c>
      <c r="G1264" s="2" t="s">
        <v>30</v>
      </c>
      <c r="H1264" s="20"/>
      <c r="I1264" s="61"/>
      <c r="J1264" s="3"/>
      <c r="K1264" s="5" t="s">
        <v>6791</v>
      </c>
      <c r="L1264" s="6" t="s">
        <v>126</v>
      </c>
      <c r="M1264" s="3" t="s">
        <v>121</v>
      </c>
      <c r="N1264" s="2" t="s">
        <v>3873</v>
      </c>
      <c r="O1264" s="2" t="s">
        <v>6792</v>
      </c>
      <c r="P1264" s="3" t="s">
        <v>6763</v>
      </c>
      <c r="S1264" s="3"/>
      <c r="T1264" s="7" t="s">
        <v>6793</v>
      </c>
      <c r="U1264" s="3" t="s">
        <v>6433</v>
      </c>
      <c r="V1264" s="3" t="s">
        <v>75</v>
      </c>
      <c r="W1264" s="3" t="s">
        <v>69</v>
      </c>
      <c r="X1264" s="3" t="s">
        <v>70</v>
      </c>
      <c r="Y1264" s="3" t="s">
        <v>67</v>
      </c>
      <c r="Z1264" s="4" t="str">
        <f>IF(Tabela1[[#This Row],[R.A.E]]="SIM",VLOOKUP(Tabela1[[#This Row],[CLASSIFICAÇÃO]],Lista_Susp_!PRAZO,2,0)+Tabela1[[#This Row],[DATA]],"")</f>
        <v/>
      </c>
      <c r="AA1264" s="11" t="b">
        <f ca="1">IF(Tabela1[[#This Row],[R.A.E]]="SIM",IF(AC1264="ok","CONCLUÍDO",IF(Tabela1[[#This Row],[PRAZO ABERTURA R.A.E]]&lt;TODAY(),"ATRASADO","NO PRAZO")))</f>
        <v>0</v>
      </c>
      <c r="AB1264" s="11" t="str">
        <f ca="1">IF(Tabela1[[#This Row],[PRAZO ABERTURA R.A.E]]&gt;=TODAY(),"",IF(Tabela1[[#This Row],[STATUS]]="ATRASADO",TODAY()-Tabela1[[#This Row],[PRAZO ABERTURA R.A.E]],""))</f>
        <v/>
      </c>
      <c r="AE1264" s="3"/>
      <c r="AF1264" t="s">
        <v>73</v>
      </c>
    </row>
    <row r="1265" spans="1:32" ht="45" x14ac:dyDescent="0.25">
      <c r="A1265" s="2">
        <v>1264</v>
      </c>
      <c r="B1265" s="2" t="s">
        <v>25</v>
      </c>
      <c r="C1265" s="46">
        <v>45575</v>
      </c>
      <c r="D1265" s="15" t="str">
        <f t="shared" si="22"/>
        <v>outubro</v>
      </c>
      <c r="E1265" s="9">
        <v>0.27777777777777779</v>
      </c>
      <c r="F1265" s="41" t="s">
        <v>6794</v>
      </c>
      <c r="G1265" s="2" t="s">
        <v>30</v>
      </c>
      <c r="H1265" s="20"/>
      <c r="I1265" s="61"/>
      <c r="J1265" s="3" t="s">
        <v>73</v>
      </c>
      <c r="K1265" s="5" t="s">
        <v>6795</v>
      </c>
      <c r="L1265" s="6" t="s">
        <v>126</v>
      </c>
      <c r="M1265" s="3" t="s">
        <v>122</v>
      </c>
      <c r="N1265" s="2" t="s">
        <v>6697</v>
      </c>
      <c r="O1265" s="2" t="s">
        <v>6796</v>
      </c>
      <c r="P1265" s="3" t="s">
        <v>6797</v>
      </c>
      <c r="S1265" s="3"/>
      <c r="T1265" s="7" t="s">
        <v>6798</v>
      </c>
      <c r="U1265" s="3" t="s">
        <v>3170</v>
      </c>
      <c r="V1265" s="3" t="s">
        <v>82</v>
      </c>
      <c r="W1265" s="3" t="s">
        <v>72</v>
      </c>
      <c r="X1265" s="3" t="s">
        <v>70</v>
      </c>
      <c r="Y1265" s="3" t="s">
        <v>73</v>
      </c>
      <c r="Z1265" s="4">
        <f>IF(Tabela1[[#This Row],[R.A.E]]="SIM",VLOOKUP(Tabela1[[#This Row],[CLASSIFICAÇÃO]],Lista_Susp_!PRAZO,2,0)+Tabela1[[#This Row],[DATA]],"")</f>
        <v>45582</v>
      </c>
      <c r="AA1265" s="11" t="str">
        <f ca="1">IF(Tabela1[[#This Row],[R.A.E]]="SIM",IF(AC1265="ok","CONCLUÍDO",IF(Tabela1[[#This Row],[PRAZO ABERTURA R.A.E]]&lt;TODAY(),"ATRASADO","NO PRAZO")))</f>
        <v>CONCLUÍDO</v>
      </c>
      <c r="AB1265" s="11" t="str">
        <f ca="1">IF(Tabela1[[#This Row],[PRAZO ABERTURA R.A.E]]&gt;=TODAY(),"",IF(Tabela1[[#This Row],[STATUS]]="ATRASADO",TODAY()-Tabela1[[#This Row],[PRAZO ABERTURA R.A.E]],""))</f>
        <v/>
      </c>
      <c r="AC1265" s="4" t="s">
        <v>908</v>
      </c>
      <c r="AD1265" s="4">
        <v>45581</v>
      </c>
      <c r="AE1265" s="3"/>
      <c r="AF1265" t="s">
        <v>73</v>
      </c>
    </row>
    <row r="1266" spans="1:32" ht="30" x14ac:dyDescent="0.25">
      <c r="A1266" s="2">
        <v>1265</v>
      </c>
      <c r="B1266" s="2" t="s">
        <v>25</v>
      </c>
      <c r="C1266" s="46">
        <v>45567</v>
      </c>
      <c r="D1266" s="15" t="str">
        <f t="shared" si="22"/>
        <v>outubro</v>
      </c>
      <c r="E1266" s="9">
        <v>0.89583333333333337</v>
      </c>
      <c r="F1266" s="41" t="s">
        <v>1749</v>
      </c>
      <c r="G1266" s="2" t="s">
        <v>27</v>
      </c>
      <c r="H1266" s="20" t="s">
        <v>2308</v>
      </c>
      <c r="I1266" s="61"/>
      <c r="J1266" s="3"/>
      <c r="K1266" s="5" t="s">
        <v>6808</v>
      </c>
      <c r="L1266" s="6" t="s">
        <v>166</v>
      </c>
      <c r="M1266" s="3" t="s">
        <v>123</v>
      </c>
      <c r="N1266" s="2"/>
      <c r="O1266" s="2" t="s">
        <v>6817</v>
      </c>
      <c r="P1266" s="3" t="s">
        <v>6827</v>
      </c>
      <c r="S1266" s="3"/>
      <c r="T1266"/>
      <c r="V1266" s="3" t="s">
        <v>83</v>
      </c>
      <c r="W1266" s="3" t="s">
        <v>69</v>
      </c>
      <c r="X1266" s="3" t="s">
        <v>70</v>
      </c>
      <c r="Y1266" s="3" t="s">
        <v>67</v>
      </c>
      <c r="Z1266" s="4" t="str">
        <f>IF(Tabela1[[#This Row],[R.A.E]]="SIM",VLOOKUP(Tabela1[[#This Row],[CLASSIFICAÇÃO]],Lista_Susp_!PRAZO,2,0)+Tabela1[[#This Row],[DATA]],"")</f>
        <v/>
      </c>
      <c r="AA1266" s="11" t="b">
        <f ca="1">IF(Tabela1[[#This Row],[R.A.E]]="SIM",IF(AC1266="ok","CONCLUÍDO",IF(Tabela1[[#This Row],[PRAZO ABERTURA R.A.E]]&lt;TODAY(),"ATRASADO","NO PRAZO")))</f>
        <v>0</v>
      </c>
      <c r="AB1266" s="11" t="str">
        <f ca="1">IF(Tabela1[[#This Row],[PRAZO ABERTURA R.A.E]]&gt;=TODAY(),"",IF(Tabela1[[#This Row],[STATUS]]="ATRASADO",TODAY()-Tabela1[[#This Row],[PRAZO ABERTURA R.A.E]],""))</f>
        <v/>
      </c>
      <c r="AE1266" s="3"/>
      <c r="AF1266" t="s">
        <v>73</v>
      </c>
    </row>
    <row r="1267" spans="1:32" x14ac:dyDescent="0.25">
      <c r="A1267" s="2">
        <v>1266</v>
      </c>
      <c r="B1267" s="2" t="s">
        <v>25</v>
      </c>
      <c r="C1267" s="46">
        <v>45571</v>
      </c>
      <c r="D1267" s="15" t="str">
        <f t="shared" si="22"/>
        <v>outubro</v>
      </c>
      <c r="E1267" s="9">
        <v>0.41666666666666669</v>
      </c>
      <c r="F1267" s="41" t="s">
        <v>6799</v>
      </c>
      <c r="G1267" s="2" t="s">
        <v>27</v>
      </c>
      <c r="H1267" s="20" t="s">
        <v>2310</v>
      </c>
      <c r="I1267" s="61"/>
      <c r="J1267" s="3"/>
      <c r="K1267" s="5" t="s">
        <v>6809</v>
      </c>
      <c r="L1267" s="6" t="s">
        <v>155</v>
      </c>
      <c r="M1267" s="3" t="s">
        <v>122</v>
      </c>
      <c r="N1267" s="2"/>
      <c r="O1267" s="2" t="s">
        <v>6818</v>
      </c>
      <c r="P1267" s="3" t="s">
        <v>6331</v>
      </c>
      <c r="S1267" s="3"/>
      <c r="T1267"/>
      <c r="V1267" s="3" t="s">
        <v>3898</v>
      </c>
      <c r="W1267" s="3" t="s">
        <v>69</v>
      </c>
      <c r="X1267" s="3" t="s">
        <v>70</v>
      </c>
      <c r="Y1267" s="3" t="s">
        <v>67</v>
      </c>
      <c r="Z1267" s="4" t="str">
        <f>IF(Tabela1[[#This Row],[R.A.E]]="SIM",VLOOKUP(Tabela1[[#This Row],[CLASSIFICAÇÃO]],Lista_Susp_!PRAZO,2,0)+Tabela1[[#This Row],[DATA]],"")</f>
        <v/>
      </c>
      <c r="AA1267" s="11" t="b">
        <f ca="1">IF(Tabela1[[#This Row],[R.A.E]]="SIM",IF(AC1267="ok","CONCLUÍDO",IF(Tabela1[[#This Row],[PRAZO ABERTURA R.A.E]]&lt;TODAY(),"ATRASADO","NO PRAZO")))</f>
        <v>0</v>
      </c>
      <c r="AB1267" s="11" t="str">
        <f ca="1">IF(Tabela1[[#This Row],[PRAZO ABERTURA R.A.E]]&gt;=TODAY(),"",IF(Tabela1[[#This Row],[STATUS]]="ATRASADO",TODAY()-Tabela1[[#This Row],[PRAZO ABERTURA R.A.E]],""))</f>
        <v/>
      </c>
      <c r="AE1267" s="3"/>
      <c r="AF1267" t="s">
        <v>73</v>
      </c>
    </row>
    <row r="1268" spans="1:32" x14ac:dyDescent="0.25">
      <c r="A1268" s="2">
        <v>1267</v>
      </c>
      <c r="B1268" s="2" t="s">
        <v>25</v>
      </c>
      <c r="C1268" s="46">
        <v>45570</v>
      </c>
      <c r="D1268" s="15" t="str">
        <f t="shared" si="22"/>
        <v>outubro</v>
      </c>
      <c r="E1268" s="9">
        <v>0.35416666666666669</v>
      </c>
      <c r="F1268" s="41" t="s">
        <v>6800</v>
      </c>
      <c r="G1268" s="2" t="s">
        <v>36</v>
      </c>
      <c r="H1268" s="20"/>
      <c r="I1268" s="61"/>
      <c r="J1268" s="3"/>
      <c r="K1268" s="5" t="s">
        <v>6810</v>
      </c>
      <c r="L1268" s="6" t="s">
        <v>54</v>
      </c>
      <c r="M1268" s="3" t="s">
        <v>122</v>
      </c>
      <c r="N1268" s="2"/>
      <c r="O1268" s="2" t="s">
        <v>6819</v>
      </c>
      <c r="P1268" s="3" t="s">
        <v>6828</v>
      </c>
      <c r="S1268" s="3"/>
      <c r="T1268"/>
      <c r="V1268" s="3" t="s">
        <v>83</v>
      </c>
      <c r="W1268" s="3" t="s">
        <v>69</v>
      </c>
      <c r="X1268" s="3" t="s">
        <v>70</v>
      </c>
      <c r="Y1268" s="3" t="s">
        <v>67</v>
      </c>
      <c r="Z1268" s="4" t="str">
        <f>IF(Tabela1[[#This Row],[R.A.E]]="SIM",VLOOKUP(Tabela1[[#This Row],[CLASSIFICAÇÃO]],Lista_Susp_!PRAZO,2,0)+Tabela1[[#This Row],[DATA]],"")</f>
        <v/>
      </c>
      <c r="AA1268" s="11" t="b">
        <f ca="1">IF(Tabela1[[#This Row],[R.A.E]]="SIM",IF(AC1268="ok","CONCLUÍDO",IF(Tabela1[[#This Row],[PRAZO ABERTURA R.A.E]]&lt;TODAY(),"ATRASADO","NO PRAZO")))</f>
        <v>0</v>
      </c>
      <c r="AB1268" s="11" t="str">
        <f ca="1">IF(Tabela1[[#This Row],[PRAZO ABERTURA R.A.E]]&gt;=TODAY(),"",IF(Tabela1[[#This Row],[STATUS]]="ATRASADO",TODAY()-Tabela1[[#This Row],[PRAZO ABERTURA R.A.E]],""))</f>
        <v/>
      </c>
      <c r="AE1268" s="3"/>
      <c r="AF1268" t="s">
        <v>73</v>
      </c>
    </row>
    <row r="1269" spans="1:32" x14ac:dyDescent="0.25">
      <c r="A1269" s="2">
        <v>1268</v>
      </c>
      <c r="B1269" s="2" t="s">
        <v>28</v>
      </c>
      <c r="C1269" s="46">
        <v>45572</v>
      </c>
      <c r="D1269" s="15" t="str">
        <f t="shared" si="22"/>
        <v>outubro</v>
      </c>
      <c r="E1269" s="9">
        <v>0.4861111111111111</v>
      </c>
      <c r="F1269" s="41" t="s">
        <v>6801</v>
      </c>
      <c r="G1269" s="2" t="s">
        <v>36</v>
      </c>
      <c r="H1269" s="20"/>
      <c r="I1269" s="61"/>
      <c r="J1269" s="3" t="s">
        <v>73</v>
      </c>
      <c r="K1269" s="5" t="s">
        <v>6811</v>
      </c>
      <c r="L1269" s="6" t="s">
        <v>196</v>
      </c>
      <c r="M1269" s="3" t="s">
        <v>121</v>
      </c>
      <c r="N1269" s="2"/>
      <c r="O1269" s="2" t="s">
        <v>6820</v>
      </c>
      <c r="P1269" s="3" t="s">
        <v>1613</v>
      </c>
      <c r="S1269" s="3"/>
      <c r="T1269"/>
      <c r="V1269" s="3" t="s">
        <v>3898</v>
      </c>
      <c r="W1269" s="3" t="s">
        <v>69</v>
      </c>
      <c r="X1269" s="3" t="s">
        <v>79</v>
      </c>
      <c r="Y1269" s="3" t="s">
        <v>73</v>
      </c>
      <c r="Z1269" s="4">
        <f>IF(Tabela1[[#This Row],[R.A.E]]="SIM",VLOOKUP(Tabela1[[#This Row],[CLASSIFICAÇÃO]],Lista_Susp_!PRAZO,2,0)+Tabela1[[#This Row],[DATA]],"")</f>
        <v>45579</v>
      </c>
      <c r="AA1269" s="11" t="str">
        <f ca="1">IF(Tabela1[[#This Row],[R.A.E]]="SIM",IF(AC1269="ok","CONCLUÍDO",IF(Tabela1[[#This Row],[PRAZO ABERTURA R.A.E]]&lt;TODAY(),"ATRASADO","NO PRAZO")))</f>
        <v>ATRASADO</v>
      </c>
      <c r="AB1269" s="11">
        <f ca="1">IF(Tabela1[[#This Row],[PRAZO ABERTURA R.A.E]]&gt;=TODAY(),"",IF(Tabela1[[#This Row],[STATUS]]="ATRASADO",TODAY()-Tabela1[[#This Row],[PRAZO ABERTURA R.A.E]],""))</f>
        <v>78</v>
      </c>
      <c r="AE1269" s="3"/>
      <c r="AF1269" t="s">
        <v>73</v>
      </c>
    </row>
    <row r="1270" spans="1:32" ht="30" x14ac:dyDescent="0.25">
      <c r="A1270" s="2">
        <v>1269</v>
      </c>
      <c r="B1270" s="2" t="s">
        <v>28</v>
      </c>
      <c r="C1270" s="46">
        <v>45572</v>
      </c>
      <c r="D1270" s="15" t="str">
        <f t="shared" si="22"/>
        <v>outubro</v>
      </c>
      <c r="E1270" s="9">
        <v>0.79166666666666663</v>
      </c>
      <c r="F1270" s="41" t="s">
        <v>6802</v>
      </c>
      <c r="G1270" s="2" t="s">
        <v>27</v>
      </c>
      <c r="H1270" s="20" t="s">
        <v>2308</v>
      </c>
      <c r="I1270" s="61"/>
      <c r="J1270" s="3"/>
      <c r="K1270" s="5" t="s">
        <v>6812</v>
      </c>
      <c r="L1270" s="6" t="s">
        <v>129</v>
      </c>
      <c r="M1270" s="3" t="s">
        <v>121</v>
      </c>
      <c r="N1270" s="2"/>
      <c r="O1270" s="2" t="s">
        <v>6821</v>
      </c>
      <c r="P1270" s="3" t="s">
        <v>6829</v>
      </c>
      <c r="S1270" s="3"/>
      <c r="T1270"/>
      <c r="V1270" s="3" t="s">
        <v>232</v>
      </c>
      <c r="W1270" s="3" t="s">
        <v>69</v>
      </c>
      <c r="X1270" s="3" t="s">
        <v>70</v>
      </c>
      <c r="Y1270" s="3" t="s">
        <v>67</v>
      </c>
      <c r="Z1270" s="4" t="str">
        <f>IF(Tabela1[[#This Row],[R.A.E]]="SIM",VLOOKUP(Tabela1[[#This Row],[CLASSIFICAÇÃO]],Lista_Susp_!PRAZO,2,0)+Tabela1[[#This Row],[DATA]],"")</f>
        <v/>
      </c>
      <c r="AA1270" s="11" t="b">
        <f ca="1">IF(Tabela1[[#This Row],[R.A.E]]="SIM",IF(AC1270="ok","CONCLUÍDO",IF(Tabela1[[#This Row],[PRAZO ABERTURA R.A.E]]&lt;TODAY(),"ATRASADO","NO PRAZO")))</f>
        <v>0</v>
      </c>
      <c r="AB1270" s="11" t="str">
        <f ca="1">IF(Tabela1[[#This Row],[PRAZO ABERTURA R.A.E]]&gt;=TODAY(),"",IF(Tabela1[[#This Row],[STATUS]]="ATRASADO",TODAY()-Tabela1[[#This Row],[PRAZO ABERTURA R.A.E]],""))</f>
        <v/>
      </c>
      <c r="AE1270" s="3"/>
      <c r="AF1270" t="s">
        <v>73</v>
      </c>
    </row>
    <row r="1271" spans="1:32" ht="30" x14ac:dyDescent="0.25">
      <c r="A1271" s="2">
        <v>1270</v>
      </c>
      <c r="B1271" s="2" t="s">
        <v>25</v>
      </c>
      <c r="C1271" s="46">
        <v>45573</v>
      </c>
      <c r="D1271" s="15" t="str">
        <f t="shared" ref="D1271:D1334" si="23">TEXT(C1271,"MMMM")</f>
        <v>outubro</v>
      </c>
      <c r="E1271" s="9">
        <v>0.625</v>
      </c>
      <c r="F1271" s="41" t="s">
        <v>6467</v>
      </c>
      <c r="G1271" s="2" t="s">
        <v>27</v>
      </c>
      <c r="H1271" s="20" t="s">
        <v>2441</v>
      </c>
      <c r="I1271" s="61"/>
      <c r="J1271" s="3"/>
      <c r="K1271" s="5" t="s">
        <v>6900</v>
      </c>
      <c r="L1271" s="6" t="s">
        <v>6484</v>
      </c>
      <c r="M1271" s="3" t="s">
        <v>123</v>
      </c>
      <c r="N1271" s="2"/>
      <c r="O1271" s="2" t="s">
        <v>6822</v>
      </c>
      <c r="P1271" s="3" t="s">
        <v>1613</v>
      </c>
      <c r="S1271" s="3"/>
      <c r="T1271"/>
      <c r="V1271" s="3" t="s">
        <v>83</v>
      </c>
      <c r="W1271" s="3" t="s">
        <v>69</v>
      </c>
      <c r="X1271" s="3" t="s">
        <v>70</v>
      </c>
      <c r="Y1271" s="3" t="s">
        <v>67</v>
      </c>
      <c r="Z1271" s="4" t="str">
        <f>IF(Tabela1[[#This Row],[R.A.E]]="SIM",VLOOKUP(Tabela1[[#This Row],[CLASSIFICAÇÃO]],Lista_Susp_!PRAZO,2,0)+Tabela1[[#This Row],[DATA]],"")</f>
        <v/>
      </c>
      <c r="AA1271" s="11" t="b">
        <f ca="1">IF(Tabela1[[#This Row],[R.A.E]]="SIM",IF(AC1271="ok","CONCLUÍDO",IF(Tabela1[[#This Row],[PRAZO ABERTURA R.A.E]]&lt;TODAY(),"ATRASADO","NO PRAZO")))</f>
        <v>0</v>
      </c>
      <c r="AB1271" s="11" t="str">
        <f ca="1">IF(Tabela1[[#This Row],[PRAZO ABERTURA R.A.E]]&gt;=TODAY(),"",IF(Tabela1[[#This Row],[STATUS]]="ATRASADO",TODAY()-Tabela1[[#This Row],[PRAZO ABERTURA R.A.E]],""))</f>
        <v/>
      </c>
      <c r="AE1271" s="3"/>
      <c r="AF1271" t="s">
        <v>73</v>
      </c>
    </row>
    <row r="1272" spans="1:32" ht="30" x14ac:dyDescent="0.25">
      <c r="A1272" s="2">
        <v>1271</v>
      </c>
      <c r="B1272" s="2" t="s">
        <v>28</v>
      </c>
      <c r="C1272" s="46">
        <v>45574</v>
      </c>
      <c r="D1272" s="15" t="str">
        <f t="shared" si="23"/>
        <v>outubro</v>
      </c>
      <c r="E1272" s="9">
        <v>0.27777777777777779</v>
      </c>
      <c r="F1272" s="41" t="s">
        <v>6803</v>
      </c>
      <c r="G1272" s="2" t="s">
        <v>27</v>
      </c>
      <c r="H1272" s="20" t="s">
        <v>2441</v>
      </c>
      <c r="I1272" s="61"/>
      <c r="J1272" s="3"/>
      <c r="K1272" s="5" t="s">
        <v>6813</v>
      </c>
      <c r="L1272" s="6" t="s">
        <v>6816</v>
      </c>
      <c r="M1272" s="3" t="s">
        <v>121</v>
      </c>
      <c r="N1272" s="2"/>
      <c r="O1272" s="2"/>
      <c r="S1272" s="3"/>
      <c r="T1272"/>
      <c r="V1272" s="3" t="s">
        <v>83</v>
      </c>
      <c r="W1272" s="3" t="s">
        <v>69</v>
      </c>
      <c r="X1272" s="3" t="s">
        <v>70</v>
      </c>
      <c r="Y1272" s="3" t="s">
        <v>67</v>
      </c>
      <c r="Z1272" s="4" t="str">
        <f>IF(Tabela1[[#This Row],[R.A.E]]="SIM",VLOOKUP(Tabela1[[#This Row],[CLASSIFICAÇÃO]],Lista_Susp_!PRAZO,2,0)+Tabela1[[#This Row],[DATA]],"")</f>
        <v/>
      </c>
      <c r="AA1272" s="11" t="b">
        <f ca="1">IF(Tabela1[[#This Row],[R.A.E]]="SIM",IF(AC1272="ok","CONCLUÍDO",IF(Tabela1[[#This Row],[PRAZO ABERTURA R.A.E]]&lt;TODAY(),"ATRASADO","NO PRAZO")))</f>
        <v>0</v>
      </c>
      <c r="AB1272" s="11" t="str">
        <f ca="1">IF(Tabela1[[#This Row],[PRAZO ABERTURA R.A.E]]&gt;=TODAY(),"",IF(Tabela1[[#This Row],[STATUS]]="ATRASADO",TODAY()-Tabela1[[#This Row],[PRAZO ABERTURA R.A.E]],""))</f>
        <v/>
      </c>
      <c r="AE1272" s="3"/>
      <c r="AF1272" t="s">
        <v>73</v>
      </c>
    </row>
    <row r="1273" spans="1:32" x14ac:dyDescent="0.25">
      <c r="A1273" s="2">
        <v>1272</v>
      </c>
      <c r="B1273" s="2" t="s">
        <v>28</v>
      </c>
      <c r="C1273" s="46">
        <v>45574</v>
      </c>
      <c r="D1273" s="15" t="str">
        <f t="shared" si="23"/>
        <v>outubro</v>
      </c>
      <c r="E1273" s="9">
        <v>0.65277777777777779</v>
      </c>
      <c r="F1273" s="41" t="s">
        <v>6804</v>
      </c>
      <c r="G1273" s="2" t="s">
        <v>27</v>
      </c>
      <c r="H1273" s="20" t="s">
        <v>2308</v>
      </c>
      <c r="I1273" s="61"/>
      <c r="J1273" s="3"/>
      <c r="K1273" s="5" t="s">
        <v>6814</v>
      </c>
      <c r="L1273" s="6" t="s">
        <v>129</v>
      </c>
      <c r="M1273" s="3" t="s">
        <v>121</v>
      </c>
      <c r="N1273" s="2"/>
      <c r="O1273" s="2" t="s">
        <v>6823</v>
      </c>
      <c r="P1273" s="3" t="s">
        <v>581</v>
      </c>
      <c r="S1273" s="3"/>
      <c r="T1273"/>
      <c r="V1273" s="3" t="s">
        <v>3898</v>
      </c>
      <c r="W1273" s="3" t="s">
        <v>69</v>
      </c>
      <c r="X1273" s="3" t="s">
        <v>70</v>
      </c>
      <c r="Y1273" s="3" t="s">
        <v>67</v>
      </c>
      <c r="Z1273" s="4" t="str">
        <f>IF(Tabela1[[#This Row],[R.A.E]]="SIM",VLOOKUP(Tabela1[[#This Row],[CLASSIFICAÇÃO]],Lista_Susp_!PRAZO,2,0)+Tabela1[[#This Row],[DATA]],"")</f>
        <v/>
      </c>
      <c r="AA1273" s="11" t="b">
        <f ca="1">IF(Tabela1[[#This Row],[R.A.E]]="SIM",IF(AC1273="ok","CONCLUÍDO",IF(Tabela1[[#This Row],[PRAZO ABERTURA R.A.E]]&lt;TODAY(),"ATRASADO","NO PRAZO")))</f>
        <v>0</v>
      </c>
      <c r="AB1273" s="11" t="str">
        <f ca="1">IF(Tabela1[[#This Row],[PRAZO ABERTURA R.A.E]]&gt;=TODAY(),"",IF(Tabela1[[#This Row],[STATUS]]="ATRASADO",TODAY()-Tabela1[[#This Row],[PRAZO ABERTURA R.A.E]],""))</f>
        <v/>
      </c>
      <c r="AE1273" s="3"/>
      <c r="AF1273" t="s">
        <v>73</v>
      </c>
    </row>
    <row r="1274" spans="1:32" ht="30" x14ac:dyDescent="0.25">
      <c r="A1274" s="2">
        <v>1273</v>
      </c>
      <c r="B1274" s="2" t="s">
        <v>25</v>
      </c>
      <c r="C1274" s="46">
        <v>45574</v>
      </c>
      <c r="D1274" s="15" t="str">
        <f t="shared" si="23"/>
        <v>outubro</v>
      </c>
      <c r="E1274" s="9">
        <v>0.4375</v>
      </c>
      <c r="F1274" s="41" t="s">
        <v>6805</v>
      </c>
      <c r="G1274" s="2" t="s">
        <v>27</v>
      </c>
      <c r="H1274" s="20" t="s">
        <v>2310</v>
      </c>
      <c r="I1274" s="61"/>
      <c r="J1274" s="3"/>
      <c r="K1274" s="5" t="s">
        <v>6901</v>
      </c>
      <c r="L1274" s="6" t="s">
        <v>54</v>
      </c>
      <c r="M1274" s="3" t="s">
        <v>122</v>
      </c>
      <c r="N1274" s="2"/>
      <c r="O1274" s="2" t="s">
        <v>6824</v>
      </c>
      <c r="P1274" s="3" t="s">
        <v>1740</v>
      </c>
      <c r="S1274" s="3"/>
      <c r="T1274"/>
      <c r="V1274" s="3" t="s">
        <v>83</v>
      </c>
      <c r="W1274" s="3" t="s">
        <v>69</v>
      </c>
      <c r="X1274" s="3" t="s">
        <v>70</v>
      </c>
      <c r="Y1274" s="3" t="s">
        <v>67</v>
      </c>
      <c r="Z1274" s="4" t="str">
        <f>IF(Tabela1[[#This Row],[R.A.E]]="SIM",VLOOKUP(Tabela1[[#This Row],[CLASSIFICAÇÃO]],Lista_Susp_!PRAZO,2,0)+Tabela1[[#This Row],[DATA]],"")</f>
        <v/>
      </c>
      <c r="AA1274" s="11" t="b">
        <f ca="1">IF(Tabela1[[#This Row],[R.A.E]]="SIM",IF(AC1274="ok","CONCLUÍDO",IF(Tabela1[[#This Row],[PRAZO ABERTURA R.A.E]]&lt;TODAY(),"ATRASADO","NO PRAZO")))</f>
        <v>0</v>
      </c>
      <c r="AB1274" s="11" t="str">
        <f ca="1">IF(Tabela1[[#This Row],[PRAZO ABERTURA R.A.E]]&gt;=TODAY(),"",IF(Tabela1[[#This Row],[STATUS]]="ATRASADO",TODAY()-Tabela1[[#This Row],[PRAZO ABERTURA R.A.E]],""))</f>
        <v/>
      </c>
      <c r="AE1274" s="3"/>
      <c r="AF1274" t="s">
        <v>73</v>
      </c>
    </row>
    <row r="1275" spans="1:32" ht="45" x14ac:dyDescent="0.25">
      <c r="A1275" s="2">
        <v>1274</v>
      </c>
      <c r="B1275" s="2" t="s">
        <v>25</v>
      </c>
      <c r="C1275" s="46">
        <v>45574</v>
      </c>
      <c r="D1275" s="15" t="str">
        <f t="shared" si="23"/>
        <v>outubro</v>
      </c>
      <c r="E1275" s="9">
        <v>0.98611111111111116</v>
      </c>
      <c r="F1275" s="41" t="s">
        <v>6806</v>
      </c>
      <c r="G1275" s="2" t="s">
        <v>27</v>
      </c>
      <c r="H1275" s="20" t="s">
        <v>2310</v>
      </c>
      <c r="I1275" s="61"/>
      <c r="J1275" s="3"/>
      <c r="K1275" s="5" t="s">
        <v>6902</v>
      </c>
      <c r="L1275" s="6" t="s">
        <v>3102</v>
      </c>
      <c r="M1275" s="3" t="s">
        <v>122</v>
      </c>
      <c r="N1275" s="2"/>
      <c r="O1275" s="2" t="s">
        <v>6825</v>
      </c>
      <c r="P1275" s="3" t="s">
        <v>1740</v>
      </c>
      <c r="S1275" s="3"/>
      <c r="T1275"/>
      <c r="V1275" s="3" t="s">
        <v>83</v>
      </c>
      <c r="W1275" s="3" t="s">
        <v>69</v>
      </c>
      <c r="X1275" s="3" t="s">
        <v>70</v>
      </c>
      <c r="Y1275" s="3" t="s">
        <v>67</v>
      </c>
      <c r="Z1275" s="4" t="str">
        <f>IF(Tabela1[[#This Row],[R.A.E]]="SIM",VLOOKUP(Tabela1[[#This Row],[CLASSIFICAÇÃO]],Lista_Susp_!PRAZO,2,0)+Tabela1[[#This Row],[DATA]],"")</f>
        <v/>
      </c>
      <c r="AA1275" s="11" t="b">
        <f ca="1">IF(Tabela1[[#This Row],[R.A.E]]="SIM",IF(AC1275="ok","CONCLUÍDO",IF(Tabela1[[#This Row],[PRAZO ABERTURA R.A.E]]&lt;TODAY(),"ATRASADO","NO PRAZO")))</f>
        <v>0</v>
      </c>
      <c r="AB1275" s="11" t="str">
        <f ca="1">IF(Tabela1[[#This Row],[PRAZO ABERTURA R.A.E]]&gt;=TODAY(),"",IF(Tabela1[[#This Row],[STATUS]]="ATRASADO",TODAY()-Tabela1[[#This Row],[PRAZO ABERTURA R.A.E]],""))</f>
        <v/>
      </c>
      <c r="AE1275" s="3"/>
      <c r="AF1275" t="s">
        <v>73</v>
      </c>
    </row>
    <row r="1276" spans="1:32" x14ac:dyDescent="0.25">
      <c r="A1276" s="2">
        <v>1275</v>
      </c>
      <c r="B1276" s="2" t="s">
        <v>28</v>
      </c>
      <c r="C1276" s="46">
        <v>45575</v>
      </c>
      <c r="D1276" s="15" t="str">
        <f t="shared" si="23"/>
        <v>outubro</v>
      </c>
      <c r="E1276" s="9">
        <v>0.61111111111111105</v>
      </c>
      <c r="F1276" s="41" t="s">
        <v>6807</v>
      </c>
      <c r="G1276" s="2" t="s">
        <v>27</v>
      </c>
      <c r="H1276" s="20" t="s">
        <v>2308</v>
      </c>
      <c r="I1276" s="61"/>
      <c r="J1276" s="3"/>
      <c r="K1276" s="5" t="s">
        <v>6815</v>
      </c>
      <c r="L1276" s="6" t="s">
        <v>129</v>
      </c>
      <c r="M1276" s="3" t="s">
        <v>209</v>
      </c>
      <c r="N1276" s="2"/>
      <c r="O1276" s="2" t="s">
        <v>6826</v>
      </c>
      <c r="P1276" s="3" t="s">
        <v>6830</v>
      </c>
      <c r="S1276" s="3"/>
      <c r="T1276"/>
      <c r="V1276" s="3" t="s">
        <v>83</v>
      </c>
      <c r="W1276" s="3" t="s">
        <v>69</v>
      </c>
      <c r="X1276" s="3" t="s">
        <v>70</v>
      </c>
      <c r="Y1276" s="3" t="s">
        <v>67</v>
      </c>
      <c r="Z1276" s="4" t="str">
        <f>IF(Tabela1[[#This Row],[R.A.E]]="SIM",VLOOKUP(Tabela1[[#This Row],[CLASSIFICAÇÃO]],Lista_Susp_!PRAZO,2,0)+Tabela1[[#This Row],[DATA]],"")</f>
        <v/>
      </c>
      <c r="AA1276" s="11" t="b">
        <f ca="1">IF(Tabela1[[#This Row],[R.A.E]]="SIM",IF(AC1276="ok","CONCLUÍDO",IF(Tabela1[[#This Row],[PRAZO ABERTURA R.A.E]]&lt;TODAY(),"ATRASADO","NO PRAZO")))</f>
        <v>0</v>
      </c>
      <c r="AB1276" s="11" t="str">
        <f ca="1">IF(Tabela1[[#This Row],[PRAZO ABERTURA R.A.E]]&gt;=TODAY(),"",IF(Tabela1[[#This Row],[STATUS]]="ATRASADO",TODAY()-Tabela1[[#This Row],[PRAZO ABERTURA R.A.E]],""))</f>
        <v/>
      </c>
      <c r="AE1276" s="3"/>
      <c r="AF1276" t="s">
        <v>73</v>
      </c>
    </row>
    <row r="1277" spans="1:32" x14ac:dyDescent="0.25">
      <c r="A1277" s="2">
        <v>1276</v>
      </c>
      <c r="B1277" s="2" t="s">
        <v>25</v>
      </c>
      <c r="C1277" s="46">
        <v>45575</v>
      </c>
      <c r="D1277" s="15" t="str">
        <f t="shared" si="23"/>
        <v>outubro</v>
      </c>
      <c r="E1277" s="9">
        <v>0.54166666666666663</v>
      </c>
      <c r="F1277" s="41" t="s">
        <v>6831</v>
      </c>
      <c r="G1277" s="2" t="s">
        <v>33</v>
      </c>
      <c r="H1277" s="20"/>
      <c r="I1277" s="61"/>
      <c r="J1277" s="3"/>
      <c r="K1277" s="5" t="s">
        <v>6832</v>
      </c>
      <c r="L1277" s="6" t="s">
        <v>188</v>
      </c>
      <c r="M1277" s="3" t="s">
        <v>41</v>
      </c>
      <c r="N1277" s="2" t="s">
        <v>6833</v>
      </c>
      <c r="O1277" s="2" t="s">
        <v>6834</v>
      </c>
      <c r="P1277" s="3" t="s">
        <v>6835</v>
      </c>
      <c r="S1277" s="3"/>
      <c r="T1277" s="7" t="s">
        <v>6836</v>
      </c>
      <c r="U1277" s="3" t="s">
        <v>6837</v>
      </c>
      <c r="V1277" s="3" t="s">
        <v>95</v>
      </c>
      <c r="W1277" s="3" t="s">
        <v>69</v>
      </c>
      <c r="X1277" s="3" t="s">
        <v>70</v>
      </c>
      <c r="Y1277" s="3" t="s">
        <v>67</v>
      </c>
      <c r="Z1277" s="4" t="str">
        <f>IF(Tabela1[[#This Row],[R.A.E]]="SIM",VLOOKUP(Tabela1[[#This Row],[CLASSIFICAÇÃO]],Lista_Susp_!PRAZO,2,0)+Tabela1[[#This Row],[DATA]],"")</f>
        <v/>
      </c>
      <c r="AA1277" s="11" t="b">
        <f ca="1">IF(Tabela1[[#This Row],[R.A.E]]="SIM",IF(AC1277="ok","CONCLUÍDO",IF(Tabela1[[#This Row],[PRAZO ABERTURA R.A.E]]&lt;TODAY(),"ATRASADO","NO PRAZO")))</f>
        <v>0</v>
      </c>
      <c r="AB1277" s="11" t="str">
        <f ca="1">IF(Tabela1[[#This Row],[PRAZO ABERTURA R.A.E]]&gt;=TODAY(),"",IF(Tabela1[[#This Row],[STATUS]]="ATRASADO",TODAY()-Tabela1[[#This Row],[PRAZO ABERTURA R.A.E]],""))</f>
        <v/>
      </c>
      <c r="AE1277" s="3"/>
      <c r="AF1277" t="s">
        <v>73</v>
      </c>
    </row>
    <row r="1278" spans="1:32" ht="78.75" customHeight="1" x14ac:dyDescent="0.25">
      <c r="A1278" s="2">
        <v>1277</v>
      </c>
      <c r="B1278" s="2" t="s">
        <v>25</v>
      </c>
      <c r="C1278" s="46">
        <v>45575</v>
      </c>
      <c r="D1278" s="15" t="str">
        <f t="shared" si="23"/>
        <v>outubro</v>
      </c>
      <c r="E1278" s="9">
        <v>0.63888888888888895</v>
      </c>
      <c r="F1278" s="41" t="s">
        <v>6838</v>
      </c>
      <c r="G1278" s="2" t="s">
        <v>36</v>
      </c>
      <c r="H1278" s="20"/>
      <c r="I1278" s="61"/>
      <c r="J1278" s="3"/>
      <c r="K1278" s="5" t="s">
        <v>6839</v>
      </c>
      <c r="L1278" s="6" t="s">
        <v>161</v>
      </c>
      <c r="M1278" s="3" t="s">
        <v>121</v>
      </c>
      <c r="N1278" s="2" t="s">
        <v>4172</v>
      </c>
      <c r="O1278" s="2" t="s">
        <v>6840</v>
      </c>
      <c r="P1278" s="3" t="s">
        <v>2524</v>
      </c>
      <c r="S1278" s="3"/>
      <c r="T1278" s="7" t="s">
        <v>6841</v>
      </c>
      <c r="U1278" s="3" t="s">
        <v>6842</v>
      </c>
      <c r="V1278" s="3" t="s">
        <v>68</v>
      </c>
      <c r="W1278" s="3" t="s">
        <v>69</v>
      </c>
      <c r="X1278" s="3" t="s">
        <v>70</v>
      </c>
      <c r="Y1278" s="3" t="s">
        <v>67</v>
      </c>
      <c r="Z1278" s="4" t="str">
        <f>IF(Tabela1[[#This Row],[R.A.E]]="SIM",VLOOKUP(Tabela1[[#This Row],[CLASSIFICAÇÃO]],Lista_Susp_!PRAZO,2,0)+Tabela1[[#This Row],[DATA]],"")</f>
        <v/>
      </c>
      <c r="AA1278" s="11" t="b">
        <f ca="1">IF(Tabela1[[#This Row],[R.A.E]]="SIM",IF(AC1278="ok","CONCLUÍDO",IF(Tabela1[[#This Row],[PRAZO ABERTURA R.A.E]]&lt;TODAY(),"ATRASADO","NO PRAZO")))</f>
        <v>0</v>
      </c>
      <c r="AB1278" s="11" t="str">
        <f ca="1">IF(Tabela1[[#This Row],[PRAZO ABERTURA R.A.E]]&gt;=TODAY(),"",IF(Tabela1[[#This Row],[STATUS]]="ATRASADO",TODAY()-Tabela1[[#This Row],[PRAZO ABERTURA R.A.E]],""))</f>
        <v/>
      </c>
      <c r="AE1278" s="3"/>
      <c r="AF1278" t="s">
        <v>73</v>
      </c>
    </row>
    <row r="1279" spans="1:32" ht="66.75" customHeight="1" x14ac:dyDescent="0.25">
      <c r="A1279" s="83">
        <v>1278</v>
      </c>
      <c r="B1279" s="2" t="s">
        <v>25</v>
      </c>
      <c r="C1279" s="46">
        <v>45575</v>
      </c>
      <c r="D1279" s="15" t="str">
        <f t="shared" si="23"/>
        <v>outubro</v>
      </c>
      <c r="E1279" s="9">
        <v>0.65277777777777779</v>
      </c>
      <c r="F1279" s="41" t="s">
        <v>6843</v>
      </c>
      <c r="G1279" s="2" t="s">
        <v>30</v>
      </c>
      <c r="H1279" s="20"/>
      <c r="I1279" s="61"/>
      <c r="J1279" s="3"/>
      <c r="K1279" s="5" t="s">
        <v>6844</v>
      </c>
      <c r="L1279" s="6" t="s">
        <v>6777</v>
      </c>
      <c r="M1279" s="3" t="s">
        <v>121</v>
      </c>
      <c r="N1279" s="2" t="s">
        <v>4613</v>
      </c>
      <c r="O1279" s="2" t="s">
        <v>6845</v>
      </c>
      <c r="P1279" s="3" t="s">
        <v>5237</v>
      </c>
      <c r="S1279" s="3"/>
      <c r="T1279" s="7" t="s">
        <v>6846</v>
      </c>
      <c r="U1279" s="3" t="s">
        <v>6847</v>
      </c>
      <c r="V1279" s="3" t="s">
        <v>68</v>
      </c>
      <c r="W1279" s="3" t="s">
        <v>69</v>
      </c>
      <c r="X1279" s="3" t="s">
        <v>70</v>
      </c>
      <c r="Y1279" s="3" t="s">
        <v>67</v>
      </c>
      <c r="Z1279" s="4" t="str">
        <f>IF(Tabela1[[#This Row],[R.A.E]]="SIM",VLOOKUP(Tabela1[[#This Row],[CLASSIFICAÇÃO]],Lista_Susp_!PRAZO,2,0)+Tabela1[[#This Row],[DATA]],"")</f>
        <v/>
      </c>
      <c r="AA1279" s="11" t="b">
        <f ca="1">IF(Tabela1[[#This Row],[R.A.E]]="SIM",IF(AC1279="ok","CONCLUÍDO",IF(Tabela1[[#This Row],[PRAZO ABERTURA R.A.E]]&lt;TODAY(),"ATRASADO","NO PRAZO")))</f>
        <v>0</v>
      </c>
      <c r="AB1279" s="11" t="str">
        <f ca="1">IF(Tabela1[[#This Row],[PRAZO ABERTURA R.A.E]]&gt;=TODAY(),"",IF(Tabela1[[#This Row],[STATUS]]="ATRASADO",TODAY()-Tabela1[[#This Row],[PRAZO ABERTURA R.A.E]],""))</f>
        <v/>
      </c>
      <c r="AE1279" s="3"/>
      <c r="AF1279" t="s">
        <v>73</v>
      </c>
    </row>
    <row r="1280" spans="1:32" ht="24.75" customHeight="1" x14ac:dyDescent="0.25">
      <c r="A1280" s="2">
        <v>1279</v>
      </c>
      <c r="B1280" s="2" t="s">
        <v>25</v>
      </c>
      <c r="C1280" s="46">
        <v>45576</v>
      </c>
      <c r="D1280" s="15" t="str">
        <f t="shared" si="23"/>
        <v>outubro</v>
      </c>
      <c r="E1280" s="9">
        <v>0.41666666666666669</v>
      </c>
      <c r="F1280" s="41" t="s">
        <v>6848</v>
      </c>
      <c r="G1280" s="2" t="s">
        <v>36</v>
      </c>
      <c r="H1280" s="20"/>
      <c r="I1280" s="61"/>
      <c r="J1280" s="3"/>
      <c r="K1280" s="5" t="s">
        <v>6849</v>
      </c>
      <c r="L1280" s="6" t="s">
        <v>191</v>
      </c>
      <c r="M1280" s="3" t="s">
        <v>121</v>
      </c>
      <c r="N1280" s="2" t="s">
        <v>5369</v>
      </c>
      <c r="O1280" s="2" t="s">
        <v>6850</v>
      </c>
      <c r="P1280" s="3" t="s">
        <v>534</v>
      </c>
      <c r="S1280" s="3"/>
      <c r="T1280" s="7" t="s">
        <v>6851</v>
      </c>
      <c r="U1280" s="3" t="s">
        <v>6852</v>
      </c>
      <c r="V1280" s="3" t="s">
        <v>68</v>
      </c>
      <c r="W1280" s="3" t="s">
        <v>69</v>
      </c>
      <c r="X1280" s="3" t="s">
        <v>70</v>
      </c>
      <c r="Y1280" s="3" t="s">
        <v>67</v>
      </c>
      <c r="Z1280" s="4" t="str">
        <f>IF(Tabela1[[#This Row],[R.A.E]]="SIM",VLOOKUP(Tabela1[[#This Row],[CLASSIFICAÇÃO]],Lista_Susp_!PRAZO,2,0)+Tabela1[[#This Row],[DATA]],"")</f>
        <v/>
      </c>
      <c r="AA1280" s="11" t="b">
        <f ca="1">IF(Tabela1[[#This Row],[R.A.E]]="SIM",IF(AC1280="ok","CONCLUÍDO",IF(Tabela1[[#This Row],[PRAZO ABERTURA R.A.E]]&lt;TODAY(),"ATRASADO","NO PRAZO")))</f>
        <v>0</v>
      </c>
      <c r="AB1280" s="11" t="str">
        <f ca="1">IF(Tabela1[[#This Row],[PRAZO ABERTURA R.A.E]]&gt;=TODAY(),"",IF(Tabela1[[#This Row],[STATUS]]="ATRASADO",TODAY()-Tabela1[[#This Row],[PRAZO ABERTURA R.A.E]],""))</f>
        <v/>
      </c>
      <c r="AE1280" s="3"/>
      <c r="AF1280" t="s">
        <v>73</v>
      </c>
    </row>
    <row r="1281" spans="1:32" ht="30" x14ac:dyDescent="0.25">
      <c r="A1281" s="2">
        <v>1280</v>
      </c>
      <c r="B1281" s="2" t="s">
        <v>25</v>
      </c>
      <c r="C1281" s="46">
        <v>45576</v>
      </c>
      <c r="D1281" s="15" t="str">
        <f t="shared" si="23"/>
        <v>outubro</v>
      </c>
      <c r="E1281" s="9">
        <v>0.4548611111111111</v>
      </c>
      <c r="F1281" s="41" t="s">
        <v>527</v>
      </c>
      <c r="G1281" s="2" t="s">
        <v>36</v>
      </c>
      <c r="H1281" s="20"/>
      <c r="I1281" s="61"/>
      <c r="J1281" s="3"/>
      <c r="K1281" s="5" t="s">
        <v>6893</v>
      </c>
      <c r="L1281" s="6" t="s">
        <v>197</v>
      </c>
      <c r="M1281" s="3" t="s">
        <v>121</v>
      </c>
      <c r="N1281" s="3" t="s">
        <v>4172</v>
      </c>
      <c r="O1281" s="2" t="s">
        <v>6853</v>
      </c>
      <c r="P1281" s="3" t="s">
        <v>534</v>
      </c>
      <c r="S1281" s="3"/>
      <c r="T1281" s="1" t="s">
        <v>6854</v>
      </c>
      <c r="U1281" s="3" t="s">
        <v>6855</v>
      </c>
      <c r="V1281" s="3" t="s">
        <v>68</v>
      </c>
      <c r="W1281" s="3" t="s">
        <v>69</v>
      </c>
      <c r="X1281" s="3" t="s">
        <v>70</v>
      </c>
      <c r="Y1281" s="3" t="s">
        <v>67</v>
      </c>
      <c r="Z1281" s="4"/>
      <c r="AA1281" s="11"/>
      <c r="AB1281" s="11"/>
      <c r="AE1281" s="3"/>
      <c r="AF1281" t="s">
        <v>73</v>
      </c>
    </row>
    <row r="1282" spans="1:32" ht="30" x14ac:dyDescent="0.25">
      <c r="A1282" s="2">
        <v>1281</v>
      </c>
      <c r="B1282" s="2" t="s">
        <v>25</v>
      </c>
      <c r="C1282" s="46">
        <v>45576</v>
      </c>
      <c r="D1282" s="15" t="str">
        <f t="shared" si="23"/>
        <v>outubro</v>
      </c>
      <c r="E1282" s="9">
        <v>0.58333333333333337</v>
      </c>
      <c r="F1282" s="41" t="s">
        <v>6856</v>
      </c>
      <c r="G1282" s="2" t="s">
        <v>26</v>
      </c>
      <c r="H1282" s="20"/>
      <c r="I1282" s="61"/>
      <c r="J1282" s="3"/>
      <c r="K1282" s="5" t="s">
        <v>6894</v>
      </c>
      <c r="L1282" s="6" t="s">
        <v>126</v>
      </c>
      <c r="M1282" s="3" t="s">
        <v>231</v>
      </c>
      <c r="N1282" s="3" t="s">
        <v>6857</v>
      </c>
      <c r="O1282" s="2" t="s">
        <v>6858</v>
      </c>
      <c r="P1282" s="3" t="s">
        <v>6859</v>
      </c>
      <c r="S1282" s="3"/>
      <c r="T1282" s="1" t="s">
        <v>6860</v>
      </c>
      <c r="U1282" s="3" t="s">
        <v>6861</v>
      </c>
      <c r="V1282" s="3" t="s">
        <v>77</v>
      </c>
      <c r="W1282" s="3" t="s">
        <v>72</v>
      </c>
      <c r="X1282" s="3" t="s">
        <v>66</v>
      </c>
      <c r="Y1282" s="3" t="s">
        <v>73</v>
      </c>
      <c r="Z1282" s="4"/>
      <c r="AA1282" s="11" t="s">
        <v>103</v>
      </c>
      <c r="AB1282" s="11"/>
      <c r="AC1282" s="3" t="s">
        <v>908</v>
      </c>
      <c r="AD1282" s="4">
        <v>45576</v>
      </c>
      <c r="AE1282" s="3"/>
      <c r="AF1282" t="s">
        <v>73</v>
      </c>
    </row>
    <row r="1283" spans="1:32" x14ac:dyDescent="0.25">
      <c r="A1283" s="2">
        <v>1282</v>
      </c>
      <c r="B1283" s="2" t="s">
        <v>25</v>
      </c>
      <c r="C1283" s="46">
        <v>45575</v>
      </c>
      <c r="D1283" s="15" t="str">
        <f t="shared" si="23"/>
        <v>outubro</v>
      </c>
      <c r="E1283" s="9">
        <v>0.45833333333333331</v>
      </c>
      <c r="F1283" s="41" t="s">
        <v>6863</v>
      </c>
      <c r="G1283" s="2" t="s">
        <v>33</v>
      </c>
      <c r="H1283" s="20"/>
      <c r="I1283" s="61"/>
      <c r="J1283" s="3"/>
      <c r="K1283" s="5" t="s">
        <v>6895</v>
      </c>
      <c r="L1283" s="6" t="s">
        <v>126</v>
      </c>
      <c r="M1283" s="3" t="s">
        <v>122</v>
      </c>
      <c r="N1283" s="3" t="s">
        <v>6865</v>
      </c>
      <c r="O1283" s="2" t="s">
        <v>6866</v>
      </c>
      <c r="P1283" s="3" t="s">
        <v>484</v>
      </c>
      <c r="S1283" s="3"/>
      <c r="T1283" s="1" t="s">
        <v>6868</v>
      </c>
      <c r="U1283" s="3" t="s">
        <v>610</v>
      </c>
      <c r="V1283" s="3" t="s">
        <v>105</v>
      </c>
      <c r="W1283" s="3" t="s">
        <v>69</v>
      </c>
      <c r="X1283" s="3" t="s">
        <v>70</v>
      </c>
      <c r="Y1283" s="3" t="s">
        <v>67</v>
      </c>
      <c r="Z1283" s="4"/>
      <c r="AA1283" s="11"/>
      <c r="AB1283" s="11"/>
      <c r="AE1283" s="3"/>
      <c r="AF1283" t="s">
        <v>73</v>
      </c>
    </row>
    <row r="1284" spans="1:32" x14ac:dyDescent="0.25">
      <c r="A1284" s="2">
        <v>1283</v>
      </c>
      <c r="B1284" s="2" t="s">
        <v>25</v>
      </c>
      <c r="C1284" s="46">
        <v>45576</v>
      </c>
      <c r="D1284" s="15" t="str">
        <f t="shared" si="23"/>
        <v>outubro</v>
      </c>
      <c r="E1284" s="9">
        <v>0.875</v>
      </c>
      <c r="F1284" s="41" t="s">
        <v>6862</v>
      </c>
      <c r="G1284" s="2" t="s">
        <v>27</v>
      </c>
      <c r="H1284" s="20" t="s">
        <v>2309</v>
      </c>
      <c r="I1284" s="61"/>
      <c r="J1284" s="3"/>
      <c r="K1284" s="5" t="s">
        <v>6896</v>
      </c>
      <c r="L1284" s="6" t="s">
        <v>126</v>
      </c>
      <c r="M1284" s="3" t="s">
        <v>781</v>
      </c>
      <c r="N1284" s="3" t="s">
        <v>6864</v>
      </c>
      <c r="O1284" s="2" t="s">
        <v>6867</v>
      </c>
      <c r="P1284" s="3" t="s">
        <v>6724</v>
      </c>
      <c r="S1284" s="3"/>
      <c r="T1284" s="1" t="s">
        <v>6869</v>
      </c>
      <c r="U1284" s="3" t="s">
        <v>1507</v>
      </c>
      <c r="V1284" s="3" t="s">
        <v>105</v>
      </c>
      <c r="W1284" s="3" t="s">
        <v>69</v>
      </c>
      <c r="X1284" s="3" t="s">
        <v>70</v>
      </c>
      <c r="Y1284" s="3" t="s">
        <v>67</v>
      </c>
      <c r="Z1284" s="4"/>
      <c r="AA1284" s="11"/>
      <c r="AB1284" s="11"/>
      <c r="AE1284" s="3"/>
      <c r="AF1284" t="s">
        <v>73</v>
      </c>
    </row>
    <row r="1285" spans="1:32" ht="30" x14ac:dyDescent="0.25">
      <c r="A1285" s="2">
        <v>1284</v>
      </c>
      <c r="B1285" s="2" t="s">
        <v>25</v>
      </c>
      <c r="C1285" s="46">
        <v>45578</v>
      </c>
      <c r="D1285" s="15" t="str">
        <f t="shared" si="23"/>
        <v>outubro</v>
      </c>
      <c r="E1285" s="9">
        <v>0.70833333333333337</v>
      </c>
      <c r="F1285" s="41" t="s">
        <v>4682</v>
      </c>
      <c r="G1285" s="2" t="s">
        <v>30</v>
      </c>
      <c r="H1285" s="20"/>
      <c r="I1285" s="61"/>
      <c r="J1285" s="3"/>
      <c r="K1285" s="5" t="s">
        <v>6870</v>
      </c>
      <c r="L1285" s="6" t="s">
        <v>126</v>
      </c>
      <c r="M1285" s="3" t="s">
        <v>123</v>
      </c>
      <c r="N1285" s="3" t="s">
        <v>1789</v>
      </c>
      <c r="O1285" s="2" t="s">
        <v>6871</v>
      </c>
      <c r="P1285" s="3" t="s">
        <v>6359</v>
      </c>
      <c r="S1285" s="3"/>
      <c r="T1285" s="1" t="s">
        <v>6872</v>
      </c>
      <c r="U1285" s="3" t="s">
        <v>6873</v>
      </c>
      <c r="V1285" s="3" t="s">
        <v>82</v>
      </c>
      <c r="W1285" s="3" t="s">
        <v>69</v>
      </c>
      <c r="X1285" s="3" t="s">
        <v>70</v>
      </c>
      <c r="Y1285" s="3" t="s">
        <v>67</v>
      </c>
      <c r="Z1285" s="4"/>
      <c r="AA1285" s="11"/>
      <c r="AB1285" s="11"/>
      <c r="AE1285" s="3"/>
      <c r="AF1285" t="s">
        <v>73</v>
      </c>
    </row>
    <row r="1286" spans="1:32" ht="30" x14ac:dyDescent="0.25">
      <c r="A1286" s="2">
        <v>1285</v>
      </c>
      <c r="B1286" s="2" t="s">
        <v>25</v>
      </c>
      <c r="C1286" s="46">
        <v>45578</v>
      </c>
      <c r="D1286" s="15" t="str">
        <f t="shared" si="23"/>
        <v>outubro</v>
      </c>
      <c r="E1286" s="9">
        <v>0.46666666666666662</v>
      </c>
      <c r="F1286" s="41" t="s">
        <v>6874</v>
      </c>
      <c r="G1286" s="2" t="s">
        <v>36</v>
      </c>
      <c r="H1286" s="20"/>
      <c r="I1286" s="61"/>
      <c r="J1286" s="3"/>
      <c r="K1286" s="5" t="s">
        <v>6897</v>
      </c>
      <c r="L1286" s="6" t="s">
        <v>126</v>
      </c>
      <c r="M1286" s="3" t="s">
        <v>781</v>
      </c>
      <c r="N1286" s="3" t="s">
        <v>3923</v>
      </c>
      <c r="O1286" s="2" t="s">
        <v>6877</v>
      </c>
      <c r="P1286" s="3" t="s">
        <v>2076</v>
      </c>
      <c r="S1286" s="3"/>
      <c r="T1286" s="1" t="s">
        <v>6879</v>
      </c>
      <c r="U1286" s="3" t="s">
        <v>817</v>
      </c>
      <c r="V1286" s="3" t="s">
        <v>75</v>
      </c>
      <c r="W1286" s="3" t="s">
        <v>69</v>
      </c>
      <c r="X1286" s="3" t="s">
        <v>70</v>
      </c>
      <c r="Y1286" s="3" t="s">
        <v>67</v>
      </c>
      <c r="Z1286" s="4" t="str">
        <f>IF(Tabela1[[#This Row],[R.A.E]]="SIM",VLOOKUP(Tabela1[[#This Row],[CLASSIFICAÇÃO]],Lista_Susp_!PRAZO,2,0)+Tabela1[[#This Row],[DATA]],"")</f>
        <v/>
      </c>
      <c r="AA1286" s="11" t="b">
        <f ca="1">IF(Tabela1[[#This Row],[R.A.E]]="SIM",IF(AC1286="ok","CONCLUÍDO",IF(Tabela1[[#This Row],[PRAZO ABERTURA R.A.E]]&lt;TODAY(),"ATRASADO","NO PRAZO")))</f>
        <v>0</v>
      </c>
      <c r="AB1286" s="11" t="str">
        <f ca="1">IF(Tabela1[[#This Row],[PRAZO ABERTURA R.A.E]]&gt;=TODAY(),"",IF(Tabela1[[#This Row],[STATUS]]="ATRASADO",TODAY()-Tabela1[[#This Row],[PRAZO ABERTURA R.A.E]],""))</f>
        <v/>
      </c>
      <c r="AE1286" s="3"/>
      <c r="AF1286" t="s">
        <v>73</v>
      </c>
    </row>
    <row r="1287" spans="1:32" ht="30" x14ac:dyDescent="0.25">
      <c r="A1287" s="2">
        <v>1286</v>
      </c>
      <c r="B1287" s="2" t="s">
        <v>25</v>
      </c>
      <c r="C1287" s="46">
        <v>45578</v>
      </c>
      <c r="D1287" s="15" t="str">
        <f t="shared" si="23"/>
        <v>outubro</v>
      </c>
      <c r="E1287" s="9">
        <v>0.83333333333333337</v>
      </c>
      <c r="F1287" s="41" t="s">
        <v>6875</v>
      </c>
      <c r="G1287" s="2" t="s">
        <v>27</v>
      </c>
      <c r="H1287" s="20" t="s">
        <v>2309</v>
      </c>
      <c r="I1287" s="61"/>
      <c r="J1287" s="3"/>
      <c r="K1287" s="5" t="s">
        <v>6876</v>
      </c>
      <c r="L1287" s="6" t="s">
        <v>155</v>
      </c>
      <c r="M1287" s="3" t="s">
        <v>122</v>
      </c>
      <c r="N1287" s="91" t="s">
        <v>1673</v>
      </c>
      <c r="O1287" s="2" t="s">
        <v>6878</v>
      </c>
      <c r="P1287" s="3" t="s">
        <v>484</v>
      </c>
      <c r="S1287" s="3"/>
      <c r="T1287" s="1" t="s">
        <v>6880</v>
      </c>
      <c r="U1287" s="3" t="s">
        <v>6881</v>
      </c>
      <c r="V1287" s="3" t="s">
        <v>68</v>
      </c>
      <c r="W1287" s="3" t="s">
        <v>69</v>
      </c>
      <c r="X1287" s="3" t="s">
        <v>70</v>
      </c>
      <c r="Y1287" s="3" t="s">
        <v>67</v>
      </c>
      <c r="Z1287" s="4" t="str">
        <f>IF(Tabela1[[#This Row],[R.A.E]]="SIM",VLOOKUP(Tabela1[[#This Row],[CLASSIFICAÇÃO]],Lista_Susp_!PRAZO,2,0)+Tabela1[[#This Row],[DATA]],"")</f>
        <v/>
      </c>
      <c r="AA1287" s="11" t="b">
        <f ca="1">IF(Tabela1[[#This Row],[R.A.E]]="SIM",IF(AC1287="ok","CONCLUÍDO",IF(Tabela1[[#This Row],[PRAZO ABERTURA R.A.E]]&lt;TODAY(),"ATRASADO","NO PRAZO")))</f>
        <v>0</v>
      </c>
      <c r="AB1287" s="11" t="str">
        <f ca="1">IF(Tabela1[[#This Row],[PRAZO ABERTURA R.A.E]]&gt;=TODAY(),"",IF(Tabela1[[#This Row],[STATUS]]="ATRASADO",TODAY()-Tabela1[[#This Row],[PRAZO ABERTURA R.A.E]],""))</f>
        <v/>
      </c>
      <c r="AE1287" s="3"/>
      <c r="AF1287" t="s">
        <v>73</v>
      </c>
    </row>
    <row r="1288" spans="1:32" x14ac:dyDescent="0.25">
      <c r="A1288" s="2">
        <v>1287</v>
      </c>
      <c r="B1288" s="2" t="s">
        <v>25</v>
      </c>
      <c r="C1288" s="46">
        <v>45579</v>
      </c>
      <c r="D1288" s="15" t="str">
        <f t="shared" si="23"/>
        <v>outubro</v>
      </c>
      <c r="E1288" s="9">
        <v>0.30555555555555552</v>
      </c>
      <c r="F1288" s="41" t="s">
        <v>6882</v>
      </c>
      <c r="G1288" s="2" t="s">
        <v>36</v>
      </c>
      <c r="H1288" s="20"/>
      <c r="I1288" s="61"/>
      <c r="J1288" s="3"/>
      <c r="K1288" s="5" t="s">
        <v>6898</v>
      </c>
      <c r="L1288" s="6" t="s">
        <v>126</v>
      </c>
      <c r="M1288" s="3" t="s">
        <v>122</v>
      </c>
      <c r="N1288" s="3" t="s">
        <v>3923</v>
      </c>
      <c r="O1288" s="2" t="s">
        <v>6883</v>
      </c>
      <c r="P1288" s="3" t="s">
        <v>534</v>
      </c>
      <c r="S1288" s="3"/>
      <c r="T1288" s="1" t="s">
        <v>6884</v>
      </c>
      <c r="U1288" s="3" t="s">
        <v>6885</v>
      </c>
      <c r="V1288" s="3" t="s">
        <v>248</v>
      </c>
      <c r="W1288" s="3" t="s">
        <v>69</v>
      </c>
      <c r="X1288" s="3" t="s">
        <v>70</v>
      </c>
      <c r="Y1288" s="3" t="s">
        <v>67</v>
      </c>
      <c r="Z1288" s="4" t="str">
        <f>IF(Tabela1[[#This Row],[R.A.E]]="SIM",VLOOKUP(Tabela1[[#This Row],[CLASSIFICAÇÃO]],Lista_Susp_!PRAZO,2,0)+Tabela1[[#This Row],[DATA]],"")</f>
        <v/>
      </c>
      <c r="AA1288" s="11" t="b">
        <f ca="1">IF(Tabela1[[#This Row],[R.A.E]]="SIM",IF(AC1288="ok","CONCLUÍDO",IF(Tabela1[[#This Row],[PRAZO ABERTURA R.A.E]]&lt;TODAY(),"ATRASADO","NO PRAZO")))</f>
        <v>0</v>
      </c>
      <c r="AB1288" s="11" t="str">
        <f ca="1">IF(Tabela1[[#This Row],[PRAZO ABERTURA R.A.E]]&gt;=TODAY(),"",IF(Tabela1[[#This Row],[STATUS]]="ATRASADO",TODAY()-Tabela1[[#This Row],[PRAZO ABERTURA R.A.E]],""))</f>
        <v/>
      </c>
      <c r="AE1288" s="3"/>
      <c r="AF1288" t="s">
        <v>73</v>
      </c>
    </row>
    <row r="1289" spans="1:32" x14ac:dyDescent="0.25">
      <c r="A1289" s="2">
        <v>1288</v>
      </c>
      <c r="B1289" s="2" t="s">
        <v>25</v>
      </c>
      <c r="C1289" s="46">
        <v>45576</v>
      </c>
      <c r="D1289" s="15" t="str">
        <f t="shared" si="23"/>
        <v>outubro</v>
      </c>
      <c r="E1289" s="9">
        <v>0.29166666666666669</v>
      </c>
      <c r="F1289" s="41" t="s">
        <v>6886</v>
      </c>
      <c r="G1289" s="2" t="s">
        <v>27</v>
      </c>
      <c r="H1289" s="20" t="s">
        <v>2310</v>
      </c>
      <c r="I1289" s="61"/>
      <c r="J1289" s="3" t="s">
        <v>73</v>
      </c>
      <c r="K1289" s="5" t="s">
        <v>7027</v>
      </c>
      <c r="L1289" s="6" t="s">
        <v>155</v>
      </c>
      <c r="M1289" s="3" t="s">
        <v>122</v>
      </c>
      <c r="N1289" s="91" t="s">
        <v>1673</v>
      </c>
      <c r="O1289" s="2" t="s">
        <v>6888</v>
      </c>
      <c r="P1289" s="3" t="s">
        <v>6331</v>
      </c>
      <c r="S1289" s="3"/>
      <c r="T1289" s="1" t="s">
        <v>6891</v>
      </c>
      <c r="U1289" s="3" t="s">
        <v>6333</v>
      </c>
      <c r="V1289" s="3" t="s">
        <v>83</v>
      </c>
      <c r="W1289" s="3" t="s">
        <v>72</v>
      </c>
      <c r="X1289" s="3" t="s">
        <v>85</v>
      </c>
      <c r="Y1289" s="3" t="s">
        <v>73</v>
      </c>
      <c r="Z1289" s="4">
        <f>IF(Tabela1[[#This Row],[R.A.E]]="SIM",VLOOKUP(Tabela1[[#This Row],[CLASSIFICAÇÃO]],Lista_Susp_!PRAZO,2,0)+Tabela1[[#This Row],[DATA]],"")</f>
        <v>45583</v>
      </c>
      <c r="AA1289" s="11" t="str">
        <f ca="1">IF(Tabela1[[#This Row],[R.A.E]]="SIM",IF(AC1289="ok","CONCLUÍDO",IF(Tabela1[[#This Row],[PRAZO ABERTURA R.A.E]]&lt;TODAY(),"ATRASADO","NO PRAZO")))</f>
        <v>ATRASADO</v>
      </c>
      <c r="AB1289" s="11">
        <f ca="1">IF(Tabela1[[#This Row],[PRAZO ABERTURA R.A.E]]&gt;=TODAY(),"",IF(Tabela1[[#This Row],[STATUS]]="ATRASADO",TODAY()-Tabela1[[#This Row],[PRAZO ABERTURA R.A.E]],""))</f>
        <v>74</v>
      </c>
      <c r="AE1289" s="3"/>
      <c r="AF1289" t="s">
        <v>73</v>
      </c>
    </row>
    <row r="1290" spans="1:32" ht="45" x14ac:dyDescent="0.25">
      <c r="A1290" s="83">
        <v>1289</v>
      </c>
      <c r="B1290" s="2" t="s">
        <v>28</v>
      </c>
      <c r="C1290" s="46">
        <v>45577</v>
      </c>
      <c r="D1290" s="15" t="str">
        <f t="shared" si="23"/>
        <v>outubro</v>
      </c>
      <c r="E1290" s="9">
        <v>0.30555555555555552</v>
      </c>
      <c r="F1290" s="41" t="s">
        <v>6899</v>
      </c>
      <c r="G1290" s="2" t="s">
        <v>36</v>
      </c>
      <c r="H1290" s="20"/>
      <c r="I1290" s="61"/>
      <c r="J1290" s="3"/>
      <c r="K1290" s="5" t="s">
        <v>6946</v>
      </c>
      <c r="L1290" s="6" t="s">
        <v>129</v>
      </c>
      <c r="M1290" s="3" t="s">
        <v>121</v>
      </c>
      <c r="N1290" s="3" t="s">
        <v>6887</v>
      </c>
      <c r="O1290" s="2" t="s">
        <v>6889</v>
      </c>
      <c r="P1290" s="3" t="s">
        <v>6187</v>
      </c>
      <c r="S1290" s="3"/>
      <c r="T1290" s="1" t="s">
        <v>6890</v>
      </c>
      <c r="U1290" s="3" t="s">
        <v>6892</v>
      </c>
      <c r="V1290" s="3" t="s">
        <v>3898</v>
      </c>
      <c r="W1290" s="3" t="s">
        <v>69</v>
      </c>
      <c r="X1290" s="3" t="s">
        <v>70</v>
      </c>
      <c r="Y1290" s="3" t="s">
        <v>67</v>
      </c>
      <c r="Z1290" s="4"/>
      <c r="AA1290" s="11"/>
      <c r="AB1290" s="11"/>
      <c r="AE1290" s="3"/>
      <c r="AF1290" t="s">
        <v>73</v>
      </c>
    </row>
    <row r="1291" spans="1:32" ht="30" x14ac:dyDescent="0.25">
      <c r="A1291" s="2">
        <v>1290</v>
      </c>
      <c r="B1291" s="2" t="s">
        <v>25</v>
      </c>
      <c r="C1291" s="46">
        <v>45579</v>
      </c>
      <c r="D1291" s="15" t="str">
        <f t="shared" si="23"/>
        <v>outubro</v>
      </c>
      <c r="E1291" s="9">
        <v>0.46875</v>
      </c>
      <c r="F1291" s="41" t="s">
        <v>6947</v>
      </c>
      <c r="G1291" s="2" t="s">
        <v>36</v>
      </c>
      <c r="H1291" s="20"/>
      <c r="I1291" s="61"/>
      <c r="J1291" s="3" t="s">
        <v>73</v>
      </c>
      <c r="K1291" s="5" t="s">
        <v>6948</v>
      </c>
      <c r="L1291" s="6" t="s">
        <v>126</v>
      </c>
      <c r="M1291" s="3" t="s">
        <v>123</v>
      </c>
      <c r="N1291" s="3" t="s">
        <v>1489</v>
      </c>
      <c r="O1291" s="2" t="s">
        <v>6903</v>
      </c>
      <c r="P1291" s="3" t="s">
        <v>6904</v>
      </c>
      <c r="S1291" s="3"/>
      <c r="T1291" s="1" t="s">
        <v>6905</v>
      </c>
      <c r="U1291" s="3" t="s">
        <v>6906</v>
      </c>
      <c r="V1291" s="3" t="s">
        <v>88</v>
      </c>
      <c r="W1291" s="3" t="s">
        <v>69</v>
      </c>
      <c r="X1291" s="3" t="s">
        <v>70</v>
      </c>
      <c r="Y1291" s="3" t="s">
        <v>73</v>
      </c>
      <c r="Z1291" s="4">
        <f>IF(Tabela1[[#This Row],[R.A.E]]="SIM",VLOOKUP(Tabela1[[#This Row],[CLASSIFICAÇÃO]],Lista_Susp_!PRAZO,2,0)+Tabela1[[#This Row],[DATA]],"")</f>
        <v>45586</v>
      </c>
      <c r="AA1291" s="11" t="str">
        <f ca="1">IF(Tabela1[[#This Row],[R.A.E]]="SIM",IF(AC1291="ok","CONCLUÍDO",IF(Tabela1[[#This Row],[PRAZO ABERTURA R.A.E]]&lt;TODAY(),"ATRASADO","NO PRAZO")))</f>
        <v>CONCLUÍDO</v>
      </c>
      <c r="AB1291" s="11" t="str">
        <f ca="1">IF(Tabela1[[#This Row],[PRAZO ABERTURA R.A.E]]&gt;=TODAY(),"",IF(Tabela1[[#This Row],[STATUS]]="ATRASADO",TODAY()-Tabela1[[#This Row],[PRAZO ABERTURA R.A.E]],""))</f>
        <v/>
      </c>
      <c r="AC1291" s="3" t="s">
        <v>908</v>
      </c>
      <c r="AD1291" s="4">
        <v>45597</v>
      </c>
      <c r="AE1291" s="3"/>
      <c r="AF1291" t="s">
        <v>73</v>
      </c>
    </row>
    <row r="1292" spans="1:32" ht="30" x14ac:dyDescent="0.25">
      <c r="A1292" s="2">
        <v>1291</v>
      </c>
      <c r="B1292" s="2" t="s">
        <v>25</v>
      </c>
      <c r="C1292" s="46">
        <v>45579</v>
      </c>
      <c r="D1292" s="15" t="str">
        <f t="shared" si="23"/>
        <v>outubro</v>
      </c>
      <c r="E1292" s="9">
        <v>0.76041666666666663</v>
      </c>
      <c r="F1292" s="41" t="s">
        <v>6907</v>
      </c>
      <c r="G1292" s="2" t="s">
        <v>27</v>
      </c>
      <c r="H1292" s="20" t="s">
        <v>2310</v>
      </c>
      <c r="I1292" s="61"/>
      <c r="J1292" s="3"/>
      <c r="K1292" s="5" t="s">
        <v>6949</v>
      </c>
      <c r="L1292" s="6" t="s">
        <v>126</v>
      </c>
      <c r="M1292" s="3" t="s">
        <v>122</v>
      </c>
      <c r="N1292" s="3" t="s">
        <v>2872</v>
      </c>
      <c r="O1292" s="2" t="s">
        <v>6908</v>
      </c>
      <c r="P1292" s="3" t="s">
        <v>484</v>
      </c>
      <c r="S1292" s="3"/>
      <c r="T1292" s="1" t="s">
        <v>6909</v>
      </c>
      <c r="U1292" s="3" t="s">
        <v>4124</v>
      </c>
      <c r="V1292" s="3" t="s">
        <v>248</v>
      </c>
      <c r="W1292" s="3" t="s">
        <v>69</v>
      </c>
      <c r="X1292" s="3" t="s">
        <v>70</v>
      </c>
      <c r="Y1292" s="3" t="s">
        <v>67</v>
      </c>
      <c r="Z1292" s="4" t="str">
        <f>IF(Tabela1[[#This Row],[R.A.E]]="SIM",VLOOKUP(Tabela1[[#This Row],[CLASSIFICAÇÃO]],Lista_Susp_!PRAZO,2,0)+Tabela1[[#This Row],[DATA]],"")</f>
        <v/>
      </c>
      <c r="AA1292" s="11" t="b">
        <f ca="1">IF(Tabela1[[#This Row],[R.A.E]]="SIM",IF(AC1292="ok","CONCLUÍDO",IF(Tabela1[[#This Row],[PRAZO ABERTURA R.A.E]]&lt;TODAY(),"ATRASADO","NO PRAZO")))</f>
        <v>0</v>
      </c>
      <c r="AB1292" s="11" t="str">
        <f ca="1">IF(Tabela1[[#This Row],[PRAZO ABERTURA R.A.E]]&gt;=TODAY(),"",IF(Tabela1[[#This Row],[STATUS]]="ATRASADO",TODAY()-Tabela1[[#This Row],[PRAZO ABERTURA R.A.E]],""))</f>
        <v/>
      </c>
      <c r="AE1292" s="3"/>
      <c r="AF1292" t="s">
        <v>73</v>
      </c>
    </row>
    <row r="1293" spans="1:32" ht="60" x14ac:dyDescent="0.25">
      <c r="A1293" s="2">
        <v>1292</v>
      </c>
      <c r="B1293" s="2" t="s">
        <v>25</v>
      </c>
      <c r="C1293" s="46">
        <v>45579</v>
      </c>
      <c r="D1293" s="15" t="str">
        <f t="shared" si="23"/>
        <v>outubro</v>
      </c>
      <c r="E1293" s="9">
        <v>0.55208333333333337</v>
      </c>
      <c r="F1293" s="41" t="s">
        <v>6910</v>
      </c>
      <c r="G1293" s="2" t="s">
        <v>36</v>
      </c>
      <c r="H1293" s="20"/>
      <c r="I1293" s="61"/>
      <c r="J1293" s="3"/>
      <c r="K1293" s="5" t="s">
        <v>6951</v>
      </c>
      <c r="L1293" s="6" t="s">
        <v>126</v>
      </c>
      <c r="M1293" s="3" t="s">
        <v>121</v>
      </c>
      <c r="N1293" s="3" t="s">
        <v>6911</v>
      </c>
      <c r="O1293" s="2" t="s">
        <v>6912</v>
      </c>
      <c r="P1293" s="3" t="s">
        <v>420</v>
      </c>
      <c r="S1293" s="3"/>
      <c r="T1293" s="1" t="s">
        <v>6913</v>
      </c>
      <c r="U1293" s="3" t="s">
        <v>4443</v>
      </c>
      <c r="V1293" s="3" t="s">
        <v>75</v>
      </c>
      <c r="W1293" s="3" t="s">
        <v>76</v>
      </c>
      <c r="X1293" s="3" t="s">
        <v>70</v>
      </c>
      <c r="Y1293" s="3" t="s">
        <v>73</v>
      </c>
      <c r="Z1293" s="4">
        <f>IF(Tabela1[[#This Row],[R.A.E]]="SIM",VLOOKUP(Tabela1[[#This Row],[CLASSIFICAÇÃO]],Lista_Susp_!PRAZO,2,0)+Tabela1[[#This Row],[DATA]],"")</f>
        <v>45586</v>
      </c>
      <c r="AA1293" s="11" t="str">
        <f ca="1">IF(Tabela1[[#This Row],[R.A.E]]="SIM",IF(AC1293="ok","CONCLUÍDO",IF(Tabela1[[#This Row],[PRAZO ABERTURA R.A.E]]&lt;TODAY(),"ATRASADO","NO PRAZO")))</f>
        <v>CONCLUÍDO</v>
      </c>
      <c r="AB1293" s="11" t="str">
        <f ca="1">IF(Tabela1[[#This Row],[PRAZO ABERTURA R.A.E]]&gt;=TODAY(),"",IF(Tabela1[[#This Row],[STATUS]]="ATRASADO",TODAY()-Tabela1[[#This Row],[PRAZO ABERTURA R.A.E]],""))</f>
        <v/>
      </c>
      <c r="AC1293" s="3" t="s">
        <v>908</v>
      </c>
      <c r="AD1293" s="4">
        <v>45586</v>
      </c>
      <c r="AE1293" s="3"/>
      <c r="AF1293" t="s">
        <v>73</v>
      </c>
    </row>
    <row r="1294" spans="1:32" x14ac:dyDescent="0.25">
      <c r="A1294" s="2">
        <v>1293</v>
      </c>
      <c r="B1294" s="2" t="s">
        <v>25</v>
      </c>
      <c r="C1294" s="46">
        <v>45579</v>
      </c>
      <c r="D1294" s="15" t="str">
        <f t="shared" si="23"/>
        <v>outubro</v>
      </c>
      <c r="E1294" s="9">
        <v>0.51388888888888895</v>
      </c>
      <c r="F1294" s="41" t="s">
        <v>6914</v>
      </c>
      <c r="G1294" s="2" t="s">
        <v>33</v>
      </c>
      <c r="H1294" s="20"/>
      <c r="I1294" s="61"/>
      <c r="J1294" s="3"/>
      <c r="K1294" s="5" t="s">
        <v>6950</v>
      </c>
      <c r="L1294" s="6" t="s">
        <v>6915</v>
      </c>
      <c r="M1294" s="3" t="s">
        <v>781</v>
      </c>
      <c r="N1294" s="3" t="s">
        <v>781</v>
      </c>
      <c r="O1294" s="2" t="s">
        <v>6916</v>
      </c>
      <c r="P1294" s="3" t="s">
        <v>6917</v>
      </c>
      <c r="S1294" s="3"/>
      <c r="T1294" s="3" t="s">
        <v>6918</v>
      </c>
      <c r="U1294" s="3" t="s">
        <v>1507</v>
      </c>
      <c r="V1294" s="3" t="s">
        <v>105</v>
      </c>
      <c r="W1294" s="3" t="s">
        <v>69</v>
      </c>
      <c r="X1294" s="3" t="s">
        <v>70</v>
      </c>
      <c r="Y1294" s="3" t="s">
        <v>67</v>
      </c>
      <c r="Z1294" s="4" t="str">
        <f>IF(Tabela1[[#This Row],[R.A.E]]="SIM",VLOOKUP(Tabela1[[#This Row],[CLASSIFICAÇÃO]],Lista_Susp_!PRAZO,2,0)+Tabela1[[#This Row],[DATA]],"")</f>
        <v/>
      </c>
      <c r="AA1294" s="11" t="b">
        <f ca="1">IF(Tabela1[[#This Row],[R.A.E]]="SIM",IF(AC1294="ok","CONCLUÍDO",IF(Tabela1[[#This Row],[PRAZO ABERTURA R.A.E]]&lt;TODAY(),"ATRASADO","NO PRAZO")))</f>
        <v>0</v>
      </c>
      <c r="AB1294" s="11" t="str">
        <f ca="1">IF(Tabela1[[#This Row],[PRAZO ABERTURA R.A.E]]&gt;=TODAY(),"",IF(Tabela1[[#This Row],[STATUS]]="ATRASADO",TODAY()-Tabela1[[#This Row],[PRAZO ABERTURA R.A.E]],""))</f>
        <v/>
      </c>
      <c r="AE1294" s="3"/>
      <c r="AF1294" t="s">
        <v>73</v>
      </c>
    </row>
    <row r="1295" spans="1:32" x14ac:dyDescent="0.25">
      <c r="A1295" s="2">
        <v>1294</v>
      </c>
      <c r="B1295" s="2" t="s">
        <v>25</v>
      </c>
      <c r="C1295" s="46">
        <v>45579</v>
      </c>
      <c r="D1295" s="15" t="str">
        <f t="shared" si="23"/>
        <v>outubro</v>
      </c>
      <c r="E1295" s="9">
        <v>0.8125</v>
      </c>
      <c r="F1295" s="41" t="s">
        <v>600</v>
      </c>
      <c r="G1295" s="2" t="s">
        <v>27</v>
      </c>
      <c r="H1295" s="20" t="s">
        <v>2310</v>
      </c>
      <c r="I1295" s="61"/>
      <c r="J1295" s="3"/>
      <c r="K1295" s="5" t="s">
        <v>6921</v>
      </c>
      <c r="L1295" s="6" t="s">
        <v>126</v>
      </c>
      <c r="M1295" s="3" t="s">
        <v>122</v>
      </c>
      <c r="N1295" s="3" t="s">
        <v>6865</v>
      </c>
      <c r="O1295" s="2" t="s">
        <v>6919</v>
      </c>
      <c r="P1295" s="3" t="s">
        <v>467</v>
      </c>
      <c r="S1295" s="3"/>
      <c r="T1295" s="3" t="s">
        <v>6920</v>
      </c>
      <c r="U1295" s="3" t="s">
        <v>610</v>
      </c>
      <c r="V1295" s="3" t="s">
        <v>105</v>
      </c>
      <c r="W1295" s="3" t="s">
        <v>69</v>
      </c>
      <c r="X1295" s="3" t="s">
        <v>70</v>
      </c>
      <c r="Y1295" s="3" t="s">
        <v>67</v>
      </c>
      <c r="Z1295" s="4" t="str">
        <f>IF(Tabela1[[#This Row],[R.A.E]]="SIM",VLOOKUP(Tabela1[[#This Row],[CLASSIFICAÇÃO]],Lista_Susp_!PRAZO,2,0)+Tabela1[[#This Row],[DATA]],"")</f>
        <v/>
      </c>
      <c r="AA1295" s="11" t="b">
        <f ca="1">IF(Tabela1[[#This Row],[R.A.E]]="SIM",IF(AC1295="ok","CONCLUÍDO",IF(Tabela1[[#This Row],[PRAZO ABERTURA R.A.E]]&lt;TODAY(),"ATRASADO","NO PRAZO")))</f>
        <v>0</v>
      </c>
      <c r="AB1295" s="11" t="str">
        <f ca="1">IF(Tabela1[[#This Row],[PRAZO ABERTURA R.A.E]]&gt;=TODAY(),"",IF(Tabela1[[#This Row],[STATUS]]="ATRASADO",TODAY()-Tabela1[[#This Row],[PRAZO ABERTURA R.A.E]],""))</f>
        <v/>
      </c>
      <c r="AE1295" s="3"/>
      <c r="AF1295" t="s">
        <v>73</v>
      </c>
    </row>
    <row r="1296" spans="1:32" x14ac:dyDescent="0.25">
      <c r="A1296" s="2">
        <v>1295</v>
      </c>
      <c r="B1296" s="2" t="s">
        <v>28</v>
      </c>
      <c r="C1296" s="46">
        <v>45579</v>
      </c>
      <c r="D1296" s="15" t="str">
        <f t="shared" si="23"/>
        <v>outubro</v>
      </c>
      <c r="E1296" s="9">
        <v>0.71527777777777779</v>
      </c>
      <c r="F1296" s="41" t="s">
        <v>6922</v>
      </c>
      <c r="G1296" s="2" t="s">
        <v>27</v>
      </c>
      <c r="H1296" s="20" t="s">
        <v>2308</v>
      </c>
      <c r="I1296" s="61"/>
      <c r="J1296" s="3"/>
      <c r="K1296" s="5" t="s">
        <v>6952</v>
      </c>
      <c r="L1296" s="6" t="s">
        <v>129</v>
      </c>
      <c r="M1296" s="3" t="s">
        <v>233</v>
      </c>
      <c r="O1296" s="2" t="s">
        <v>6927</v>
      </c>
      <c r="P1296" s="3" t="s">
        <v>6933</v>
      </c>
      <c r="S1296" s="3"/>
      <c r="V1296" s="3" t="s">
        <v>83</v>
      </c>
      <c r="W1296" s="3" t="s">
        <v>69</v>
      </c>
      <c r="X1296" s="3" t="s">
        <v>70</v>
      </c>
      <c r="Y1296" s="3" t="s">
        <v>67</v>
      </c>
      <c r="Z1296" s="4" t="str">
        <f>IF(Tabela1[[#This Row],[R.A.E]]="SIM",VLOOKUP(Tabela1[[#This Row],[CLASSIFICAÇÃO]],Lista_Susp_!PRAZO,2,0)+Tabela1[[#This Row],[DATA]],"")</f>
        <v/>
      </c>
      <c r="AA1296" s="11" t="b">
        <f ca="1">IF(Tabela1[[#This Row],[R.A.E]]="SIM",IF(AC1296="ok","CONCLUÍDO",IF(Tabela1[[#This Row],[PRAZO ABERTURA R.A.E]]&lt;TODAY(),"ATRASADO","NO PRAZO")))</f>
        <v>0</v>
      </c>
      <c r="AB1296" s="11" t="str">
        <f ca="1">IF(Tabela1[[#This Row],[PRAZO ABERTURA R.A.E]]&gt;=TODAY(),"",IF(Tabela1[[#This Row],[STATUS]]="ATRASADO",TODAY()-Tabela1[[#This Row],[PRAZO ABERTURA R.A.E]],""))</f>
        <v/>
      </c>
      <c r="AE1296" s="3"/>
      <c r="AF1296" t="s">
        <v>73</v>
      </c>
    </row>
    <row r="1297" spans="1:32" x14ac:dyDescent="0.25">
      <c r="A1297" s="2">
        <v>1296</v>
      </c>
      <c r="B1297" s="2" t="s">
        <v>28</v>
      </c>
      <c r="C1297" s="46">
        <v>45579</v>
      </c>
      <c r="D1297" s="15" t="str">
        <f t="shared" si="23"/>
        <v>outubro</v>
      </c>
      <c r="E1297" s="9">
        <v>0.61111111111111105</v>
      </c>
      <c r="F1297" s="41" t="s">
        <v>6923</v>
      </c>
      <c r="G1297" s="2" t="s">
        <v>30</v>
      </c>
      <c r="H1297" s="3"/>
      <c r="I1297" s="61"/>
      <c r="J1297" s="3"/>
      <c r="K1297" s="5" t="s">
        <v>6953</v>
      </c>
      <c r="L1297" s="6" t="s">
        <v>6936</v>
      </c>
      <c r="M1297" s="3" t="s">
        <v>121</v>
      </c>
      <c r="O1297" s="2" t="s">
        <v>6928</v>
      </c>
      <c r="P1297" s="3" t="s">
        <v>323</v>
      </c>
      <c r="S1297" s="3"/>
      <c r="V1297" s="3" t="s">
        <v>5944</v>
      </c>
      <c r="W1297" s="3" t="s">
        <v>6938</v>
      </c>
      <c r="X1297" s="3" t="s">
        <v>6938</v>
      </c>
      <c r="Y1297" s="3" t="s">
        <v>6938</v>
      </c>
      <c r="Z1297" s="4" t="str">
        <f>IF(Tabela1[[#This Row],[R.A.E]]="SIM",VLOOKUP(Tabela1[[#This Row],[CLASSIFICAÇÃO]],Lista_Susp_!PRAZO,2,0)+Tabela1[[#This Row],[DATA]],"")</f>
        <v/>
      </c>
      <c r="AA1297" s="11" t="b">
        <f ca="1">IF(Tabela1[[#This Row],[R.A.E]]="SIM",IF(AC1297="ok","CONCLUÍDO",IF(Tabela1[[#This Row],[PRAZO ABERTURA R.A.E]]&lt;TODAY(),"ATRASADO","NO PRAZO")))</f>
        <v>0</v>
      </c>
      <c r="AB1297" s="11" t="str">
        <f ca="1">IF(Tabela1[[#This Row],[PRAZO ABERTURA R.A.E]]&gt;=TODAY(),"",IF(Tabela1[[#This Row],[STATUS]]="ATRASADO",TODAY()-Tabela1[[#This Row],[PRAZO ABERTURA R.A.E]],""))</f>
        <v/>
      </c>
      <c r="AE1297" s="3"/>
      <c r="AF1297" t="s">
        <v>73</v>
      </c>
    </row>
    <row r="1298" spans="1:32" ht="30" x14ac:dyDescent="0.25">
      <c r="A1298" s="2">
        <v>1297</v>
      </c>
      <c r="B1298" s="2" t="s">
        <v>28</v>
      </c>
      <c r="C1298" s="46">
        <v>45580</v>
      </c>
      <c r="D1298" s="15" t="str">
        <f t="shared" si="23"/>
        <v>outubro</v>
      </c>
      <c r="E1298" s="9">
        <v>6.25E-2</v>
      </c>
      <c r="F1298" s="41" t="s">
        <v>6924</v>
      </c>
      <c r="G1298" s="2" t="s">
        <v>27</v>
      </c>
      <c r="H1298" s="20" t="s">
        <v>2441</v>
      </c>
      <c r="I1298" s="61"/>
      <c r="J1298" s="3"/>
      <c r="K1298" s="5" t="s">
        <v>7028</v>
      </c>
      <c r="L1298" s="6" t="s">
        <v>6483</v>
      </c>
      <c r="M1298" s="3" t="s">
        <v>121</v>
      </c>
      <c r="O1298" s="2"/>
      <c r="S1298" s="3"/>
      <c r="V1298" s="3" t="s">
        <v>83</v>
      </c>
      <c r="W1298" s="3" t="s">
        <v>69</v>
      </c>
      <c r="X1298" s="3" t="s">
        <v>70</v>
      </c>
      <c r="Y1298" s="3" t="s">
        <v>67</v>
      </c>
      <c r="Z1298" s="4" t="str">
        <f>IF(Tabela1[[#This Row],[R.A.E]]="SIM",VLOOKUP(Tabela1[[#This Row],[CLASSIFICAÇÃO]],Lista_Susp_!PRAZO,2,0)+Tabela1[[#This Row],[DATA]],"")</f>
        <v/>
      </c>
      <c r="AA1298" s="11" t="b">
        <f ca="1">IF(Tabela1[[#This Row],[R.A.E]]="SIM",IF(AC1298="ok","CONCLUÍDO",IF(Tabela1[[#This Row],[PRAZO ABERTURA R.A.E]]&lt;TODAY(),"ATRASADO","NO PRAZO")))</f>
        <v>0</v>
      </c>
      <c r="AB1298" s="11" t="str">
        <f ca="1">IF(Tabela1[[#This Row],[PRAZO ABERTURA R.A.E]]&gt;=TODAY(),"",IF(Tabela1[[#This Row],[STATUS]]="ATRASADO",TODAY()-Tabela1[[#This Row],[PRAZO ABERTURA R.A.E]],""))</f>
        <v/>
      </c>
      <c r="AE1298" s="3"/>
      <c r="AF1298" t="s">
        <v>73</v>
      </c>
    </row>
    <row r="1299" spans="1:32" x14ac:dyDescent="0.25">
      <c r="A1299" s="2">
        <v>1298</v>
      </c>
      <c r="B1299" s="2" t="s">
        <v>28</v>
      </c>
      <c r="C1299" s="46">
        <v>45579</v>
      </c>
      <c r="D1299" s="15" t="str">
        <f t="shared" si="23"/>
        <v>outubro</v>
      </c>
      <c r="E1299" s="9">
        <v>0.80555555555555547</v>
      </c>
      <c r="F1299" s="41" t="s">
        <v>6954</v>
      </c>
      <c r="G1299" s="2" t="s">
        <v>30</v>
      </c>
      <c r="H1299" s="3"/>
      <c r="I1299" s="61"/>
      <c r="J1299" s="3"/>
      <c r="K1299" s="5" t="s">
        <v>7029</v>
      </c>
      <c r="L1299" s="6" t="s">
        <v>129</v>
      </c>
      <c r="M1299" s="3" t="s">
        <v>121</v>
      </c>
      <c r="O1299" s="2" t="s">
        <v>6929</v>
      </c>
      <c r="P1299" s="3" t="s">
        <v>581</v>
      </c>
      <c r="S1299" s="3"/>
      <c r="V1299" s="3" t="s">
        <v>232</v>
      </c>
      <c r="W1299" s="3" t="s">
        <v>69</v>
      </c>
      <c r="X1299" s="3" t="s">
        <v>70</v>
      </c>
      <c r="Y1299" s="3" t="s">
        <v>67</v>
      </c>
      <c r="Z1299" s="4" t="str">
        <f>IF(Tabela1[[#This Row],[R.A.E]]="SIM",VLOOKUP(Tabela1[[#This Row],[CLASSIFICAÇÃO]],Lista_Susp_!PRAZO,2,0)+Tabela1[[#This Row],[DATA]],"")</f>
        <v/>
      </c>
      <c r="AA1299" s="11" t="b">
        <f ca="1">IF(Tabela1[[#This Row],[R.A.E]]="SIM",IF(AC1299="ok","CONCLUÍDO",IF(Tabela1[[#This Row],[PRAZO ABERTURA R.A.E]]&lt;TODAY(),"ATRASADO","NO PRAZO")))</f>
        <v>0</v>
      </c>
      <c r="AB1299" s="11" t="str">
        <f ca="1">IF(Tabela1[[#This Row],[PRAZO ABERTURA R.A.E]]&gt;=TODAY(),"",IF(Tabela1[[#This Row],[STATUS]]="ATRASADO",TODAY()-Tabela1[[#This Row],[PRAZO ABERTURA R.A.E]],""))</f>
        <v/>
      </c>
      <c r="AE1299" s="3"/>
      <c r="AF1299" t="s">
        <v>73</v>
      </c>
    </row>
    <row r="1300" spans="1:32" ht="30" x14ac:dyDescent="0.25">
      <c r="A1300" s="2">
        <v>1299</v>
      </c>
      <c r="B1300" s="2" t="s">
        <v>28</v>
      </c>
      <c r="C1300" s="46">
        <v>45566</v>
      </c>
      <c r="D1300" s="15" t="str">
        <f t="shared" si="23"/>
        <v>outubro</v>
      </c>
      <c r="E1300" s="9">
        <v>0.58124999999999993</v>
      </c>
      <c r="F1300" s="41" t="s">
        <v>6925</v>
      </c>
      <c r="G1300" s="2" t="s">
        <v>27</v>
      </c>
      <c r="H1300" s="20" t="s">
        <v>2308</v>
      </c>
      <c r="I1300" s="61"/>
      <c r="J1300" s="3"/>
      <c r="K1300" s="5" t="s">
        <v>7030</v>
      </c>
      <c r="L1300" s="6" t="s">
        <v>4209</v>
      </c>
      <c r="M1300" s="3" t="s">
        <v>121</v>
      </c>
      <c r="O1300" s="2" t="s">
        <v>6930</v>
      </c>
      <c r="P1300" s="3" t="s">
        <v>6934</v>
      </c>
      <c r="S1300" s="3"/>
      <c r="V1300" s="3" t="s">
        <v>78</v>
      </c>
      <c r="W1300" s="3" t="s">
        <v>69</v>
      </c>
      <c r="X1300" s="3" t="s">
        <v>70</v>
      </c>
      <c r="Y1300" s="3" t="s">
        <v>67</v>
      </c>
      <c r="Z1300" s="4" t="str">
        <f>IF(Tabela1[[#This Row],[R.A.E]]="SIM",VLOOKUP(Tabela1[[#This Row],[CLASSIFICAÇÃO]],Lista_Susp_!PRAZO,2,0)+Tabela1[[#This Row],[DATA]],"")</f>
        <v/>
      </c>
      <c r="AA1300" s="11" t="b">
        <f ca="1">IF(Tabela1[[#This Row],[R.A.E]]="SIM",IF(AC1300="ok","CONCLUÍDO",IF(Tabela1[[#This Row],[PRAZO ABERTURA R.A.E]]&lt;TODAY(),"ATRASADO","NO PRAZO")))</f>
        <v>0</v>
      </c>
      <c r="AB1300" s="11" t="str">
        <f ca="1">IF(Tabela1[[#This Row],[PRAZO ABERTURA R.A.E]]&gt;=TODAY(),"",IF(Tabela1[[#This Row],[STATUS]]="ATRASADO",TODAY()-Tabela1[[#This Row],[PRAZO ABERTURA R.A.E]],""))</f>
        <v/>
      </c>
      <c r="AE1300" s="3"/>
      <c r="AF1300" t="s">
        <v>73</v>
      </c>
    </row>
    <row r="1301" spans="1:32" x14ac:dyDescent="0.25">
      <c r="A1301" s="2">
        <v>1300</v>
      </c>
      <c r="B1301" s="2" t="s">
        <v>28</v>
      </c>
      <c r="C1301" s="46">
        <v>45570</v>
      </c>
      <c r="D1301" s="15" t="str">
        <f t="shared" si="23"/>
        <v>outubro</v>
      </c>
      <c r="E1301" s="9">
        <v>0.58680555555555558</v>
      </c>
      <c r="F1301" s="41" t="s">
        <v>6181</v>
      </c>
      <c r="G1301" s="2" t="s">
        <v>30</v>
      </c>
      <c r="H1301" s="3"/>
      <c r="I1301" s="61"/>
      <c r="J1301" s="3"/>
      <c r="K1301" s="5" t="s">
        <v>6926</v>
      </c>
      <c r="L1301" s="6" t="s">
        <v>129</v>
      </c>
      <c r="M1301" s="3" t="s">
        <v>44</v>
      </c>
      <c r="O1301" s="2" t="s">
        <v>6931</v>
      </c>
      <c r="P1301" s="3" t="s">
        <v>3208</v>
      </c>
      <c r="S1301" s="3"/>
      <c r="V1301" s="3" t="s">
        <v>999</v>
      </c>
      <c r="W1301" s="3" t="s">
        <v>69</v>
      </c>
      <c r="X1301" s="3" t="s">
        <v>79</v>
      </c>
      <c r="Y1301" s="3" t="s">
        <v>73</v>
      </c>
      <c r="Z1301" s="4">
        <f>IF(Tabela1[[#This Row],[R.A.E]]="SIM",VLOOKUP(Tabela1[[#This Row],[CLASSIFICAÇÃO]],Lista_Susp_!PRAZO,2,0)+Tabela1[[#This Row],[DATA]],"")</f>
        <v>45577</v>
      </c>
      <c r="AA1301" s="11" t="str">
        <f ca="1">IF(Tabela1[[#This Row],[R.A.E]]="SIM",IF(AC1301="ok","CONCLUÍDO",IF(Tabela1[[#This Row],[PRAZO ABERTURA R.A.E]]&lt;TODAY(),"ATRASADO","NO PRAZO")))</f>
        <v>ATRASADO</v>
      </c>
      <c r="AB1301" s="11">
        <f ca="1">IF(Tabela1[[#This Row],[PRAZO ABERTURA R.A.E]]&gt;=TODAY(),"",IF(Tabela1[[#This Row],[STATUS]]="ATRASADO",TODAY()-Tabela1[[#This Row],[PRAZO ABERTURA R.A.E]],""))</f>
        <v>80</v>
      </c>
      <c r="AE1301" s="3"/>
      <c r="AF1301" t="s">
        <v>73</v>
      </c>
    </row>
    <row r="1302" spans="1:32" ht="30" x14ac:dyDescent="0.25">
      <c r="A1302" s="2">
        <v>1301</v>
      </c>
      <c r="B1302" s="2" t="s">
        <v>28</v>
      </c>
      <c r="C1302" s="46">
        <v>45574</v>
      </c>
      <c r="D1302" s="15" t="str">
        <f t="shared" si="23"/>
        <v>outubro</v>
      </c>
      <c r="E1302" s="9">
        <v>0.52083333333333337</v>
      </c>
      <c r="F1302" s="41" t="s">
        <v>493</v>
      </c>
      <c r="G1302" s="2" t="s">
        <v>32</v>
      </c>
      <c r="H1302" s="3"/>
      <c r="I1302" s="61"/>
      <c r="J1302" s="3"/>
      <c r="K1302" s="5" t="s">
        <v>7047</v>
      </c>
      <c r="L1302" s="6" t="s">
        <v>6937</v>
      </c>
      <c r="M1302" s="3" t="s">
        <v>121</v>
      </c>
      <c r="O1302" s="2" t="s">
        <v>6932</v>
      </c>
      <c r="P1302" s="3" t="s">
        <v>6935</v>
      </c>
      <c r="S1302" s="3"/>
      <c r="V1302" s="3" t="s">
        <v>83</v>
      </c>
      <c r="W1302" s="3" t="s">
        <v>76</v>
      </c>
      <c r="X1302" s="3" t="s">
        <v>70</v>
      </c>
      <c r="Y1302" s="3" t="s">
        <v>73</v>
      </c>
      <c r="Z1302" s="4">
        <f>IF(Tabela1[[#This Row],[R.A.E]]="SIM",VLOOKUP(Tabela1[[#This Row],[CLASSIFICAÇÃO]],Lista_Susp_!PRAZO,2,0)+Tabela1[[#This Row],[DATA]],"")</f>
        <v>45581</v>
      </c>
      <c r="AA1302" s="11" t="str">
        <f ca="1">IF(Tabela1[[#This Row],[R.A.E]]="SIM",IF(AC1302="ok","CONCLUÍDO",IF(Tabela1[[#This Row],[PRAZO ABERTURA R.A.E]]&lt;TODAY(),"ATRASADO","NO PRAZO")))</f>
        <v>ATRASADO</v>
      </c>
      <c r="AB1302" s="11">
        <f ca="1">IF(Tabela1[[#This Row],[PRAZO ABERTURA R.A.E]]&gt;=TODAY(),"",IF(Tabela1[[#This Row],[STATUS]]="ATRASADO",TODAY()-Tabela1[[#This Row],[PRAZO ABERTURA R.A.E]],""))</f>
        <v>76</v>
      </c>
      <c r="AE1302" s="3"/>
      <c r="AF1302" t="s">
        <v>73</v>
      </c>
    </row>
    <row r="1303" spans="1:32" x14ac:dyDescent="0.25">
      <c r="A1303" s="2">
        <v>1302</v>
      </c>
      <c r="B1303" s="2" t="s">
        <v>25</v>
      </c>
      <c r="C1303" s="46">
        <v>45577</v>
      </c>
      <c r="D1303" s="15" t="str">
        <f t="shared" si="23"/>
        <v>outubro</v>
      </c>
      <c r="E1303" s="9">
        <v>0.20833333333333334</v>
      </c>
      <c r="F1303" s="41" t="s">
        <v>6939</v>
      </c>
      <c r="G1303" s="2" t="s">
        <v>27</v>
      </c>
      <c r="H1303" s="20" t="s">
        <v>2310</v>
      </c>
      <c r="I1303" s="61"/>
      <c r="J1303" s="3" t="s">
        <v>73</v>
      </c>
      <c r="K1303" s="5" t="s">
        <v>7044</v>
      </c>
      <c r="L1303" s="6" t="s">
        <v>155</v>
      </c>
      <c r="M1303" s="3" t="s">
        <v>122</v>
      </c>
      <c r="O1303" s="2" t="s">
        <v>6942</v>
      </c>
      <c r="P1303" s="3" t="s">
        <v>6331</v>
      </c>
      <c r="S1303" s="3"/>
      <c r="V1303" s="3" t="s">
        <v>83</v>
      </c>
      <c r="W1303" s="3" t="s">
        <v>6945</v>
      </c>
      <c r="X1303" s="3" t="s">
        <v>85</v>
      </c>
      <c r="Y1303" s="3" t="s">
        <v>73</v>
      </c>
      <c r="Z1303" s="4">
        <f>IF(Tabela1[[#This Row],[R.A.E]]="SIM",VLOOKUP(Tabela1[[#This Row],[CLASSIFICAÇÃO]],Lista_Susp_!PRAZO,2,0)+Tabela1[[#This Row],[DATA]],"")</f>
        <v>45584</v>
      </c>
      <c r="AA1303" s="11" t="str">
        <f ca="1">IF(Tabela1[[#This Row],[R.A.E]]="SIM",IF(AC1303="ok","CONCLUÍDO",IF(Tabela1[[#This Row],[PRAZO ABERTURA R.A.E]]&lt;TODAY(),"ATRASADO","NO PRAZO")))</f>
        <v>ATRASADO</v>
      </c>
      <c r="AB1303" s="11">
        <f ca="1">IF(Tabela1[[#This Row],[PRAZO ABERTURA R.A.E]]&gt;=TODAY(),"",IF(Tabela1[[#This Row],[STATUS]]="ATRASADO",TODAY()-Tabela1[[#This Row],[PRAZO ABERTURA R.A.E]],""))</f>
        <v>73</v>
      </c>
      <c r="AE1303" s="3"/>
      <c r="AF1303" t="s">
        <v>73</v>
      </c>
    </row>
    <row r="1304" spans="1:32" ht="30" x14ac:dyDescent="0.25">
      <c r="A1304" s="2">
        <v>1303</v>
      </c>
      <c r="B1304" s="2" t="s">
        <v>25</v>
      </c>
      <c r="C1304" s="46">
        <v>45579</v>
      </c>
      <c r="D1304" s="15" t="str">
        <f t="shared" si="23"/>
        <v>outubro</v>
      </c>
      <c r="E1304" s="9">
        <v>0.51041666666666663</v>
      </c>
      <c r="F1304" s="41" t="s">
        <v>6940</v>
      </c>
      <c r="G1304" s="2" t="s">
        <v>27</v>
      </c>
      <c r="H1304" s="20" t="s">
        <v>2310</v>
      </c>
      <c r="I1304" s="61"/>
      <c r="J1304" s="3"/>
      <c r="K1304" s="5" t="s">
        <v>7046</v>
      </c>
      <c r="L1304" s="6" t="s">
        <v>126</v>
      </c>
      <c r="M1304" s="3" t="s">
        <v>122</v>
      </c>
      <c r="O1304" s="2" t="s">
        <v>6943</v>
      </c>
      <c r="P1304" s="3" t="s">
        <v>472</v>
      </c>
      <c r="S1304" s="3"/>
      <c r="V1304" s="3" t="s">
        <v>83</v>
      </c>
      <c r="W1304" s="3" t="s">
        <v>69</v>
      </c>
      <c r="X1304" s="3" t="s">
        <v>70</v>
      </c>
      <c r="Y1304" s="3" t="s">
        <v>67</v>
      </c>
      <c r="Z1304" s="4" t="str">
        <f>IF(Tabela1[[#This Row],[R.A.E]]="SIM",VLOOKUP(Tabela1[[#This Row],[CLASSIFICAÇÃO]],Lista_Susp_!PRAZO,2,0)+Tabela1[[#This Row],[DATA]],"")</f>
        <v/>
      </c>
      <c r="AA1304" s="11" t="b">
        <f ca="1">IF(Tabela1[[#This Row],[R.A.E]]="SIM",IF(AC1304="ok","CONCLUÍDO",IF(Tabela1[[#This Row],[PRAZO ABERTURA R.A.E]]&lt;TODAY(),"ATRASADO","NO PRAZO")))</f>
        <v>0</v>
      </c>
      <c r="AB1304" s="11" t="str">
        <f ca="1">IF(Tabela1[[#This Row],[PRAZO ABERTURA R.A.E]]&gt;=TODAY(),"",IF(Tabela1[[#This Row],[STATUS]]="ATRASADO",TODAY()-Tabela1[[#This Row],[PRAZO ABERTURA R.A.E]],""))</f>
        <v/>
      </c>
      <c r="AE1304" s="3"/>
      <c r="AF1304" t="s">
        <v>73</v>
      </c>
    </row>
    <row r="1305" spans="1:32" ht="45" x14ac:dyDescent="0.25">
      <c r="A1305" s="71">
        <v>1304</v>
      </c>
      <c r="B1305" s="2" t="s">
        <v>25</v>
      </c>
      <c r="C1305" s="46">
        <v>45581</v>
      </c>
      <c r="D1305" s="15" t="str">
        <f t="shared" si="23"/>
        <v>outubro</v>
      </c>
      <c r="E1305" s="9">
        <v>0.25</v>
      </c>
      <c r="F1305" s="41" t="s">
        <v>6941</v>
      </c>
      <c r="G1305" s="2" t="s">
        <v>27</v>
      </c>
      <c r="H1305" s="20" t="s">
        <v>2310</v>
      </c>
      <c r="I1305" s="61"/>
      <c r="J1305" s="3"/>
      <c r="K1305" s="5" t="s">
        <v>7045</v>
      </c>
      <c r="L1305" s="6" t="s">
        <v>3102</v>
      </c>
      <c r="M1305" s="3" t="s">
        <v>122</v>
      </c>
      <c r="O1305" s="2" t="s">
        <v>6944</v>
      </c>
      <c r="P1305" s="3" t="s">
        <v>6325</v>
      </c>
      <c r="S1305" s="3"/>
      <c r="V1305" s="3" t="s">
        <v>83</v>
      </c>
      <c r="W1305" s="3" t="s">
        <v>69</v>
      </c>
      <c r="X1305" s="3" t="s">
        <v>70</v>
      </c>
      <c r="Y1305" s="3" t="s">
        <v>67</v>
      </c>
      <c r="Z1305" s="4" t="str">
        <f>IF(Tabela1[[#This Row],[R.A.E]]="SIM",VLOOKUP(Tabela1[[#This Row],[CLASSIFICAÇÃO]],Lista_Susp_!PRAZO,2,0)+Tabela1[[#This Row],[DATA]],"")</f>
        <v/>
      </c>
      <c r="AA1305" s="11" t="b">
        <f ca="1">IF(Tabela1[[#This Row],[R.A.E]]="SIM",IF(AC1305="ok","CONCLUÍDO",IF(Tabela1[[#This Row],[PRAZO ABERTURA R.A.E]]&lt;TODAY(),"ATRASADO","NO PRAZO")))</f>
        <v>0</v>
      </c>
      <c r="AB1305" s="11" t="str">
        <f ca="1">IF(Tabela1[[#This Row],[PRAZO ABERTURA R.A.E]]&gt;=TODAY(),"",IF(Tabela1[[#This Row],[STATUS]]="ATRASADO",TODAY()-Tabela1[[#This Row],[PRAZO ABERTURA R.A.E]],""))</f>
        <v/>
      </c>
      <c r="AE1305" s="3"/>
      <c r="AF1305" t="s">
        <v>73</v>
      </c>
    </row>
    <row r="1306" spans="1:32" x14ac:dyDescent="0.25">
      <c r="A1306" s="71">
        <v>1305</v>
      </c>
      <c r="B1306" s="2" t="s">
        <v>25</v>
      </c>
      <c r="C1306" s="46">
        <v>45580</v>
      </c>
      <c r="D1306" s="15" t="str">
        <f t="shared" si="23"/>
        <v>outubro</v>
      </c>
      <c r="E1306" s="9">
        <v>0.41666666666666669</v>
      </c>
      <c r="F1306" s="41" t="s">
        <v>6955</v>
      </c>
      <c r="G1306" s="2" t="s">
        <v>33</v>
      </c>
      <c r="H1306" s="20"/>
      <c r="I1306" s="61"/>
      <c r="J1306" s="3"/>
      <c r="K1306" s="5" t="s">
        <v>6956</v>
      </c>
      <c r="L1306" s="6" t="s">
        <v>126</v>
      </c>
      <c r="M1306" s="3" t="s">
        <v>123</v>
      </c>
      <c r="N1306" s="3" t="s">
        <v>4167</v>
      </c>
      <c r="O1306" s="2" t="s">
        <v>6957</v>
      </c>
      <c r="P1306" s="3" t="s">
        <v>2345</v>
      </c>
      <c r="S1306" s="3"/>
      <c r="T1306" s="3" t="s">
        <v>6958</v>
      </c>
      <c r="U1306" s="3" t="s">
        <v>3394</v>
      </c>
      <c r="V1306" s="3" t="s">
        <v>248</v>
      </c>
      <c r="W1306" s="3" t="s">
        <v>69</v>
      </c>
      <c r="X1306" s="3" t="s">
        <v>70</v>
      </c>
      <c r="Y1306" s="3" t="s">
        <v>67</v>
      </c>
      <c r="Z1306" s="4" t="str">
        <f>IF(Tabela1[[#This Row],[R.A.E]]="SIM",VLOOKUP(Tabela1[[#This Row],[CLASSIFICAÇÃO]],Lista_Susp_!PRAZO,2,0)+Tabela1[[#This Row],[DATA]],"")</f>
        <v/>
      </c>
      <c r="AA1306" s="11" t="b">
        <f ca="1">IF(Tabela1[[#This Row],[R.A.E]]="SIM",IF(AC1306="ok","CONCLUÍDO",IF(Tabela1[[#This Row],[PRAZO ABERTURA R.A.E]]&lt;TODAY(),"ATRASADO","NO PRAZO")))</f>
        <v>0</v>
      </c>
      <c r="AB1306" s="11" t="str">
        <f ca="1">IF(Tabela1[[#This Row],[PRAZO ABERTURA R.A.E]]&gt;=TODAY(),"",IF(Tabela1[[#This Row],[STATUS]]="ATRASADO",TODAY()-Tabela1[[#This Row],[PRAZO ABERTURA R.A.E]],""))</f>
        <v/>
      </c>
      <c r="AE1306" s="3"/>
      <c r="AF1306" t="s">
        <v>73</v>
      </c>
    </row>
    <row r="1307" spans="1:32" x14ac:dyDescent="0.25">
      <c r="A1307" s="71">
        <v>1306</v>
      </c>
      <c r="B1307" s="2" t="s">
        <v>25</v>
      </c>
      <c r="C1307" s="46">
        <v>45579</v>
      </c>
      <c r="D1307" s="15" t="str">
        <f t="shared" si="23"/>
        <v>outubro</v>
      </c>
      <c r="E1307" s="9">
        <v>0.23611111111111113</v>
      </c>
      <c r="F1307" s="41" t="s">
        <v>6959</v>
      </c>
      <c r="G1307" s="2" t="s">
        <v>47</v>
      </c>
      <c r="H1307" s="20"/>
      <c r="I1307" s="61" t="s">
        <v>5168</v>
      </c>
      <c r="J1307" s="3"/>
      <c r="K1307" s="5" t="s">
        <v>7043</v>
      </c>
      <c r="L1307" s="6" t="s">
        <v>166</v>
      </c>
      <c r="M1307" s="3" t="s">
        <v>123</v>
      </c>
      <c r="N1307" s="3" t="s">
        <v>1509</v>
      </c>
      <c r="O1307" s="2" t="s">
        <v>6960</v>
      </c>
      <c r="P1307" s="3" t="s">
        <v>6961</v>
      </c>
      <c r="S1307" s="3"/>
      <c r="T1307" s="3" t="s">
        <v>6962</v>
      </c>
      <c r="U1307" s="3" t="s">
        <v>3777</v>
      </c>
      <c r="V1307" s="3" t="s">
        <v>82</v>
      </c>
      <c r="W1307" s="3" t="s">
        <v>69</v>
      </c>
      <c r="X1307" s="3" t="s">
        <v>70</v>
      </c>
      <c r="Y1307" s="3" t="s">
        <v>73</v>
      </c>
      <c r="Z1307" s="4" t="e">
        <f>IF(Tabela1[[#This Row],[R.A.E]]="SIM",VLOOKUP(Tabela1[[#This Row],[CLASSIFICAÇÃO]],Lista_Susp_!PRAZO,2,0)+Tabela1[[#This Row],[DATA]],"")</f>
        <v>#N/A</v>
      </c>
      <c r="AA1307" s="11" t="str">
        <f ca="1">IF(Tabela1[[#This Row],[R.A.E]]="SIM",IF(AC1307="ok","CONCLUÍDO",IF(Tabela1[[#This Row],[PRAZO ABERTURA R.A.E]]&lt;TODAY(),"ATRASADO","NO PRAZO")))</f>
        <v>CONCLUÍDO</v>
      </c>
      <c r="AB1307" s="11" t="e">
        <f ca="1">IF(Tabela1[[#This Row],[PRAZO ABERTURA R.A.E]]&gt;=TODAY(),"",IF(Tabela1[[#This Row],[STATUS]]="ATRASADO",TODAY()-Tabela1[[#This Row],[PRAZO ABERTURA R.A.E]],""))</f>
        <v>#N/A</v>
      </c>
      <c r="AC1307" s="3" t="s">
        <v>908</v>
      </c>
      <c r="AD1307" s="4">
        <v>45583</v>
      </c>
      <c r="AE1307" s="3" t="s">
        <v>73</v>
      </c>
      <c r="AF1307" t="s">
        <v>73</v>
      </c>
    </row>
    <row r="1308" spans="1:32" ht="30" x14ac:dyDescent="0.25">
      <c r="A1308" s="71">
        <v>1307</v>
      </c>
      <c r="B1308" s="2" t="s">
        <v>25</v>
      </c>
      <c r="C1308" s="46">
        <v>45580</v>
      </c>
      <c r="D1308" s="15" t="str">
        <f t="shared" si="23"/>
        <v>outubro</v>
      </c>
      <c r="E1308" s="9">
        <v>0.58333333333333337</v>
      </c>
      <c r="F1308" s="41" t="s">
        <v>6963</v>
      </c>
      <c r="G1308" s="2" t="s">
        <v>36</v>
      </c>
      <c r="H1308" s="20"/>
      <c r="I1308" s="61"/>
      <c r="J1308" s="3"/>
      <c r="K1308" s="5" t="s">
        <v>6964</v>
      </c>
      <c r="L1308" s="6" t="s">
        <v>126</v>
      </c>
      <c r="M1308" s="3" t="s">
        <v>231</v>
      </c>
      <c r="N1308" s="3" t="s">
        <v>121</v>
      </c>
      <c r="O1308" s="2" t="s">
        <v>6965</v>
      </c>
      <c r="P1308" s="3" t="s">
        <v>4426</v>
      </c>
      <c r="S1308" s="3"/>
      <c r="U1308" s="3" t="s">
        <v>6966</v>
      </c>
      <c r="V1308" s="3" t="s">
        <v>75</v>
      </c>
      <c r="W1308" s="3" t="s">
        <v>72</v>
      </c>
      <c r="X1308" s="3" t="s">
        <v>70</v>
      </c>
      <c r="Y1308" s="3" t="s">
        <v>73</v>
      </c>
      <c r="Z1308" s="4">
        <f>IF(Tabela1[[#This Row],[R.A.E]]="SIM",VLOOKUP(Tabela1[[#This Row],[CLASSIFICAÇÃO]],Lista_Susp_!PRAZO,2,0)+Tabela1[[#This Row],[DATA]],"")</f>
        <v>45587</v>
      </c>
      <c r="AA1308" s="11" t="str">
        <f ca="1">IF(Tabela1[[#This Row],[R.A.E]]="SIM",IF(AC1308="ok","CONCLUÍDO",IF(Tabela1[[#This Row],[PRAZO ABERTURA R.A.E]]&lt;TODAY(),"ATRASADO","NO PRAZO")))</f>
        <v>CONCLUÍDO</v>
      </c>
      <c r="AB1308" s="11" t="str">
        <f ca="1">IF(Tabela1[[#This Row],[PRAZO ABERTURA R.A.E]]&gt;=TODAY(),"",IF(Tabela1[[#This Row],[STATUS]]="ATRASADO",TODAY()-Tabela1[[#This Row],[PRAZO ABERTURA R.A.E]],""))</f>
        <v/>
      </c>
      <c r="AC1308" s="3" t="s">
        <v>908</v>
      </c>
      <c r="AD1308" s="4">
        <v>45585</v>
      </c>
      <c r="AE1308" s="3"/>
      <c r="AF1308" t="s">
        <v>73</v>
      </c>
    </row>
    <row r="1309" spans="1:32" ht="30" x14ac:dyDescent="0.25">
      <c r="A1309" s="71">
        <v>1308</v>
      </c>
      <c r="B1309" s="2" t="s">
        <v>25</v>
      </c>
      <c r="C1309" s="46">
        <v>45580</v>
      </c>
      <c r="D1309" s="15" t="str">
        <f t="shared" si="23"/>
        <v>outubro</v>
      </c>
      <c r="E1309" s="9">
        <v>0.88888888888888884</v>
      </c>
      <c r="F1309" s="41" t="s">
        <v>2885</v>
      </c>
      <c r="G1309" s="2" t="s">
        <v>27</v>
      </c>
      <c r="H1309" s="20" t="s">
        <v>2310</v>
      </c>
      <c r="I1309" s="61"/>
      <c r="J1309" s="3"/>
      <c r="K1309" s="5" t="s">
        <v>6967</v>
      </c>
      <c r="L1309" s="6" t="s">
        <v>126</v>
      </c>
      <c r="M1309" s="3" t="s">
        <v>122</v>
      </c>
      <c r="N1309" s="3" t="s">
        <v>2620</v>
      </c>
      <c r="O1309" s="2" t="s">
        <v>6968</v>
      </c>
      <c r="P1309" s="3" t="s">
        <v>3258</v>
      </c>
      <c r="S1309" s="3"/>
      <c r="T1309" s="3" t="s">
        <v>6969</v>
      </c>
      <c r="U1309" s="3" t="s">
        <v>1507</v>
      </c>
      <c r="V1309" s="3" t="s">
        <v>105</v>
      </c>
      <c r="W1309" s="3" t="s">
        <v>69</v>
      </c>
      <c r="X1309" s="3" t="s">
        <v>70</v>
      </c>
      <c r="Y1309" s="3" t="s">
        <v>67</v>
      </c>
      <c r="Z1309" s="4" t="str">
        <f>IF(Tabela1[[#This Row],[R.A.E]]="SIM",VLOOKUP(Tabela1[[#This Row],[CLASSIFICAÇÃO]],Lista_Susp_!PRAZO,2,0)+Tabela1[[#This Row],[DATA]],"")</f>
        <v/>
      </c>
      <c r="AA1309" s="11" t="b">
        <f ca="1">IF(Tabela1[[#This Row],[R.A.E]]="SIM",IF(AC1309="ok","CONCLUÍDO",IF(Tabela1[[#This Row],[PRAZO ABERTURA R.A.E]]&lt;TODAY(),"ATRASADO","NO PRAZO")))</f>
        <v>0</v>
      </c>
      <c r="AB1309" s="11" t="str">
        <f ca="1">IF(Tabela1[[#This Row],[PRAZO ABERTURA R.A.E]]&gt;=TODAY(),"",IF(Tabela1[[#This Row],[STATUS]]="ATRASADO",TODAY()-Tabela1[[#This Row],[PRAZO ABERTURA R.A.E]],""))</f>
        <v/>
      </c>
      <c r="AE1309" s="3"/>
      <c r="AF1309" t="s">
        <v>73</v>
      </c>
    </row>
    <row r="1310" spans="1:32" x14ac:dyDescent="0.25">
      <c r="A1310" s="71">
        <v>1309</v>
      </c>
      <c r="B1310" s="2" t="s">
        <v>25</v>
      </c>
      <c r="C1310" s="46">
        <v>45579</v>
      </c>
      <c r="D1310" s="15" t="str">
        <f t="shared" si="23"/>
        <v>outubro</v>
      </c>
      <c r="E1310" s="9">
        <v>0.54166666666666663</v>
      </c>
      <c r="F1310" s="41" t="s">
        <v>6970</v>
      </c>
      <c r="G1310" s="2" t="s">
        <v>36</v>
      </c>
      <c r="H1310" s="20"/>
      <c r="I1310" s="61"/>
      <c r="J1310" s="3"/>
      <c r="K1310" s="5" t="s">
        <v>7042</v>
      </c>
      <c r="L1310" s="6" t="s">
        <v>6971</v>
      </c>
      <c r="M1310" s="3" t="s">
        <v>246</v>
      </c>
      <c r="N1310" s="3" t="s">
        <v>6972</v>
      </c>
      <c r="O1310" s="2" t="s">
        <v>7050</v>
      </c>
      <c r="P1310" s="3" t="s">
        <v>484</v>
      </c>
      <c r="S1310" s="3"/>
      <c r="T1310" s="3" t="s">
        <v>6973</v>
      </c>
      <c r="U1310" s="3" t="s">
        <v>6974</v>
      </c>
      <c r="V1310" s="3" t="s">
        <v>77</v>
      </c>
      <c r="W1310" s="3" t="s">
        <v>69</v>
      </c>
      <c r="X1310" s="3" t="s">
        <v>70</v>
      </c>
      <c r="Y1310" s="3" t="s">
        <v>67</v>
      </c>
      <c r="Z1310" s="4" t="str">
        <f>IF(Tabela1[[#This Row],[R.A.E]]="SIM",VLOOKUP(Tabela1[[#This Row],[CLASSIFICAÇÃO]],Lista_Susp_!PRAZO,2,0)+Tabela1[[#This Row],[DATA]],"")</f>
        <v/>
      </c>
      <c r="AA1310" s="11" t="b">
        <f ca="1">IF(Tabela1[[#This Row],[R.A.E]]="SIM",IF(AC1310="ok","CONCLUÍDO",IF(Tabela1[[#This Row],[PRAZO ABERTURA R.A.E]]&lt;TODAY(),"ATRASADO","NO PRAZO")))</f>
        <v>0</v>
      </c>
      <c r="AB1310" s="11" t="str">
        <f ca="1">IF(Tabela1[[#This Row],[PRAZO ABERTURA R.A.E]]&gt;=TODAY(),"",IF(Tabela1[[#This Row],[STATUS]]="ATRASADO",TODAY()-Tabela1[[#This Row],[PRAZO ABERTURA R.A.E]],""))</f>
        <v/>
      </c>
      <c r="AE1310" s="3"/>
      <c r="AF1310" t="s">
        <v>73</v>
      </c>
    </row>
    <row r="1311" spans="1:32" ht="30" x14ac:dyDescent="0.25">
      <c r="A1311" s="71">
        <v>1310</v>
      </c>
      <c r="B1311" s="2" t="s">
        <v>25</v>
      </c>
      <c r="C1311" s="46">
        <v>45581</v>
      </c>
      <c r="D1311" s="15" t="str">
        <f t="shared" si="23"/>
        <v>outubro</v>
      </c>
      <c r="E1311" s="9">
        <v>0.44444444444444442</v>
      </c>
      <c r="F1311" s="41" t="s">
        <v>6975</v>
      </c>
      <c r="G1311" s="2" t="s">
        <v>30</v>
      </c>
      <c r="H1311" s="20"/>
      <c r="I1311" s="61"/>
      <c r="J1311" s="3"/>
      <c r="K1311" s="5" t="s">
        <v>7041</v>
      </c>
      <c r="L1311" s="6" t="s">
        <v>219</v>
      </c>
      <c r="M1311" s="3" t="s">
        <v>121</v>
      </c>
      <c r="N1311" s="3" t="s">
        <v>2561</v>
      </c>
      <c r="O1311" s="2" t="s">
        <v>6976</v>
      </c>
      <c r="P1311" s="3" t="s">
        <v>1025</v>
      </c>
      <c r="S1311" s="3"/>
      <c r="T1311" s="1" t="s">
        <v>6247</v>
      </c>
      <c r="U1311" s="3" t="s">
        <v>3446</v>
      </c>
      <c r="V1311" s="3" t="s">
        <v>68</v>
      </c>
      <c r="W1311" s="3" t="s">
        <v>69</v>
      </c>
      <c r="X1311" s="3" t="s">
        <v>70</v>
      </c>
      <c r="Y1311" s="3" t="s">
        <v>67</v>
      </c>
      <c r="Z1311" s="4" t="str">
        <f>IF(Tabela1[[#This Row],[R.A.E]]="SIM",VLOOKUP(Tabela1[[#This Row],[CLASSIFICAÇÃO]],Lista_Susp_!PRAZO,2,0)+Tabela1[[#This Row],[DATA]],"")</f>
        <v/>
      </c>
      <c r="AA1311" s="11" t="b">
        <f ca="1">IF(Tabela1[[#This Row],[R.A.E]]="SIM",IF(AC1311="ok","CONCLUÍDO",IF(Tabela1[[#This Row],[PRAZO ABERTURA R.A.E]]&lt;TODAY(),"ATRASADO","NO PRAZO")))</f>
        <v>0</v>
      </c>
      <c r="AB1311" s="11" t="str">
        <f ca="1">IF(Tabela1[[#This Row],[PRAZO ABERTURA R.A.E]]&gt;=TODAY(),"",IF(Tabela1[[#This Row],[STATUS]]="ATRASADO",TODAY()-Tabela1[[#This Row],[PRAZO ABERTURA R.A.E]],""))</f>
        <v/>
      </c>
      <c r="AE1311" s="3"/>
      <c r="AF1311" t="s">
        <v>73</v>
      </c>
    </row>
    <row r="1312" spans="1:32" x14ac:dyDescent="0.25">
      <c r="A1312" s="71">
        <v>1311</v>
      </c>
      <c r="B1312" s="2" t="s">
        <v>25</v>
      </c>
      <c r="C1312" s="46">
        <v>45580</v>
      </c>
      <c r="D1312" s="15" t="str">
        <f t="shared" si="23"/>
        <v>outubro</v>
      </c>
      <c r="E1312" s="9">
        <v>0.61458333333333337</v>
      </c>
      <c r="F1312" s="41" t="s">
        <v>6977</v>
      </c>
      <c r="G1312" s="2" t="s">
        <v>27</v>
      </c>
      <c r="H1312" s="20" t="s">
        <v>2308</v>
      </c>
      <c r="I1312" s="61"/>
      <c r="J1312" s="3"/>
      <c r="K1312" s="5" t="s">
        <v>7040</v>
      </c>
      <c r="L1312" s="6" t="s">
        <v>126</v>
      </c>
      <c r="M1312" s="3" t="s">
        <v>246</v>
      </c>
      <c r="N1312" s="3" t="s">
        <v>6978</v>
      </c>
      <c r="O1312" s="2" t="s">
        <v>6979</v>
      </c>
      <c r="P1312" s="3" t="s">
        <v>1613</v>
      </c>
      <c r="S1312" s="3"/>
      <c r="T1312" s="3" t="s">
        <v>6980</v>
      </c>
      <c r="U1312" s="3" t="s">
        <v>5704</v>
      </c>
      <c r="V1312" s="3" t="s">
        <v>77</v>
      </c>
      <c r="W1312" s="3" t="s">
        <v>65</v>
      </c>
      <c r="X1312" s="3" t="s">
        <v>66</v>
      </c>
      <c r="Y1312" s="3" t="s">
        <v>67</v>
      </c>
      <c r="Z1312" s="4" t="str">
        <f>IF(Tabela1[[#This Row],[R.A.E]]="SIM",VLOOKUP(Tabela1[[#This Row],[CLASSIFICAÇÃO]],Lista_Susp_!PRAZO,2,0)+Tabela1[[#This Row],[DATA]],"")</f>
        <v/>
      </c>
      <c r="AA1312" s="11" t="b">
        <f ca="1">IF(Tabela1[[#This Row],[R.A.E]]="SIM",IF(AC1312="ok","CONCLUÍDO",IF(Tabela1[[#This Row],[PRAZO ABERTURA R.A.E]]&lt;TODAY(),"ATRASADO","NO PRAZO")))</f>
        <v>0</v>
      </c>
      <c r="AB1312" s="11" t="str">
        <f ca="1">IF(Tabela1[[#This Row],[PRAZO ABERTURA R.A.E]]&gt;=TODAY(),"",IF(Tabela1[[#This Row],[STATUS]]="ATRASADO",TODAY()-Tabela1[[#This Row],[PRAZO ABERTURA R.A.E]],""))</f>
        <v/>
      </c>
      <c r="AE1312" s="3"/>
      <c r="AF1312" t="s">
        <v>73</v>
      </c>
    </row>
    <row r="1313" spans="1:32" x14ac:dyDescent="0.25">
      <c r="A1313" s="71">
        <v>1312</v>
      </c>
      <c r="B1313" s="2" t="s">
        <v>25</v>
      </c>
      <c r="C1313" s="46">
        <v>45580</v>
      </c>
      <c r="D1313" s="15" t="str">
        <f t="shared" si="23"/>
        <v>outubro</v>
      </c>
      <c r="E1313" s="9">
        <v>0.64583333333333337</v>
      </c>
      <c r="F1313" s="41" t="s">
        <v>6573</v>
      </c>
      <c r="G1313" s="2" t="s">
        <v>30</v>
      </c>
      <c r="H1313" s="20"/>
      <c r="I1313" s="61"/>
      <c r="J1313" s="3"/>
      <c r="K1313" s="5" t="s">
        <v>7039</v>
      </c>
      <c r="L1313" s="6" t="s">
        <v>197</v>
      </c>
      <c r="M1313" s="3" t="s">
        <v>121</v>
      </c>
      <c r="N1313" s="3" t="s">
        <v>4172</v>
      </c>
      <c r="O1313" s="2" t="s">
        <v>6981</v>
      </c>
      <c r="P1313" s="3" t="s">
        <v>1215</v>
      </c>
      <c r="S1313" s="3"/>
      <c r="T1313" s="1" t="s">
        <v>6982</v>
      </c>
      <c r="U1313" s="3" t="s">
        <v>6138</v>
      </c>
      <c r="V1313" s="3" t="s">
        <v>68</v>
      </c>
      <c r="W1313" s="3" t="s">
        <v>69</v>
      </c>
      <c r="X1313" s="3" t="s">
        <v>70</v>
      </c>
      <c r="Y1313" s="3" t="s">
        <v>67</v>
      </c>
      <c r="Z1313" s="4" t="str">
        <f>IF(Tabela1[[#This Row],[R.A.E]]="SIM",VLOOKUP(Tabela1[[#This Row],[CLASSIFICAÇÃO]],Lista_Susp_!PRAZO,2,0)+Tabela1[[#This Row],[DATA]],"")</f>
        <v/>
      </c>
      <c r="AA1313" s="11" t="b">
        <f ca="1">IF(Tabela1[[#This Row],[R.A.E]]="SIM",IF(AC1313="ok","CONCLUÍDO",IF(Tabela1[[#This Row],[PRAZO ABERTURA R.A.E]]&lt;TODAY(),"ATRASADO","NO PRAZO")))</f>
        <v>0</v>
      </c>
      <c r="AB1313" s="11" t="str">
        <f ca="1">IF(Tabela1[[#This Row],[PRAZO ABERTURA R.A.E]]&gt;=TODAY(),"",IF(Tabela1[[#This Row],[STATUS]]="ATRASADO",TODAY()-Tabela1[[#This Row],[PRAZO ABERTURA R.A.E]],""))</f>
        <v/>
      </c>
      <c r="AE1313" s="3"/>
      <c r="AF1313" t="s">
        <v>73</v>
      </c>
    </row>
    <row r="1314" spans="1:32" x14ac:dyDescent="0.25">
      <c r="A1314" s="71">
        <v>1313</v>
      </c>
      <c r="B1314" s="2" t="s">
        <v>25</v>
      </c>
      <c r="C1314" s="46">
        <v>45581</v>
      </c>
      <c r="D1314" s="15" t="str">
        <f t="shared" si="23"/>
        <v>outubro</v>
      </c>
      <c r="E1314" s="9">
        <v>0.63194444444444442</v>
      </c>
      <c r="F1314" s="41" t="s">
        <v>6983</v>
      </c>
      <c r="G1314" s="2" t="s">
        <v>32</v>
      </c>
      <c r="H1314" s="20"/>
      <c r="I1314" s="61" t="s">
        <v>5168</v>
      </c>
      <c r="J1314" s="3"/>
      <c r="K1314" s="5" t="s">
        <v>7038</v>
      </c>
      <c r="L1314" s="6" t="s">
        <v>6915</v>
      </c>
      <c r="M1314" s="3" t="s">
        <v>781</v>
      </c>
      <c r="N1314" s="3" t="s">
        <v>6984</v>
      </c>
      <c r="O1314" s="2" t="s">
        <v>6985</v>
      </c>
      <c r="P1314" s="3" t="s">
        <v>6986</v>
      </c>
      <c r="S1314" s="3"/>
      <c r="T1314" s="3" t="s">
        <v>6987</v>
      </c>
      <c r="U1314" s="3" t="s">
        <v>6988</v>
      </c>
      <c r="V1314" s="3" t="s">
        <v>239</v>
      </c>
      <c r="Y1314" s="3"/>
      <c r="Z1314" s="4" t="str">
        <f>IF(Tabela1[[#This Row],[R.A.E]]="SIM",VLOOKUP(Tabela1[[#This Row],[CLASSIFICAÇÃO]],Lista_Susp_!PRAZO,2,0)+Tabela1[[#This Row],[DATA]],"")</f>
        <v/>
      </c>
      <c r="AA1314" s="11" t="b">
        <f ca="1">IF(Tabela1[[#This Row],[R.A.E]]="SIM",IF(AC1314="ok","CONCLUÍDO",IF(Tabela1[[#This Row],[PRAZO ABERTURA R.A.E]]&lt;TODAY(),"ATRASADO","NO PRAZO")))</f>
        <v>0</v>
      </c>
      <c r="AB1314" s="11" t="str">
        <f ca="1">IF(Tabela1[[#This Row],[PRAZO ABERTURA R.A.E]]&gt;=TODAY(),"",IF(Tabela1[[#This Row],[STATUS]]="ATRASADO",TODAY()-Tabela1[[#This Row],[PRAZO ABERTURA R.A.E]],""))</f>
        <v/>
      </c>
      <c r="AE1314" s="3"/>
      <c r="AF1314" t="s">
        <v>73</v>
      </c>
    </row>
    <row r="1315" spans="1:32" x14ac:dyDescent="0.25">
      <c r="A1315" s="71">
        <v>1314</v>
      </c>
      <c r="B1315" s="2" t="s">
        <v>25</v>
      </c>
      <c r="C1315" s="46">
        <v>45581</v>
      </c>
      <c r="D1315" s="15" t="str">
        <f t="shared" si="23"/>
        <v>outubro</v>
      </c>
      <c r="E1315" s="9">
        <v>0.6875</v>
      </c>
      <c r="F1315" s="41" t="s">
        <v>6989</v>
      </c>
      <c r="G1315" s="2" t="s">
        <v>27</v>
      </c>
      <c r="H1315" s="20" t="s">
        <v>2310</v>
      </c>
      <c r="I1315" s="61"/>
      <c r="J1315" s="3"/>
      <c r="K1315" s="5" t="s">
        <v>7037</v>
      </c>
      <c r="L1315" s="6" t="s">
        <v>126</v>
      </c>
      <c r="M1315" s="3" t="s">
        <v>122</v>
      </c>
      <c r="N1315" s="3" t="s">
        <v>4036</v>
      </c>
      <c r="O1315" s="2" t="s">
        <v>6990</v>
      </c>
      <c r="P1315" s="3" t="s">
        <v>6991</v>
      </c>
      <c r="S1315" s="3"/>
      <c r="T1315" s="3" t="s">
        <v>6992</v>
      </c>
      <c r="U1315" s="3" t="s">
        <v>6993</v>
      </c>
      <c r="V1315" s="3" t="s">
        <v>105</v>
      </c>
      <c r="W1315" s="3" t="s">
        <v>69</v>
      </c>
      <c r="X1315" s="3" t="s">
        <v>70</v>
      </c>
      <c r="Y1315" s="3" t="s">
        <v>67</v>
      </c>
      <c r="Z1315" s="4" t="str">
        <f>IF(Tabela1[[#This Row],[R.A.E]]="SIM",VLOOKUP(Tabela1[[#This Row],[CLASSIFICAÇÃO]],Lista_Susp_!PRAZO,2,0)+Tabela1[[#This Row],[DATA]],"")</f>
        <v/>
      </c>
      <c r="AA1315" s="11" t="b">
        <f ca="1">IF(Tabela1[[#This Row],[R.A.E]]="SIM",IF(AC1315="ok","CONCLUÍDO",IF(Tabela1[[#This Row],[PRAZO ABERTURA R.A.E]]&lt;TODAY(),"ATRASADO","NO PRAZO")))</f>
        <v>0</v>
      </c>
      <c r="AB1315" s="11" t="str">
        <f ca="1">IF(Tabela1[[#This Row],[PRAZO ABERTURA R.A.E]]&gt;=TODAY(),"",IF(Tabela1[[#This Row],[STATUS]]="ATRASADO",TODAY()-Tabela1[[#This Row],[PRAZO ABERTURA R.A.E]],""))</f>
        <v/>
      </c>
      <c r="AE1315" s="3"/>
      <c r="AF1315" t="s">
        <v>73</v>
      </c>
    </row>
    <row r="1316" spans="1:32" ht="30" x14ac:dyDescent="0.25">
      <c r="A1316" s="71">
        <v>1315</v>
      </c>
      <c r="B1316" s="2" t="s">
        <v>25</v>
      </c>
      <c r="C1316" s="46">
        <v>45582</v>
      </c>
      <c r="D1316" s="15" t="str">
        <f t="shared" si="23"/>
        <v>outubro</v>
      </c>
      <c r="E1316" s="9">
        <v>0.70833333333333337</v>
      </c>
      <c r="F1316" s="41" t="s">
        <v>6994</v>
      </c>
      <c r="G1316" s="2" t="s">
        <v>36</v>
      </c>
      <c r="H1316" s="20"/>
      <c r="I1316" s="61"/>
      <c r="J1316" s="3"/>
      <c r="K1316" s="5" t="s">
        <v>7036</v>
      </c>
      <c r="L1316" s="6" t="s">
        <v>197</v>
      </c>
      <c r="M1316" s="3" t="s">
        <v>121</v>
      </c>
      <c r="N1316" s="3" t="s">
        <v>4172</v>
      </c>
      <c r="O1316" s="2" t="s">
        <v>6995</v>
      </c>
      <c r="P1316" s="3" t="s">
        <v>6996</v>
      </c>
      <c r="S1316" s="3"/>
      <c r="T1316" s="1" t="s">
        <v>6997</v>
      </c>
      <c r="U1316" s="3" t="s">
        <v>6998</v>
      </c>
      <c r="V1316" s="3" t="s">
        <v>68</v>
      </c>
      <c r="W1316" s="3" t="s">
        <v>69</v>
      </c>
      <c r="X1316" s="3" t="s">
        <v>70</v>
      </c>
      <c r="Y1316" s="3" t="s">
        <v>67</v>
      </c>
      <c r="Z1316" s="4" t="str">
        <f>IF(Tabela1[[#This Row],[R.A.E]]="SIM",VLOOKUP(Tabela1[[#This Row],[CLASSIFICAÇÃO]],Lista_Susp_!PRAZO,2,0)+Tabela1[[#This Row],[DATA]],"")</f>
        <v/>
      </c>
      <c r="AA1316" s="11" t="b">
        <f ca="1">IF(Tabela1[[#This Row],[R.A.E]]="SIM",IF(AC1316="ok","CONCLUÍDO",IF(Tabela1[[#This Row],[PRAZO ABERTURA R.A.E]]&lt;TODAY(),"ATRASADO","NO PRAZO")))</f>
        <v>0</v>
      </c>
      <c r="AB1316" s="11" t="str">
        <f ca="1">IF(Tabela1[[#This Row],[PRAZO ABERTURA R.A.E]]&gt;=TODAY(),"",IF(Tabela1[[#This Row],[STATUS]]="ATRASADO",TODAY()-Tabela1[[#This Row],[PRAZO ABERTURA R.A.E]],""))</f>
        <v/>
      </c>
      <c r="AE1316" s="3"/>
      <c r="AF1316" t="s">
        <v>73</v>
      </c>
    </row>
    <row r="1317" spans="1:32" x14ac:dyDescent="0.25">
      <c r="A1317" s="71">
        <v>1316</v>
      </c>
      <c r="B1317" s="2" t="s">
        <v>25</v>
      </c>
      <c r="C1317" s="46">
        <v>45581</v>
      </c>
      <c r="D1317" s="15" t="str">
        <f t="shared" si="23"/>
        <v>outubro</v>
      </c>
      <c r="E1317" s="9">
        <v>0.89583333333333337</v>
      </c>
      <c r="F1317" s="41" t="s">
        <v>6999</v>
      </c>
      <c r="G1317" s="2" t="s">
        <v>27</v>
      </c>
      <c r="H1317" s="20" t="s">
        <v>2310</v>
      </c>
      <c r="I1317" s="61"/>
      <c r="J1317" s="3"/>
      <c r="K1317" s="5" t="s">
        <v>7000</v>
      </c>
      <c r="L1317" s="6" t="s">
        <v>126</v>
      </c>
      <c r="M1317" s="3" t="s">
        <v>122</v>
      </c>
      <c r="N1317" s="3" t="s">
        <v>3957</v>
      </c>
      <c r="O1317" s="2" t="s">
        <v>7001</v>
      </c>
      <c r="P1317" s="3" t="s">
        <v>3258</v>
      </c>
      <c r="S1317" s="3"/>
      <c r="T1317" s="3" t="s">
        <v>6969</v>
      </c>
      <c r="U1317" s="3" t="s">
        <v>1907</v>
      </c>
      <c r="V1317" s="3" t="s">
        <v>105</v>
      </c>
      <c r="W1317" s="3" t="s">
        <v>69</v>
      </c>
      <c r="X1317" s="3" t="s">
        <v>70</v>
      </c>
      <c r="Y1317" s="3" t="s">
        <v>67</v>
      </c>
      <c r="Z1317" s="4" t="str">
        <f>IF(Tabela1[[#This Row],[R.A.E]]="SIM",VLOOKUP(Tabela1[[#This Row],[CLASSIFICAÇÃO]],Lista_Susp_!PRAZO,2,0)+Tabela1[[#This Row],[DATA]],"")</f>
        <v/>
      </c>
      <c r="AA1317" s="11" t="b">
        <f ca="1">IF(Tabela1[[#This Row],[R.A.E]]="SIM",IF(AC1317="ok","CONCLUÍDO",IF(Tabela1[[#This Row],[PRAZO ABERTURA R.A.E]]&lt;TODAY(),"ATRASADO","NO PRAZO")))</f>
        <v>0</v>
      </c>
      <c r="AB1317" s="11" t="str">
        <f ca="1">IF(Tabela1[[#This Row],[PRAZO ABERTURA R.A.E]]&gt;=TODAY(),"",IF(Tabela1[[#This Row],[STATUS]]="ATRASADO",TODAY()-Tabela1[[#This Row],[PRAZO ABERTURA R.A.E]],""))</f>
        <v/>
      </c>
      <c r="AE1317" s="3"/>
      <c r="AF1317" t="s">
        <v>73</v>
      </c>
    </row>
    <row r="1318" spans="1:32" ht="45" x14ac:dyDescent="0.25">
      <c r="A1318" s="71">
        <v>1317</v>
      </c>
      <c r="B1318" s="2" t="s">
        <v>25</v>
      </c>
      <c r="C1318" s="46">
        <v>45582</v>
      </c>
      <c r="D1318" s="15" t="str">
        <f t="shared" si="23"/>
        <v>outubro</v>
      </c>
      <c r="E1318" s="9">
        <v>0.30555555555555552</v>
      </c>
      <c r="F1318" s="41" t="s">
        <v>7002</v>
      </c>
      <c r="G1318" s="2" t="s">
        <v>33</v>
      </c>
      <c r="H1318" s="20"/>
      <c r="I1318" s="61"/>
      <c r="J1318" s="3"/>
      <c r="K1318" s="5" t="s">
        <v>7035</v>
      </c>
      <c r="L1318" s="6" t="s">
        <v>185</v>
      </c>
      <c r="M1318" s="3" t="s">
        <v>121</v>
      </c>
      <c r="N1318" s="3" t="s">
        <v>7003</v>
      </c>
      <c r="O1318" s="2" t="s">
        <v>7004</v>
      </c>
      <c r="P1318" s="3" t="s">
        <v>534</v>
      </c>
      <c r="S1318" s="3"/>
      <c r="T1318" s="1" t="s">
        <v>7005</v>
      </c>
      <c r="U1318" s="3" t="s">
        <v>7006</v>
      </c>
      <c r="V1318" s="3" t="s">
        <v>68</v>
      </c>
      <c r="W1318" s="3" t="s">
        <v>69</v>
      </c>
      <c r="X1318" s="3" t="s">
        <v>70</v>
      </c>
      <c r="Y1318" s="3" t="s">
        <v>67</v>
      </c>
      <c r="Z1318" s="4" t="str">
        <f>IF(Tabela1[[#This Row],[R.A.E]]="SIM",VLOOKUP(Tabela1[[#This Row],[CLASSIFICAÇÃO]],Lista_Susp_!PRAZO,2,0)+Tabela1[[#This Row],[DATA]],"")</f>
        <v/>
      </c>
      <c r="AA1318" s="11" t="b">
        <f ca="1">IF(Tabela1[[#This Row],[R.A.E]]="SIM",IF(AC1318="ok","CONCLUÍDO",IF(Tabela1[[#This Row],[PRAZO ABERTURA R.A.E]]&lt;TODAY(),"ATRASADO","NO PRAZO")))</f>
        <v>0</v>
      </c>
      <c r="AB1318" s="11" t="str">
        <f ca="1">IF(Tabela1[[#This Row],[PRAZO ABERTURA R.A.E]]&gt;=TODAY(),"",IF(Tabela1[[#This Row],[STATUS]]="ATRASADO",TODAY()-Tabela1[[#This Row],[PRAZO ABERTURA R.A.E]],""))</f>
        <v/>
      </c>
      <c r="AE1318" s="3"/>
      <c r="AF1318" t="s">
        <v>73</v>
      </c>
    </row>
    <row r="1319" spans="1:32" ht="30" x14ac:dyDescent="0.25">
      <c r="A1319" s="71">
        <v>1318</v>
      </c>
      <c r="B1319" s="2" t="s">
        <v>25</v>
      </c>
      <c r="C1319" s="46">
        <v>45583</v>
      </c>
      <c r="D1319" s="15" t="str">
        <f t="shared" si="23"/>
        <v>outubro</v>
      </c>
      <c r="E1319" s="9">
        <v>0.3263888888888889</v>
      </c>
      <c r="F1319" s="41" t="s">
        <v>727</v>
      </c>
      <c r="G1319" s="2" t="s">
        <v>36</v>
      </c>
      <c r="H1319" s="20"/>
      <c r="I1319" s="61"/>
      <c r="J1319" s="3"/>
      <c r="K1319" s="5" t="s">
        <v>7034</v>
      </c>
      <c r="L1319" s="6" t="s">
        <v>126</v>
      </c>
      <c r="M1319" s="3" t="s">
        <v>121</v>
      </c>
      <c r="N1319" s="3" t="s">
        <v>7007</v>
      </c>
      <c r="O1319" s="2" t="s">
        <v>7008</v>
      </c>
      <c r="P1319" s="3" t="s">
        <v>6583</v>
      </c>
      <c r="S1319" s="3"/>
      <c r="T1319" s="1" t="s">
        <v>7009</v>
      </c>
      <c r="U1319" s="3" t="s">
        <v>6585</v>
      </c>
      <c r="V1319" s="3" t="s">
        <v>75</v>
      </c>
      <c r="W1319" s="3" t="s">
        <v>69</v>
      </c>
      <c r="X1319" s="3" t="s">
        <v>70</v>
      </c>
      <c r="Y1319" s="3" t="s">
        <v>67</v>
      </c>
      <c r="Z1319" s="4" t="str">
        <f>IF(Tabela1[[#This Row],[R.A.E]]="SIM",VLOOKUP(Tabela1[[#This Row],[CLASSIFICAÇÃO]],Lista_Susp_!PRAZO,2,0)+Tabela1[[#This Row],[DATA]],"")</f>
        <v/>
      </c>
      <c r="AA1319" s="11" t="b">
        <f ca="1">IF(Tabela1[[#This Row],[R.A.E]]="SIM",IF(AC1319="ok","CONCLUÍDO",IF(Tabela1[[#This Row],[PRAZO ABERTURA R.A.E]]&lt;TODAY(),"ATRASADO","NO PRAZO")))</f>
        <v>0</v>
      </c>
      <c r="AB1319" s="11" t="str">
        <f ca="1">IF(Tabela1[[#This Row],[PRAZO ABERTURA R.A.E]]&gt;=TODAY(),"",IF(Tabela1[[#This Row],[STATUS]]="ATRASADO",TODAY()-Tabela1[[#This Row],[PRAZO ABERTURA R.A.E]],""))</f>
        <v/>
      </c>
      <c r="AE1319" s="3"/>
      <c r="AF1319" t="s">
        <v>73</v>
      </c>
    </row>
    <row r="1320" spans="1:32" x14ac:dyDescent="0.25">
      <c r="A1320" s="71">
        <v>1319</v>
      </c>
      <c r="B1320" s="2" t="s">
        <v>25</v>
      </c>
      <c r="C1320" s="46">
        <v>45582</v>
      </c>
      <c r="D1320" s="15" t="str">
        <f t="shared" si="23"/>
        <v>outubro</v>
      </c>
      <c r="E1320" s="9">
        <v>0.52083333333333337</v>
      </c>
      <c r="F1320" s="41" t="s">
        <v>7010</v>
      </c>
      <c r="G1320" s="2" t="s">
        <v>30</v>
      </c>
      <c r="H1320" s="20"/>
      <c r="I1320" s="61"/>
      <c r="J1320" s="3"/>
      <c r="K1320" s="5" t="s">
        <v>7011</v>
      </c>
      <c r="L1320" s="6" t="s">
        <v>126</v>
      </c>
      <c r="M1320" s="3" t="s">
        <v>44</v>
      </c>
      <c r="N1320" s="3" t="s">
        <v>6616</v>
      </c>
      <c r="O1320" s="2" t="s">
        <v>7012</v>
      </c>
      <c r="P1320" s="3" t="s">
        <v>7013</v>
      </c>
      <c r="S1320" s="3"/>
      <c r="T1320" s="3" t="s">
        <v>7014</v>
      </c>
      <c r="U1320" s="3" t="s">
        <v>2037</v>
      </c>
      <c r="V1320" s="3" t="s">
        <v>81</v>
      </c>
      <c r="W1320" s="3" t="s">
        <v>69</v>
      </c>
      <c r="X1320" s="3" t="s">
        <v>70</v>
      </c>
      <c r="Y1320" s="3" t="s">
        <v>67</v>
      </c>
      <c r="Z1320" s="4" t="str">
        <f>IF(Tabela1[[#This Row],[R.A.E]]="SIM",VLOOKUP(Tabela1[[#This Row],[CLASSIFICAÇÃO]],Lista_Susp_!PRAZO,2,0)+Tabela1[[#This Row],[DATA]],"")</f>
        <v/>
      </c>
      <c r="AA1320" s="11" t="b">
        <f ca="1">IF(Tabela1[[#This Row],[R.A.E]]="SIM",IF(AC1320="ok","CONCLUÍDO",IF(Tabela1[[#This Row],[PRAZO ABERTURA R.A.E]]&lt;TODAY(),"ATRASADO","NO PRAZO")))</f>
        <v>0</v>
      </c>
      <c r="AB1320" s="11" t="str">
        <f ca="1">IF(Tabela1[[#This Row],[PRAZO ABERTURA R.A.E]]&gt;=TODAY(),"",IF(Tabela1[[#This Row],[STATUS]]="ATRASADO",TODAY()-Tabela1[[#This Row],[PRAZO ABERTURA R.A.E]],""))</f>
        <v/>
      </c>
      <c r="AE1320" s="3"/>
      <c r="AF1320" t="s">
        <v>73</v>
      </c>
    </row>
    <row r="1321" spans="1:32" ht="45" x14ac:dyDescent="0.25">
      <c r="A1321" s="71">
        <v>1320</v>
      </c>
      <c r="B1321" s="2" t="s">
        <v>25</v>
      </c>
      <c r="C1321" s="46">
        <v>45582</v>
      </c>
      <c r="D1321" s="15" t="str">
        <f t="shared" si="23"/>
        <v>outubro</v>
      </c>
      <c r="E1321" s="9">
        <v>0.4861111111111111</v>
      </c>
      <c r="F1321" s="41" t="s">
        <v>7032</v>
      </c>
      <c r="G1321" s="2" t="s">
        <v>36</v>
      </c>
      <c r="H1321" s="20"/>
      <c r="I1321" s="61"/>
      <c r="J1321" s="3" t="s">
        <v>73</v>
      </c>
      <c r="K1321" s="5" t="s">
        <v>7033</v>
      </c>
      <c r="L1321" s="6" t="s">
        <v>126</v>
      </c>
      <c r="M1321" s="3" t="s">
        <v>123</v>
      </c>
      <c r="N1321" s="3" t="s">
        <v>1489</v>
      </c>
      <c r="O1321" s="2" t="s">
        <v>7015</v>
      </c>
      <c r="P1321" s="3" t="s">
        <v>2345</v>
      </c>
      <c r="S1321" s="3"/>
      <c r="T1321" s="1" t="s">
        <v>7016</v>
      </c>
      <c r="U1321" s="3" t="s">
        <v>6906</v>
      </c>
      <c r="V1321" s="3" t="s">
        <v>88</v>
      </c>
      <c r="W1321" s="3" t="s">
        <v>69</v>
      </c>
      <c r="X1321" s="3" t="s">
        <v>70</v>
      </c>
      <c r="Y1321" s="3" t="s">
        <v>73</v>
      </c>
      <c r="Z1321" s="4">
        <f>IF(Tabela1[[#This Row],[R.A.E]]="SIM",VLOOKUP(Tabela1[[#This Row],[CLASSIFICAÇÃO]],Lista_Susp_!PRAZO,2,0)+Tabela1[[#This Row],[DATA]],"")</f>
        <v>45589</v>
      </c>
      <c r="AA1321" s="11" t="str">
        <f ca="1">IF(Tabela1[[#This Row],[R.A.E]]="SIM",IF(AC1321="ok","CONCLUÍDO",IF(Tabela1[[#This Row],[PRAZO ABERTURA R.A.E]]&lt;TODAY(),"ATRASADO","NO PRAZO")))</f>
        <v>CONCLUÍDO</v>
      </c>
      <c r="AB1321" s="11" t="str">
        <f ca="1">IF(Tabela1[[#This Row],[PRAZO ABERTURA R.A.E]]&gt;=TODAY(),"",IF(Tabela1[[#This Row],[STATUS]]="ATRASADO",TODAY()-Tabela1[[#This Row],[PRAZO ABERTURA R.A.E]],""))</f>
        <v/>
      </c>
      <c r="AC1321" s="3" t="s">
        <v>908</v>
      </c>
      <c r="AD1321" s="4">
        <v>45597</v>
      </c>
      <c r="AE1321" s="3"/>
      <c r="AF1321" t="s">
        <v>73</v>
      </c>
    </row>
    <row r="1322" spans="1:32" x14ac:dyDescent="0.25">
      <c r="A1322" s="71">
        <v>1321</v>
      </c>
      <c r="B1322" s="2" t="s">
        <v>25</v>
      </c>
      <c r="C1322" s="46">
        <v>45583</v>
      </c>
      <c r="D1322" s="15" t="str">
        <f t="shared" si="23"/>
        <v>outubro</v>
      </c>
      <c r="E1322" s="9">
        <v>0.38541666666666669</v>
      </c>
      <c r="F1322" s="41" t="s">
        <v>7017</v>
      </c>
      <c r="G1322" s="2" t="s">
        <v>33</v>
      </c>
      <c r="H1322" s="20"/>
      <c r="I1322" s="61"/>
      <c r="J1322" s="3"/>
      <c r="K1322" s="5" t="s">
        <v>7018</v>
      </c>
      <c r="L1322" s="6" t="s">
        <v>126</v>
      </c>
      <c r="M1322" s="3" t="s">
        <v>231</v>
      </c>
      <c r="N1322" s="3" t="s">
        <v>3349</v>
      </c>
      <c r="O1322" s="2" t="s">
        <v>7019</v>
      </c>
      <c r="P1322" s="3" t="s">
        <v>7020</v>
      </c>
      <c r="S1322" s="3"/>
      <c r="T1322" s="3" t="s">
        <v>7021</v>
      </c>
      <c r="U1322" s="3" t="s">
        <v>7022</v>
      </c>
      <c r="V1322" s="3" t="s">
        <v>77</v>
      </c>
      <c r="W1322" s="3" t="s">
        <v>69</v>
      </c>
      <c r="X1322" s="3" t="s">
        <v>70</v>
      </c>
      <c r="Y1322" s="3" t="s">
        <v>67</v>
      </c>
      <c r="Z1322" s="4" t="str">
        <f>IF(Tabela1[[#This Row],[R.A.E]]="SIM",VLOOKUP(Tabela1[[#This Row],[CLASSIFICAÇÃO]],Lista_Susp_!PRAZO,2,0)+Tabela1[[#This Row],[DATA]],"")</f>
        <v/>
      </c>
      <c r="AA1322" s="11" t="b">
        <f ca="1">IF(Tabela1[[#This Row],[R.A.E]]="SIM",IF(AC1322="ok","CONCLUÍDO",IF(Tabela1[[#This Row],[PRAZO ABERTURA R.A.E]]&lt;TODAY(),"ATRASADO","NO PRAZO")))</f>
        <v>0</v>
      </c>
      <c r="AB1322" s="11" t="str">
        <f ca="1">IF(Tabela1[[#This Row],[PRAZO ABERTURA R.A.E]]&gt;=TODAY(),"",IF(Tabela1[[#This Row],[STATUS]]="ATRASADO",TODAY()-Tabela1[[#This Row],[PRAZO ABERTURA R.A.E]],""))</f>
        <v/>
      </c>
      <c r="AE1322" s="3"/>
      <c r="AF1322" t="s">
        <v>73</v>
      </c>
    </row>
    <row r="1323" spans="1:32" ht="30" x14ac:dyDescent="0.25">
      <c r="A1323" s="19">
        <v>1322</v>
      </c>
      <c r="B1323" s="2" t="s">
        <v>25</v>
      </c>
      <c r="C1323" s="46">
        <v>45585</v>
      </c>
      <c r="D1323" s="15" t="str">
        <f t="shared" si="23"/>
        <v>outubro</v>
      </c>
      <c r="E1323" s="9">
        <v>0.65625</v>
      </c>
      <c r="F1323" s="41" t="s">
        <v>5781</v>
      </c>
      <c r="G1323" s="2" t="s">
        <v>30</v>
      </c>
      <c r="H1323" s="20"/>
      <c r="I1323" s="61"/>
      <c r="J1323" s="3"/>
      <c r="K1323" s="5" t="s">
        <v>7031</v>
      </c>
      <c r="L1323" s="6" t="s">
        <v>131</v>
      </c>
      <c r="M1323" s="3" t="s">
        <v>123</v>
      </c>
      <c r="N1323" s="3" t="s">
        <v>2196</v>
      </c>
      <c r="O1323" s="2" t="s">
        <v>7023</v>
      </c>
      <c r="P1323" s="3" t="s">
        <v>7024</v>
      </c>
      <c r="S1323" s="3"/>
      <c r="T1323" s="1" t="s">
        <v>7025</v>
      </c>
      <c r="U1323" s="3" t="s">
        <v>7026</v>
      </c>
      <c r="V1323" s="3" t="s">
        <v>82</v>
      </c>
      <c r="W1323" s="3" t="s">
        <v>69</v>
      </c>
      <c r="X1323" s="3" t="s">
        <v>70</v>
      </c>
      <c r="Y1323" s="3" t="s">
        <v>67</v>
      </c>
      <c r="Z1323" s="4" t="str">
        <f>IF(Tabela1[[#This Row],[R.A.E]]="SIM",VLOOKUP(Tabela1[[#This Row],[CLASSIFICAÇÃO]],Lista_Susp_!PRAZO,2,0)+Tabela1[[#This Row],[DATA]],"")</f>
        <v/>
      </c>
      <c r="AA1323" s="11" t="b">
        <f ca="1">IF(Tabela1[[#This Row],[R.A.E]]="SIM",IF(AC1323="ok","CONCLUÍDO",IF(Tabela1[[#This Row],[PRAZO ABERTURA R.A.E]]&lt;TODAY(),"ATRASADO","NO PRAZO")))</f>
        <v>0</v>
      </c>
      <c r="AB1323" s="11" t="str">
        <f ca="1">IF(Tabela1[[#This Row],[PRAZO ABERTURA R.A.E]]&gt;=TODAY(),"",IF(Tabela1[[#This Row],[STATUS]]="ATRASADO",TODAY()-Tabela1[[#This Row],[PRAZO ABERTURA R.A.E]],""))</f>
        <v/>
      </c>
      <c r="AE1323" s="3"/>
      <c r="AF1323" t="s">
        <v>73</v>
      </c>
    </row>
    <row r="1324" spans="1:32" x14ac:dyDescent="0.25">
      <c r="A1324" s="71">
        <v>1323</v>
      </c>
      <c r="B1324" s="2" t="s">
        <v>25</v>
      </c>
      <c r="C1324" s="46">
        <v>45586</v>
      </c>
      <c r="D1324" s="15" t="str">
        <f t="shared" si="23"/>
        <v>outubro</v>
      </c>
      <c r="E1324" s="9">
        <v>0.37152777777777773</v>
      </c>
      <c r="F1324" s="41" t="s">
        <v>7049</v>
      </c>
      <c r="G1324" s="2" t="s">
        <v>27</v>
      </c>
      <c r="H1324" s="20" t="s">
        <v>2441</v>
      </c>
      <c r="I1324" s="61"/>
      <c r="J1324" s="3"/>
      <c r="K1324" s="58" t="s">
        <v>7048</v>
      </c>
      <c r="L1324" s="6" t="s">
        <v>192</v>
      </c>
      <c r="M1324" s="3" t="s">
        <v>122</v>
      </c>
      <c r="N1324" s="3" t="s">
        <v>6697</v>
      </c>
      <c r="O1324" s="2" t="s">
        <v>7053</v>
      </c>
      <c r="P1324" s="3" t="s">
        <v>484</v>
      </c>
      <c r="S1324" s="3"/>
      <c r="T1324" s="3" t="s">
        <v>7054</v>
      </c>
      <c r="U1324" s="3" t="s">
        <v>7055</v>
      </c>
      <c r="V1324" s="3" t="s">
        <v>82</v>
      </c>
      <c r="W1324" s="3" t="s">
        <v>69</v>
      </c>
      <c r="X1324" s="3" t="s">
        <v>70</v>
      </c>
      <c r="Y1324" s="3" t="s">
        <v>67</v>
      </c>
      <c r="Z1324" s="4" t="str">
        <f>IF(Tabela1[[#This Row],[R.A.E]]="SIM",VLOOKUP(Tabela1[[#This Row],[CLASSIFICAÇÃO]],Lista_Susp_!PRAZO,2,0)+Tabela1[[#This Row],[DATA]],"")</f>
        <v/>
      </c>
      <c r="AA1324" s="11" t="b">
        <f ca="1">IF(Tabela1[[#This Row],[R.A.E]]="SIM",IF(AC1324="ok","CONCLUÍDO",IF(Tabela1[[#This Row],[PRAZO ABERTURA R.A.E]]&lt;TODAY(),"ATRASADO","NO PRAZO")))</f>
        <v>0</v>
      </c>
      <c r="AB1324" s="11" t="str">
        <f ca="1">IF(Tabela1[[#This Row],[PRAZO ABERTURA R.A.E]]&gt;=TODAY(),"",IF(Tabela1[[#This Row],[STATUS]]="ATRASADO",TODAY()-Tabela1[[#This Row],[PRAZO ABERTURA R.A.E]],""))</f>
        <v/>
      </c>
      <c r="AE1324" s="3"/>
      <c r="AF1324" t="s">
        <v>73</v>
      </c>
    </row>
    <row r="1325" spans="1:32" x14ac:dyDescent="0.25">
      <c r="A1325" s="83">
        <v>1324</v>
      </c>
      <c r="B1325" s="2" t="s">
        <v>25</v>
      </c>
      <c r="C1325" s="46">
        <v>45586</v>
      </c>
      <c r="D1325" s="15" t="str">
        <f t="shared" si="23"/>
        <v>outubro</v>
      </c>
      <c r="E1325" s="9">
        <v>0.41666666666666669</v>
      </c>
      <c r="F1325" s="41" t="s">
        <v>7051</v>
      </c>
      <c r="G1325" s="2" t="s">
        <v>30</v>
      </c>
      <c r="H1325" s="20"/>
      <c r="I1325" s="61"/>
      <c r="J1325" s="3"/>
      <c r="K1325" s="58" t="s">
        <v>7052</v>
      </c>
      <c r="L1325" s="6" t="s">
        <v>126</v>
      </c>
      <c r="M1325" s="3" t="s">
        <v>121</v>
      </c>
      <c r="N1325" s="3" t="s">
        <v>3873</v>
      </c>
      <c r="O1325" s="2" t="s">
        <v>7056</v>
      </c>
      <c r="P1325" s="3" t="s">
        <v>7057</v>
      </c>
      <c r="S1325" s="3"/>
      <c r="T1325" s="3" t="s">
        <v>7058</v>
      </c>
      <c r="U1325" s="3" t="s">
        <v>3593</v>
      </c>
      <c r="V1325" s="3" t="s">
        <v>75</v>
      </c>
      <c r="W1325" s="3" t="s">
        <v>69</v>
      </c>
      <c r="X1325" s="3" t="s">
        <v>70</v>
      </c>
      <c r="Y1325" s="3" t="s">
        <v>67</v>
      </c>
      <c r="Z1325" s="4" t="str">
        <f>IF(Tabela1[[#This Row],[R.A.E]]="SIM",VLOOKUP(Tabela1[[#This Row],[CLASSIFICAÇÃO]],Lista_Susp_!PRAZO,2,0)+Tabela1[[#This Row],[DATA]],"")</f>
        <v/>
      </c>
      <c r="AA1325" s="11" t="b">
        <f ca="1">IF(Tabela1[[#This Row],[R.A.E]]="SIM",IF(AC1325="ok","CONCLUÍDO",IF(Tabela1[[#This Row],[PRAZO ABERTURA R.A.E]]&lt;TODAY(),"ATRASADO","NO PRAZO")))</f>
        <v>0</v>
      </c>
      <c r="AB1325" s="11" t="str">
        <f ca="1">IF(Tabela1[[#This Row],[PRAZO ABERTURA R.A.E]]&gt;=TODAY(),"",IF(Tabela1[[#This Row],[STATUS]]="ATRASADO",TODAY()-Tabela1[[#This Row],[PRAZO ABERTURA R.A.E]],""))</f>
        <v/>
      </c>
      <c r="AE1325" s="3"/>
      <c r="AF1325" t="s">
        <v>73</v>
      </c>
    </row>
    <row r="1326" spans="1:32" ht="30" x14ac:dyDescent="0.25">
      <c r="A1326" s="71">
        <v>1325</v>
      </c>
      <c r="B1326" s="2" t="s">
        <v>25</v>
      </c>
      <c r="C1326" s="46">
        <v>45586</v>
      </c>
      <c r="D1326" s="15" t="str">
        <f t="shared" si="23"/>
        <v>outubro</v>
      </c>
      <c r="E1326" s="9">
        <v>0.10416666666666667</v>
      </c>
      <c r="F1326" s="41" t="s">
        <v>7059</v>
      </c>
      <c r="G1326" s="2" t="s">
        <v>33</v>
      </c>
      <c r="H1326" s="20"/>
      <c r="I1326" s="61"/>
      <c r="J1326" s="3"/>
      <c r="K1326" s="5" t="s">
        <v>7060</v>
      </c>
      <c r="L1326" s="6" t="s">
        <v>126</v>
      </c>
      <c r="M1326" s="3" t="s">
        <v>123</v>
      </c>
      <c r="N1326" s="3" t="s">
        <v>1841</v>
      </c>
      <c r="O1326" s="2" t="s">
        <v>7061</v>
      </c>
      <c r="P1326" s="3" t="s">
        <v>7062</v>
      </c>
      <c r="S1326" s="3"/>
      <c r="T1326" s="1" t="s">
        <v>7063</v>
      </c>
      <c r="U1326" s="3" t="s">
        <v>7064</v>
      </c>
      <c r="V1326" s="3" t="s">
        <v>248</v>
      </c>
      <c r="W1326" s="3" t="s">
        <v>69</v>
      </c>
      <c r="X1326" s="3" t="s">
        <v>70</v>
      </c>
      <c r="Y1326" s="3" t="s">
        <v>67</v>
      </c>
      <c r="Z1326" s="4" t="str">
        <f>IF(Tabela1[[#This Row],[R.A.E]]="SIM",VLOOKUP(Tabela1[[#This Row],[CLASSIFICAÇÃO]],Lista_Susp_!PRAZO,2,0)+Tabela1[[#This Row],[DATA]],"")</f>
        <v/>
      </c>
      <c r="AA1326" s="11" t="b">
        <f ca="1">IF(Tabela1[[#This Row],[R.A.E]]="SIM",IF(AC1326="ok","CONCLUÍDO",IF(Tabela1[[#This Row],[PRAZO ABERTURA R.A.E]]&lt;TODAY(),"ATRASADO","NO PRAZO")))</f>
        <v>0</v>
      </c>
      <c r="AB1326" s="11" t="str">
        <f ca="1">IF(Tabela1[[#This Row],[PRAZO ABERTURA R.A.E]]&gt;=TODAY(),"",IF(Tabela1[[#This Row],[STATUS]]="ATRASADO",TODAY()-Tabela1[[#This Row],[PRAZO ABERTURA R.A.E]],""))</f>
        <v/>
      </c>
      <c r="AE1326" s="3"/>
      <c r="AF1326" t="s">
        <v>73</v>
      </c>
    </row>
    <row r="1327" spans="1:32" x14ac:dyDescent="0.25">
      <c r="A1327" s="71">
        <v>1326</v>
      </c>
      <c r="B1327" s="2" t="s">
        <v>25</v>
      </c>
      <c r="C1327" s="46">
        <v>45586</v>
      </c>
      <c r="D1327" s="15" t="str">
        <f t="shared" si="23"/>
        <v>outubro</v>
      </c>
      <c r="E1327" s="9">
        <v>0.36805555555555558</v>
      </c>
      <c r="F1327" s="41" t="s">
        <v>4592</v>
      </c>
      <c r="G1327" s="2" t="s">
        <v>30</v>
      </c>
      <c r="H1327" s="20"/>
      <c r="I1327" s="61"/>
      <c r="J1327" s="3"/>
      <c r="K1327" s="5" t="s">
        <v>7065</v>
      </c>
      <c r="L1327" s="6" t="s">
        <v>126</v>
      </c>
      <c r="M1327" s="3" t="s">
        <v>44</v>
      </c>
      <c r="N1327" s="3" t="s">
        <v>475</v>
      </c>
      <c r="O1327" s="2" t="s">
        <v>7066</v>
      </c>
      <c r="P1327" s="3" t="s">
        <v>7067</v>
      </c>
      <c r="S1327" s="3"/>
      <c r="T1327" s="3" t="s">
        <v>7068</v>
      </c>
      <c r="U1327" s="3" t="s">
        <v>5225</v>
      </c>
      <c r="V1327" s="3" t="s">
        <v>81</v>
      </c>
      <c r="W1327" s="3" t="s">
        <v>69</v>
      </c>
      <c r="X1327" s="3" t="s">
        <v>70</v>
      </c>
      <c r="Y1327" s="3" t="s">
        <v>67</v>
      </c>
      <c r="Z1327" s="4" t="str">
        <f>IF(Tabela1[[#This Row],[R.A.E]]="SIM",VLOOKUP(Tabela1[[#This Row],[CLASSIFICAÇÃO]],Lista_Susp_!PRAZO,2,0)+Tabela1[[#This Row],[DATA]],"")</f>
        <v/>
      </c>
      <c r="AA1327" s="11" t="b">
        <f ca="1">IF(Tabela1[[#This Row],[R.A.E]]="SIM",IF(AC1327="ok","CONCLUÍDO",IF(Tabela1[[#This Row],[PRAZO ABERTURA R.A.E]]&lt;TODAY(),"ATRASADO","NO PRAZO")))</f>
        <v>0</v>
      </c>
      <c r="AB1327" s="11" t="str">
        <f ca="1">IF(Tabela1[[#This Row],[PRAZO ABERTURA R.A.E]]&gt;=TODAY(),"",IF(Tabela1[[#This Row],[STATUS]]="ATRASADO",TODAY()-Tabela1[[#This Row],[PRAZO ABERTURA R.A.E]],""))</f>
        <v/>
      </c>
      <c r="AE1327" s="3"/>
      <c r="AF1327" t="s">
        <v>73</v>
      </c>
    </row>
    <row r="1328" spans="1:32" x14ac:dyDescent="0.25">
      <c r="A1328" s="71">
        <v>1327</v>
      </c>
      <c r="B1328" s="2" t="s">
        <v>25</v>
      </c>
      <c r="C1328" s="46">
        <v>45581</v>
      </c>
      <c r="D1328" s="15" t="str">
        <f t="shared" si="23"/>
        <v>outubro</v>
      </c>
      <c r="E1328" s="9">
        <v>0.625</v>
      </c>
      <c r="F1328" s="41" t="s">
        <v>7074</v>
      </c>
      <c r="G1328" s="2" t="s">
        <v>27</v>
      </c>
      <c r="H1328" s="20" t="s">
        <v>2309</v>
      </c>
      <c r="I1328" s="61"/>
      <c r="J1328" s="3"/>
      <c r="K1328" s="5" t="s">
        <v>7069</v>
      </c>
      <c r="L1328" s="6" t="s">
        <v>126</v>
      </c>
      <c r="M1328" s="3" t="s">
        <v>231</v>
      </c>
      <c r="N1328" s="3" t="s">
        <v>5829</v>
      </c>
      <c r="O1328" s="2" t="s">
        <v>7070</v>
      </c>
      <c r="P1328" s="3" t="s">
        <v>7071</v>
      </c>
      <c r="S1328" s="3"/>
      <c r="T1328" s="3" t="s">
        <v>7072</v>
      </c>
      <c r="U1328" s="3" t="s">
        <v>7073</v>
      </c>
      <c r="V1328" s="3" t="s">
        <v>105</v>
      </c>
      <c r="W1328" s="3" t="s">
        <v>69</v>
      </c>
      <c r="X1328" s="3" t="s">
        <v>70</v>
      </c>
      <c r="Y1328" s="3" t="s">
        <v>67</v>
      </c>
      <c r="Z1328" s="4" t="str">
        <f>IF(Tabela1[[#This Row],[R.A.E]]="SIM",VLOOKUP(Tabela1[[#This Row],[CLASSIFICAÇÃO]],Lista_Susp_!PRAZO,2,0)+Tabela1[[#This Row],[DATA]],"")</f>
        <v/>
      </c>
      <c r="AA1328" s="11" t="b">
        <f ca="1">IF(Tabela1[[#This Row],[R.A.E]]="SIM",IF(AC1328="ok","CONCLUÍDO",IF(Tabela1[[#This Row],[PRAZO ABERTURA R.A.E]]&lt;TODAY(),"ATRASADO","NO PRAZO")))</f>
        <v>0</v>
      </c>
      <c r="AB1328" s="11" t="str">
        <f ca="1">IF(Tabela1[[#This Row],[PRAZO ABERTURA R.A.E]]&gt;=TODAY(),"",IF(Tabela1[[#This Row],[STATUS]]="ATRASADO",TODAY()-Tabela1[[#This Row],[PRAZO ABERTURA R.A.E]],""))</f>
        <v/>
      </c>
      <c r="AE1328" s="3"/>
      <c r="AF1328" t="s">
        <v>67</v>
      </c>
    </row>
    <row r="1329" spans="1:32" ht="30" x14ac:dyDescent="0.25">
      <c r="A1329" s="71">
        <v>1328</v>
      </c>
      <c r="B1329" s="2" t="s">
        <v>25</v>
      </c>
      <c r="C1329" s="46">
        <v>45586</v>
      </c>
      <c r="D1329" s="15" t="str">
        <f t="shared" si="23"/>
        <v>outubro</v>
      </c>
      <c r="E1329" s="9">
        <v>0.3125</v>
      </c>
      <c r="F1329" s="41" t="s">
        <v>7075</v>
      </c>
      <c r="G1329" s="2" t="s">
        <v>36</v>
      </c>
      <c r="H1329" s="20"/>
      <c r="I1329" s="61"/>
      <c r="J1329" s="3" t="s">
        <v>73</v>
      </c>
      <c r="K1329" s="5" t="s">
        <v>7076</v>
      </c>
      <c r="L1329" s="6" t="s">
        <v>126</v>
      </c>
      <c r="M1329" s="3" t="s">
        <v>123</v>
      </c>
      <c r="N1329" s="3" t="s">
        <v>1489</v>
      </c>
      <c r="O1329" s="2" t="s">
        <v>7077</v>
      </c>
      <c r="P1329" s="3" t="s">
        <v>7078</v>
      </c>
      <c r="S1329" s="3"/>
      <c r="T1329" s="1" t="s">
        <v>7079</v>
      </c>
      <c r="U1329" s="3" t="s">
        <v>6906</v>
      </c>
      <c r="V1329" s="3" t="s">
        <v>88</v>
      </c>
      <c r="W1329" s="3" t="s">
        <v>69</v>
      </c>
      <c r="X1329" s="3" t="s">
        <v>70</v>
      </c>
      <c r="Y1329" s="3" t="s">
        <v>73</v>
      </c>
      <c r="Z1329" s="4">
        <f>IF(Tabela1[[#This Row],[R.A.E]]="SIM",VLOOKUP(Tabela1[[#This Row],[CLASSIFICAÇÃO]],Lista_Susp_!PRAZO,2,0)+Tabela1[[#This Row],[DATA]],"")</f>
        <v>45593</v>
      </c>
      <c r="AA1329" s="11" t="str">
        <f ca="1">IF(Tabela1[[#This Row],[R.A.E]]="SIM",IF(AC1329="ok","CONCLUÍDO",IF(Tabela1[[#This Row],[PRAZO ABERTURA R.A.E]]&lt;TODAY(),"ATRASADO","NO PRAZO")))</f>
        <v>CONCLUÍDO</v>
      </c>
      <c r="AB1329" s="11" t="str">
        <f ca="1">IF(Tabela1[[#This Row],[PRAZO ABERTURA R.A.E]]&gt;=TODAY(),"",IF(Tabela1[[#This Row],[STATUS]]="ATRASADO",TODAY()-Tabela1[[#This Row],[PRAZO ABERTURA R.A.E]],""))</f>
        <v/>
      </c>
      <c r="AC1329" s="3" t="s">
        <v>908</v>
      </c>
      <c r="AD1329" s="4">
        <v>45592</v>
      </c>
      <c r="AE1329" s="3"/>
      <c r="AF1329" t="s">
        <v>73</v>
      </c>
    </row>
    <row r="1330" spans="1:32" ht="30" x14ac:dyDescent="0.25">
      <c r="A1330" s="71">
        <v>1329</v>
      </c>
      <c r="B1330" s="2" t="s">
        <v>25</v>
      </c>
      <c r="C1330" s="46">
        <v>45586</v>
      </c>
      <c r="D1330" s="15" t="str">
        <f t="shared" si="23"/>
        <v>outubro</v>
      </c>
      <c r="E1330" s="9">
        <v>0.14583333333333334</v>
      </c>
      <c r="F1330" s="41" t="s">
        <v>7080</v>
      </c>
      <c r="G1330" s="2" t="s">
        <v>27</v>
      </c>
      <c r="H1330" s="20" t="s">
        <v>2310</v>
      </c>
      <c r="I1330" s="61"/>
      <c r="J1330" s="3"/>
      <c r="K1330" s="5" t="s">
        <v>7106</v>
      </c>
      <c r="L1330" s="6" t="s">
        <v>46</v>
      </c>
      <c r="M1330" s="3" t="s">
        <v>122</v>
      </c>
      <c r="N1330" s="3" t="s">
        <v>1673</v>
      </c>
      <c r="O1330" s="2" t="s">
        <v>7081</v>
      </c>
      <c r="P1330" s="3" t="s">
        <v>7082</v>
      </c>
      <c r="S1330" s="3"/>
      <c r="T1330" s="1" t="s">
        <v>7083</v>
      </c>
      <c r="U1330" s="3" t="s">
        <v>7084</v>
      </c>
      <c r="W1330" s="3" t="s">
        <v>69</v>
      </c>
      <c r="X1330" s="3" t="s">
        <v>70</v>
      </c>
      <c r="Y1330" s="3" t="s">
        <v>67</v>
      </c>
      <c r="Z1330" s="4" t="str">
        <f>IF(Tabela1[[#This Row],[R.A.E]]="SIM",VLOOKUP(Tabela1[[#This Row],[CLASSIFICAÇÃO]],Lista_Susp_!PRAZO,2,0)+Tabela1[[#This Row],[DATA]],"")</f>
        <v/>
      </c>
      <c r="AA1330" s="11" t="b">
        <f ca="1">IF(Tabela1[[#This Row],[R.A.E]]="SIM",IF(AC1330="ok","CONCLUÍDO",IF(Tabela1[[#This Row],[PRAZO ABERTURA R.A.E]]&lt;TODAY(),"ATRASADO","NO PRAZO")))</f>
        <v>0</v>
      </c>
      <c r="AB1330" s="11" t="str">
        <f ca="1">IF(Tabela1[[#This Row],[PRAZO ABERTURA R.A.E]]&gt;=TODAY(),"",IF(Tabela1[[#This Row],[STATUS]]="ATRASADO",TODAY()-Tabela1[[#This Row],[PRAZO ABERTURA R.A.E]],""))</f>
        <v/>
      </c>
      <c r="AE1330" s="3"/>
      <c r="AF1330" t="s">
        <v>73</v>
      </c>
    </row>
    <row r="1331" spans="1:32" ht="75" x14ac:dyDescent="0.25">
      <c r="A1331" s="71">
        <v>1330</v>
      </c>
      <c r="B1331" s="2" t="s">
        <v>25</v>
      </c>
      <c r="C1331" s="46">
        <v>45586</v>
      </c>
      <c r="D1331" s="15" t="str">
        <f t="shared" si="23"/>
        <v>outubro</v>
      </c>
      <c r="E1331" s="9">
        <v>0.98263888888888884</v>
      </c>
      <c r="F1331" s="41" t="s">
        <v>7085</v>
      </c>
      <c r="G1331" s="2" t="s">
        <v>27</v>
      </c>
      <c r="H1331" s="20" t="s">
        <v>2310</v>
      </c>
      <c r="I1331" s="61"/>
      <c r="J1331" s="3" t="s">
        <v>73</v>
      </c>
      <c r="K1331" s="5" t="s">
        <v>7107</v>
      </c>
      <c r="L1331" s="6" t="s">
        <v>125</v>
      </c>
      <c r="M1331" s="3" t="s">
        <v>122</v>
      </c>
      <c r="N1331" s="3" t="s">
        <v>4604</v>
      </c>
      <c r="O1331" s="2" t="s">
        <v>7086</v>
      </c>
      <c r="P1331" s="3" t="s">
        <v>7082</v>
      </c>
      <c r="S1331" s="3"/>
      <c r="T1331" s="1" t="s">
        <v>7087</v>
      </c>
      <c r="U1331" s="3" t="s">
        <v>1626</v>
      </c>
      <c r="V1331" s="3" t="s">
        <v>7088</v>
      </c>
      <c r="X1331" s="3" t="s">
        <v>79</v>
      </c>
      <c r="Y1331" s="3" t="s">
        <v>73</v>
      </c>
      <c r="Z1331" s="4">
        <f>IF(Tabela1[[#This Row],[R.A.E]]="SIM",VLOOKUP(Tabela1[[#This Row],[CLASSIFICAÇÃO]],Lista_Susp_!PRAZO,2,0)+Tabela1[[#This Row],[DATA]],"")</f>
        <v>45593</v>
      </c>
      <c r="AA1331" s="11" t="s">
        <v>103</v>
      </c>
      <c r="AB1331" s="11" t="s">
        <v>908</v>
      </c>
      <c r="AC1331" s="4">
        <v>45593</v>
      </c>
      <c r="AD1331" s="3" t="s">
        <v>73</v>
      </c>
      <c r="AE1331" s="3"/>
      <c r="AF1331" t="s">
        <v>73</v>
      </c>
    </row>
    <row r="1332" spans="1:32" ht="45" x14ac:dyDescent="0.25">
      <c r="A1332" s="71">
        <v>1331</v>
      </c>
      <c r="B1332" s="2" t="s">
        <v>25</v>
      </c>
      <c r="C1332" s="46">
        <v>45587</v>
      </c>
      <c r="D1332" s="15" t="str">
        <f t="shared" si="23"/>
        <v>outubro</v>
      </c>
      <c r="E1332" s="9">
        <v>0.36805555555555558</v>
      </c>
      <c r="F1332" s="41" t="s">
        <v>7089</v>
      </c>
      <c r="G1332" s="2" t="s">
        <v>33</v>
      </c>
      <c r="H1332" s="20"/>
      <c r="I1332" s="61"/>
      <c r="J1332" s="3"/>
      <c r="K1332" s="5" t="s">
        <v>7090</v>
      </c>
      <c r="L1332" s="6" t="s">
        <v>5368</v>
      </c>
      <c r="M1332" s="3" t="s">
        <v>121</v>
      </c>
      <c r="N1332" s="3" t="s">
        <v>7091</v>
      </c>
      <c r="O1332" s="2" t="s">
        <v>7092</v>
      </c>
      <c r="P1332" s="3" t="s">
        <v>7093</v>
      </c>
      <c r="S1332" s="3"/>
      <c r="T1332" s="1" t="s">
        <v>7094</v>
      </c>
      <c r="U1332" s="3" t="s">
        <v>7095</v>
      </c>
      <c r="V1332" s="3" t="s">
        <v>68</v>
      </c>
      <c r="W1332" s="3" t="s">
        <v>69</v>
      </c>
      <c r="X1332" s="3" t="s">
        <v>70</v>
      </c>
      <c r="Y1332" s="3" t="s">
        <v>67</v>
      </c>
      <c r="Z1332" s="4" t="str">
        <f>IF(Tabela1[[#This Row],[R.A.E]]="SIM",VLOOKUP(Tabela1[[#This Row],[CLASSIFICAÇÃO]],Lista_Susp_!PRAZO,2,0)+Tabela1[[#This Row],[DATA]],"")</f>
        <v/>
      </c>
      <c r="AA1332" s="11" t="b">
        <f ca="1">IF(Tabela1[[#This Row],[R.A.E]]="SIM",IF(AC1332="ok","CONCLUÍDO",IF(Tabela1[[#This Row],[PRAZO ABERTURA R.A.E]]&lt;TODAY(),"ATRASADO","NO PRAZO")))</f>
        <v>0</v>
      </c>
      <c r="AB1332" s="11" t="str">
        <f ca="1">IF(Tabela1[[#This Row],[PRAZO ABERTURA R.A.E]]&gt;=TODAY(),"",IF(Tabela1[[#This Row],[STATUS]]="ATRASADO",TODAY()-Tabela1[[#This Row],[PRAZO ABERTURA R.A.E]],""))</f>
        <v/>
      </c>
      <c r="AE1332" s="3"/>
      <c r="AF1332" t="s">
        <v>73</v>
      </c>
    </row>
    <row r="1333" spans="1:32" x14ac:dyDescent="0.25">
      <c r="A1333" s="71">
        <v>1332</v>
      </c>
      <c r="B1333" s="2" t="s">
        <v>25</v>
      </c>
      <c r="C1333" s="46">
        <v>45587</v>
      </c>
      <c r="D1333" s="15" t="str">
        <f t="shared" si="23"/>
        <v>outubro</v>
      </c>
      <c r="E1333" s="9">
        <v>0.28819444444444448</v>
      </c>
      <c r="F1333" s="41" t="s">
        <v>7096</v>
      </c>
      <c r="G1333" s="2" t="s">
        <v>30</v>
      </c>
      <c r="H1333" s="20"/>
      <c r="I1333" s="61"/>
      <c r="J1333" s="3"/>
      <c r="K1333" s="5" t="s">
        <v>7097</v>
      </c>
      <c r="L1333" s="6" t="s">
        <v>126</v>
      </c>
      <c r="M1333" s="3" t="s">
        <v>44</v>
      </c>
      <c r="N1333" s="3" t="s">
        <v>3887</v>
      </c>
      <c r="O1333" s="2" t="s">
        <v>7098</v>
      </c>
      <c r="P1333" s="3" t="s">
        <v>7067</v>
      </c>
      <c r="S1333" s="3"/>
      <c r="T1333" s="3" t="s">
        <v>7099</v>
      </c>
      <c r="U1333" s="3" t="s">
        <v>3946</v>
      </c>
      <c r="V1333" s="3" t="s">
        <v>81</v>
      </c>
      <c r="W1333" s="3" t="s">
        <v>69</v>
      </c>
      <c r="X1333" s="3" t="s">
        <v>70</v>
      </c>
      <c r="Y1333" s="3" t="s">
        <v>67</v>
      </c>
      <c r="Z1333" s="4" t="str">
        <f>IF(Tabela1[[#This Row],[R.A.E]]="SIM",VLOOKUP(Tabela1[[#This Row],[CLASSIFICAÇÃO]],Lista_Susp_!PRAZO,2,0)+Tabela1[[#This Row],[DATA]],"")</f>
        <v/>
      </c>
      <c r="AA1333" s="11" t="b">
        <f ca="1">IF(Tabela1[[#This Row],[R.A.E]]="SIM",IF(AC1333="ok","CONCLUÍDO",IF(Tabela1[[#This Row],[PRAZO ABERTURA R.A.E]]&lt;TODAY(),"ATRASADO","NO PRAZO")))</f>
        <v>0</v>
      </c>
      <c r="AB1333" s="11" t="str">
        <f ca="1">IF(Tabela1[[#This Row],[PRAZO ABERTURA R.A.E]]&gt;=TODAY(),"",IF(Tabela1[[#This Row],[STATUS]]="ATRASADO",TODAY()-Tabela1[[#This Row],[PRAZO ABERTURA R.A.E]],""))</f>
        <v/>
      </c>
      <c r="AE1333" s="3"/>
      <c r="AF1333" t="s">
        <v>73</v>
      </c>
    </row>
    <row r="1334" spans="1:32" ht="30" x14ac:dyDescent="0.25">
      <c r="A1334" s="71">
        <v>1333</v>
      </c>
      <c r="B1334" s="2" t="s">
        <v>25</v>
      </c>
      <c r="C1334" s="46">
        <v>45587</v>
      </c>
      <c r="D1334" s="15" t="str">
        <f t="shared" si="23"/>
        <v>outubro</v>
      </c>
      <c r="E1334" s="9">
        <v>0.45833333333333331</v>
      </c>
      <c r="F1334" s="41" t="s">
        <v>7124</v>
      </c>
      <c r="G1334" s="2" t="s">
        <v>26</v>
      </c>
      <c r="H1334" s="20"/>
      <c r="I1334" s="61"/>
      <c r="J1334" s="3"/>
      <c r="K1334" s="5" t="s">
        <v>7108</v>
      </c>
      <c r="L1334" s="6" t="s">
        <v>126</v>
      </c>
      <c r="M1334" s="3" t="s">
        <v>44</v>
      </c>
      <c r="N1334" s="3" t="s">
        <v>3887</v>
      </c>
      <c r="O1334" s="2" t="s">
        <v>7100</v>
      </c>
      <c r="P1334" s="3" t="s">
        <v>484</v>
      </c>
      <c r="S1334" s="3"/>
      <c r="T1334" s="1" t="s">
        <v>7101</v>
      </c>
      <c r="U1334" s="3" t="s">
        <v>2037</v>
      </c>
      <c r="V1334" s="3" t="s">
        <v>81</v>
      </c>
      <c r="W1334" s="3" t="s">
        <v>76</v>
      </c>
      <c r="X1334" s="3" t="s">
        <v>79</v>
      </c>
      <c r="Y1334" s="3" t="s">
        <v>73</v>
      </c>
      <c r="Z1334" s="4">
        <f>IF(Tabela1[[#This Row],[R.A.E]]="SIM",VLOOKUP(Tabela1[[#This Row],[CLASSIFICAÇÃO]],Lista_Susp_!PRAZO,2,0)+Tabela1[[#This Row],[DATA]],"")</f>
        <v>45594</v>
      </c>
      <c r="AA1334" s="11" t="str">
        <f ca="1">IF(Tabela1[[#This Row],[R.A.E]]="SIM",IF(AC1334="ok","CONCLUÍDO",IF(Tabela1[[#This Row],[PRAZO ABERTURA R.A.E]]&lt;TODAY(),"ATRASADO","NO PRAZO")))</f>
        <v>CONCLUÍDO</v>
      </c>
      <c r="AB1334" s="11" t="str">
        <f ca="1">IF(Tabela1[[#This Row],[PRAZO ABERTURA R.A.E]]&gt;=TODAY(),"",IF(Tabela1[[#This Row],[STATUS]]="ATRASADO",TODAY()-Tabela1[[#This Row],[PRAZO ABERTURA R.A.E]],""))</f>
        <v/>
      </c>
      <c r="AC1334" s="3" t="s">
        <v>908</v>
      </c>
      <c r="AD1334" s="4">
        <v>45593</v>
      </c>
      <c r="AE1334" s="3"/>
      <c r="AF1334" t="s">
        <v>73</v>
      </c>
    </row>
    <row r="1335" spans="1:32" ht="30" x14ac:dyDescent="0.25">
      <c r="A1335" s="83">
        <v>1334</v>
      </c>
      <c r="B1335" s="2" t="s">
        <v>25</v>
      </c>
      <c r="C1335" s="46">
        <v>45587</v>
      </c>
      <c r="D1335" s="15" t="str">
        <f t="shared" ref="D1335:D1396" si="24">TEXT(C1335,"MMMM")</f>
        <v>outubro</v>
      </c>
      <c r="E1335" s="9">
        <v>0.71875</v>
      </c>
      <c r="F1335" s="41" t="s">
        <v>7102</v>
      </c>
      <c r="G1335" s="2" t="s">
        <v>27</v>
      </c>
      <c r="H1335" s="20" t="s">
        <v>2441</v>
      </c>
      <c r="I1335" s="61"/>
      <c r="J1335" s="3"/>
      <c r="K1335" s="5" t="s">
        <v>7109</v>
      </c>
      <c r="L1335" s="6" t="s">
        <v>192</v>
      </c>
      <c r="M1335" s="3" t="s">
        <v>123</v>
      </c>
      <c r="N1335" s="3" t="s">
        <v>1925</v>
      </c>
      <c r="O1335" s="2" t="s">
        <v>5456</v>
      </c>
      <c r="P1335" s="3" t="s">
        <v>7103</v>
      </c>
      <c r="S1335" s="3"/>
      <c r="T1335" s="1" t="s">
        <v>7104</v>
      </c>
      <c r="U1335" s="3" t="s">
        <v>7105</v>
      </c>
      <c r="V1335" s="3" t="s">
        <v>248</v>
      </c>
      <c r="W1335" s="3" t="s">
        <v>69</v>
      </c>
      <c r="X1335" s="3" t="s">
        <v>70</v>
      </c>
      <c r="Y1335" s="3" t="s">
        <v>67</v>
      </c>
      <c r="Z1335" s="4" t="str">
        <f>IF(Tabela1[[#This Row],[R.A.E]]="SIM",VLOOKUP(Tabela1[[#This Row],[CLASSIFICAÇÃO]],Lista_Susp_!PRAZO,2,0)+Tabela1[[#This Row],[DATA]],"")</f>
        <v/>
      </c>
      <c r="AA1335" s="11" t="b">
        <f ca="1">IF(Tabela1[[#This Row],[R.A.E]]="SIM",IF(AC1335="ok","CONCLUÍDO",IF(Tabela1[[#This Row],[PRAZO ABERTURA R.A.E]]&lt;TODAY(),"ATRASADO","NO PRAZO")))</f>
        <v>0</v>
      </c>
      <c r="AB1335" s="11" t="str">
        <f ca="1">IF(Tabela1[[#This Row],[PRAZO ABERTURA R.A.E]]&gt;=TODAY(),"",IF(Tabela1[[#This Row],[STATUS]]="ATRASADO",TODAY()-Tabela1[[#This Row],[PRAZO ABERTURA R.A.E]],""))</f>
        <v/>
      </c>
      <c r="AE1335" s="3"/>
      <c r="AF1335" t="s">
        <v>73</v>
      </c>
    </row>
    <row r="1336" spans="1:32" x14ac:dyDescent="0.25">
      <c r="A1336" s="71">
        <v>1335</v>
      </c>
      <c r="B1336" s="2" t="s">
        <v>25</v>
      </c>
      <c r="C1336" s="46">
        <v>45587</v>
      </c>
      <c r="D1336" s="15" t="str">
        <f t="shared" si="24"/>
        <v>outubro</v>
      </c>
      <c r="E1336" s="9">
        <v>0.82638888888888884</v>
      </c>
      <c r="F1336" s="41" t="s">
        <v>7110</v>
      </c>
      <c r="G1336" s="2" t="s">
        <v>30</v>
      </c>
      <c r="H1336" s="20"/>
      <c r="I1336" s="61"/>
      <c r="J1336" s="3"/>
      <c r="K1336" s="5" t="s">
        <v>7111</v>
      </c>
      <c r="L1336" s="6" t="s">
        <v>126</v>
      </c>
      <c r="M1336" s="3" t="s">
        <v>122</v>
      </c>
      <c r="N1336" s="3" t="s">
        <v>7112</v>
      </c>
      <c r="O1336" s="2" t="s">
        <v>7113</v>
      </c>
      <c r="P1336" s="3" t="s">
        <v>484</v>
      </c>
      <c r="S1336" s="3"/>
      <c r="T1336" s="3" t="s">
        <v>7114</v>
      </c>
      <c r="U1336" s="3" t="s">
        <v>7115</v>
      </c>
      <c r="V1336" s="3" t="s">
        <v>248</v>
      </c>
      <c r="W1336" s="3" t="s">
        <v>69</v>
      </c>
      <c r="X1336" s="3" t="s">
        <v>70</v>
      </c>
      <c r="Y1336" s="3" t="s">
        <v>67</v>
      </c>
      <c r="Z1336" s="4" t="str">
        <f>IF(Tabela1[[#This Row],[R.A.E]]="SIM",VLOOKUP(Tabela1[[#This Row],[CLASSIFICAÇÃO]],Lista_Susp_!PRAZO,2,0)+Tabela1[[#This Row],[DATA]],"")</f>
        <v/>
      </c>
      <c r="AA1336" s="11" t="b">
        <f ca="1">IF(Tabela1[[#This Row],[R.A.E]]="SIM",IF(AC1336="ok","CONCLUÍDO",IF(Tabela1[[#This Row],[PRAZO ABERTURA R.A.E]]&lt;TODAY(),"ATRASADO","NO PRAZO")))</f>
        <v>0</v>
      </c>
      <c r="AB1336" s="11" t="str">
        <f ca="1">IF(Tabela1[[#This Row],[PRAZO ABERTURA R.A.E]]&gt;=TODAY(),"",IF(Tabela1[[#This Row],[STATUS]]="ATRASADO",TODAY()-Tabela1[[#This Row],[PRAZO ABERTURA R.A.E]],""))</f>
        <v/>
      </c>
      <c r="AE1336" s="3"/>
      <c r="AF1336" t="s">
        <v>73</v>
      </c>
    </row>
    <row r="1337" spans="1:32" ht="30" x14ac:dyDescent="0.25">
      <c r="A1337" s="71">
        <v>1336</v>
      </c>
      <c r="B1337" s="2" t="s">
        <v>25</v>
      </c>
      <c r="C1337" s="46">
        <v>45588</v>
      </c>
      <c r="D1337" s="15" t="str">
        <f t="shared" si="24"/>
        <v>outubro</v>
      </c>
      <c r="E1337" s="9">
        <v>0.80069444444444438</v>
      </c>
      <c r="F1337" s="41" t="s">
        <v>7116</v>
      </c>
      <c r="G1337" s="2" t="s">
        <v>30</v>
      </c>
      <c r="H1337" s="20"/>
      <c r="I1337" s="61"/>
      <c r="J1337" s="3"/>
      <c r="K1337" s="5" t="s">
        <v>7125</v>
      </c>
      <c r="L1337" s="6" t="s">
        <v>137</v>
      </c>
      <c r="M1337" s="3" t="s">
        <v>120</v>
      </c>
      <c r="N1337" s="3" t="s">
        <v>1448</v>
      </c>
      <c r="O1337" s="2" t="s">
        <v>7117</v>
      </c>
      <c r="P1337" s="3" t="s">
        <v>7118</v>
      </c>
      <c r="S1337" s="3"/>
      <c r="T1337" s="1" t="s">
        <v>7119</v>
      </c>
      <c r="U1337" s="3" t="s">
        <v>866</v>
      </c>
      <c r="V1337" s="3" t="s">
        <v>82</v>
      </c>
      <c r="W1337" s="3" t="s">
        <v>69</v>
      </c>
      <c r="X1337" s="3" t="s">
        <v>70</v>
      </c>
      <c r="Y1337" s="3" t="s">
        <v>67</v>
      </c>
      <c r="Z1337" s="4" t="str">
        <f>IF(Tabela1[[#This Row],[R.A.E]]="SIM",VLOOKUP(Tabela1[[#This Row],[CLASSIFICAÇÃO]],Lista_Susp_!PRAZO,2,0)+Tabela1[[#This Row],[DATA]],"")</f>
        <v/>
      </c>
      <c r="AA1337" s="11" t="b">
        <f ca="1">IF(Tabela1[[#This Row],[R.A.E]]="SIM",IF(AC1337="ok","CONCLUÍDO",IF(Tabela1[[#This Row],[PRAZO ABERTURA R.A.E]]&lt;TODAY(),"ATRASADO","NO PRAZO")))</f>
        <v>0</v>
      </c>
      <c r="AB1337" s="11" t="str">
        <f ca="1">IF(Tabela1[[#This Row],[PRAZO ABERTURA R.A.E]]&gt;=TODAY(),"",IF(Tabela1[[#This Row],[STATUS]]="ATRASADO",TODAY()-Tabela1[[#This Row],[PRAZO ABERTURA R.A.E]],""))</f>
        <v/>
      </c>
      <c r="AE1337" s="3"/>
      <c r="AF1337" t="s">
        <v>73</v>
      </c>
    </row>
    <row r="1338" spans="1:32" ht="45" x14ac:dyDescent="0.25">
      <c r="A1338" s="92">
        <v>1337</v>
      </c>
      <c r="B1338" s="2" t="s">
        <v>25</v>
      </c>
      <c r="C1338" s="46">
        <v>45589</v>
      </c>
      <c r="D1338" s="15" t="str">
        <f t="shared" si="24"/>
        <v>outubro</v>
      </c>
      <c r="E1338" s="9">
        <v>0.34722222222222227</v>
      </c>
      <c r="F1338" s="41" t="s">
        <v>7120</v>
      </c>
      <c r="G1338" s="2" t="s">
        <v>36</v>
      </c>
      <c r="H1338" s="20"/>
      <c r="I1338" s="61"/>
      <c r="J1338" s="3"/>
      <c r="K1338" s="5" t="s">
        <v>7126</v>
      </c>
      <c r="L1338" s="6" t="s">
        <v>161</v>
      </c>
      <c r="M1338" s="3" t="s">
        <v>121</v>
      </c>
      <c r="N1338" s="3" t="s">
        <v>6148</v>
      </c>
      <c r="O1338" s="2" t="s">
        <v>7121</v>
      </c>
      <c r="P1338" s="3" t="s">
        <v>410</v>
      </c>
      <c r="S1338" s="3"/>
      <c r="T1338" s="1" t="s">
        <v>7122</v>
      </c>
      <c r="U1338" s="3" t="s">
        <v>7123</v>
      </c>
      <c r="V1338" s="3" t="s">
        <v>68</v>
      </c>
      <c r="W1338" s="3" t="s">
        <v>69</v>
      </c>
      <c r="X1338" s="3" t="s">
        <v>70</v>
      </c>
      <c r="Y1338" s="3" t="s">
        <v>67</v>
      </c>
      <c r="Z1338" s="4" t="str">
        <f>IF(Tabela1[[#This Row],[R.A.E]]="SIM",VLOOKUP(Tabela1[[#This Row],[CLASSIFICAÇÃO]],Lista_Susp_!PRAZO,2,0)+Tabela1[[#This Row],[DATA]],"")</f>
        <v/>
      </c>
      <c r="AA1338" s="11" t="b">
        <f ca="1">IF(Tabela1[[#This Row],[R.A.E]]="SIM",IF(AC1338="ok","CONCLUÍDO",IF(Tabela1[[#This Row],[PRAZO ABERTURA R.A.E]]&lt;TODAY(),"ATRASADO","NO PRAZO")))</f>
        <v>0</v>
      </c>
      <c r="AB1338" s="11" t="str">
        <f ca="1">IF(Tabela1[[#This Row],[PRAZO ABERTURA R.A.E]]&gt;=TODAY(),"",IF(Tabela1[[#This Row],[STATUS]]="ATRASADO",TODAY()-Tabela1[[#This Row],[PRAZO ABERTURA R.A.E]],""))</f>
        <v/>
      </c>
      <c r="AE1338" s="3"/>
      <c r="AF1338" t="s">
        <v>73</v>
      </c>
    </row>
    <row r="1339" spans="1:32" x14ac:dyDescent="0.25">
      <c r="A1339" s="71">
        <v>1338</v>
      </c>
      <c r="B1339" s="2" t="s">
        <v>25</v>
      </c>
      <c r="C1339" s="46">
        <v>45589</v>
      </c>
      <c r="D1339" s="15" t="str">
        <f t="shared" si="24"/>
        <v>outubro</v>
      </c>
      <c r="E1339" s="9">
        <v>0.56527777777777777</v>
      </c>
      <c r="F1339" s="41" t="s">
        <v>7127</v>
      </c>
      <c r="G1339" s="2" t="s">
        <v>27</v>
      </c>
      <c r="H1339" s="20" t="s">
        <v>2308</v>
      </c>
      <c r="I1339" s="61"/>
      <c r="J1339" s="3"/>
      <c r="K1339" s="5" t="s">
        <v>7128</v>
      </c>
      <c r="L1339" s="6" t="s">
        <v>126</v>
      </c>
      <c r="M1339" s="3" t="s">
        <v>122</v>
      </c>
      <c r="N1339" s="3" t="s">
        <v>6697</v>
      </c>
      <c r="O1339" s="2" t="s">
        <v>7129</v>
      </c>
      <c r="P1339" s="3" t="s">
        <v>6797</v>
      </c>
      <c r="S1339" s="3"/>
      <c r="T1339" s="3" t="s">
        <v>7130</v>
      </c>
      <c r="U1339" s="3" t="s">
        <v>3170</v>
      </c>
      <c r="V1339" s="3" t="s">
        <v>82</v>
      </c>
      <c r="W1339" s="3" t="s">
        <v>69</v>
      </c>
      <c r="X1339" s="3" t="s">
        <v>70</v>
      </c>
      <c r="Y1339" s="3" t="s">
        <v>67</v>
      </c>
      <c r="Z1339" s="4" t="str">
        <f>IF(Tabela1[[#This Row],[R.A.E]]="SIM",VLOOKUP(Tabela1[[#This Row],[CLASSIFICAÇÃO]],Lista_Susp_!PRAZO,2,0)+Tabela1[[#This Row],[DATA]],"")</f>
        <v/>
      </c>
      <c r="AA1339" s="11" t="b">
        <f ca="1">IF(Tabela1[[#This Row],[R.A.E]]="SIM",IF(AC1339="ok","CONCLUÍDO",IF(Tabela1[[#This Row],[PRAZO ABERTURA R.A.E]]&lt;TODAY(),"ATRASADO","NO PRAZO")))</f>
        <v>0</v>
      </c>
      <c r="AB1339" s="11" t="str">
        <f ca="1">IF(Tabela1[[#This Row],[PRAZO ABERTURA R.A.E]]&gt;=TODAY(),"",IF(Tabela1[[#This Row],[STATUS]]="ATRASADO",TODAY()-Tabela1[[#This Row],[PRAZO ABERTURA R.A.E]],""))</f>
        <v/>
      </c>
      <c r="AE1339" s="3"/>
      <c r="AF1339" t="s">
        <v>73</v>
      </c>
    </row>
    <row r="1340" spans="1:32" x14ac:dyDescent="0.25">
      <c r="A1340" s="71">
        <v>1339</v>
      </c>
      <c r="B1340" s="2" t="s">
        <v>25</v>
      </c>
      <c r="C1340" s="46">
        <v>45587</v>
      </c>
      <c r="D1340" s="15" t="str">
        <f t="shared" si="24"/>
        <v>outubro</v>
      </c>
      <c r="E1340" s="9">
        <v>0.43055555555555558</v>
      </c>
      <c r="F1340" s="41" t="s">
        <v>6882</v>
      </c>
      <c r="G1340" s="2" t="s">
        <v>36</v>
      </c>
      <c r="H1340" s="20"/>
      <c r="I1340" s="61"/>
      <c r="J1340" s="3"/>
      <c r="K1340" s="5" t="s">
        <v>7150</v>
      </c>
      <c r="L1340" s="6" t="s">
        <v>126</v>
      </c>
      <c r="M1340" s="3" t="s">
        <v>781</v>
      </c>
      <c r="N1340" s="3" t="s">
        <v>7131</v>
      </c>
      <c r="O1340" s="2" t="s">
        <v>7132</v>
      </c>
      <c r="P1340" s="3" t="s">
        <v>7133</v>
      </c>
      <c r="S1340" s="3"/>
      <c r="T1340" s="3" t="s">
        <v>7134</v>
      </c>
      <c r="U1340" s="3" t="s">
        <v>6885</v>
      </c>
      <c r="V1340" s="3" t="s">
        <v>248</v>
      </c>
      <c r="W1340" s="3" t="s">
        <v>69</v>
      </c>
      <c r="X1340" s="3" t="s">
        <v>70</v>
      </c>
      <c r="Y1340" s="3" t="s">
        <v>67</v>
      </c>
      <c r="Z1340" s="4" t="str">
        <f>IF(Tabela1[[#This Row],[R.A.E]]="SIM",VLOOKUP(Tabela1[[#This Row],[CLASSIFICAÇÃO]],Lista_Susp_!PRAZO,2,0)+Tabela1[[#This Row],[DATA]],"")</f>
        <v/>
      </c>
      <c r="AA1340" s="11" t="b">
        <f ca="1">IF(Tabela1[[#This Row],[R.A.E]]="SIM",IF(AC1340="ok","CONCLUÍDO",IF(Tabela1[[#This Row],[PRAZO ABERTURA R.A.E]]&lt;TODAY(),"ATRASADO","NO PRAZO")))</f>
        <v>0</v>
      </c>
      <c r="AB1340" s="11" t="str">
        <f ca="1">IF(Tabela1[[#This Row],[PRAZO ABERTURA R.A.E]]&gt;=TODAY(),"",IF(Tabela1[[#This Row],[STATUS]]="ATRASADO",TODAY()-Tabela1[[#This Row],[PRAZO ABERTURA R.A.E]],""))</f>
        <v/>
      </c>
      <c r="AE1340" s="3"/>
      <c r="AF1340" t="s">
        <v>73</v>
      </c>
    </row>
    <row r="1341" spans="1:32" x14ac:dyDescent="0.25">
      <c r="A1341" s="71">
        <v>1340</v>
      </c>
      <c r="B1341" s="57" t="s">
        <v>25</v>
      </c>
      <c r="C1341" s="46">
        <v>45589</v>
      </c>
      <c r="D1341" s="15" t="str">
        <f t="shared" si="24"/>
        <v>outubro</v>
      </c>
      <c r="E1341" s="9">
        <v>3.8194444444444441E-2</v>
      </c>
      <c r="F1341" s="41" t="s">
        <v>7135</v>
      </c>
      <c r="G1341" s="2" t="s">
        <v>27</v>
      </c>
      <c r="H1341" s="20" t="s">
        <v>2310</v>
      </c>
      <c r="I1341" s="61"/>
      <c r="J1341" s="3"/>
      <c r="K1341" s="5" t="s">
        <v>7151</v>
      </c>
      <c r="L1341" s="6" t="s">
        <v>126</v>
      </c>
      <c r="M1341" s="3" t="s">
        <v>122</v>
      </c>
      <c r="N1341" s="3" t="s">
        <v>7136</v>
      </c>
      <c r="O1341" s="2" t="s">
        <v>7137</v>
      </c>
      <c r="P1341" s="3" t="s">
        <v>3258</v>
      </c>
      <c r="S1341" s="3"/>
      <c r="T1341" s="3" t="s">
        <v>7138</v>
      </c>
      <c r="U1341" s="3" t="s">
        <v>7139</v>
      </c>
      <c r="V1341" s="3" t="s">
        <v>248</v>
      </c>
      <c r="W1341" s="3" t="s">
        <v>69</v>
      </c>
      <c r="X1341" s="3" t="s">
        <v>70</v>
      </c>
      <c r="Y1341" s="3" t="s">
        <v>67</v>
      </c>
      <c r="Z1341" s="4" t="str">
        <f>IF(Tabela1[[#This Row],[R.A.E]]="SIM",VLOOKUP(Tabela1[[#This Row],[CLASSIFICAÇÃO]],Lista_Susp_!PRAZO,2,0)+Tabela1[[#This Row],[DATA]],"")</f>
        <v/>
      </c>
      <c r="AA1341" s="11" t="b">
        <f ca="1">IF(Tabela1[[#This Row],[R.A.E]]="SIM",IF(AC1341="ok","CONCLUÍDO",IF(Tabela1[[#This Row],[PRAZO ABERTURA R.A.E]]&lt;TODAY(),"ATRASADO","NO PRAZO")))</f>
        <v>0</v>
      </c>
      <c r="AB1341" s="11" t="str">
        <f ca="1">IF(Tabela1[[#This Row],[PRAZO ABERTURA R.A.E]]&gt;=TODAY(),"",IF(Tabela1[[#This Row],[STATUS]]="ATRASADO",TODAY()-Tabela1[[#This Row],[PRAZO ABERTURA R.A.E]],""))</f>
        <v/>
      </c>
      <c r="AE1341" s="3"/>
      <c r="AF1341" t="s">
        <v>73</v>
      </c>
    </row>
    <row r="1342" spans="1:32" x14ac:dyDescent="0.25">
      <c r="A1342" s="71">
        <v>1341</v>
      </c>
      <c r="B1342" s="2" t="s">
        <v>25</v>
      </c>
      <c r="C1342" s="46">
        <v>45589</v>
      </c>
      <c r="D1342" s="15" t="str">
        <f t="shared" si="24"/>
        <v>outubro</v>
      </c>
      <c r="E1342" s="9">
        <v>0.39583333333333331</v>
      </c>
      <c r="F1342" s="41" t="s">
        <v>6103</v>
      </c>
      <c r="G1342" s="2" t="s">
        <v>30</v>
      </c>
      <c r="H1342" s="20"/>
      <c r="I1342" s="61"/>
      <c r="J1342" s="3"/>
      <c r="K1342" s="5" t="s">
        <v>7140</v>
      </c>
      <c r="L1342" s="6" t="s">
        <v>126</v>
      </c>
      <c r="M1342" s="3" t="s">
        <v>231</v>
      </c>
      <c r="N1342" s="3" t="s">
        <v>7141</v>
      </c>
      <c r="O1342" s="2" t="s">
        <v>7142</v>
      </c>
      <c r="P1342" s="3" t="s">
        <v>7143</v>
      </c>
      <c r="S1342" s="3"/>
      <c r="T1342" s="3" t="s">
        <v>7144</v>
      </c>
      <c r="U1342" s="3" t="s">
        <v>7145</v>
      </c>
      <c r="V1342" s="3" t="s">
        <v>77</v>
      </c>
      <c r="W1342" s="3" t="s">
        <v>69</v>
      </c>
      <c r="X1342" s="3" t="s">
        <v>70</v>
      </c>
      <c r="Y1342" s="3" t="s">
        <v>67</v>
      </c>
      <c r="Z1342" s="4" t="str">
        <f>IF(Tabela1[[#This Row],[R.A.E]]="SIM",VLOOKUP(Tabela1[[#This Row],[CLASSIFICAÇÃO]],Lista_Susp_!PRAZO,2,0)+Tabela1[[#This Row],[DATA]],"")</f>
        <v/>
      </c>
      <c r="AA1342" s="11" t="b">
        <f ca="1">IF(Tabela1[[#This Row],[R.A.E]]="SIM",IF(AC1342="ok","CONCLUÍDO",IF(Tabela1[[#This Row],[PRAZO ABERTURA R.A.E]]&lt;TODAY(),"ATRASADO","NO PRAZO")))</f>
        <v>0</v>
      </c>
      <c r="AB1342" s="11" t="str">
        <f ca="1">IF(Tabela1[[#This Row],[PRAZO ABERTURA R.A.E]]&gt;=TODAY(),"",IF(Tabela1[[#This Row],[STATUS]]="ATRASADO",TODAY()-Tabela1[[#This Row],[PRAZO ABERTURA R.A.E]],""))</f>
        <v/>
      </c>
      <c r="AE1342" s="3"/>
      <c r="AF1342" t="s">
        <v>73</v>
      </c>
    </row>
    <row r="1343" spans="1:32" x14ac:dyDescent="0.25">
      <c r="A1343" s="83">
        <v>1342</v>
      </c>
      <c r="B1343" s="2" t="s">
        <v>25</v>
      </c>
      <c r="C1343" s="46">
        <v>45589</v>
      </c>
      <c r="D1343" s="15" t="str">
        <f t="shared" si="24"/>
        <v>outubro</v>
      </c>
      <c r="E1343" s="9">
        <v>4.1666666666666664E-2</v>
      </c>
      <c r="F1343" s="41" t="s">
        <v>7146</v>
      </c>
      <c r="G1343" s="2" t="s">
        <v>36</v>
      </c>
      <c r="H1343" s="20"/>
      <c r="I1343" s="61"/>
      <c r="J1343" s="3"/>
      <c r="K1343" s="5" t="s">
        <v>7153</v>
      </c>
      <c r="L1343" s="6" t="s">
        <v>126</v>
      </c>
      <c r="M1343" s="3" t="s">
        <v>120</v>
      </c>
      <c r="N1343" s="3" t="s">
        <v>1841</v>
      </c>
      <c r="O1343" s="2" t="s">
        <v>7147</v>
      </c>
      <c r="P1343" s="3" t="s">
        <v>5646</v>
      </c>
      <c r="S1343" s="3"/>
      <c r="T1343" s="3" t="s">
        <v>7148</v>
      </c>
      <c r="U1343" s="3" t="s">
        <v>7149</v>
      </c>
      <c r="V1343" s="3" t="s">
        <v>82</v>
      </c>
      <c r="W1343" s="3" t="s">
        <v>69</v>
      </c>
      <c r="X1343" s="3" t="s">
        <v>70</v>
      </c>
      <c r="Y1343" s="3" t="s">
        <v>67</v>
      </c>
      <c r="Z1343" s="4" t="str">
        <f>IF(Tabela1[[#This Row],[R.A.E]]="SIM",VLOOKUP(Tabela1[[#This Row],[CLASSIFICAÇÃO]],Lista_Susp_!PRAZO,2,0)+Tabela1[[#This Row],[DATA]],"")</f>
        <v/>
      </c>
      <c r="AA1343" s="11" t="b">
        <f ca="1">IF(Tabela1[[#This Row],[R.A.E]]="SIM",IF(AC1343="ok","CONCLUÍDO",IF(Tabela1[[#This Row],[PRAZO ABERTURA R.A.E]]&lt;TODAY(),"ATRASADO","NO PRAZO")))</f>
        <v>0</v>
      </c>
      <c r="AB1343" s="11" t="str">
        <f ca="1">IF(Tabela1[[#This Row],[PRAZO ABERTURA R.A.E]]&gt;=TODAY(),"",IF(Tabela1[[#This Row],[STATUS]]="ATRASADO",TODAY()-Tabela1[[#This Row],[PRAZO ABERTURA R.A.E]],""))</f>
        <v/>
      </c>
      <c r="AE1343" s="3"/>
      <c r="AF1343" t="s">
        <v>73</v>
      </c>
    </row>
    <row r="1344" spans="1:32" ht="60" x14ac:dyDescent="0.25">
      <c r="A1344" s="71">
        <v>1343</v>
      </c>
      <c r="B1344" s="2" t="s">
        <v>25</v>
      </c>
      <c r="C1344" s="46">
        <v>45589</v>
      </c>
      <c r="D1344" s="15" t="str">
        <f t="shared" si="24"/>
        <v>outubro</v>
      </c>
      <c r="E1344" s="9">
        <v>0.76111111111111107</v>
      </c>
      <c r="F1344" s="41" t="s">
        <v>7152</v>
      </c>
      <c r="G1344" s="2" t="s">
        <v>27</v>
      </c>
      <c r="H1344" s="20" t="s">
        <v>2309</v>
      </c>
      <c r="I1344" s="61"/>
      <c r="J1344" s="3"/>
      <c r="K1344" s="5" t="s">
        <v>7169</v>
      </c>
      <c r="L1344" s="6" t="s">
        <v>54</v>
      </c>
      <c r="M1344" s="3" t="s">
        <v>122</v>
      </c>
      <c r="N1344" s="3" t="s">
        <v>1673</v>
      </c>
      <c r="O1344" s="2" t="s">
        <v>7154</v>
      </c>
      <c r="P1344" s="3" t="s">
        <v>461</v>
      </c>
      <c r="S1344" s="3"/>
      <c r="T1344" s="1" t="s">
        <v>7155</v>
      </c>
      <c r="U1344" s="3" t="s">
        <v>6341</v>
      </c>
      <c r="V1344" s="3" t="s">
        <v>64</v>
      </c>
      <c r="W1344" s="3" t="s">
        <v>69</v>
      </c>
      <c r="X1344" s="3" t="s">
        <v>70</v>
      </c>
      <c r="Y1344" s="3" t="s">
        <v>67</v>
      </c>
      <c r="Z1344" s="4" t="str">
        <f>IF(Tabela1[[#This Row],[R.A.E]]="SIM",VLOOKUP(Tabela1[[#This Row],[CLASSIFICAÇÃO]],Lista_Susp_!PRAZO,2,0)+Tabela1[[#This Row],[DATA]],"")</f>
        <v/>
      </c>
      <c r="AA1344" s="11" t="b">
        <f ca="1">IF(Tabela1[[#This Row],[R.A.E]]="SIM",IF(AC1344="ok","CONCLUÍDO",IF(Tabela1[[#This Row],[PRAZO ABERTURA R.A.E]]&lt;TODAY(),"ATRASADO","NO PRAZO")))</f>
        <v>0</v>
      </c>
      <c r="AB1344" s="11" t="str">
        <f ca="1">IF(Tabela1[[#This Row],[PRAZO ABERTURA R.A.E]]&gt;=TODAY(),"",IF(Tabela1[[#This Row],[STATUS]]="ATRASADO",TODAY()-Tabela1[[#This Row],[PRAZO ABERTURA R.A.E]],""))</f>
        <v/>
      </c>
      <c r="AE1344" s="3"/>
      <c r="AF1344" t="s">
        <v>73</v>
      </c>
    </row>
    <row r="1345" spans="1:32" ht="30" x14ac:dyDescent="0.25">
      <c r="A1345" s="71">
        <v>1344</v>
      </c>
      <c r="B1345" s="2" t="s">
        <v>25</v>
      </c>
      <c r="C1345" s="46">
        <v>45590</v>
      </c>
      <c r="D1345" s="15" t="str">
        <f t="shared" si="24"/>
        <v>outubro</v>
      </c>
      <c r="E1345" s="9">
        <v>0.52777777777777779</v>
      </c>
      <c r="F1345" s="41" t="s">
        <v>6975</v>
      </c>
      <c r="G1345" s="2" t="s">
        <v>30</v>
      </c>
      <c r="H1345" s="20"/>
      <c r="I1345" s="61"/>
      <c r="J1345" s="3"/>
      <c r="K1345" s="5" t="s">
        <v>7170</v>
      </c>
      <c r="L1345" s="6" t="s">
        <v>219</v>
      </c>
      <c r="M1345" s="3" t="s">
        <v>121</v>
      </c>
      <c r="N1345" s="3" t="s">
        <v>1037</v>
      </c>
      <c r="O1345" s="2" t="s">
        <v>7156</v>
      </c>
      <c r="P1345" s="3" t="s">
        <v>4113</v>
      </c>
      <c r="S1345" s="3"/>
      <c r="T1345" s="1" t="s">
        <v>6247</v>
      </c>
      <c r="U1345" s="3" t="s">
        <v>3446</v>
      </c>
      <c r="V1345" s="3" t="s">
        <v>68</v>
      </c>
      <c r="W1345" s="3" t="s">
        <v>69</v>
      </c>
      <c r="X1345" s="3" t="s">
        <v>70</v>
      </c>
      <c r="Y1345" s="3" t="s">
        <v>67</v>
      </c>
      <c r="Z1345" s="4" t="str">
        <f>IF(Tabela1[[#This Row],[R.A.E]]="SIM",VLOOKUP(Tabela1[[#This Row],[CLASSIFICAÇÃO]],Lista_Susp_!PRAZO,2,0)+Tabela1[[#This Row],[DATA]],"")</f>
        <v/>
      </c>
      <c r="AA1345" s="11" t="b">
        <f ca="1">IF(Tabela1[[#This Row],[R.A.E]]="SIM",IF(AC1345="ok","CONCLUÍDO",IF(Tabela1[[#This Row],[PRAZO ABERTURA R.A.E]]&lt;TODAY(),"ATRASADO","NO PRAZO")))</f>
        <v>0</v>
      </c>
      <c r="AB1345" s="11" t="str">
        <f ca="1">IF(Tabela1[[#This Row],[PRAZO ABERTURA R.A.E]]&gt;=TODAY(),"",IF(Tabela1[[#This Row],[STATUS]]="ATRASADO",TODAY()-Tabela1[[#This Row],[PRAZO ABERTURA R.A.E]],""))</f>
        <v/>
      </c>
      <c r="AE1345" s="3"/>
      <c r="AF1345" t="s">
        <v>73</v>
      </c>
    </row>
    <row r="1346" spans="1:32" ht="30" x14ac:dyDescent="0.25">
      <c r="A1346" s="71">
        <v>1345</v>
      </c>
      <c r="B1346" s="2" t="s">
        <v>25</v>
      </c>
      <c r="C1346" s="46">
        <v>45590</v>
      </c>
      <c r="D1346" s="15" t="str">
        <f t="shared" si="24"/>
        <v>outubro</v>
      </c>
      <c r="E1346" s="9">
        <v>0.58333333333333337</v>
      </c>
      <c r="F1346" s="41" t="s">
        <v>7157</v>
      </c>
      <c r="G1346" s="2" t="s">
        <v>33</v>
      </c>
      <c r="H1346" s="20"/>
      <c r="I1346" s="61"/>
      <c r="J1346" s="3"/>
      <c r="K1346" s="5" t="s">
        <v>7171</v>
      </c>
      <c r="L1346" s="6" t="s">
        <v>126</v>
      </c>
      <c r="M1346" s="3" t="s">
        <v>781</v>
      </c>
      <c r="N1346" s="3" t="s">
        <v>7158</v>
      </c>
      <c r="O1346" s="2" t="s">
        <v>7159</v>
      </c>
      <c r="P1346" s="3" t="s">
        <v>2076</v>
      </c>
      <c r="S1346" s="3"/>
      <c r="T1346" s="1" t="s">
        <v>7160</v>
      </c>
      <c r="U1346" s="3" t="s">
        <v>7161</v>
      </c>
      <c r="V1346" s="3" t="s">
        <v>88</v>
      </c>
      <c r="W1346" s="3" t="s">
        <v>69</v>
      </c>
      <c r="X1346" s="3" t="s">
        <v>70</v>
      </c>
      <c r="Y1346" s="3" t="s">
        <v>67</v>
      </c>
      <c r="Z1346" s="4" t="str">
        <f>IF(Tabela1[[#This Row],[R.A.E]]="SIM",VLOOKUP(Tabela1[[#This Row],[CLASSIFICAÇÃO]],Lista_Susp_!PRAZO,2,0)+Tabela1[[#This Row],[DATA]],"")</f>
        <v/>
      </c>
      <c r="AA1346" s="11" t="b">
        <f ca="1">IF(Tabela1[[#This Row],[R.A.E]]="SIM",IF(AC1346="ok","CONCLUÍDO",IF(Tabela1[[#This Row],[PRAZO ABERTURA R.A.E]]&lt;TODAY(),"ATRASADO","NO PRAZO")))</f>
        <v>0</v>
      </c>
      <c r="AB1346" s="11" t="str">
        <f ca="1">IF(Tabela1[[#This Row],[PRAZO ABERTURA R.A.E]]&gt;=TODAY(),"",IF(Tabela1[[#This Row],[STATUS]]="ATRASADO",TODAY()-Tabela1[[#This Row],[PRAZO ABERTURA R.A.E]],""))</f>
        <v/>
      </c>
      <c r="AE1346" s="3"/>
      <c r="AF1346" t="s">
        <v>73</v>
      </c>
    </row>
    <row r="1347" spans="1:32" x14ac:dyDescent="0.25">
      <c r="A1347" s="71">
        <v>1346</v>
      </c>
      <c r="B1347" s="2" t="s">
        <v>25</v>
      </c>
      <c r="C1347" s="46">
        <v>45591</v>
      </c>
      <c r="D1347" s="15" t="str">
        <f t="shared" si="24"/>
        <v>outubro</v>
      </c>
      <c r="E1347" s="9">
        <v>0.1173611111111111</v>
      </c>
      <c r="F1347" s="41" t="s">
        <v>7162</v>
      </c>
      <c r="G1347" s="2" t="s">
        <v>30</v>
      </c>
      <c r="H1347" s="20"/>
      <c r="I1347" s="61"/>
      <c r="J1347" s="3" t="s">
        <v>73</v>
      </c>
      <c r="K1347" s="5" t="s">
        <v>7172</v>
      </c>
      <c r="L1347" s="6" t="s">
        <v>126</v>
      </c>
      <c r="M1347" s="3" t="s">
        <v>122</v>
      </c>
      <c r="N1347" s="3" t="s">
        <v>4333</v>
      </c>
      <c r="O1347" s="2" t="s">
        <v>7163</v>
      </c>
      <c r="P1347" s="3" t="s">
        <v>484</v>
      </c>
      <c r="S1347" s="3"/>
      <c r="T1347" s="3" t="s">
        <v>7164</v>
      </c>
      <c r="U1347" s="3" t="s">
        <v>2835</v>
      </c>
      <c r="V1347" s="3" t="s">
        <v>248</v>
      </c>
      <c r="W1347" s="3" t="s">
        <v>69</v>
      </c>
      <c r="X1347" s="3" t="s">
        <v>79</v>
      </c>
      <c r="Y1347" s="3" t="s">
        <v>73</v>
      </c>
      <c r="Z1347" s="4">
        <f>IF(Tabela1[[#This Row],[R.A.E]]="SIM",VLOOKUP(Tabela1[[#This Row],[CLASSIFICAÇÃO]],Lista_Susp_!PRAZO,2,0)+Tabela1[[#This Row],[DATA]],"")</f>
        <v>45598</v>
      </c>
      <c r="AA1347" s="11" t="str">
        <f ca="1">IF(Tabela1[[#This Row],[R.A.E]]="SIM",IF(AC1347="ok","CONCLUÍDO",IF(Tabela1[[#This Row],[PRAZO ABERTURA R.A.E]]&lt;TODAY(),"ATRASADO","NO PRAZO")))</f>
        <v>CONCLUÍDO</v>
      </c>
      <c r="AB1347" s="11" t="str">
        <f ca="1">IF(Tabela1[[#This Row],[PRAZO ABERTURA R.A.E]]&gt;=TODAY(),"",IF(Tabela1[[#This Row],[STATUS]]="ATRASADO",TODAY()-Tabela1[[#This Row],[PRAZO ABERTURA R.A.E]],""))</f>
        <v/>
      </c>
      <c r="AC1347" s="3" t="s">
        <v>908</v>
      </c>
      <c r="AD1347" s="4">
        <v>45602</v>
      </c>
      <c r="AE1347" s="3"/>
      <c r="AF1347" t="s">
        <v>73</v>
      </c>
    </row>
    <row r="1348" spans="1:32" x14ac:dyDescent="0.25">
      <c r="A1348" s="83">
        <v>1347</v>
      </c>
      <c r="B1348" s="2" t="s">
        <v>25</v>
      </c>
      <c r="C1348" s="46">
        <v>45593</v>
      </c>
      <c r="D1348" s="15" t="str">
        <f t="shared" si="24"/>
        <v>outubro</v>
      </c>
      <c r="E1348" s="9">
        <v>0.375</v>
      </c>
      <c r="F1348" s="41" t="s">
        <v>7165</v>
      </c>
      <c r="G1348" s="2" t="s">
        <v>27</v>
      </c>
      <c r="H1348" s="20" t="s">
        <v>2308</v>
      </c>
      <c r="I1348" s="61"/>
      <c r="J1348" s="3"/>
      <c r="K1348" s="5" t="s">
        <v>7173</v>
      </c>
      <c r="L1348" s="6" t="s">
        <v>126</v>
      </c>
      <c r="M1348" s="3" t="s">
        <v>231</v>
      </c>
      <c r="N1348" s="3" t="s">
        <v>4404</v>
      </c>
      <c r="O1348" s="2" t="s">
        <v>7166</v>
      </c>
      <c r="P1348" s="3" t="s">
        <v>7167</v>
      </c>
      <c r="S1348" s="3"/>
      <c r="T1348" s="3" t="s">
        <v>7168</v>
      </c>
      <c r="U1348" s="3" t="s">
        <v>2505</v>
      </c>
      <c r="V1348" s="3" t="s">
        <v>239</v>
      </c>
      <c r="W1348" s="3" t="s">
        <v>69</v>
      </c>
      <c r="X1348" s="3" t="s">
        <v>70</v>
      </c>
      <c r="Y1348" s="3" t="s">
        <v>67</v>
      </c>
      <c r="Z1348" s="4" t="str">
        <f>IF(Tabela1[[#This Row],[R.A.E]]="SIM",VLOOKUP(Tabela1[[#This Row],[CLASSIFICAÇÃO]],Lista_Susp_!PRAZO,2,0)+Tabela1[[#This Row],[DATA]],"")</f>
        <v/>
      </c>
      <c r="AA1348" s="11" t="b">
        <f ca="1">IF(Tabela1[[#This Row],[R.A.E]]="SIM",IF(AC1348="ok","CONCLUÍDO",IF(Tabela1[[#This Row],[PRAZO ABERTURA R.A.E]]&lt;TODAY(),"ATRASADO","NO PRAZO")))</f>
        <v>0</v>
      </c>
      <c r="AB1348" s="11" t="str">
        <f ca="1">IF(Tabela1[[#This Row],[PRAZO ABERTURA R.A.E]]&gt;=TODAY(),"",IF(Tabela1[[#This Row],[STATUS]]="ATRASADO",TODAY()-Tabela1[[#This Row],[PRAZO ABERTURA R.A.E]],""))</f>
        <v/>
      </c>
      <c r="AE1348" s="3"/>
      <c r="AF1348" t="s">
        <v>73</v>
      </c>
    </row>
    <row r="1349" spans="1:32" x14ac:dyDescent="0.25">
      <c r="A1349" s="71">
        <v>1348</v>
      </c>
      <c r="B1349" s="2" t="s">
        <v>25</v>
      </c>
      <c r="C1349" s="46">
        <v>45590</v>
      </c>
      <c r="D1349" s="15" t="str">
        <f t="shared" si="24"/>
        <v>outubro</v>
      </c>
      <c r="E1349" s="9">
        <v>0.50763888888888886</v>
      </c>
      <c r="F1349" s="41" t="s">
        <v>7174</v>
      </c>
      <c r="G1349" s="2" t="s">
        <v>27</v>
      </c>
      <c r="H1349" s="20" t="s">
        <v>2308</v>
      </c>
      <c r="I1349" s="61"/>
      <c r="J1349" s="3"/>
      <c r="K1349" s="5" t="s">
        <v>7270</v>
      </c>
      <c r="L1349" s="6" t="s">
        <v>126</v>
      </c>
      <c r="M1349" s="3" t="s">
        <v>210</v>
      </c>
      <c r="N1349" s="3" t="s">
        <v>6833</v>
      </c>
      <c r="O1349" s="2" t="s">
        <v>7175</v>
      </c>
      <c r="P1349" s="3" t="s">
        <v>7176</v>
      </c>
      <c r="S1349" s="3"/>
      <c r="T1349" s="3" t="s">
        <v>7177</v>
      </c>
      <c r="U1349" s="3" t="s">
        <v>7178</v>
      </c>
      <c r="V1349" s="3" t="s">
        <v>95</v>
      </c>
      <c r="W1349" s="3" t="s">
        <v>69</v>
      </c>
      <c r="X1349" s="3" t="s">
        <v>70</v>
      </c>
      <c r="Y1349" s="3" t="s">
        <v>67</v>
      </c>
      <c r="Z1349" s="4" t="str">
        <f>IF(Tabela1[[#This Row],[R.A.E]]="SIM",VLOOKUP(Tabela1[[#This Row],[CLASSIFICAÇÃO]],Lista_Susp_!PRAZO,2,0)+Tabela1[[#This Row],[DATA]],"")</f>
        <v/>
      </c>
      <c r="AA1349" s="11" t="b">
        <f ca="1">IF(Tabela1[[#This Row],[R.A.E]]="SIM",IF(AC1349="ok","CONCLUÍDO",IF(Tabela1[[#This Row],[PRAZO ABERTURA R.A.E]]&lt;TODAY(),"ATRASADO","NO PRAZO")))</f>
        <v>0</v>
      </c>
      <c r="AB1349" s="11" t="str">
        <f ca="1">IF(Tabela1[[#This Row],[PRAZO ABERTURA R.A.E]]&gt;=TODAY(),"",IF(Tabela1[[#This Row],[STATUS]]="ATRASADO",TODAY()-Tabela1[[#This Row],[PRAZO ABERTURA R.A.E]],""))</f>
        <v/>
      </c>
      <c r="AE1349" s="3"/>
      <c r="AF1349" t="s">
        <v>73</v>
      </c>
    </row>
    <row r="1350" spans="1:32" x14ac:dyDescent="0.25">
      <c r="A1350" s="83">
        <v>1349</v>
      </c>
      <c r="C1350" s="46"/>
      <c r="D1350" s="15"/>
      <c r="E1350" s="9"/>
      <c r="F1350" s="41"/>
      <c r="H1350" s="20"/>
      <c r="I1350" s="61"/>
      <c r="J1350" s="3"/>
      <c r="K1350" s="5"/>
      <c r="L1350" s="6"/>
      <c r="M1350" s="3"/>
      <c r="O1350" s="2"/>
      <c r="S1350" s="3"/>
      <c r="Y1350" s="3"/>
      <c r="Z1350" s="4"/>
      <c r="AA1350" s="11"/>
      <c r="AB1350" s="11"/>
      <c r="AE1350" s="3"/>
    </row>
    <row r="1351" spans="1:32" x14ac:dyDescent="0.25">
      <c r="A1351" s="71">
        <v>1350</v>
      </c>
      <c r="B1351" s="2" t="s">
        <v>28</v>
      </c>
      <c r="C1351" s="46">
        <v>45581</v>
      </c>
      <c r="D1351" s="15" t="str">
        <f t="shared" si="24"/>
        <v>outubro</v>
      </c>
      <c r="E1351" s="9">
        <v>0.5625</v>
      </c>
      <c r="F1351" s="41" t="s">
        <v>7179</v>
      </c>
      <c r="G1351" s="2" t="s">
        <v>30</v>
      </c>
      <c r="H1351" s="20"/>
      <c r="I1351" s="61"/>
      <c r="J1351" s="3"/>
      <c r="K1351" s="5" t="s">
        <v>7202</v>
      </c>
      <c r="L1351" s="6" t="s">
        <v>129</v>
      </c>
      <c r="M1351" s="3" t="s">
        <v>44</v>
      </c>
      <c r="O1351" s="2" t="s">
        <v>7233</v>
      </c>
      <c r="P1351" s="3" t="s">
        <v>547</v>
      </c>
      <c r="S1351" s="3"/>
      <c r="V1351" s="3" t="s">
        <v>999</v>
      </c>
      <c r="W1351" s="3" t="s">
        <v>69</v>
      </c>
      <c r="X1351" s="3" t="s">
        <v>70</v>
      </c>
      <c r="Y1351" s="3" t="s">
        <v>67</v>
      </c>
      <c r="Z1351" s="4" t="str">
        <f>IF(Tabela1[[#This Row],[R.A.E]]="SIM",VLOOKUP(Tabela1[[#This Row],[CLASSIFICAÇÃO]],Lista_Susp_!PRAZO,2,0)+Tabela1[[#This Row],[DATA]],"")</f>
        <v/>
      </c>
      <c r="AA1351" s="11" t="b">
        <f ca="1">IF(Tabela1[[#This Row],[R.A.E]]="SIM",IF(AC1351="ok","CONCLUÍDO",IF(Tabela1[[#This Row],[PRAZO ABERTURA R.A.E]]&lt;TODAY(),"ATRASADO","NO PRAZO")))</f>
        <v>0</v>
      </c>
      <c r="AB1351" s="11" t="str">
        <f ca="1">IF(Tabela1[[#This Row],[PRAZO ABERTURA R.A.E]]&gt;=TODAY(),"",IF(Tabela1[[#This Row],[STATUS]]="ATRASADO",TODAY()-Tabela1[[#This Row],[PRAZO ABERTURA R.A.E]],""))</f>
        <v/>
      </c>
      <c r="AE1351" s="3"/>
      <c r="AF1351" t="s">
        <v>73</v>
      </c>
    </row>
    <row r="1352" spans="1:32" x14ac:dyDescent="0.25">
      <c r="A1352" s="71">
        <v>1351</v>
      </c>
      <c r="B1352" s="2" t="s">
        <v>28</v>
      </c>
      <c r="C1352" s="46">
        <v>45581</v>
      </c>
      <c r="D1352" s="15" t="str">
        <f t="shared" si="24"/>
        <v>outubro</v>
      </c>
      <c r="E1352" s="9">
        <v>0.49027777777777781</v>
      </c>
      <c r="F1352" s="41" t="s">
        <v>7180</v>
      </c>
      <c r="G1352" s="2" t="s">
        <v>30</v>
      </c>
      <c r="H1352" s="20"/>
      <c r="I1352" s="61"/>
      <c r="J1352" s="3"/>
      <c r="K1352" s="5" t="s">
        <v>7203</v>
      </c>
      <c r="L1352" s="6" t="s">
        <v>129</v>
      </c>
      <c r="M1352" s="3" t="s">
        <v>121</v>
      </c>
      <c r="O1352" s="2" t="s">
        <v>7234</v>
      </c>
      <c r="P1352" s="3" t="s">
        <v>7260</v>
      </c>
      <c r="S1352" s="3"/>
      <c r="V1352" s="3" t="s">
        <v>78</v>
      </c>
      <c r="W1352" s="3" t="s">
        <v>76</v>
      </c>
      <c r="X1352" s="3" t="s">
        <v>79</v>
      </c>
      <c r="Y1352" s="3" t="s">
        <v>73</v>
      </c>
      <c r="Z1352" s="4">
        <f>IF(Tabela1[[#This Row],[R.A.E]]="SIM",VLOOKUP(Tabela1[[#This Row],[CLASSIFICAÇÃO]],Lista_Susp_!PRAZO,2,0)+Tabela1[[#This Row],[DATA]],"")</f>
        <v>45588</v>
      </c>
      <c r="AA1352" s="11" t="str">
        <f ca="1">IF(Tabela1[[#This Row],[R.A.E]]="SIM",IF(AC1352="ok","CONCLUÍDO",IF(Tabela1[[#This Row],[PRAZO ABERTURA R.A.E]]&lt;TODAY(),"ATRASADO","NO PRAZO")))</f>
        <v>ATRASADO</v>
      </c>
      <c r="AB1352" s="11">
        <f ca="1">IF(Tabela1[[#This Row],[PRAZO ABERTURA R.A.E]]&gt;=TODAY(),"",IF(Tabela1[[#This Row],[STATUS]]="ATRASADO",TODAY()-Tabela1[[#This Row],[PRAZO ABERTURA R.A.E]],""))</f>
        <v>69</v>
      </c>
      <c r="AE1352" s="3"/>
      <c r="AF1352" t="s">
        <v>73</v>
      </c>
    </row>
    <row r="1353" spans="1:32" ht="30" x14ac:dyDescent="0.25">
      <c r="A1353" s="71">
        <v>1352</v>
      </c>
      <c r="B1353" s="2" t="s">
        <v>28</v>
      </c>
      <c r="C1353" s="46">
        <v>45581</v>
      </c>
      <c r="D1353" s="15" t="str">
        <f t="shared" si="24"/>
        <v>outubro</v>
      </c>
      <c r="E1353" s="9">
        <v>0.65277777777777779</v>
      </c>
      <c r="F1353" s="41" t="s">
        <v>7181</v>
      </c>
      <c r="G1353" s="2" t="s">
        <v>30</v>
      </c>
      <c r="H1353" s="20"/>
      <c r="I1353" s="61"/>
      <c r="J1353" s="3"/>
      <c r="K1353" s="5" t="s">
        <v>7204</v>
      </c>
      <c r="L1353" s="6" t="s">
        <v>129</v>
      </c>
      <c r="M1353" s="3" t="s">
        <v>121</v>
      </c>
      <c r="O1353" s="2" t="s">
        <v>7235</v>
      </c>
      <c r="P1353" s="3" t="s">
        <v>6323</v>
      </c>
      <c r="S1353" s="3"/>
      <c r="V1353" s="3" t="s">
        <v>232</v>
      </c>
      <c r="W1353" s="3" t="s">
        <v>69</v>
      </c>
      <c r="X1353" s="3" t="s">
        <v>70</v>
      </c>
      <c r="Y1353" s="3" t="s">
        <v>67</v>
      </c>
      <c r="Z1353" s="4" t="str">
        <f>IF(Tabela1[[#This Row],[R.A.E]]="SIM",VLOOKUP(Tabela1[[#This Row],[CLASSIFICAÇÃO]],Lista_Susp_!PRAZO,2,0)+Tabela1[[#This Row],[DATA]],"")</f>
        <v/>
      </c>
      <c r="AA1353" s="11" t="b">
        <f ca="1">IF(Tabela1[[#This Row],[R.A.E]]="SIM",IF(AC1353="ok","CONCLUÍDO",IF(Tabela1[[#This Row],[PRAZO ABERTURA R.A.E]]&lt;TODAY(),"ATRASADO","NO PRAZO")))</f>
        <v>0</v>
      </c>
      <c r="AB1353" s="11" t="str">
        <f ca="1">IF(Tabela1[[#This Row],[PRAZO ABERTURA R.A.E]]&gt;=TODAY(),"",IF(Tabela1[[#This Row],[STATUS]]="ATRASADO",TODAY()-Tabela1[[#This Row],[PRAZO ABERTURA R.A.E]],""))</f>
        <v/>
      </c>
      <c r="AE1353" s="3"/>
      <c r="AF1353" t="s">
        <v>73</v>
      </c>
    </row>
    <row r="1354" spans="1:32" ht="30" x14ac:dyDescent="0.25">
      <c r="A1354" s="71">
        <v>1353</v>
      </c>
      <c r="B1354" s="2" t="s">
        <v>28</v>
      </c>
      <c r="C1354" s="46">
        <v>45581</v>
      </c>
      <c r="D1354" s="15" t="str">
        <f t="shared" si="24"/>
        <v>outubro</v>
      </c>
      <c r="E1354" s="9">
        <v>0.66666666666666663</v>
      </c>
      <c r="F1354" s="41" t="s">
        <v>7182</v>
      </c>
      <c r="G1354" s="2" t="s">
        <v>27</v>
      </c>
      <c r="H1354" s="20"/>
      <c r="I1354" s="61"/>
      <c r="J1354" s="3"/>
      <c r="K1354" s="5" t="s">
        <v>7205</v>
      </c>
      <c r="L1354" s="6" t="s">
        <v>129</v>
      </c>
      <c r="M1354" s="3" t="s">
        <v>209</v>
      </c>
      <c r="O1354" s="2" t="s">
        <v>7236</v>
      </c>
      <c r="P1354" s="3" t="s">
        <v>7261</v>
      </c>
      <c r="S1354" s="3"/>
      <c r="V1354" s="3" t="s">
        <v>83</v>
      </c>
      <c r="W1354" s="3" t="s">
        <v>69</v>
      </c>
      <c r="X1354" s="3" t="s">
        <v>70</v>
      </c>
      <c r="Y1354" s="3" t="s">
        <v>67</v>
      </c>
      <c r="Z1354" s="4" t="str">
        <f>IF(Tabela1[[#This Row],[R.A.E]]="SIM",VLOOKUP(Tabela1[[#This Row],[CLASSIFICAÇÃO]],Lista_Susp_!PRAZO,2,0)+Tabela1[[#This Row],[DATA]],"")</f>
        <v/>
      </c>
      <c r="AA1354" s="11" t="b">
        <f ca="1">IF(Tabela1[[#This Row],[R.A.E]]="SIM",IF(AC1354="ok","CONCLUÍDO",IF(Tabela1[[#This Row],[PRAZO ABERTURA R.A.E]]&lt;TODAY(),"ATRASADO","NO PRAZO")))</f>
        <v>0</v>
      </c>
      <c r="AB1354" s="11" t="str">
        <f ca="1">IF(Tabela1[[#This Row],[PRAZO ABERTURA R.A.E]]&gt;=TODAY(),"",IF(Tabela1[[#This Row],[STATUS]]="ATRASADO",TODAY()-Tabela1[[#This Row],[PRAZO ABERTURA R.A.E]],""))</f>
        <v/>
      </c>
      <c r="AE1354" s="3"/>
      <c r="AF1354" t="s">
        <v>73</v>
      </c>
    </row>
    <row r="1355" spans="1:32" x14ac:dyDescent="0.25">
      <c r="A1355" s="71">
        <v>1354</v>
      </c>
      <c r="B1355" s="2" t="s">
        <v>28</v>
      </c>
      <c r="C1355" s="46">
        <v>45582</v>
      </c>
      <c r="D1355" s="15" t="str">
        <f t="shared" si="24"/>
        <v>outubro</v>
      </c>
      <c r="E1355" s="9">
        <v>0.44444444444444442</v>
      </c>
      <c r="F1355" s="41" t="s">
        <v>7183</v>
      </c>
      <c r="G1355" s="2" t="s">
        <v>27</v>
      </c>
      <c r="H1355" s="20"/>
      <c r="I1355" s="61"/>
      <c r="J1355" s="3"/>
      <c r="K1355" s="5" t="s">
        <v>7206</v>
      </c>
      <c r="L1355" s="6" t="s">
        <v>3600</v>
      </c>
      <c r="M1355" s="3" t="s">
        <v>121</v>
      </c>
      <c r="O1355" s="2" t="s">
        <v>7237</v>
      </c>
      <c r="P1355" s="3" t="s">
        <v>879</v>
      </c>
      <c r="S1355" s="3"/>
      <c r="V1355" s="3" t="s">
        <v>3898</v>
      </c>
      <c r="W1355" s="3" t="s">
        <v>69</v>
      </c>
      <c r="X1355" s="3" t="s">
        <v>79</v>
      </c>
      <c r="Y1355" s="3" t="s">
        <v>67</v>
      </c>
      <c r="Z1355" s="4" t="str">
        <f>IF(Tabela1[[#This Row],[R.A.E]]="SIM",VLOOKUP(Tabela1[[#This Row],[CLASSIFICAÇÃO]],Lista_Susp_!PRAZO,2,0)+Tabela1[[#This Row],[DATA]],"")</f>
        <v/>
      </c>
      <c r="AA1355" s="11" t="b">
        <f ca="1">IF(Tabela1[[#This Row],[R.A.E]]="SIM",IF(AC1355="ok","CONCLUÍDO",IF(Tabela1[[#This Row],[PRAZO ABERTURA R.A.E]]&lt;TODAY(),"ATRASADO","NO PRAZO")))</f>
        <v>0</v>
      </c>
      <c r="AB1355" s="11" t="str">
        <f ca="1">IF(Tabela1[[#This Row],[PRAZO ABERTURA R.A.E]]&gt;=TODAY(),"",IF(Tabela1[[#This Row],[STATUS]]="ATRASADO",TODAY()-Tabela1[[#This Row],[PRAZO ABERTURA R.A.E]],""))</f>
        <v/>
      </c>
      <c r="AE1355" s="3"/>
      <c r="AF1355" t="s">
        <v>73</v>
      </c>
    </row>
    <row r="1356" spans="1:32" x14ac:dyDescent="0.25">
      <c r="A1356" s="71">
        <v>1355</v>
      </c>
      <c r="B1356" s="2" t="s">
        <v>28</v>
      </c>
      <c r="C1356" s="46">
        <v>45581</v>
      </c>
      <c r="D1356" s="15" t="str">
        <f t="shared" si="24"/>
        <v>outubro</v>
      </c>
      <c r="E1356" s="9">
        <v>0.625</v>
      </c>
      <c r="F1356" s="41" t="s">
        <v>7184</v>
      </c>
      <c r="G1356" s="2" t="s">
        <v>33</v>
      </c>
      <c r="H1356" s="20"/>
      <c r="I1356" s="61"/>
      <c r="J1356" s="3"/>
      <c r="K1356" s="5" t="s">
        <v>7207</v>
      </c>
      <c r="L1356" s="6" t="s">
        <v>163</v>
      </c>
      <c r="M1356" s="3" t="s">
        <v>121</v>
      </c>
      <c r="O1356" s="2" t="s">
        <v>7238</v>
      </c>
      <c r="P1356" s="3" t="s">
        <v>7262</v>
      </c>
      <c r="S1356" s="3"/>
      <c r="V1356" s="3" t="s">
        <v>3898</v>
      </c>
      <c r="W1356" s="3" t="s">
        <v>69</v>
      </c>
      <c r="X1356" s="3" t="s">
        <v>70</v>
      </c>
      <c r="Y1356" s="3" t="s">
        <v>67</v>
      </c>
      <c r="Z1356" s="4" t="str">
        <f>IF(Tabela1[[#This Row],[R.A.E]]="SIM",VLOOKUP(Tabela1[[#This Row],[CLASSIFICAÇÃO]],Lista_Susp_!PRAZO,2,0)+Tabela1[[#This Row],[DATA]],"")</f>
        <v/>
      </c>
      <c r="AA1356" s="11" t="b">
        <f ca="1">IF(Tabela1[[#This Row],[R.A.E]]="SIM",IF(AC1356="ok","CONCLUÍDO",IF(Tabela1[[#This Row],[PRAZO ABERTURA R.A.E]]&lt;TODAY(),"ATRASADO","NO PRAZO")))</f>
        <v>0</v>
      </c>
      <c r="AB1356" s="11" t="str">
        <f ca="1">IF(Tabela1[[#This Row],[PRAZO ABERTURA R.A.E]]&gt;=TODAY(),"",IF(Tabela1[[#This Row],[STATUS]]="ATRASADO",TODAY()-Tabela1[[#This Row],[PRAZO ABERTURA R.A.E]],""))</f>
        <v/>
      </c>
      <c r="AE1356" s="3"/>
      <c r="AF1356" t="s">
        <v>73</v>
      </c>
    </row>
    <row r="1357" spans="1:32" x14ac:dyDescent="0.25">
      <c r="A1357" s="71">
        <v>1356</v>
      </c>
      <c r="B1357" s="2" t="s">
        <v>28</v>
      </c>
      <c r="C1357" s="46">
        <v>45583</v>
      </c>
      <c r="D1357" s="15" t="str">
        <f t="shared" si="24"/>
        <v>outubro</v>
      </c>
      <c r="E1357" s="9">
        <v>2.0833333333333332E-2</v>
      </c>
      <c r="F1357" s="41" t="s">
        <v>7185</v>
      </c>
      <c r="G1357" s="2" t="s">
        <v>27</v>
      </c>
      <c r="H1357" s="20"/>
      <c r="I1357" s="61"/>
      <c r="J1357" s="3"/>
      <c r="K1357" s="5" t="s">
        <v>7208</v>
      </c>
      <c r="L1357" s="6" t="s">
        <v>129</v>
      </c>
      <c r="M1357" s="3" t="s">
        <v>121</v>
      </c>
      <c r="O1357" s="2" t="s">
        <v>7239</v>
      </c>
      <c r="P1357" s="3" t="s">
        <v>484</v>
      </c>
      <c r="S1357" s="3"/>
      <c r="V1357" s="3" t="s">
        <v>78</v>
      </c>
      <c r="W1357" s="3" t="s">
        <v>69</v>
      </c>
      <c r="X1357" s="3" t="s">
        <v>79</v>
      </c>
      <c r="Y1357" s="3" t="s">
        <v>73</v>
      </c>
      <c r="Z1357" s="4">
        <f>IF(Tabela1[[#This Row],[R.A.E]]="SIM",VLOOKUP(Tabela1[[#This Row],[CLASSIFICAÇÃO]],Lista_Susp_!PRAZO,2,0)+Tabela1[[#This Row],[DATA]],"")</f>
        <v>45590</v>
      </c>
      <c r="AA1357" s="11" t="str">
        <f ca="1">IF(Tabela1[[#This Row],[R.A.E]]="SIM",IF(AC1357="ok","CONCLUÍDO",IF(Tabela1[[#This Row],[PRAZO ABERTURA R.A.E]]&lt;TODAY(),"ATRASADO","NO PRAZO")))</f>
        <v>ATRASADO</v>
      </c>
      <c r="AB1357" s="11">
        <f ca="1">IF(Tabela1[[#This Row],[PRAZO ABERTURA R.A.E]]&gt;=TODAY(),"",IF(Tabela1[[#This Row],[STATUS]]="ATRASADO",TODAY()-Tabela1[[#This Row],[PRAZO ABERTURA R.A.E]],""))</f>
        <v>67</v>
      </c>
      <c r="AE1357" s="3"/>
      <c r="AF1357" t="s">
        <v>73</v>
      </c>
    </row>
    <row r="1358" spans="1:32" x14ac:dyDescent="0.25">
      <c r="A1358" s="71">
        <v>1357</v>
      </c>
      <c r="B1358" s="2" t="s">
        <v>28</v>
      </c>
      <c r="C1358" s="46">
        <v>45583</v>
      </c>
      <c r="D1358" s="15" t="str">
        <f t="shared" si="24"/>
        <v>outubro</v>
      </c>
      <c r="E1358" s="9">
        <v>0.42708333333333331</v>
      </c>
      <c r="F1358" s="41" t="s">
        <v>4277</v>
      </c>
      <c r="G1358" s="2" t="s">
        <v>30</v>
      </c>
      <c r="H1358" s="20"/>
      <c r="I1358" s="61"/>
      <c r="J1358" s="3"/>
      <c r="K1358" s="5" t="s">
        <v>7209</v>
      </c>
      <c r="L1358" s="6" t="s">
        <v>129</v>
      </c>
      <c r="M1358" s="3" t="s">
        <v>44</v>
      </c>
      <c r="O1358" s="2" t="s">
        <v>7240</v>
      </c>
      <c r="P1358" s="3" t="s">
        <v>547</v>
      </c>
      <c r="S1358" s="3"/>
      <c r="V1358" s="3" t="s">
        <v>999</v>
      </c>
      <c r="W1358" s="3" t="s">
        <v>69</v>
      </c>
      <c r="X1358" s="3" t="s">
        <v>70</v>
      </c>
      <c r="Y1358" s="3" t="s">
        <v>67</v>
      </c>
      <c r="Z1358" s="4" t="str">
        <f>IF(Tabela1[[#This Row],[R.A.E]]="SIM",VLOOKUP(Tabela1[[#This Row],[CLASSIFICAÇÃO]],Lista_Susp_!PRAZO,2,0)+Tabela1[[#This Row],[DATA]],"")</f>
        <v/>
      </c>
      <c r="AA1358" s="11" t="b">
        <f ca="1">IF(Tabela1[[#This Row],[R.A.E]]="SIM",IF(AC1358="ok","CONCLUÍDO",IF(Tabela1[[#This Row],[PRAZO ABERTURA R.A.E]]&lt;TODAY(),"ATRASADO","NO PRAZO")))</f>
        <v>0</v>
      </c>
      <c r="AB1358" s="11" t="str">
        <f ca="1">IF(Tabela1[[#This Row],[PRAZO ABERTURA R.A.E]]&gt;=TODAY(),"",IF(Tabela1[[#This Row],[STATUS]]="ATRASADO",TODAY()-Tabela1[[#This Row],[PRAZO ABERTURA R.A.E]],""))</f>
        <v/>
      </c>
      <c r="AE1358" s="3"/>
      <c r="AF1358" t="s">
        <v>73</v>
      </c>
    </row>
    <row r="1359" spans="1:32" ht="30" x14ac:dyDescent="0.25">
      <c r="A1359" s="71">
        <v>1358</v>
      </c>
      <c r="B1359" s="2" t="s">
        <v>28</v>
      </c>
      <c r="C1359" s="46">
        <v>45582</v>
      </c>
      <c r="D1359" s="15" t="str">
        <f t="shared" si="24"/>
        <v>outubro</v>
      </c>
      <c r="E1359" s="9">
        <v>0.66666666666666663</v>
      </c>
      <c r="F1359" s="41" t="s">
        <v>5396</v>
      </c>
      <c r="G1359" s="2" t="s">
        <v>32</v>
      </c>
      <c r="H1359" s="20"/>
      <c r="I1359" s="61"/>
      <c r="J1359" s="3"/>
      <c r="K1359" s="5" t="s">
        <v>7210</v>
      </c>
      <c r="L1359" s="6" t="s">
        <v>7229</v>
      </c>
      <c r="M1359" s="3" t="s">
        <v>121</v>
      </c>
      <c r="O1359" s="2" t="s">
        <v>7241</v>
      </c>
      <c r="P1359" s="3" t="s">
        <v>3544</v>
      </c>
      <c r="S1359" s="3"/>
      <c r="V1359" s="3" t="s">
        <v>83</v>
      </c>
      <c r="W1359" s="3" t="s">
        <v>76</v>
      </c>
      <c r="X1359" s="3" t="s">
        <v>70</v>
      </c>
      <c r="Y1359" s="3" t="s">
        <v>73</v>
      </c>
      <c r="Z1359" s="4">
        <f>IF(Tabela1[[#This Row],[R.A.E]]="SIM",VLOOKUP(Tabela1[[#This Row],[CLASSIFICAÇÃO]],Lista_Susp_!PRAZO,2,0)+Tabela1[[#This Row],[DATA]],"")</f>
        <v>45589</v>
      </c>
      <c r="AA1359" s="11" t="str">
        <f ca="1">IF(Tabela1[[#This Row],[R.A.E]]="SIM",IF(AC1359="ok","CONCLUÍDO",IF(Tabela1[[#This Row],[PRAZO ABERTURA R.A.E]]&lt;TODAY(),"ATRASADO","NO PRAZO")))</f>
        <v>ATRASADO</v>
      </c>
      <c r="AB1359" s="11">
        <f ca="1">IF(Tabela1[[#This Row],[PRAZO ABERTURA R.A.E]]&gt;=TODAY(),"",IF(Tabela1[[#This Row],[STATUS]]="ATRASADO",TODAY()-Tabela1[[#This Row],[PRAZO ABERTURA R.A.E]],""))</f>
        <v>68</v>
      </c>
      <c r="AE1359" s="3"/>
      <c r="AF1359" t="s">
        <v>73</v>
      </c>
    </row>
    <row r="1360" spans="1:32" x14ac:dyDescent="0.25">
      <c r="A1360" s="71">
        <v>1359</v>
      </c>
      <c r="B1360" s="2" t="s">
        <v>28</v>
      </c>
      <c r="C1360" s="46">
        <v>45584</v>
      </c>
      <c r="D1360" s="15" t="str">
        <f t="shared" si="24"/>
        <v>outubro</v>
      </c>
      <c r="E1360" s="9">
        <v>0.40972222222222227</v>
      </c>
      <c r="F1360" s="41" t="s">
        <v>7181</v>
      </c>
      <c r="G1360" s="2" t="s">
        <v>33</v>
      </c>
      <c r="H1360" s="20"/>
      <c r="I1360" s="61"/>
      <c r="J1360" s="3"/>
      <c r="K1360" s="5" t="s">
        <v>7211</v>
      </c>
      <c r="L1360" s="6" t="s">
        <v>129</v>
      </c>
      <c r="M1360" s="3" t="s">
        <v>121</v>
      </c>
      <c r="O1360" s="2" t="s">
        <v>7242</v>
      </c>
      <c r="P1360" s="3" t="s">
        <v>581</v>
      </c>
      <c r="S1360" s="3"/>
      <c r="V1360" s="3" t="s">
        <v>232</v>
      </c>
      <c r="W1360" s="3" t="s">
        <v>69</v>
      </c>
      <c r="X1360" s="3" t="s">
        <v>70</v>
      </c>
      <c r="Y1360" s="3" t="s">
        <v>67</v>
      </c>
      <c r="Z1360" s="4" t="str">
        <f>IF(Tabela1[[#This Row],[R.A.E]]="SIM",VLOOKUP(Tabela1[[#This Row],[CLASSIFICAÇÃO]],Lista_Susp_!PRAZO,2,0)+Tabela1[[#This Row],[DATA]],"")</f>
        <v/>
      </c>
      <c r="AA1360" s="11" t="b">
        <f ca="1">IF(Tabela1[[#This Row],[R.A.E]]="SIM",IF(AC1360="ok","CONCLUÍDO",IF(Tabela1[[#This Row],[PRAZO ABERTURA R.A.E]]&lt;TODAY(),"ATRASADO","NO PRAZO")))</f>
        <v>0</v>
      </c>
      <c r="AB1360" s="11" t="str">
        <f ca="1">IF(Tabela1[[#This Row],[PRAZO ABERTURA R.A.E]]&gt;=TODAY(),"",IF(Tabela1[[#This Row],[STATUS]]="ATRASADO",TODAY()-Tabela1[[#This Row],[PRAZO ABERTURA R.A.E]],""))</f>
        <v/>
      </c>
      <c r="AE1360" s="3"/>
      <c r="AF1360" t="s">
        <v>73</v>
      </c>
    </row>
    <row r="1361" spans="1:32" ht="30" x14ac:dyDescent="0.25">
      <c r="A1361" s="71">
        <v>1360</v>
      </c>
      <c r="B1361" s="2" t="s">
        <v>28</v>
      </c>
      <c r="C1361" s="46">
        <v>45585</v>
      </c>
      <c r="D1361" s="15" t="str">
        <f t="shared" si="24"/>
        <v>outubro</v>
      </c>
      <c r="E1361" s="9">
        <v>0.6875</v>
      </c>
      <c r="F1361" s="41" t="s">
        <v>7180</v>
      </c>
      <c r="G1361" s="2" t="s">
        <v>27</v>
      </c>
      <c r="H1361" s="20"/>
      <c r="I1361" s="61"/>
      <c r="J1361" s="3"/>
      <c r="K1361" s="5" t="s">
        <v>7212</v>
      </c>
      <c r="L1361" s="6" t="s">
        <v>129</v>
      </c>
      <c r="M1361" s="3" t="s">
        <v>121</v>
      </c>
      <c r="O1361" s="2" t="s">
        <v>7243</v>
      </c>
      <c r="P1361" s="3" t="s">
        <v>7263</v>
      </c>
      <c r="S1361" s="3"/>
      <c r="V1361" s="3" t="s">
        <v>78</v>
      </c>
      <c r="W1361" s="3" t="s">
        <v>69</v>
      </c>
      <c r="X1361" s="3" t="s">
        <v>70</v>
      </c>
      <c r="Y1361" s="3" t="s">
        <v>67</v>
      </c>
      <c r="Z1361" s="4" t="str">
        <f>IF(Tabela1[[#This Row],[R.A.E]]="SIM",VLOOKUP(Tabela1[[#This Row],[CLASSIFICAÇÃO]],Lista_Susp_!PRAZO,2,0)+Tabela1[[#This Row],[DATA]],"")</f>
        <v/>
      </c>
      <c r="AA1361" s="11" t="b">
        <f ca="1">IF(Tabela1[[#This Row],[R.A.E]]="SIM",IF(AC1361="ok","CONCLUÍDO",IF(Tabela1[[#This Row],[PRAZO ABERTURA R.A.E]]&lt;TODAY(),"ATRASADO","NO PRAZO")))</f>
        <v>0</v>
      </c>
      <c r="AB1361" s="11" t="str">
        <f ca="1">IF(Tabela1[[#This Row],[PRAZO ABERTURA R.A.E]]&gt;=TODAY(),"",IF(Tabela1[[#This Row],[STATUS]]="ATRASADO",TODAY()-Tabela1[[#This Row],[PRAZO ABERTURA R.A.E]],""))</f>
        <v/>
      </c>
      <c r="AE1361" s="3"/>
      <c r="AF1361" t="s">
        <v>73</v>
      </c>
    </row>
    <row r="1362" spans="1:32" x14ac:dyDescent="0.25">
      <c r="A1362" s="71">
        <v>1361</v>
      </c>
      <c r="B1362" s="2" t="s">
        <v>28</v>
      </c>
      <c r="C1362" s="46">
        <v>45581</v>
      </c>
      <c r="D1362" s="15" t="str">
        <f t="shared" si="24"/>
        <v>outubro</v>
      </c>
      <c r="E1362" s="9">
        <v>0.65972222222222221</v>
      </c>
      <c r="F1362" s="41" t="s">
        <v>7186</v>
      </c>
      <c r="G1362" s="2" t="s">
        <v>36</v>
      </c>
      <c r="H1362" s="20"/>
      <c r="I1362" s="61"/>
      <c r="J1362" s="3"/>
      <c r="K1362" s="5" t="s">
        <v>7213</v>
      </c>
      <c r="L1362" s="6" t="s">
        <v>129</v>
      </c>
      <c r="M1362" s="3" t="s">
        <v>121</v>
      </c>
      <c r="O1362" s="2" t="s">
        <v>7244</v>
      </c>
      <c r="P1362" s="3" t="s">
        <v>1723</v>
      </c>
      <c r="S1362" s="3"/>
      <c r="V1362" s="3" t="s">
        <v>83</v>
      </c>
      <c r="W1362" s="3" t="s">
        <v>69</v>
      </c>
      <c r="X1362" s="3" t="s">
        <v>70</v>
      </c>
      <c r="Y1362" s="3" t="s">
        <v>67</v>
      </c>
      <c r="Z1362" s="4" t="str">
        <f>IF(Tabela1[[#This Row],[R.A.E]]="SIM",VLOOKUP(Tabela1[[#This Row],[CLASSIFICAÇÃO]],Lista_Susp_!PRAZO,2,0)+Tabela1[[#This Row],[DATA]],"")</f>
        <v/>
      </c>
      <c r="AA1362" s="11" t="b">
        <f ca="1">IF(Tabela1[[#This Row],[R.A.E]]="SIM",IF(AC1362="ok","CONCLUÍDO",IF(Tabela1[[#This Row],[PRAZO ABERTURA R.A.E]]&lt;TODAY(),"ATRASADO","NO PRAZO")))</f>
        <v>0</v>
      </c>
      <c r="AB1362" s="11" t="str">
        <f ca="1">IF(Tabela1[[#This Row],[PRAZO ABERTURA R.A.E]]&gt;=TODAY(),"",IF(Tabela1[[#This Row],[STATUS]]="ATRASADO",TODAY()-Tabela1[[#This Row],[PRAZO ABERTURA R.A.E]],""))</f>
        <v/>
      </c>
      <c r="AE1362" s="3"/>
      <c r="AF1362" t="s">
        <v>73</v>
      </c>
    </row>
    <row r="1363" spans="1:32" x14ac:dyDescent="0.25">
      <c r="A1363" s="71">
        <v>1362</v>
      </c>
      <c r="B1363" s="2" t="s">
        <v>28</v>
      </c>
      <c r="C1363" s="46">
        <v>45587</v>
      </c>
      <c r="D1363" s="15" t="str">
        <f t="shared" si="24"/>
        <v>outubro</v>
      </c>
      <c r="E1363" s="9">
        <v>0.5</v>
      </c>
      <c r="F1363" s="41" t="s">
        <v>7187</v>
      </c>
      <c r="G1363" s="2" t="s">
        <v>33</v>
      </c>
      <c r="H1363" s="20"/>
      <c r="I1363" s="61"/>
      <c r="J1363" s="3"/>
      <c r="K1363" s="5" t="s">
        <v>7214</v>
      </c>
      <c r="L1363" s="6" t="s">
        <v>133</v>
      </c>
      <c r="M1363" s="3" t="s">
        <v>121</v>
      </c>
      <c r="O1363" s="2" t="s">
        <v>7245</v>
      </c>
      <c r="P1363" s="3" t="s">
        <v>484</v>
      </c>
      <c r="S1363" s="3"/>
      <c r="V1363" s="3" t="s">
        <v>78</v>
      </c>
      <c r="W1363" s="3" t="s">
        <v>69</v>
      </c>
      <c r="X1363" s="3" t="s">
        <v>70</v>
      </c>
      <c r="Y1363" s="3" t="s">
        <v>67</v>
      </c>
      <c r="Z1363" s="4" t="str">
        <f>IF(Tabela1[[#This Row],[R.A.E]]="SIM",VLOOKUP(Tabela1[[#This Row],[CLASSIFICAÇÃO]],Lista_Susp_!PRAZO,2,0)+Tabela1[[#This Row],[DATA]],"")</f>
        <v/>
      </c>
      <c r="AA1363" s="11" t="b">
        <f ca="1">IF(Tabela1[[#This Row],[R.A.E]]="SIM",IF(AC1363="ok","CONCLUÍDO",IF(Tabela1[[#This Row],[PRAZO ABERTURA R.A.E]]&lt;TODAY(),"ATRASADO","NO PRAZO")))</f>
        <v>0</v>
      </c>
      <c r="AB1363" s="11" t="str">
        <f ca="1">IF(Tabela1[[#This Row],[PRAZO ABERTURA R.A.E]]&gt;=TODAY(),"",IF(Tabela1[[#This Row],[STATUS]]="ATRASADO",TODAY()-Tabela1[[#This Row],[PRAZO ABERTURA R.A.E]],""))</f>
        <v/>
      </c>
      <c r="AE1363" s="3"/>
      <c r="AF1363" t="s">
        <v>73</v>
      </c>
    </row>
    <row r="1364" spans="1:32" ht="30" x14ac:dyDescent="0.25">
      <c r="A1364" s="71">
        <v>1363</v>
      </c>
      <c r="B1364" s="2" t="s">
        <v>28</v>
      </c>
      <c r="C1364" s="46">
        <v>45587</v>
      </c>
      <c r="D1364" s="15" t="str">
        <f t="shared" si="24"/>
        <v>outubro</v>
      </c>
      <c r="E1364" s="9">
        <v>0.65277777777777779</v>
      </c>
      <c r="F1364" s="41" t="s">
        <v>7188</v>
      </c>
      <c r="G1364" s="2" t="s">
        <v>30</v>
      </c>
      <c r="H1364" s="20"/>
      <c r="I1364" s="61"/>
      <c r="J1364" s="3"/>
      <c r="K1364" s="5" t="s">
        <v>7215</v>
      </c>
      <c r="L1364" s="6" t="s">
        <v>6936</v>
      </c>
      <c r="M1364" s="3" t="s">
        <v>121</v>
      </c>
      <c r="O1364" s="2" t="s">
        <v>7246</v>
      </c>
      <c r="P1364" s="3" t="s">
        <v>1256</v>
      </c>
      <c r="S1364" s="3"/>
      <c r="V1364" s="3" t="s">
        <v>5944</v>
      </c>
      <c r="W1364" s="3" t="s">
        <v>76</v>
      </c>
      <c r="X1364" s="3" t="s">
        <v>70</v>
      </c>
      <c r="Y1364" s="3" t="s">
        <v>73</v>
      </c>
      <c r="Z1364" s="4">
        <f>IF(Tabela1[[#This Row],[R.A.E]]="SIM",VLOOKUP(Tabela1[[#This Row],[CLASSIFICAÇÃO]],Lista_Susp_!PRAZO,2,0)+Tabela1[[#This Row],[DATA]],"")</f>
        <v>45594</v>
      </c>
      <c r="AA1364" s="11" t="str">
        <f ca="1">IF(Tabela1[[#This Row],[R.A.E]]="SIM",IF(AC1364="ok","CONCLUÍDO",IF(Tabela1[[#This Row],[PRAZO ABERTURA R.A.E]]&lt;TODAY(),"ATRASADO","NO PRAZO")))</f>
        <v>ATRASADO</v>
      </c>
      <c r="AB1364" s="11">
        <f ca="1">IF(Tabela1[[#This Row],[PRAZO ABERTURA R.A.E]]&gt;=TODAY(),"",IF(Tabela1[[#This Row],[STATUS]]="ATRASADO",TODAY()-Tabela1[[#This Row],[PRAZO ABERTURA R.A.E]],""))</f>
        <v>63</v>
      </c>
      <c r="AE1364" s="3"/>
      <c r="AF1364" t="s">
        <v>73</v>
      </c>
    </row>
    <row r="1365" spans="1:32" x14ac:dyDescent="0.25">
      <c r="A1365" s="71">
        <v>1364</v>
      </c>
      <c r="B1365" s="2" t="s">
        <v>28</v>
      </c>
      <c r="C1365" s="46">
        <v>45588</v>
      </c>
      <c r="D1365" s="15" t="str">
        <f t="shared" si="24"/>
        <v>outubro</v>
      </c>
      <c r="E1365" s="9">
        <v>0.52083333333333337</v>
      </c>
      <c r="F1365" s="41" t="s">
        <v>7189</v>
      </c>
      <c r="G1365" s="2" t="s">
        <v>30</v>
      </c>
      <c r="H1365" s="20"/>
      <c r="I1365" s="61"/>
      <c r="J1365" s="3"/>
      <c r="K1365" s="5" t="s">
        <v>7216</v>
      </c>
      <c r="L1365" s="6" t="s">
        <v>163</v>
      </c>
      <c r="M1365" s="3" t="s">
        <v>121</v>
      </c>
      <c r="O1365" s="2" t="s">
        <v>7247</v>
      </c>
      <c r="P1365" s="3" t="s">
        <v>7262</v>
      </c>
      <c r="S1365" s="3"/>
      <c r="V1365" s="3" t="s">
        <v>3898</v>
      </c>
      <c r="W1365" s="3" t="s">
        <v>76</v>
      </c>
      <c r="X1365" s="3" t="s">
        <v>70</v>
      </c>
      <c r="Y1365" s="3" t="s">
        <v>67</v>
      </c>
      <c r="Z1365" s="4" t="str">
        <f>IF(Tabela1[[#This Row],[R.A.E]]="SIM",VLOOKUP(Tabela1[[#This Row],[CLASSIFICAÇÃO]],Lista_Susp_!PRAZO,2,0)+Tabela1[[#This Row],[DATA]],"")</f>
        <v/>
      </c>
      <c r="AA1365" s="11" t="b">
        <f ca="1">IF(Tabela1[[#This Row],[R.A.E]]="SIM",IF(AC1365="ok","CONCLUÍDO",IF(Tabela1[[#This Row],[PRAZO ABERTURA R.A.E]]&lt;TODAY(),"ATRASADO","NO PRAZO")))</f>
        <v>0</v>
      </c>
      <c r="AB1365" s="11" t="str">
        <f ca="1">IF(Tabela1[[#This Row],[PRAZO ABERTURA R.A.E]]&gt;=TODAY(),"",IF(Tabela1[[#This Row],[STATUS]]="ATRASADO",TODAY()-Tabela1[[#This Row],[PRAZO ABERTURA R.A.E]],""))</f>
        <v/>
      </c>
      <c r="AE1365" s="3"/>
      <c r="AF1365" t="s">
        <v>73</v>
      </c>
    </row>
    <row r="1366" spans="1:32" x14ac:dyDescent="0.25">
      <c r="A1366" s="71">
        <v>1365</v>
      </c>
      <c r="B1366" s="2" t="s">
        <v>28</v>
      </c>
      <c r="C1366" s="46">
        <v>45588</v>
      </c>
      <c r="D1366" s="15" t="str">
        <f t="shared" si="24"/>
        <v>outubro</v>
      </c>
      <c r="E1366" s="9">
        <v>0.46875</v>
      </c>
      <c r="F1366" s="41" t="s">
        <v>7190</v>
      </c>
      <c r="G1366" s="2" t="s">
        <v>36</v>
      </c>
      <c r="H1366" s="20"/>
      <c r="I1366" s="61"/>
      <c r="J1366" s="3"/>
      <c r="K1366" s="5" t="s">
        <v>7217</v>
      </c>
      <c r="L1366" s="6" t="s">
        <v>129</v>
      </c>
      <c r="M1366" s="3" t="s">
        <v>7232</v>
      </c>
      <c r="O1366" s="2" t="s">
        <v>7248</v>
      </c>
      <c r="P1366" s="3" t="s">
        <v>7264</v>
      </c>
      <c r="S1366" s="3"/>
      <c r="V1366" s="3" t="s">
        <v>232</v>
      </c>
      <c r="W1366" s="3" t="s">
        <v>69</v>
      </c>
      <c r="X1366" s="3" t="s">
        <v>70</v>
      </c>
      <c r="Y1366" s="3" t="s">
        <v>67</v>
      </c>
      <c r="Z1366" s="4" t="str">
        <f>IF(Tabela1[[#This Row],[R.A.E]]="SIM",VLOOKUP(Tabela1[[#This Row],[CLASSIFICAÇÃO]],Lista_Susp_!PRAZO,2,0)+Tabela1[[#This Row],[DATA]],"")</f>
        <v/>
      </c>
      <c r="AA1366" s="11" t="b">
        <f ca="1">IF(Tabela1[[#This Row],[R.A.E]]="SIM",IF(AC1366="ok","CONCLUÍDO",IF(Tabela1[[#This Row],[PRAZO ABERTURA R.A.E]]&lt;TODAY(),"ATRASADO","NO PRAZO")))</f>
        <v>0</v>
      </c>
      <c r="AB1366" s="11" t="str">
        <f ca="1">IF(Tabela1[[#This Row],[PRAZO ABERTURA R.A.E]]&gt;=TODAY(),"",IF(Tabela1[[#This Row],[STATUS]]="ATRASADO",TODAY()-Tabela1[[#This Row],[PRAZO ABERTURA R.A.E]],""))</f>
        <v/>
      </c>
      <c r="AE1366" s="3"/>
      <c r="AF1366" t="s">
        <v>73</v>
      </c>
    </row>
    <row r="1367" spans="1:32" x14ac:dyDescent="0.25">
      <c r="A1367" s="71">
        <v>1366</v>
      </c>
      <c r="B1367" s="2" t="s">
        <v>28</v>
      </c>
      <c r="C1367" s="46">
        <v>45588</v>
      </c>
      <c r="D1367" s="15" t="str">
        <f t="shared" si="24"/>
        <v>outubro</v>
      </c>
      <c r="E1367" s="9">
        <v>0.375</v>
      </c>
      <c r="F1367" s="41" t="s">
        <v>7191</v>
      </c>
      <c r="G1367" s="2" t="s">
        <v>30</v>
      </c>
      <c r="H1367" s="20"/>
      <c r="I1367" s="61"/>
      <c r="J1367" s="3"/>
      <c r="K1367" s="5" t="s">
        <v>7218</v>
      </c>
      <c r="L1367" s="6" t="s">
        <v>3600</v>
      </c>
      <c r="M1367" s="3" t="s">
        <v>121</v>
      </c>
      <c r="O1367" s="2" t="s">
        <v>7249</v>
      </c>
      <c r="P1367" s="3" t="s">
        <v>3802</v>
      </c>
      <c r="S1367" s="3"/>
      <c r="V1367" s="3" t="s">
        <v>3898</v>
      </c>
      <c r="W1367" s="3" t="s">
        <v>69</v>
      </c>
      <c r="X1367" s="3" t="s">
        <v>70</v>
      </c>
      <c r="Y1367" s="3" t="s">
        <v>67</v>
      </c>
      <c r="Z1367" s="4" t="str">
        <f>IF(Tabela1[[#This Row],[R.A.E]]="SIM",VLOOKUP(Tabela1[[#This Row],[CLASSIFICAÇÃO]],Lista_Susp_!PRAZO,2,0)+Tabela1[[#This Row],[DATA]],"")</f>
        <v/>
      </c>
      <c r="AA1367" s="11" t="b">
        <f ca="1">IF(Tabela1[[#This Row],[R.A.E]]="SIM",IF(AC1367="ok","CONCLUÍDO",IF(Tabela1[[#This Row],[PRAZO ABERTURA R.A.E]]&lt;TODAY(),"ATRASADO","NO PRAZO")))</f>
        <v>0</v>
      </c>
      <c r="AB1367" s="11" t="str">
        <f ca="1">IF(Tabela1[[#This Row],[PRAZO ABERTURA R.A.E]]&gt;=TODAY(),"",IF(Tabela1[[#This Row],[STATUS]]="ATRASADO",TODAY()-Tabela1[[#This Row],[PRAZO ABERTURA R.A.E]],""))</f>
        <v/>
      </c>
      <c r="AE1367" s="3"/>
      <c r="AF1367" t="s">
        <v>73</v>
      </c>
    </row>
    <row r="1368" spans="1:32" x14ac:dyDescent="0.25">
      <c r="A1368" s="71">
        <v>1367</v>
      </c>
      <c r="B1368" s="2" t="s">
        <v>28</v>
      </c>
      <c r="C1368" s="46">
        <v>45588</v>
      </c>
      <c r="D1368" s="15" t="str">
        <f t="shared" si="24"/>
        <v>outubro</v>
      </c>
      <c r="E1368" s="9">
        <v>0.59027777777777779</v>
      </c>
      <c r="F1368" s="41" t="s">
        <v>7192</v>
      </c>
      <c r="G1368" s="2" t="s">
        <v>30</v>
      </c>
      <c r="H1368" s="20"/>
      <c r="I1368" s="61"/>
      <c r="J1368" s="3"/>
      <c r="K1368" s="5" t="s">
        <v>7219</v>
      </c>
      <c r="L1368" s="6" t="s">
        <v>129</v>
      </c>
      <c r="M1368" s="3" t="s">
        <v>44</v>
      </c>
      <c r="O1368" s="2" t="s">
        <v>7250</v>
      </c>
      <c r="P1368" s="3" t="s">
        <v>547</v>
      </c>
      <c r="S1368" s="3"/>
      <c r="V1368" s="3" t="s">
        <v>999</v>
      </c>
      <c r="W1368" s="3" t="s">
        <v>70</v>
      </c>
      <c r="X1368" s="3" t="s">
        <v>70</v>
      </c>
      <c r="Y1368" s="3" t="s">
        <v>67</v>
      </c>
      <c r="Z1368" s="4" t="str">
        <f>IF(Tabela1[[#This Row],[R.A.E]]="SIM",VLOOKUP(Tabela1[[#This Row],[CLASSIFICAÇÃO]],Lista_Susp_!PRAZO,2,0)+Tabela1[[#This Row],[DATA]],"")</f>
        <v/>
      </c>
      <c r="AA1368" s="11" t="b">
        <f ca="1">IF(Tabela1[[#This Row],[R.A.E]]="SIM",IF(AC1368="ok","CONCLUÍDO",IF(Tabela1[[#This Row],[PRAZO ABERTURA R.A.E]]&lt;TODAY(),"ATRASADO","NO PRAZO")))</f>
        <v>0</v>
      </c>
      <c r="AB1368" s="11" t="str">
        <f ca="1">IF(Tabela1[[#This Row],[PRAZO ABERTURA R.A.E]]&gt;=TODAY(),"",IF(Tabela1[[#This Row],[STATUS]]="ATRASADO",TODAY()-Tabela1[[#This Row],[PRAZO ABERTURA R.A.E]],""))</f>
        <v/>
      </c>
      <c r="AE1368" s="3"/>
      <c r="AF1368" t="s">
        <v>73</v>
      </c>
    </row>
    <row r="1369" spans="1:32" ht="30" x14ac:dyDescent="0.25">
      <c r="A1369" s="71">
        <v>1368</v>
      </c>
      <c r="B1369" s="2" t="s">
        <v>28</v>
      </c>
      <c r="C1369" s="46">
        <v>45589</v>
      </c>
      <c r="D1369" s="15" t="str">
        <f t="shared" si="24"/>
        <v>outubro</v>
      </c>
      <c r="E1369" s="9">
        <v>0.5</v>
      </c>
      <c r="F1369" s="41" t="s">
        <v>7193</v>
      </c>
      <c r="G1369" s="2" t="s">
        <v>30</v>
      </c>
      <c r="H1369" s="20"/>
      <c r="I1369" s="61"/>
      <c r="J1369" s="3" t="s">
        <v>73</v>
      </c>
      <c r="K1369" s="5" t="s">
        <v>7220</v>
      </c>
      <c r="L1369" s="6" t="s">
        <v>7230</v>
      </c>
      <c r="M1369" s="3" t="s">
        <v>121</v>
      </c>
      <c r="O1369" s="2" t="s">
        <v>7251</v>
      </c>
      <c r="P1369" s="3" t="s">
        <v>1398</v>
      </c>
      <c r="S1369" s="3"/>
      <c r="V1369" s="3" t="s">
        <v>3898</v>
      </c>
      <c r="W1369" s="3" t="s">
        <v>69</v>
      </c>
      <c r="X1369" s="3" t="s">
        <v>79</v>
      </c>
      <c r="Y1369" s="3" t="s">
        <v>73</v>
      </c>
      <c r="Z1369" s="4">
        <f>IF(Tabela1[[#This Row],[R.A.E]]="SIM",VLOOKUP(Tabela1[[#This Row],[CLASSIFICAÇÃO]],Lista_Susp_!PRAZO,2,0)+Tabela1[[#This Row],[DATA]],"")</f>
        <v>45596</v>
      </c>
      <c r="AA1369" s="11" t="str">
        <f ca="1">IF(Tabela1[[#This Row],[R.A.E]]="SIM",IF(AC1369="ok","CONCLUÍDO",IF(Tabela1[[#This Row],[PRAZO ABERTURA R.A.E]]&lt;TODAY(),"ATRASADO","NO PRAZO")))</f>
        <v>ATRASADO</v>
      </c>
      <c r="AB1369" s="11">
        <f ca="1">IF(Tabela1[[#This Row],[PRAZO ABERTURA R.A.E]]&gt;=TODAY(),"",IF(Tabela1[[#This Row],[STATUS]]="ATRASADO",TODAY()-Tabela1[[#This Row],[PRAZO ABERTURA R.A.E]],""))</f>
        <v>61</v>
      </c>
      <c r="AE1369" s="3"/>
      <c r="AF1369" t="s">
        <v>73</v>
      </c>
    </row>
    <row r="1370" spans="1:32" x14ac:dyDescent="0.25">
      <c r="A1370" s="71">
        <v>1369</v>
      </c>
      <c r="B1370" s="2" t="s">
        <v>28</v>
      </c>
      <c r="C1370" s="46">
        <v>45590</v>
      </c>
      <c r="D1370" s="15" t="str">
        <f t="shared" si="24"/>
        <v>outubro</v>
      </c>
      <c r="E1370" s="9">
        <v>0.52083333333333337</v>
      </c>
      <c r="F1370" s="41" t="s">
        <v>7194</v>
      </c>
      <c r="G1370" s="2" t="s">
        <v>30</v>
      </c>
      <c r="H1370" s="20"/>
      <c r="I1370" s="61"/>
      <c r="J1370" s="3"/>
      <c r="K1370" s="5" t="s">
        <v>7221</v>
      </c>
      <c r="L1370" s="6" t="s">
        <v>129</v>
      </c>
      <c r="M1370" s="3" t="s">
        <v>44</v>
      </c>
      <c r="O1370" s="2" t="s">
        <v>7252</v>
      </c>
      <c r="P1370" s="3" t="s">
        <v>547</v>
      </c>
      <c r="S1370" s="3"/>
      <c r="V1370" s="3" t="s">
        <v>999</v>
      </c>
      <c r="W1370" s="3" t="s">
        <v>70</v>
      </c>
      <c r="X1370" s="3" t="s">
        <v>70</v>
      </c>
      <c r="Y1370" s="3" t="s">
        <v>67</v>
      </c>
      <c r="Z1370" s="4" t="str">
        <f>IF(Tabela1[[#This Row],[R.A.E]]="SIM",VLOOKUP(Tabela1[[#This Row],[CLASSIFICAÇÃO]],Lista_Susp_!PRAZO,2,0)+Tabela1[[#This Row],[DATA]],"")</f>
        <v/>
      </c>
      <c r="AA1370" s="11" t="b">
        <f ca="1">IF(Tabela1[[#This Row],[R.A.E]]="SIM",IF(AC1370="ok","CONCLUÍDO",IF(Tabela1[[#This Row],[PRAZO ABERTURA R.A.E]]&lt;TODAY(),"ATRASADO","NO PRAZO")))</f>
        <v>0</v>
      </c>
      <c r="AB1370" s="11" t="str">
        <f ca="1">IF(Tabela1[[#This Row],[PRAZO ABERTURA R.A.E]]&gt;=TODAY(),"",IF(Tabela1[[#This Row],[STATUS]]="ATRASADO",TODAY()-Tabela1[[#This Row],[PRAZO ABERTURA R.A.E]],""))</f>
        <v/>
      </c>
      <c r="AE1370" s="3"/>
      <c r="AF1370" t="s">
        <v>73</v>
      </c>
    </row>
    <row r="1371" spans="1:32" x14ac:dyDescent="0.25">
      <c r="A1371" s="71">
        <v>1370</v>
      </c>
      <c r="B1371" s="2" t="s">
        <v>28</v>
      </c>
      <c r="C1371" s="46">
        <v>45588</v>
      </c>
      <c r="D1371" s="15" t="str">
        <f t="shared" si="24"/>
        <v>outubro</v>
      </c>
      <c r="E1371" s="9">
        <v>0.66666666666666663</v>
      </c>
      <c r="F1371" s="41" t="s">
        <v>7195</v>
      </c>
      <c r="G1371" s="2" t="s">
        <v>33</v>
      </c>
      <c r="H1371" s="20"/>
      <c r="I1371" s="61"/>
      <c r="J1371" s="3"/>
      <c r="K1371" s="5" t="s">
        <v>7222</v>
      </c>
      <c r="L1371" s="6" t="s">
        <v>129</v>
      </c>
      <c r="M1371" s="3" t="s">
        <v>209</v>
      </c>
      <c r="O1371" s="2" t="s">
        <v>7253</v>
      </c>
      <c r="P1371" s="3" t="s">
        <v>7265</v>
      </c>
      <c r="S1371" s="3"/>
      <c r="V1371" s="3" t="s">
        <v>83</v>
      </c>
      <c r="W1371" s="3" t="s">
        <v>69</v>
      </c>
      <c r="X1371" s="3" t="s">
        <v>70</v>
      </c>
      <c r="Y1371" s="3" t="s">
        <v>67</v>
      </c>
      <c r="Z1371" s="4" t="str">
        <f>IF(Tabela1[[#This Row],[R.A.E]]="SIM",VLOOKUP(Tabela1[[#This Row],[CLASSIFICAÇÃO]],Lista_Susp_!PRAZO,2,0)+Tabela1[[#This Row],[DATA]],"")</f>
        <v/>
      </c>
      <c r="AA1371" s="11" t="b">
        <f ca="1">IF(Tabela1[[#This Row],[R.A.E]]="SIM",IF(AC1371="ok","CONCLUÍDO",IF(Tabela1[[#This Row],[PRAZO ABERTURA R.A.E]]&lt;TODAY(),"ATRASADO","NO PRAZO")))</f>
        <v>0</v>
      </c>
      <c r="AB1371" s="11" t="str">
        <f ca="1">IF(Tabela1[[#This Row],[PRAZO ABERTURA R.A.E]]&gt;=TODAY(),"",IF(Tabela1[[#This Row],[STATUS]]="ATRASADO",TODAY()-Tabela1[[#This Row],[PRAZO ABERTURA R.A.E]],""))</f>
        <v/>
      </c>
      <c r="AE1371" s="3"/>
      <c r="AF1371" t="s">
        <v>73</v>
      </c>
    </row>
    <row r="1372" spans="1:32" ht="45" x14ac:dyDescent="0.25">
      <c r="A1372" s="71">
        <v>1371</v>
      </c>
      <c r="B1372" s="2" t="s">
        <v>28</v>
      </c>
      <c r="C1372" s="46">
        <v>45590</v>
      </c>
      <c r="D1372" s="15" t="str">
        <f t="shared" si="24"/>
        <v>outubro</v>
      </c>
      <c r="E1372" s="9">
        <v>3.125E-2</v>
      </c>
      <c r="F1372" s="41" t="s">
        <v>7196</v>
      </c>
      <c r="G1372" s="2" t="s">
        <v>27</v>
      </c>
      <c r="H1372" s="20"/>
      <c r="I1372" s="61"/>
      <c r="J1372" s="3"/>
      <c r="K1372" s="5" t="s">
        <v>7223</v>
      </c>
      <c r="L1372" s="6" t="s">
        <v>129</v>
      </c>
      <c r="M1372" s="3" t="s">
        <v>121</v>
      </c>
      <c r="O1372" s="2" t="s">
        <v>7254</v>
      </c>
      <c r="P1372" s="3" t="s">
        <v>1613</v>
      </c>
      <c r="S1372" s="3"/>
      <c r="V1372" s="3" t="s">
        <v>78</v>
      </c>
      <c r="W1372" s="3" t="s">
        <v>69</v>
      </c>
      <c r="X1372" s="3" t="s">
        <v>70</v>
      </c>
      <c r="Y1372" s="3" t="s">
        <v>67</v>
      </c>
      <c r="Z1372" s="4" t="str">
        <f>IF(Tabela1[[#This Row],[R.A.E]]="SIM",VLOOKUP(Tabela1[[#This Row],[CLASSIFICAÇÃO]],Lista_Susp_!PRAZO,2,0)+Tabela1[[#This Row],[DATA]],"")</f>
        <v/>
      </c>
      <c r="AA1372" s="11" t="b">
        <f ca="1">IF(Tabela1[[#This Row],[R.A.E]]="SIM",IF(AC1372="ok","CONCLUÍDO",IF(Tabela1[[#This Row],[PRAZO ABERTURA R.A.E]]&lt;TODAY(),"ATRASADO","NO PRAZO")))</f>
        <v>0</v>
      </c>
      <c r="AB1372" s="11" t="str">
        <f ca="1">IF(Tabela1[[#This Row],[PRAZO ABERTURA R.A.E]]&gt;=TODAY(),"",IF(Tabela1[[#This Row],[STATUS]]="ATRASADO",TODAY()-Tabela1[[#This Row],[PRAZO ABERTURA R.A.E]],""))</f>
        <v/>
      </c>
      <c r="AE1372" s="3"/>
      <c r="AF1372" t="s">
        <v>73</v>
      </c>
    </row>
    <row r="1373" spans="1:32" x14ac:dyDescent="0.25">
      <c r="A1373" s="71">
        <v>1372</v>
      </c>
      <c r="B1373" s="2" t="s">
        <v>28</v>
      </c>
      <c r="C1373" s="46">
        <v>45590</v>
      </c>
      <c r="D1373" s="15" t="str">
        <f t="shared" si="24"/>
        <v>outubro</v>
      </c>
      <c r="E1373" s="9">
        <v>0.10069444444444443</v>
      </c>
      <c r="F1373" s="41" t="s">
        <v>7197</v>
      </c>
      <c r="G1373" s="2" t="s">
        <v>27</v>
      </c>
      <c r="H1373" s="20"/>
      <c r="I1373" s="61"/>
      <c r="J1373" s="3"/>
      <c r="K1373" s="5" t="s">
        <v>7224</v>
      </c>
      <c r="L1373" s="6" t="s">
        <v>129</v>
      </c>
      <c r="M1373" s="3" t="s">
        <v>121</v>
      </c>
      <c r="O1373" s="2" t="s">
        <v>7255</v>
      </c>
      <c r="P1373" s="3" t="s">
        <v>2711</v>
      </c>
      <c r="S1373" s="3"/>
      <c r="V1373" s="3" t="s">
        <v>78</v>
      </c>
      <c r="W1373" s="3" t="s">
        <v>69</v>
      </c>
      <c r="X1373" s="3" t="s">
        <v>70</v>
      </c>
      <c r="Y1373" s="3" t="s">
        <v>67</v>
      </c>
      <c r="Z1373" s="4" t="str">
        <f>IF(Tabela1[[#This Row],[R.A.E]]="SIM",VLOOKUP(Tabela1[[#This Row],[CLASSIFICAÇÃO]],Lista_Susp_!PRAZO,2,0)+Tabela1[[#This Row],[DATA]],"")</f>
        <v/>
      </c>
      <c r="AA1373" s="11" t="b">
        <f ca="1">IF(Tabela1[[#This Row],[R.A.E]]="SIM",IF(AC1373="ok","CONCLUÍDO",IF(Tabela1[[#This Row],[PRAZO ABERTURA R.A.E]]&lt;TODAY(),"ATRASADO","NO PRAZO")))</f>
        <v>0</v>
      </c>
      <c r="AB1373" s="11" t="str">
        <f ca="1">IF(Tabela1[[#This Row],[PRAZO ABERTURA R.A.E]]&gt;=TODAY(),"",IF(Tabela1[[#This Row],[STATUS]]="ATRASADO",TODAY()-Tabela1[[#This Row],[PRAZO ABERTURA R.A.E]],""))</f>
        <v/>
      </c>
      <c r="AE1373" s="3"/>
      <c r="AF1373" t="s">
        <v>73</v>
      </c>
    </row>
    <row r="1374" spans="1:32" ht="30" x14ac:dyDescent="0.25">
      <c r="A1374" s="71">
        <v>1373</v>
      </c>
      <c r="B1374" s="2" t="s">
        <v>28</v>
      </c>
      <c r="C1374" s="46">
        <v>45592</v>
      </c>
      <c r="D1374" s="15" t="str">
        <f t="shared" si="24"/>
        <v>outubro</v>
      </c>
      <c r="E1374" s="9">
        <v>0.25694444444444448</v>
      </c>
      <c r="F1374" s="41" t="s">
        <v>7198</v>
      </c>
      <c r="G1374" s="2" t="s">
        <v>27</v>
      </c>
      <c r="H1374" s="20"/>
      <c r="I1374" s="61"/>
      <c r="J1374" s="3"/>
      <c r="K1374" s="5" t="s">
        <v>7225</v>
      </c>
      <c r="L1374" s="6" t="s">
        <v>129</v>
      </c>
      <c r="M1374" s="3" t="s">
        <v>121</v>
      </c>
      <c r="O1374" s="2" t="s">
        <v>7256</v>
      </c>
      <c r="P1374" s="3" t="s">
        <v>7266</v>
      </c>
      <c r="S1374" s="3"/>
      <c r="V1374" s="3" t="s">
        <v>78</v>
      </c>
      <c r="W1374" s="3" t="s">
        <v>69</v>
      </c>
      <c r="X1374" s="3" t="s">
        <v>70</v>
      </c>
      <c r="Y1374" s="3" t="s">
        <v>67</v>
      </c>
      <c r="Z1374" s="4" t="str">
        <f>IF(Tabela1[[#This Row],[R.A.E]]="SIM",VLOOKUP(Tabela1[[#This Row],[CLASSIFICAÇÃO]],Lista_Susp_!PRAZO,2,0)+Tabela1[[#This Row],[DATA]],"")</f>
        <v/>
      </c>
      <c r="AA1374" s="11" t="b">
        <f ca="1">IF(Tabela1[[#This Row],[R.A.E]]="SIM",IF(AC1374="ok","CONCLUÍDO",IF(Tabela1[[#This Row],[PRAZO ABERTURA R.A.E]]&lt;TODAY(),"ATRASADO","NO PRAZO")))</f>
        <v>0</v>
      </c>
      <c r="AB1374" s="11" t="str">
        <f ca="1">IF(Tabela1[[#This Row],[PRAZO ABERTURA R.A.E]]&gt;=TODAY(),"",IF(Tabela1[[#This Row],[STATUS]]="ATRASADO",TODAY()-Tabela1[[#This Row],[PRAZO ABERTURA R.A.E]],""))</f>
        <v/>
      </c>
      <c r="AE1374" s="3"/>
      <c r="AF1374" t="s">
        <v>73</v>
      </c>
    </row>
    <row r="1375" spans="1:32" ht="30" x14ac:dyDescent="0.25">
      <c r="A1375" s="71">
        <v>1374</v>
      </c>
      <c r="B1375" s="2" t="s">
        <v>28</v>
      </c>
      <c r="C1375" s="46">
        <v>45593</v>
      </c>
      <c r="D1375" s="15" t="str">
        <f t="shared" si="24"/>
        <v>outubro</v>
      </c>
      <c r="E1375" s="9">
        <v>0.54166666666666663</v>
      </c>
      <c r="F1375" s="41" t="s">
        <v>7199</v>
      </c>
      <c r="G1375" s="2" t="s">
        <v>36</v>
      </c>
      <c r="H1375" s="20"/>
      <c r="I1375" s="61"/>
      <c r="J1375" s="3" t="s">
        <v>73</v>
      </c>
      <c r="K1375" s="5" t="s">
        <v>7226</v>
      </c>
      <c r="L1375" s="6" t="s">
        <v>7231</v>
      </c>
      <c r="M1375" s="3" t="s">
        <v>121</v>
      </c>
      <c r="O1375" s="2" t="s">
        <v>7257</v>
      </c>
      <c r="P1375" s="3" t="s">
        <v>7267</v>
      </c>
      <c r="S1375" s="3"/>
      <c r="V1375" s="3" t="s">
        <v>78</v>
      </c>
      <c r="W1375" s="3" t="s">
        <v>69</v>
      </c>
      <c r="X1375" s="3" t="s">
        <v>70</v>
      </c>
      <c r="Y1375" s="3" t="s">
        <v>73</v>
      </c>
      <c r="Z1375" s="4">
        <f>IF(Tabela1[[#This Row],[R.A.E]]="SIM",VLOOKUP(Tabela1[[#This Row],[CLASSIFICAÇÃO]],Lista_Susp_!PRAZO,2,0)+Tabela1[[#This Row],[DATA]],"")</f>
        <v>45600</v>
      </c>
      <c r="AA1375" s="11" t="str">
        <f ca="1">IF(Tabela1[[#This Row],[R.A.E]]="SIM",IF(AC1375="ok","CONCLUÍDO",IF(Tabela1[[#This Row],[PRAZO ABERTURA R.A.E]]&lt;TODAY(),"ATRASADO","NO PRAZO")))</f>
        <v>ATRASADO</v>
      </c>
      <c r="AB1375" s="11">
        <f ca="1">IF(Tabela1[[#This Row],[PRAZO ABERTURA R.A.E]]&gt;=TODAY(),"",IF(Tabela1[[#This Row],[STATUS]]="ATRASADO",TODAY()-Tabela1[[#This Row],[PRAZO ABERTURA R.A.E]],""))</f>
        <v>57</v>
      </c>
      <c r="AE1375" s="3"/>
      <c r="AF1375" t="s">
        <v>73</v>
      </c>
    </row>
    <row r="1376" spans="1:32" x14ac:dyDescent="0.25">
      <c r="A1376" s="71">
        <v>1375</v>
      </c>
      <c r="B1376" s="2" t="s">
        <v>28</v>
      </c>
      <c r="C1376" s="46">
        <v>45593</v>
      </c>
      <c r="D1376" s="15" t="str">
        <f t="shared" si="24"/>
        <v>outubro</v>
      </c>
      <c r="E1376" s="9">
        <v>0.56805555555555554</v>
      </c>
      <c r="F1376" s="41" t="s">
        <v>7200</v>
      </c>
      <c r="G1376" s="2" t="s">
        <v>27</v>
      </c>
      <c r="H1376" s="20"/>
      <c r="I1376" s="61"/>
      <c r="J1376" s="3"/>
      <c r="K1376" s="5" t="s">
        <v>7227</v>
      </c>
      <c r="L1376" s="6" t="s">
        <v>129</v>
      </c>
      <c r="M1376" s="3" t="s">
        <v>209</v>
      </c>
      <c r="O1376" s="2" t="s">
        <v>7258</v>
      </c>
      <c r="P1376" s="3" t="s">
        <v>7268</v>
      </c>
      <c r="S1376" s="3"/>
      <c r="V1376" s="3" t="s">
        <v>78</v>
      </c>
      <c r="W1376" s="3" t="s">
        <v>69</v>
      </c>
      <c r="X1376" s="3" t="s">
        <v>70</v>
      </c>
      <c r="Y1376" s="3" t="s">
        <v>67</v>
      </c>
      <c r="Z1376" s="4" t="str">
        <f>IF(Tabela1[[#This Row],[R.A.E]]="SIM",VLOOKUP(Tabela1[[#This Row],[CLASSIFICAÇÃO]],Lista_Susp_!PRAZO,2,0)+Tabela1[[#This Row],[DATA]],"")</f>
        <v/>
      </c>
      <c r="AA1376" s="11" t="b">
        <f ca="1">IF(Tabela1[[#This Row],[R.A.E]]="SIM",IF(AC1376="ok","CONCLUÍDO",IF(Tabela1[[#This Row],[PRAZO ABERTURA R.A.E]]&lt;TODAY(),"ATRASADO","NO PRAZO")))</f>
        <v>0</v>
      </c>
      <c r="AB1376" s="11" t="str">
        <f ca="1">IF(Tabela1[[#This Row],[PRAZO ABERTURA R.A.E]]&gt;=TODAY(),"",IF(Tabela1[[#This Row],[STATUS]]="ATRASADO",TODAY()-Tabela1[[#This Row],[PRAZO ABERTURA R.A.E]],""))</f>
        <v/>
      </c>
      <c r="AE1376" s="3"/>
      <c r="AF1376" t="s">
        <v>73</v>
      </c>
    </row>
    <row r="1377" spans="1:32" x14ac:dyDescent="0.25">
      <c r="A1377" s="71">
        <v>1376</v>
      </c>
      <c r="B1377" s="2" t="s">
        <v>28</v>
      </c>
      <c r="C1377" s="46">
        <v>45593</v>
      </c>
      <c r="D1377" s="15" t="str">
        <f t="shared" si="24"/>
        <v>outubro</v>
      </c>
      <c r="E1377" s="9">
        <v>0.625</v>
      </c>
      <c r="F1377" s="41" t="s">
        <v>7201</v>
      </c>
      <c r="G1377" s="2" t="s">
        <v>27</v>
      </c>
      <c r="H1377" s="20"/>
      <c r="I1377" s="61"/>
      <c r="J1377" s="3"/>
      <c r="K1377" s="5" t="s">
        <v>7228</v>
      </c>
      <c r="L1377" s="6" t="s">
        <v>129</v>
      </c>
      <c r="M1377" s="3" t="s">
        <v>209</v>
      </c>
      <c r="O1377" s="2" t="s">
        <v>7259</v>
      </c>
      <c r="P1377" s="3" t="s">
        <v>7269</v>
      </c>
      <c r="S1377" s="3"/>
      <c r="V1377" s="3" t="s">
        <v>78</v>
      </c>
      <c r="W1377" s="3" t="s">
        <v>69</v>
      </c>
      <c r="X1377" s="3" t="s">
        <v>70</v>
      </c>
      <c r="Y1377" s="3" t="s">
        <v>67</v>
      </c>
      <c r="Z1377" s="4" t="str">
        <f>IF(Tabela1[[#This Row],[R.A.E]]="SIM",VLOOKUP(Tabela1[[#This Row],[CLASSIFICAÇÃO]],Lista_Susp_!PRAZO,2,0)+Tabela1[[#This Row],[DATA]],"")</f>
        <v/>
      </c>
      <c r="AA1377" s="11" t="b">
        <f ca="1">IF(Tabela1[[#This Row],[R.A.E]]="SIM",IF(AC1377="ok","CONCLUÍDO",IF(Tabela1[[#This Row],[PRAZO ABERTURA R.A.E]]&lt;TODAY(),"ATRASADO","NO PRAZO")))</f>
        <v>0</v>
      </c>
      <c r="AB1377" s="11" t="str">
        <f ca="1">IF(Tabela1[[#This Row],[PRAZO ABERTURA R.A.E]]&gt;=TODAY(),"",IF(Tabela1[[#This Row],[STATUS]]="ATRASADO",TODAY()-Tabela1[[#This Row],[PRAZO ABERTURA R.A.E]],""))</f>
        <v/>
      </c>
      <c r="AE1377" s="3"/>
      <c r="AF1377" t="s">
        <v>73</v>
      </c>
    </row>
    <row r="1378" spans="1:32" x14ac:dyDescent="0.25">
      <c r="A1378" s="71">
        <v>1377</v>
      </c>
      <c r="B1378" s="2" t="s">
        <v>28</v>
      </c>
      <c r="C1378" s="46">
        <v>45594</v>
      </c>
      <c r="D1378" s="15" t="str">
        <f t="shared" si="24"/>
        <v>outubro</v>
      </c>
      <c r="E1378" s="9">
        <v>0.72777777777777775</v>
      </c>
      <c r="F1378" s="41" t="s">
        <v>7271</v>
      </c>
      <c r="G1378" s="2" t="s">
        <v>27</v>
      </c>
      <c r="H1378" s="20"/>
      <c r="I1378" s="61"/>
      <c r="J1378" s="3"/>
      <c r="K1378" s="5" t="s">
        <v>7273</v>
      </c>
      <c r="L1378" s="6" t="s">
        <v>129</v>
      </c>
      <c r="M1378" s="3" t="s">
        <v>121</v>
      </c>
      <c r="O1378" s="2" t="s">
        <v>7277</v>
      </c>
      <c r="P1378" s="3" t="s">
        <v>2882</v>
      </c>
      <c r="S1378" s="3"/>
      <c r="V1378" s="3" t="s">
        <v>78</v>
      </c>
      <c r="W1378" s="3" t="s">
        <v>69</v>
      </c>
      <c r="X1378" s="3" t="s">
        <v>70</v>
      </c>
      <c r="Y1378" s="3" t="s">
        <v>67</v>
      </c>
      <c r="Z1378" s="4" t="str">
        <f>IF(Tabela1[[#This Row],[R.A.E]]="SIM",VLOOKUP(Tabela1[[#This Row],[CLASSIFICAÇÃO]],Lista_Susp_!PRAZO,2,0)+Tabela1[[#This Row],[DATA]],"")</f>
        <v/>
      </c>
      <c r="AA1378" s="11" t="b">
        <f ca="1">IF(Tabela1[[#This Row],[R.A.E]]="SIM",IF(AC1378="ok","CONCLUÍDO",IF(Tabela1[[#This Row],[PRAZO ABERTURA R.A.E]]&lt;TODAY(),"ATRASADO","NO PRAZO")))</f>
        <v>0</v>
      </c>
      <c r="AB1378" s="11" t="str">
        <f ca="1">IF(Tabela1[[#This Row],[PRAZO ABERTURA R.A.E]]&gt;=TODAY(),"",IF(Tabela1[[#This Row],[STATUS]]="ATRASADO",TODAY()-Tabela1[[#This Row],[PRAZO ABERTURA R.A.E]],""))</f>
        <v/>
      </c>
      <c r="AE1378" s="3"/>
      <c r="AF1378" t="s">
        <v>73</v>
      </c>
    </row>
    <row r="1379" spans="1:32" x14ac:dyDescent="0.25">
      <c r="A1379" s="71">
        <v>1378</v>
      </c>
      <c r="B1379" s="2" t="s">
        <v>28</v>
      </c>
      <c r="C1379" s="46">
        <v>45594</v>
      </c>
      <c r="D1379" s="15" t="str">
        <f t="shared" si="24"/>
        <v>outubro</v>
      </c>
      <c r="E1379" s="9">
        <v>0.70486111111111116</v>
      </c>
      <c r="F1379" s="41" t="s">
        <v>7186</v>
      </c>
      <c r="G1379" s="2" t="s">
        <v>27</v>
      </c>
      <c r="H1379" s="20"/>
      <c r="I1379" s="61"/>
      <c r="J1379" s="3"/>
      <c r="K1379" s="5" t="s">
        <v>7274</v>
      </c>
      <c r="L1379" s="6" t="s">
        <v>129</v>
      </c>
      <c r="M1379" s="3" t="s">
        <v>121</v>
      </c>
      <c r="O1379" s="2" t="s">
        <v>7244</v>
      </c>
      <c r="P1379" s="3" t="s">
        <v>879</v>
      </c>
      <c r="S1379" s="3"/>
      <c r="V1379" s="3" t="s">
        <v>83</v>
      </c>
      <c r="W1379" s="3" t="s">
        <v>69</v>
      </c>
      <c r="X1379" s="3" t="s">
        <v>79</v>
      </c>
      <c r="Y1379" s="3" t="s">
        <v>73</v>
      </c>
      <c r="Z1379" s="4">
        <f>IF(Tabela1[[#This Row],[R.A.E]]="SIM",VLOOKUP(Tabela1[[#This Row],[CLASSIFICAÇÃO]],Lista_Susp_!PRAZO,2,0)+Tabela1[[#This Row],[DATA]],"")</f>
        <v>45601</v>
      </c>
      <c r="AA1379" s="11" t="str">
        <f ca="1">IF(Tabela1[[#This Row],[R.A.E]]="SIM",IF(AC1379="ok","CONCLUÍDO",IF(Tabela1[[#This Row],[PRAZO ABERTURA R.A.E]]&lt;TODAY(),"ATRASADO","NO PRAZO")))</f>
        <v>ATRASADO</v>
      </c>
      <c r="AB1379" s="11">
        <f ca="1">IF(Tabela1[[#This Row],[PRAZO ABERTURA R.A.E]]&gt;=TODAY(),"",IF(Tabela1[[#This Row],[STATUS]]="ATRASADO",TODAY()-Tabela1[[#This Row],[PRAZO ABERTURA R.A.E]],""))</f>
        <v>56</v>
      </c>
      <c r="AE1379" s="3"/>
      <c r="AF1379" t="s">
        <v>73</v>
      </c>
    </row>
    <row r="1380" spans="1:32" x14ac:dyDescent="0.25">
      <c r="A1380" s="71">
        <v>1379</v>
      </c>
      <c r="B1380" s="2" t="s">
        <v>28</v>
      </c>
      <c r="C1380" s="46">
        <v>45589</v>
      </c>
      <c r="D1380" s="15" t="str">
        <f t="shared" si="24"/>
        <v>outubro</v>
      </c>
      <c r="E1380" s="9">
        <v>0.625</v>
      </c>
      <c r="F1380" s="41" t="s">
        <v>1753</v>
      </c>
      <c r="G1380" s="2" t="s">
        <v>36</v>
      </c>
      <c r="H1380" s="20"/>
      <c r="I1380" s="61"/>
      <c r="J1380" s="3"/>
      <c r="K1380" s="5" t="s">
        <v>7275</v>
      </c>
      <c r="L1380" s="6" t="s">
        <v>143</v>
      </c>
      <c r="M1380" s="3" t="s">
        <v>121</v>
      </c>
      <c r="O1380" s="2" t="s">
        <v>7278</v>
      </c>
      <c r="P1380" s="3" t="s">
        <v>7280</v>
      </c>
      <c r="S1380" s="3"/>
      <c r="V1380" s="3" t="s">
        <v>3898</v>
      </c>
      <c r="W1380" s="3" t="s">
        <v>76</v>
      </c>
      <c r="X1380" s="3" t="s">
        <v>79</v>
      </c>
      <c r="Y1380" s="3" t="s">
        <v>73</v>
      </c>
      <c r="Z1380" s="4">
        <f>IF(Tabela1[[#This Row],[R.A.E]]="SIM",VLOOKUP(Tabela1[[#This Row],[CLASSIFICAÇÃO]],Lista_Susp_!PRAZO,2,0)+Tabela1[[#This Row],[DATA]],"")</f>
        <v>45596</v>
      </c>
      <c r="AA1380" s="11" t="str">
        <f ca="1">IF(Tabela1[[#This Row],[R.A.E]]="SIM",IF(AC1380="ok","CONCLUÍDO",IF(Tabela1[[#This Row],[PRAZO ABERTURA R.A.E]]&lt;TODAY(),"ATRASADO","NO PRAZO")))</f>
        <v>ATRASADO</v>
      </c>
      <c r="AB1380" s="11">
        <f ca="1">IF(Tabela1[[#This Row],[PRAZO ABERTURA R.A.E]]&gt;=TODAY(),"",IF(Tabela1[[#This Row],[STATUS]]="ATRASADO",TODAY()-Tabela1[[#This Row],[PRAZO ABERTURA R.A.E]],""))</f>
        <v>61</v>
      </c>
      <c r="AE1380" s="3"/>
      <c r="AF1380" t="s">
        <v>67</v>
      </c>
    </row>
    <row r="1381" spans="1:32" ht="30" x14ac:dyDescent="0.25">
      <c r="A1381" s="71">
        <v>1380</v>
      </c>
      <c r="B1381" s="2" t="s">
        <v>28</v>
      </c>
      <c r="C1381" s="46">
        <v>45594</v>
      </c>
      <c r="D1381" s="15" t="str">
        <f t="shared" si="24"/>
        <v>outubro</v>
      </c>
      <c r="E1381" s="9">
        <v>0.4375</v>
      </c>
      <c r="F1381" s="41" t="s">
        <v>7272</v>
      </c>
      <c r="G1381" s="2" t="s">
        <v>36</v>
      </c>
      <c r="H1381" s="20"/>
      <c r="I1381" s="61"/>
      <c r="J1381" s="3"/>
      <c r="K1381" s="5" t="s">
        <v>7276</v>
      </c>
      <c r="L1381" s="6" t="s">
        <v>143</v>
      </c>
      <c r="M1381" s="3" t="s">
        <v>121</v>
      </c>
      <c r="O1381" s="2" t="s">
        <v>7279</v>
      </c>
      <c r="P1381" s="3" t="s">
        <v>7281</v>
      </c>
      <c r="S1381" s="3"/>
      <c r="V1381" s="3" t="s">
        <v>3898</v>
      </c>
      <c r="W1381" s="3" t="s">
        <v>69</v>
      </c>
      <c r="X1381" s="3" t="s">
        <v>70</v>
      </c>
      <c r="Y1381" s="3" t="s">
        <v>67</v>
      </c>
      <c r="Z1381" s="4" t="str">
        <f>IF(Tabela1[[#This Row],[R.A.E]]="SIM",VLOOKUP(Tabela1[[#This Row],[CLASSIFICAÇÃO]],Lista_Susp_!PRAZO,2,0)+Tabela1[[#This Row],[DATA]],"")</f>
        <v/>
      </c>
      <c r="AA1381" s="11" t="b">
        <f ca="1">IF(Tabela1[[#This Row],[R.A.E]]="SIM",IF(AC1381="ok","CONCLUÍDO",IF(Tabela1[[#This Row],[PRAZO ABERTURA R.A.E]]&lt;TODAY(),"ATRASADO","NO PRAZO")))</f>
        <v>0</v>
      </c>
      <c r="AB1381" s="11" t="str">
        <f ca="1">IF(Tabela1[[#This Row],[PRAZO ABERTURA R.A.E]]&gt;=TODAY(),"",IF(Tabela1[[#This Row],[STATUS]]="ATRASADO",TODAY()-Tabela1[[#This Row],[PRAZO ABERTURA R.A.E]],""))</f>
        <v/>
      </c>
      <c r="AE1381" s="3"/>
      <c r="AF1381" t="s">
        <v>73</v>
      </c>
    </row>
    <row r="1382" spans="1:32" x14ac:dyDescent="0.25">
      <c r="A1382" s="71">
        <v>1381</v>
      </c>
      <c r="B1382" s="2" t="s">
        <v>25</v>
      </c>
      <c r="C1382" s="46">
        <v>45593</v>
      </c>
      <c r="D1382" s="15" t="str">
        <f t="shared" si="24"/>
        <v>outubro</v>
      </c>
      <c r="E1382" s="9">
        <v>0.70833333333333337</v>
      </c>
      <c r="F1382" s="41" t="s">
        <v>7282</v>
      </c>
      <c r="G1382" s="2" t="s">
        <v>27</v>
      </c>
      <c r="H1382" s="20" t="s">
        <v>2308</v>
      </c>
      <c r="I1382" s="61"/>
      <c r="J1382" s="3"/>
      <c r="K1382" s="5" t="s">
        <v>7353</v>
      </c>
      <c r="L1382" s="6" t="s">
        <v>126</v>
      </c>
      <c r="M1382" s="3" t="s">
        <v>122</v>
      </c>
      <c r="N1382" s="3" t="s">
        <v>2930</v>
      </c>
      <c r="O1382" s="2" t="s">
        <v>7283</v>
      </c>
      <c r="P1382" s="3" t="s">
        <v>1613</v>
      </c>
      <c r="S1382" s="3"/>
      <c r="T1382" s="3" t="s">
        <v>7284</v>
      </c>
      <c r="U1382" s="3" t="s">
        <v>1248</v>
      </c>
      <c r="V1382" s="3" t="s">
        <v>88</v>
      </c>
      <c r="W1382" s="3" t="s">
        <v>69</v>
      </c>
      <c r="X1382" s="3" t="s">
        <v>70</v>
      </c>
      <c r="Y1382" s="3" t="s">
        <v>67</v>
      </c>
      <c r="Z1382" s="4" t="str">
        <f>IF(Tabela1[[#This Row],[R.A.E]]="SIM",VLOOKUP(Tabela1[[#This Row],[CLASSIFICAÇÃO]],Lista_Susp_!PRAZO,2,0)+Tabela1[[#This Row],[DATA]],"")</f>
        <v/>
      </c>
      <c r="AA1382" s="11" t="b">
        <f ca="1">IF(Tabela1[[#This Row],[R.A.E]]="SIM",IF(AC1382="ok","CONCLUÍDO",IF(Tabela1[[#This Row],[PRAZO ABERTURA R.A.E]]&lt;TODAY(),"ATRASADO","NO PRAZO")))</f>
        <v>0</v>
      </c>
      <c r="AB1382" s="11" t="str">
        <f ca="1">IF(Tabela1[[#This Row],[PRAZO ABERTURA R.A.E]]&gt;=TODAY(),"",IF(Tabela1[[#This Row],[STATUS]]="ATRASADO",TODAY()-Tabela1[[#This Row],[PRAZO ABERTURA R.A.E]],""))</f>
        <v/>
      </c>
      <c r="AE1382" s="3"/>
      <c r="AF1382" t="s">
        <v>73</v>
      </c>
    </row>
    <row r="1383" spans="1:32" x14ac:dyDescent="0.25">
      <c r="A1383" s="71">
        <v>1382</v>
      </c>
      <c r="B1383" s="2" t="s">
        <v>25</v>
      </c>
      <c r="C1383" s="46">
        <v>45593</v>
      </c>
      <c r="D1383" s="15" t="str">
        <f t="shared" si="24"/>
        <v>outubro</v>
      </c>
      <c r="E1383" s="9">
        <v>0.73611111111111116</v>
      </c>
      <c r="F1383" s="41" t="s">
        <v>4628</v>
      </c>
      <c r="G1383" s="2" t="s">
        <v>32</v>
      </c>
      <c r="H1383" s="20"/>
      <c r="I1383" s="61" t="s">
        <v>5169</v>
      </c>
      <c r="J1383" s="3"/>
      <c r="K1383" s="5" t="s">
        <v>7285</v>
      </c>
      <c r="L1383" s="6" t="s">
        <v>126</v>
      </c>
      <c r="M1383" s="3" t="s">
        <v>121</v>
      </c>
      <c r="N1383" s="3" t="s">
        <v>7286</v>
      </c>
      <c r="O1383" s="2" t="s">
        <v>7287</v>
      </c>
      <c r="P1383" s="3" t="s">
        <v>2503</v>
      </c>
      <c r="S1383" s="3"/>
      <c r="T1383" s="3" t="s">
        <v>7288</v>
      </c>
      <c r="U1383" s="3" t="s">
        <v>7289</v>
      </c>
      <c r="V1383" s="3" t="s">
        <v>239</v>
      </c>
      <c r="W1383" s="3" t="s">
        <v>69</v>
      </c>
      <c r="X1383" s="3" t="s">
        <v>70</v>
      </c>
      <c r="Y1383" s="3" t="s">
        <v>73</v>
      </c>
      <c r="Z1383" s="4">
        <f>IF(Tabela1[[#This Row],[R.A.E]]="SIM",VLOOKUP(Tabela1[[#This Row],[CLASSIFICAÇÃO]],Lista_Susp_!PRAZO,2,0)+Tabela1[[#This Row],[DATA]],"")</f>
        <v>45600</v>
      </c>
      <c r="AA1383" s="11" t="str">
        <f ca="1">IF(Tabela1[[#This Row],[R.A.E]]="SIM",IF(AC1383="ok","CONCLUÍDO",IF(Tabela1[[#This Row],[PRAZO ABERTURA R.A.E]]&lt;TODAY(),"ATRASADO","NO PRAZO")))</f>
        <v>CONCLUÍDO</v>
      </c>
      <c r="AB1383" s="11" t="str">
        <f ca="1">IF(Tabela1[[#This Row],[PRAZO ABERTURA R.A.E]]&gt;=TODAY(),"",IF(Tabela1[[#This Row],[STATUS]]="ATRASADO",TODAY()-Tabela1[[#This Row],[PRAZO ABERTURA R.A.E]],""))</f>
        <v/>
      </c>
      <c r="AC1383" s="3" t="s">
        <v>908</v>
      </c>
      <c r="AD1383" s="4">
        <v>45600</v>
      </c>
      <c r="AE1383" s="3" t="s">
        <v>73</v>
      </c>
      <c r="AF1383" t="s">
        <v>73</v>
      </c>
    </row>
    <row r="1384" spans="1:32" ht="45" x14ac:dyDescent="0.25">
      <c r="A1384" s="71">
        <v>1383</v>
      </c>
      <c r="B1384" s="2" t="s">
        <v>25</v>
      </c>
      <c r="C1384" s="46">
        <v>45593</v>
      </c>
      <c r="D1384" s="15" t="str">
        <f t="shared" si="24"/>
        <v>outubro</v>
      </c>
      <c r="E1384" s="9">
        <v>0.67361111111111116</v>
      </c>
      <c r="F1384" s="41" t="s">
        <v>7290</v>
      </c>
      <c r="G1384" s="2" t="s">
        <v>27</v>
      </c>
      <c r="H1384" s="20" t="s">
        <v>2308</v>
      </c>
      <c r="I1384" s="61"/>
      <c r="J1384" s="3"/>
      <c r="K1384" s="5" t="s">
        <v>7291</v>
      </c>
      <c r="L1384" s="6" t="s">
        <v>131</v>
      </c>
      <c r="M1384" s="3" t="s">
        <v>123</v>
      </c>
      <c r="N1384" s="3" t="s">
        <v>7292</v>
      </c>
      <c r="O1384" s="2" t="s">
        <v>7293</v>
      </c>
      <c r="P1384" s="3" t="s">
        <v>484</v>
      </c>
      <c r="S1384" s="3"/>
      <c r="T1384" s="1" t="s">
        <v>7294</v>
      </c>
      <c r="U1384" s="3" t="s">
        <v>5122</v>
      </c>
      <c r="V1384" s="3" t="s">
        <v>248</v>
      </c>
      <c r="W1384" s="3" t="s">
        <v>69</v>
      </c>
      <c r="X1384" s="3" t="s">
        <v>70</v>
      </c>
      <c r="Y1384" s="3" t="s">
        <v>67</v>
      </c>
      <c r="Z1384" s="4" t="str">
        <f>IF(Tabela1[[#This Row],[R.A.E]]="SIM",VLOOKUP(Tabela1[[#This Row],[CLASSIFICAÇÃO]],Lista_Susp_!PRAZO,2,0)+Tabela1[[#This Row],[DATA]],"")</f>
        <v/>
      </c>
      <c r="AA1384" s="11" t="b">
        <f ca="1">IF(Tabela1[[#This Row],[R.A.E]]="SIM",IF(AC1384="ok","CONCLUÍDO",IF(Tabela1[[#This Row],[PRAZO ABERTURA R.A.E]]&lt;TODAY(),"ATRASADO","NO PRAZO")))</f>
        <v>0</v>
      </c>
      <c r="AB1384" s="11" t="str">
        <f ca="1">IF(Tabela1[[#This Row],[PRAZO ABERTURA R.A.E]]&gt;=TODAY(),"",IF(Tabela1[[#This Row],[STATUS]]="ATRASADO",TODAY()-Tabela1[[#This Row],[PRAZO ABERTURA R.A.E]],""))</f>
        <v/>
      </c>
      <c r="AE1384" s="3"/>
      <c r="AF1384" t="s">
        <v>73</v>
      </c>
    </row>
    <row r="1385" spans="1:32" x14ac:dyDescent="0.25">
      <c r="A1385" s="71">
        <v>1384</v>
      </c>
      <c r="B1385" s="2" t="s">
        <v>25</v>
      </c>
      <c r="C1385" s="46">
        <v>45593</v>
      </c>
      <c r="D1385" s="15" t="str">
        <f t="shared" si="24"/>
        <v>outubro</v>
      </c>
      <c r="E1385" s="9">
        <v>0.52083333333333337</v>
      </c>
      <c r="F1385" s="41" t="s">
        <v>7295</v>
      </c>
      <c r="G1385" s="2" t="s">
        <v>36</v>
      </c>
      <c r="H1385" s="20"/>
      <c r="I1385" s="61"/>
      <c r="J1385" s="3"/>
      <c r="K1385" s="5" t="s">
        <v>7296</v>
      </c>
      <c r="L1385" s="6" t="s">
        <v>126</v>
      </c>
      <c r="M1385" s="3" t="s">
        <v>123</v>
      </c>
      <c r="N1385" s="3" t="s">
        <v>1448</v>
      </c>
      <c r="O1385" s="2" t="s">
        <v>7297</v>
      </c>
      <c r="P1385" s="3" t="s">
        <v>2345</v>
      </c>
      <c r="S1385" s="3"/>
      <c r="T1385" s="1" t="s">
        <v>7298</v>
      </c>
      <c r="U1385" s="3" t="s">
        <v>2347</v>
      </c>
      <c r="V1385" s="3" t="s">
        <v>105</v>
      </c>
      <c r="W1385" s="3" t="s">
        <v>69</v>
      </c>
      <c r="X1385" s="3" t="s">
        <v>70</v>
      </c>
      <c r="Y1385" s="3" t="s">
        <v>73</v>
      </c>
      <c r="Z1385" s="4">
        <f>IF(Tabela1[[#This Row],[R.A.E]]="SIM",VLOOKUP(Tabela1[[#This Row],[CLASSIFICAÇÃO]],Lista_Susp_!PRAZO,2,0)+Tabela1[[#This Row],[DATA]],"")</f>
        <v>45600</v>
      </c>
      <c r="AA1385" s="11" t="str">
        <f ca="1">IF(Tabela1[[#This Row],[R.A.E]]="SIM",IF(AC1385="ok","CONCLUÍDO",IF(Tabela1[[#This Row],[PRAZO ABERTURA R.A.E]]&lt;TODAY(),"ATRASADO","NO PRAZO")))</f>
        <v>CONCLUÍDO</v>
      </c>
      <c r="AB1385" s="11" t="str">
        <f ca="1">IF(Tabela1[[#This Row],[PRAZO ABERTURA R.A.E]]&gt;=TODAY(),"",IF(Tabela1[[#This Row],[STATUS]]="ATRASADO",TODAY()-Tabela1[[#This Row],[PRAZO ABERTURA R.A.E]],""))</f>
        <v/>
      </c>
      <c r="AC1385" s="3" t="s">
        <v>224</v>
      </c>
      <c r="AD1385" s="4">
        <v>45600</v>
      </c>
      <c r="AE1385" s="3"/>
      <c r="AF1385" t="s">
        <v>73</v>
      </c>
    </row>
    <row r="1386" spans="1:32" x14ac:dyDescent="0.25">
      <c r="A1386" s="71">
        <v>1385</v>
      </c>
      <c r="B1386" s="2" t="s">
        <v>25</v>
      </c>
      <c r="C1386" s="46">
        <v>45593</v>
      </c>
      <c r="D1386" s="15" t="str">
        <f t="shared" si="24"/>
        <v>outubro</v>
      </c>
      <c r="E1386" s="9">
        <v>0.6875</v>
      </c>
      <c r="F1386" s="41" t="s">
        <v>7299</v>
      </c>
      <c r="G1386" s="2" t="s">
        <v>30</v>
      </c>
      <c r="H1386" s="20"/>
      <c r="I1386" s="61"/>
      <c r="J1386" s="3"/>
      <c r="K1386" s="5" t="s">
        <v>7300</v>
      </c>
      <c r="L1386" s="6" t="s">
        <v>126</v>
      </c>
      <c r="M1386" s="3" t="s">
        <v>44</v>
      </c>
      <c r="N1386" s="3" t="s">
        <v>4634</v>
      </c>
      <c r="O1386" s="2" t="s">
        <v>7301</v>
      </c>
      <c r="P1386" s="3" t="s">
        <v>477</v>
      </c>
      <c r="S1386" s="3"/>
      <c r="T1386" s="3" t="s">
        <v>7302</v>
      </c>
      <c r="U1386" s="3" t="s">
        <v>7303</v>
      </c>
      <c r="V1386" s="3" t="s">
        <v>81</v>
      </c>
      <c r="W1386" s="3" t="s">
        <v>69</v>
      </c>
      <c r="X1386" s="3" t="s">
        <v>70</v>
      </c>
      <c r="Y1386" s="3" t="s">
        <v>67</v>
      </c>
      <c r="Z1386" s="4" t="str">
        <f>IF(Tabela1[[#This Row],[R.A.E]]="SIM",VLOOKUP(Tabela1[[#This Row],[CLASSIFICAÇÃO]],Lista_Susp_!PRAZO,2,0)+Tabela1[[#This Row],[DATA]],"")</f>
        <v/>
      </c>
      <c r="AA1386" s="11" t="b">
        <f ca="1">IF(Tabela1[[#This Row],[R.A.E]]="SIM",IF(AC1386="ok","CONCLUÍDO",IF(Tabela1[[#This Row],[PRAZO ABERTURA R.A.E]]&lt;TODAY(),"ATRASADO","NO PRAZO")))</f>
        <v>0</v>
      </c>
      <c r="AB1386" s="11" t="str">
        <f ca="1">IF(Tabela1[[#This Row],[PRAZO ABERTURA R.A.E]]&gt;=TODAY(),"",IF(Tabela1[[#This Row],[STATUS]]="ATRASADO",TODAY()-Tabela1[[#This Row],[PRAZO ABERTURA R.A.E]],""))</f>
        <v/>
      </c>
      <c r="AE1386" s="3"/>
      <c r="AF1386" t="s">
        <v>73</v>
      </c>
    </row>
    <row r="1387" spans="1:32" x14ac:dyDescent="0.25">
      <c r="A1387" s="71">
        <v>1386</v>
      </c>
      <c r="B1387" s="2" t="s">
        <v>25</v>
      </c>
      <c r="C1387" s="46">
        <v>45594</v>
      </c>
      <c r="D1387" s="15" t="str">
        <f t="shared" si="24"/>
        <v>outubro</v>
      </c>
      <c r="E1387" s="9">
        <v>0.67708333333333337</v>
      </c>
      <c r="F1387" s="41" t="s">
        <v>7304</v>
      </c>
      <c r="G1387" s="2" t="s">
        <v>27</v>
      </c>
      <c r="H1387" s="20" t="s">
        <v>2309</v>
      </c>
      <c r="I1387" s="61"/>
      <c r="J1387" s="3" t="s">
        <v>73</v>
      </c>
      <c r="K1387" s="5" t="s">
        <v>7354</v>
      </c>
      <c r="L1387" s="6" t="s">
        <v>126</v>
      </c>
      <c r="M1387" s="3" t="s">
        <v>120</v>
      </c>
      <c r="N1387" s="3" t="s">
        <v>4167</v>
      </c>
      <c r="O1387" s="2" t="s">
        <v>7305</v>
      </c>
      <c r="P1387" s="3" t="s">
        <v>7306</v>
      </c>
      <c r="S1387" s="3"/>
      <c r="T1387" s="3" t="s">
        <v>7307</v>
      </c>
      <c r="U1387" s="3" t="s">
        <v>5431</v>
      </c>
      <c r="V1387" s="3" t="s">
        <v>248</v>
      </c>
      <c r="W1387" s="3" t="s">
        <v>69</v>
      </c>
      <c r="X1387" s="3" t="s">
        <v>79</v>
      </c>
      <c r="Y1387" s="3" t="s">
        <v>73</v>
      </c>
      <c r="Z1387" s="4">
        <f>IF(Tabela1[[#This Row],[R.A.E]]="SIM",VLOOKUP(Tabela1[[#This Row],[CLASSIFICAÇÃO]],Lista_Susp_!PRAZO,2,0)+Tabela1[[#This Row],[DATA]],"")</f>
        <v>45601</v>
      </c>
      <c r="AA1387" s="11" t="str">
        <f ca="1">IF(Tabela1[[#This Row],[R.A.E]]="SIM",IF(AC1387="ok","CONCLUÍDO",IF(Tabela1[[#This Row],[PRAZO ABERTURA R.A.E]]&lt;TODAY(),"ATRASADO","NO PRAZO")))</f>
        <v>CONCLUÍDO</v>
      </c>
      <c r="AB1387" s="11" t="str">
        <f ca="1">IF(Tabela1[[#This Row],[PRAZO ABERTURA R.A.E]]&gt;=TODAY(),"",IF(Tabela1[[#This Row],[STATUS]]="ATRASADO",TODAY()-Tabela1[[#This Row],[PRAZO ABERTURA R.A.E]],""))</f>
        <v/>
      </c>
      <c r="AC1387" s="3" t="s">
        <v>908</v>
      </c>
      <c r="AD1387" s="4">
        <v>45601</v>
      </c>
      <c r="AE1387" s="3"/>
      <c r="AF1387" t="s">
        <v>73</v>
      </c>
    </row>
    <row r="1388" spans="1:32" x14ac:dyDescent="0.25">
      <c r="A1388" s="71">
        <v>1387</v>
      </c>
      <c r="B1388" s="2" t="s">
        <v>25</v>
      </c>
      <c r="C1388" s="46">
        <v>45593</v>
      </c>
      <c r="D1388" s="15" t="str">
        <f t="shared" si="24"/>
        <v>outubro</v>
      </c>
      <c r="E1388" s="9">
        <v>0.66666666666666663</v>
      </c>
      <c r="F1388" s="41" t="s">
        <v>973</v>
      </c>
      <c r="G1388" s="2" t="s">
        <v>27</v>
      </c>
      <c r="H1388" s="20" t="s">
        <v>2310</v>
      </c>
      <c r="I1388" s="61"/>
      <c r="J1388" s="3"/>
      <c r="K1388" s="5" t="s">
        <v>7355</v>
      </c>
      <c r="L1388" s="6" t="s">
        <v>126</v>
      </c>
      <c r="M1388" s="3" t="s">
        <v>122</v>
      </c>
      <c r="N1388" s="3" t="s">
        <v>7308</v>
      </c>
      <c r="O1388" s="2" t="s">
        <v>7309</v>
      </c>
      <c r="P1388" s="3" t="s">
        <v>484</v>
      </c>
      <c r="S1388" s="3"/>
      <c r="T1388" s="3" t="s">
        <v>7310</v>
      </c>
      <c r="U1388" s="3" t="s">
        <v>610</v>
      </c>
      <c r="V1388" s="3" t="s">
        <v>105</v>
      </c>
      <c r="W1388" s="3" t="s">
        <v>69</v>
      </c>
      <c r="X1388" s="3" t="s">
        <v>70</v>
      </c>
      <c r="Y1388" s="3" t="s">
        <v>67</v>
      </c>
      <c r="Z1388" s="4" t="str">
        <f>IF(Tabela1[[#This Row],[R.A.E]]="SIM",VLOOKUP(Tabela1[[#This Row],[CLASSIFICAÇÃO]],Lista_Susp_!PRAZO,2,0)+Tabela1[[#This Row],[DATA]],"")</f>
        <v/>
      </c>
      <c r="AA1388" s="11" t="b">
        <f ca="1">IF(Tabela1[[#This Row],[R.A.E]]="SIM",IF(AC1388="ok","CONCLUÍDO",IF(Tabela1[[#This Row],[PRAZO ABERTURA R.A.E]]&lt;TODAY(),"ATRASADO","NO PRAZO")))</f>
        <v>0</v>
      </c>
      <c r="AB1388" s="11" t="str">
        <f ca="1">IF(Tabela1[[#This Row],[PRAZO ABERTURA R.A.E]]&gt;=TODAY(),"",IF(Tabela1[[#This Row],[STATUS]]="ATRASADO",TODAY()-Tabela1[[#This Row],[PRAZO ABERTURA R.A.E]],""))</f>
        <v/>
      </c>
      <c r="AE1388" s="3"/>
      <c r="AF1388" t="s">
        <v>73</v>
      </c>
    </row>
    <row r="1389" spans="1:32" x14ac:dyDescent="0.25">
      <c r="A1389" s="71">
        <v>1388</v>
      </c>
      <c r="B1389" s="2" t="s">
        <v>25</v>
      </c>
      <c r="C1389" s="46">
        <v>45594</v>
      </c>
      <c r="D1389" s="15" t="str">
        <f t="shared" si="24"/>
        <v>outubro</v>
      </c>
      <c r="E1389" s="9">
        <v>0.46527777777777773</v>
      </c>
      <c r="F1389" s="41" t="s">
        <v>7311</v>
      </c>
      <c r="G1389" s="2" t="s">
        <v>27</v>
      </c>
      <c r="H1389" s="20" t="s">
        <v>2310</v>
      </c>
      <c r="I1389" s="61"/>
      <c r="J1389" s="3"/>
      <c r="K1389" s="5" t="s">
        <v>7312</v>
      </c>
      <c r="L1389" s="6" t="s">
        <v>7313</v>
      </c>
      <c r="M1389" s="3" t="s">
        <v>122</v>
      </c>
      <c r="N1389" s="3" t="s">
        <v>7308</v>
      </c>
      <c r="O1389" s="2" t="s">
        <v>7314</v>
      </c>
      <c r="P1389" s="3" t="s">
        <v>484</v>
      </c>
      <c r="S1389" s="3"/>
      <c r="T1389" s="3" t="s">
        <v>7310</v>
      </c>
      <c r="U1389" s="3" t="s">
        <v>610</v>
      </c>
      <c r="V1389" s="3" t="s">
        <v>105</v>
      </c>
      <c r="W1389" s="3" t="s">
        <v>69</v>
      </c>
      <c r="X1389" s="3" t="s">
        <v>70</v>
      </c>
      <c r="Y1389" s="3" t="s">
        <v>67</v>
      </c>
      <c r="Z1389" s="4" t="str">
        <f>IF(Tabela1[[#This Row],[R.A.E]]="SIM",VLOOKUP(Tabela1[[#This Row],[CLASSIFICAÇÃO]],Lista_Susp_!PRAZO,2,0)+Tabela1[[#This Row],[DATA]],"")</f>
        <v/>
      </c>
      <c r="AA1389" s="11" t="b">
        <f ca="1">IF(Tabela1[[#This Row],[R.A.E]]="SIM",IF(AC1389="ok","CONCLUÍDO",IF(Tabela1[[#This Row],[PRAZO ABERTURA R.A.E]]&lt;TODAY(),"ATRASADO","NO PRAZO")))</f>
        <v>0</v>
      </c>
      <c r="AB1389" s="11" t="str">
        <f ca="1">IF(Tabela1[[#This Row],[PRAZO ABERTURA R.A.E]]&gt;=TODAY(),"",IF(Tabela1[[#This Row],[STATUS]]="ATRASADO",TODAY()-Tabela1[[#This Row],[PRAZO ABERTURA R.A.E]],""))</f>
        <v/>
      </c>
      <c r="AE1389" s="3"/>
      <c r="AF1389" t="s">
        <v>73</v>
      </c>
    </row>
    <row r="1390" spans="1:32" x14ac:dyDescent="0.25">
      <c r="A1390" s="71">
        <v>1389</v>
      </c>
      <c r="B1390" s="2" t="s">
        <v>25</v>
      </c>
      <c r="C1390" s="46">
        <v>45595</v>
      </c>
      <c r="D1390" s="15" t="str">
        <f t="shared" si="24"/>
        <v>outubro</v>
      </c>
      <c r="E1390" s="9">
        <v>0.39583333333333331</v>
      </c>
      <c r="F1390" s="41" t="s">
        <v>7315</v>
      </c>
      <c r="G1390" s="2" t="s">
        <v>36</v>
      </c>
      <c r="H1390" s="20"/>
      <c r="I1390" s="61"/>
      <c r="J1390" s="3"/>
      <c r="K1390" s="5" t="s">
        <v>7316</v>
      </c>
      <c r="L1390" s="6" t="s">
        <v>126</v>
      </c>
      <c r="M1390" s="3" t="s">
        <v>123</v>
      </c>
      <c r="N1390" s="3" t="s">
        <v>328</v>
      </c>
      <c r="O1390" s="2" t="s">
        <v>7317</v>
      </c>
      <c r="P1390" s="3" t="s">
        <v>2345</v>
      </c>
      <c r="S1390" s="3"/>
      <c r="T1390" s="3" t="s">
        <v>7318</v>
      </c>
      <c r="U1390" s="3" t="s">
        <v>4181</v>
      </c>
      <c r="V1390" s="3" t="s">
        <v>105</v>
      </c>
      <c r="W1390" s="3" t="s">
        <v>69</v>
      </c>
      <c r="X1390" s="3" t="s">
        <v>70</v>
      </c>
      <c r="Y1390" s="3" t="s">
        <v>67</v>
      </c>
      <c r="Z1390" s="4" t="str">
        <f>IF(Tabela1[[#This Row],[R.A.E]]="SIM",VLOOKUP(Tabela1[[#This Row],[CLASSIFICAÇÃO]],Lista_Susp_!PRAZO,2,0)+Tabela1[[#This Row],[DATA]],"")</f>
        <v/>
      </c>
      <c r="AA1390" s="11" t="b">
        <f ca="1">IF(Tabela1[[#This Row],[R.A.E]]="SIM",IF(AC1390="ok","CONCLUÍDO",IF(Tabela1[[#This Row],[PRAZO ABERTURA R.A.E]]&lt;TODAY(),"ATRASADO","NO PRAZO")))</f>
        <v>0</v>
      </c>
      <c r="AB1390" s="11" t="str">
        <f ca="1">IF(Tabela1[[#This Row],[PRAZO ABERTURA R.A.E]]&gt;=TODAY(),"",IF(Tabela1[[#This Row],[STATUS]]="ATRASADO",TODAY()-Tabela1[[#This Row],[PRAZO ABERTURA R.A.E]],""))</f>
        <v/>
      </c>
      <c r="AE1390" s="3"/>
      <c r="AF1390" t="s">
        <v>73</v>
      </c>
    </row>
    <row r="1391" spans="1:32" x14ac:dyDescent="0.25">
      <c r="A1391" s="71">
        <v>1390</v>
      </c>
      <c r="B1391" s="2" t="s">
        <v>25</v>
      </c>
      <c r="C1391" s="46">
        <v>45592</v>
      </c>
      <c r="D1391" s="15" t="str">
        <f t="shared" si="24"/>
        <v>outubro</v>
      </c>
      <c r="E1391" s="9">
        <v>0.48958333333333331</v>
      </c>
      <c r="F1391" s="41" t="s">
        <v>7319</v>
      </c>
      <c r="G1391" s="2" t="s">
        <v>27</v>
      </c>
      <c r="H1391" s="20" t="s">
        <v>2441</v>
      </c>
      <c r="I1391" s="61"/>
      <c r="J1391" s="3"/>
      <c r="K1391" s="5" t="s">
        <v>7320</v>
      </c>
      <c r="L1391" s="6" t="s">
        <v>192</v>
      </c>
      <c r="M1391" s="3" t="s">
        <v>123</v>
      </c>
      <c r="N1391" s="3" t="s">
        <v>4950</v>
      </c>
      <c r="O1391" s="2" t="s">
        <v>7321</v>
      </c>
      <c r="P1391" s="3" t="s">
        <v>484</v>
      </c>
      <c r="S1391" s="3"/>
      <c r="T1391" s="3" t="s">
        <v>7322</v>
      </c>
      <c r="U1391" s="3" t="s">
        <v>297</v>
      </c>
      <c r="V1391" s="3" t="s">
        <v>105</v>
      </c>
      <c r="W1391" s="3" t="s">
        <v>69</v>
      </c>
      <c r="X1391" s="3" t="s">
        <v>70</v>
      </c>
      <c r="Y1391" s="3" t="s">
        <v>67</v>
      </c>
      <c r="Z1391" s="4" t="str">
        <f>IF(Tabela1[[#This Row],[R.A.E]]="SIM",VLOOKUP(Tabela1[[#This Row],[CLASSIFICAÇÃO]],Lista_Susp_!PRAZO,2,0)+Tabela1[[#This Row],[DATA]],"")</f>
        <v/>
      </c>
      <c r="AA1391" s="11" t="b">
        <f ca="1">IF(Tabela1[[#This Row],[R.A.E]]="SIM",IF(AC1391="ok","CONCLUÍDO",IF(Tabela1[[#This Row],[PRAZO ABERTURA R.A.E]]&lt;TODAY(),"ATRASADO","NO PRAZO")))</f>
        <v>0</v>
      </c>
      <c r="AB1391" s="11" t="str">
        <f ca="1">IF(Tabela1[[#This Row],[PRAZO ABERTURA R.A.E]]&gt;=TODAY(),"",IF(Tabela1[[#This Row],[STATUS]]="ATRASADO",TODAY()-Tabela1[[#This Row],[PRAZO ABERTURA R.A.E]],""))</f>
        <v/>
      </c>
      <c r="AE1391" s="3"/>
      <c r="AF1391" t="s">
        <v>73</v>
      </c>
    </row>
    <row r="1392" spans="1:32" ht="30" x14ac:dyDescent="0.25">
      <c r="A1392" s="71">
        <v>1391</v>
      </c>
      <c r="B1392" s="2" t="s">
        <v>25</v>
      </c>
      <c r="C1392" s="46">
        <v>45594</v>
      </c>
      <c r="D1392" s="15" t="str">
        <f t="shared" si="24"/>
        <v>outubro</v>
      </c>
      <c r="E1392" s="9">
        <v>0.44444444444444442</v>
      </c>
      <c r="F1392" s="41" t="s">
        <v>6975</v>
      </c>
      <c r="G1392" s="2" t="s">
        <v>30</v>
      </c>
      <c r="H1392" s="20"/>
      <c r="I1392" s="61"/>
      <c r="J1392" s="3"/>
      <c r="K1392" s="5" t="s">
        <v>7323</v>
      </c>
      <c r="L1392" s="6" t="s">
        <v>219</v>
      </c>
      <c r="M1392" s="3" t="s">
        <v>121</v>
      </c>
      <c r="N1392" s="3" t="s">
        <v>1037</v>
      </c>
      <c r="O1392" s="2" t="s">
        <v>7324</v>
      </c>
      <c r="P1392" s="3" t="s">
        <v>4113</v>
      </c>
      <c r="S1392" s="3"/>
      <c r="T1392" s="1" t="s">
        <v>6247</v>
      </c>
      <c r="U1392" s="3" t="s">
        <v>3446</v>
      </c>
      <c r="V1392" s="3" t="s">
        <v>75</v>
      </c>
      <c r="W1392" s="3" t="s">
        <v>69</v>
      </c>
      <c r="X1392" s="3" t="s">
        <v>70</v>
      </c>
      <c r="Y1392" s="3" t="s">
        <v>67</v>
      </c>
      <c r="Z1392" s="4" t="str">
        <f>IF(Tabela1[[#This Row],[R.A.E]]="SIM",VLOOKUP(Tabela1[[#This Row],[CLASSIFICAÇÃO]],Lista_Susp_!PRAZO,2,0)+Tabela1[[#This Row],[DATA]],"")</f>
        <v/>
      </c>
      <c r="AA1392" s="11" t="b">
        <f ca="1">IF(Tabela1[[#This Row],[R.A.E]]="SIM",IF(AC1392="ok","CONCLUÍDO",IF(Tabela1[[#This Row],[PRAZO ABERTURA R.A.E]]&lt;TODAY(),"ATRASADO","NO PRAZO")))</f>
        <v>0</v>
      </c>
      <c r="AB1392" s="11" t="str">
        <f ca="1">IF(Tabela1[[#This Row],[PRAZO ABERTURA R.A.E]]&gt;=TODAY(),"",IF(Tabela1[[#This Row],[STATUS]]="ATRASADO",TODAY()-Tabela1[[#This Row],[PRAZO ABERTURA R.A.E]],""))</f>
        <v/>
      </c>
      <c r="AE1392" s="3"/>
      <c r="AF1392" t="s">
        <v>73</v>
      </c>
    </row>
    <row r="1393" spans="1:32" ht="30" x14ac:dyDescent="0.25">
      <c r="A1393" s="71">
        <v>1392</v>
      </c>
      <c r="B1393" s="2" t="s">
        <v>25</v>
      </c>
      <c r="C1393" s="46">
        <v>45595</v>
      </c>
      <c r="D1393" s="15" t="str">
        <f t="shared" si="24"/>
        <v>outubro</v>
      </c>
      <c r="E1393" s="9">
        <v>0.4375</v>
      </c>
      <c r="F1393" s="41" t="s">
        <v>3786</v>
      </c>
      <c r="G1393" s="2" t="s">
        <v>33</v>
      </c>
      <c r="H1393" s="20"/>
      <c r="I1393" s="61"/>
      <c r="J1393" s="3"/>
      <c r="K1393" s="5" t="s">
        <v>7325</v>
      </c>
      <c r="L1393" s="6" t="s">
        <v>185</v>
      </c>
      <c r="M1393" s="3" t="s">
        <v>121</v>
      </c>
      <c r="N1393" s="3" t="s">
        <v>4100</v>
      </c>
      <c r="O1393" s="2" t="s">
        <v>7326</v>
      </c>
      <c r="P1393" s="3" t="s">
        <v>477</v>
      </c>
      <c r="S1393" s="3"/>
      <c r="T1393" s="1" t="s">
        <v>7327</v>
      </c>
      <c r="U1393" s="3" t="s">
        <v>7328</v>
      </c>
      <c r="V1393" s="3" t="s">
        <v>88</v>
      </c>
      <c r="W1393" s="3" t="s">
        <v>69</v>
      </c>
      <c r="X1393" s="3" t="s">
        <v>70</v>
      </c>
      <c r="Y1393" s="3" t="s">
        <v>67</v>
      </c>
      <c r="Z1393" s="4" t="str">
        <f>IF(Tabela1[[#This Row],[R.A.E]]="SIM",VLOOKUP(Tabela1[[#This Row],[CLASSIFICAÇÃO]],Lista_Susp_!PRAZO,2,0)+Tabela1[[#This Row],[DATA]],"")</f>
        <v/>
      </c>
      <c r="AA1393" s="11" t="b">
        <f ca="1">IF(Tabela1[[#This Row],[R.A.E]]="SIM",IF(AC1393="ok","CONCLUÍDO",IF(Tabela1[[#This Row],[PRAZO ABERTURA R.A.E]]&lt;TODAY(),"ATRASADO","NO PRAZO")))</f>
        <v>0</v>
      </c>
      <c r="AB1393" s="11" t="str">
        <f ca="1">IF(Tabela1[[#This Row],[PRAZO ABERTURA R.A.E]]&gt;=TODAY(),"",IF(Tabela1[[#This Row],[STATUS]]="ATRASADO",TODAY()-Tabela1[[#This Row],[PRAZO ABERTURA R.A.E]],""))</f>
        <v/>
      </c>
      <c r="AE1393" s="3"/>
      <c r="AF1393" t="s">
        <v>73</v>
      </c>
    </row>
    <row r="1394" spans="1:32" x14ac:dyDescent="0.25">
      <c r="A1394" s="71">
        <v>1393</v>
      </c>
      <c r="B1394" s="2" t="s">
        <v>25</v>
      </c>
      <c r="C1394" s="46">
        <v>45595</v>
      </c>
      <c r="D1394" s="15" t="str">
        <f t="shared" si="24"/>
        <v>outubro</v>
      </c>
      <c r="E1394" s="9">
        <v>0.46875</v>
      </c>
      <c r="F1394" s="41" t="s">
        <v>7329</v>
      </c>
      <c r="G1394" s="2" t="s">
        <v>30</v>
      </c>
      <c r="H1394" s="20"/>
      <c r="I1394" s="61"/>
      <c r="J1394" s="3"/>
      <c r="K1394" s="5" t="s">
        <v>7360</v>
      </c>
      <c r="L1394" s="6" t="s">
        <v>126</v>
      </c>
      <c r="M1394" s="3" t="s">
        <v>121</v>
      </c>
      <c r="N1394" s="3" t="s">
        <v>3873</v>
      </c>
      <c r="O1394" s="2" t="s">
        <v>7330</v>
      </c>
      <c r="P1394" s="3" t="s">
        <v>477</v>
      </c>
      <c r="S1394" s="3"/>
      <c r="T1394" s="3" t="s">
        <v>7331</v>
      </c>
      <c r="U1394" s="3" t="s">
        <v>6433</v>
      </c>
      <c r="V1394" s="3" t="s">
        <v>75</v>
      </c>
      <c r="Y1394" s="3"/>
      <c r="Z1394" s="4" t="str">
        <f>IF(Tabela1[[#This Row],[R.A.E]]="SIM",VLOOKUP(Tabela1[[#This Row],[CLASSIFICAÇÃO]],Lista_Susp_!PRAZO,2,0)+Tabela1[[#This Row],[DATA]],"")</f>
        <v/>
      </c>
      <c r="AA1394" s="11" t="b">
        <f ca="1">IF(Tabela1[[#This Row],[R.A.E]]="SIM",IF(AC1394="ok","CONCLUÍDO",IF(Tabela1[[#This Row],[PRAZO ABERTURA R.A.E]]&lt;TODAY(),"ATRASADO","NO PRAZO")))</f>
        <v>0</v>
      </c>
      <c r="AB1394" s="11" t="str">
        <f ca="1">IF(Tabela1[[#This Row],[PRAZO ABERTURA R.A.E]]&gt;=TODAY(),"",IF(Tabela1[[#This Row],[STATUS]]="ATRASADO",TODAY()-Tabela1[[#This Row],[PRAZO ABERTURA R.A.E]],""))</f>
        <v/>
      </c>
      <c r="AE1394" s="3"/>
      <c r="AF1394" t="s">
        <v>73</v>
      </c>
    </row>
    <row r="1395" spans="1:32" x14ac:dyDescent="0.25">
      <c r="A1395" s="71">
        <v>1394</v>
      </c>
      <c r="B1395" s="2" t="s">
        <v>25</v>
      </c>
      <c r="C1395" s="46">
        <v>45595</v>
      </c>
      <c r="D1395" s="15" t="str">
        <f t="shared" si="24"/>
        <v>outubro</v>
      </c>
      <c r="E1395" s="9">
        <v>0.36805555555555558</v>
      </c>
      <c r="F1395" s="41" t="s">
        <v>7332</v>
      </c>
      <c r="G1395" s="2" t="s">
        <v>33</v>
      </c>
      <c r="H1395" s="20"/>
      <c r="I1395" s="61"/>
      <c r="J1395" s="3"/>
      <c r="K1395" s="5" t="s">
        <v>7356</v>
      </c>
      <c r="L1395" s="6" t="s">
        <v>126</v>
      </c>
      <c r="M1395" s="3" t="s">
        <v>121</v>
      </c>
      <c r="N1395" s="3" t="s">
        <v>2707</v>
      </c>
      <c r="O1395" s="2" t="s">
        <v>7333</v>
      </c>
      <c r="P1395" s="3" t="s">
        <v>381</v>
      </c>
      <c r="S1395" s="3"/>
      <c r="T1395" s="3" t="s">
        <v>7334</v>
      </c>
      <c r="U1395" s="3" t="s">
        <v>1021</v>
      </c>
      <c r="V1395" s="3" t="s">
        <v>239</v>
      </c>
      <c r="W1395" s="3" t="s">
        <v>69</v>
      </c>
      <c r="X1395" s="3" t="s">
        <v>70</v>
      </c>
      <c r="Y1395" s="3" t="s">
        <v>67</v>
      </c>
      <c r="Z1395" s="4" t="str">
        <f>IF(Tabela1[[#This Row],[R.A.E]]="SIM",VLOOKUP(Tabela1[[#This Row],[CLASSIFICAÇÃO]],Lista_Susp_!PRAZO,2,0)+Tabela1[[#This Row],[DATA]],"")</f>
        <v/>
      </c>
      <c r="AA1395" s="11" t="b">
        <f ca="1">IF(Tabela1[[#This Row],[R.A.E]]="SIM",IF(AC1395="ok","CONCLUÍDO",IF(Tabela1[[#This Row],[PRAZO ABERTURA R.A.E]]&lt;TODAY(),"ATRASADO","NO PRAZO")))</f>
        <v>0</v>
      </c>
      <c r="AB1395" s="11" t="str">
        <f ca="1">IF(Tabela1[[#This Row],[PRAZO ABERTURA R.A.E]]&gt;=TODAY(),"",IF(Tabela1[[#This Row],[STATUS]]="ATRASADO",TODAY()-Tabela1[[#This Row],[PRAZO ABERTURA R.A.E]],""))</f>
        <v/>
      </c>
      <c r="AE1395" s="3"/>
      <c r="AF1395" t="s">
        <v>73</v>
      </c>
    </row>
    <row r="1396" spans="1:32" ht="30" x14ac:dyDescent="0.25">
      <c r="A1396" s="71">
        <v>1395</v>
      </c>
      <c r="B1396" s="2" t="s">
        <v>25</v>
      </c>
      <c r="C1396" s="46">
        <v>45595</v>
      </c>
      <c r="D1396" s="15" t="str">
        <f t="shared" si="24"/>
        <v>outubro</v>
      </c>
      <c r="E1396" s="9">
        <v>0.47916666666666669</v>
      </c>
      <c r="F1396" s="41" t="s">
        <v>7332</v>
      </c>
      <c r="G1396" s="2" t="s">
        <v>36</v>
      </c>
      <c r="H1396" s="20"/>
      <c r="I1396" s="61"/>
      <c r="J1396" s="3"/>
      <c r="K1396" s="5" t="s">
        <v>7357</v>
      </c>
      <c r="L1396" s="6" t="s">
        <v>126</v>
      </c>
      <c r="M1396" s="3" t="s">
        <v>121</v>
      </c>
      <c r="N1396" s="3" t="s">
        <v>7335</v>
      </c>
      <c r="O1396" s="2" t="s">
        <v>7336</v>
      </c>
      <c r="P1396" s="3" t="s">
        <v>2186</v>
      </c>
      <c r="S1396" s="3"/>
      <c r="T1396" s="1" t="s">
        <v>7337</v>
      </c>
      <c r="U1396" s="3" t="s">
        <v>1021</v>
      </c>
      <c r="V1396" s="3" t="s">
        <v>239</v>
      </c>
      <c r="W1396" s="3" t="s">
        <v>69</v>
      </c>
      <c r="X1396" s="3" t="s">
        <v>70</v>
      </c>
      <c r="Y1396" s="3" t="s">
        <v>67</v>
      </c>
      <c r="Z1396" s="4" t="str">
        <f>IF(Tabela1[[#This Row],[R.A.E]]="SIM",VLOOKUP(Tabela1[[#This Row],[CLASSIFICAÇÃO]],Lista_Susp_!PRAZO,2,0)+Tabela1[[#This Row],[DATA]],"")</f>
        <v/>
      </c>
      <c r="AA1396" s="11" t="b">
        <f ca="1">IF(Tabela1[[#This Row],[R.A.E]]="SIM",IF(AC1396="ok","CONCLUÍDO",IF(Tabela1[[#This Row],[PRAZO ABERTURA R.A.E]]&lt;TODAY(),"ATRASADO","NO PRAZO")))</f>
        <v>0</v>
      </c>
      <c r="AB1396" s="11" t="str">
        <f ca="1">IF(Tabela1[[#This Row],[PRAZO ABERTURA R.A.E]]&gt;=TODAY(),"",IF(Tabela1[[#This Row],[STATUS]]="ATRASADO",TODAY()-Tabela1[[#This Row],[PRAZO ABERTURA R.A.E]],""))</f>
        <v/>
      </c>
      <c r="AE1396" s="3"/>
      <c r="AF1396" t="s">
        <v>73</v>
      </c>
    </row>
    <row r="1397" spans="1:32" ht="30" x14ac:dyDescent="0.25">
      <c r="A1397" s="71">
        <v>1396</v>
      </c>
      <c r="B1397" s="2" t="s">
        <v>25</v>
      </c>
      <c r="C1397" s="46">
        <v>45595</v>
      </c>
      <c r="D1397" s="15" t="str">
        <f t="shared" ref="D1397:D1460" si="25">TEXT(C1397,"MMMM")</f>
        <v>outubro</v>
      </c>
      <c r="E1397" s="9">
        <v>2.0833333333333333E-3</v>
      </c>
      <c r="F1397" s="41" t="s">
        <v>7338</v>
      </c>
      <c r="G1397" s="2" t="s">
        <v>32</v>
      </c>
      <c r="H1397" s="20"/>
      <c r="I1397" s="61" t="s">
        <v>5168</v>
      </c>
      <c r="J1397" s="3"/>
      <c r="K1397" s="5" t="s">
        <v>7358</v>
      </c>
      <c r="L1397" s="6" t="s">
        <v>166</v>
      </c>
      <c r="M1397" s="3" t="s">
        <v>123</v>
      </c>
      <c r="N1397" s="3" t="s">
        <v>1705</v>
      </c>
      <c r="O1397" s="2" t="s">
        <v>7339</v>
      </c>
      <c r="P1397" s="3" t="s">
        <v>7340</v>
      </c>
      <c r="S1397" s="3"/>
      <c r="T1397" s="1" t="s">
        <v>7341</v>
      </c>
      <c r="U1397" s="3" t="s">
        <v>7342</v>
      </c>
      <c r="V1397" s="3" t="s">
        <v>248</v>
      </c>
      <c r="W1397" s="3" t="s">
        <v>76</v>
      </c>
      <c r="X1397" s="3" t="s">
        <v>79</v>
      </c>
      <c r="Y1397" s="3" t="s">
        <v>73</v>
      </c>
      <c r="Z1397" s="4">
        <f>IF(Tabela1[[#This Row],[R.A.E]]="SIM",VLOOKUP(Tabela1[[#This Row],[CLASSIFICAÇÃO]],Lista_Susp_!PRAZO,2,0)+Tabela1[[#This Row],[DATA]],"")</f>
        <v>45602</v>
      </c>
      <c r="AA1397" s="11" t="str">
        <f ca="1">IF(Tabela1[[#This Row],[R.A.E]]="SIM",IF(AC1397="ok","CONCLUÍDO",IF(Tabela1[[#This Row],[PRAZO ABERTURA R.A.E]]&lt;TODAY(),"ATRASADO","NO PRAZO")))</f>
        <v>CONCLUÍDO</v>
      </c>
      <c r="AB1397" s="11" t="str">
        <f ca="1">IF(Tabela1[[#This Row],[PRAZO ABERTURA R.A.E]]&gt;=TODAY(),"",IF(Tabela1[[#This Row],[STATUS]]="ATRASADO",TODAY()-Tabela1[[#This Row],[PRAZO ABERTURA R.A.E]],""))</f>
        <v/>
      </c>
      <c r="AC1397" s="3" t="s">
        <v>908</v>
      </c>
      <c r="AD1397" s="11" t="s">
        <v>7613</v>
      </c>
      <c r="AE1397" s="3"/>
      <c r="AF1397" t="s">
        <v>73</v>
      </c>
    </row>
    <row r="1398" spans="1:32" x14ac:dyDescent="0.25">
      <c r="A1398" s="71">
        <v>1397</v>
      </c>
      <c r="B1398" s="2" t="s">
        <v>25</v>
      </c>
      <c r="C1398" s="46">
        <v>45595</v>
      </c>
      <c r="D1398" s="15" t="str">
        <f t="shared" si="25"/>
        <v>outubro</v>
      </c>
      <c r="E1398" s="9">
        <v>0.30208333333333331</v>
      </c>
      <c r="F1398" s="41" t="s">
        <v>7299</v>
      </c>
      <c r="G1398" s="2" t="s">
        <v>30</v>
      </c>
      <c r="H1398" s="20"/>
      <c r="I1398" s="61"/>
      <c r="J1398" s="3"/>
      <c r="K1398" s="5" t="s">
        <v>7343</v>
      </c>
      <c r="L1398" s="6" t="s">
        <v>126</v>
      </c>
      <c r="M1398" s="3" t="s">
        <v>44</v>
      </c>
      <c r="N1398" s="3" t="s">
        <v>7344</v>
      </c>
      <c r="O1398" s="2" t="s">
        <v>7345</v>
      </c>
      <c r="P1398" s="3" t="s">
        <v>875</v>
      </c>
      <c r="S1398" s="3"/>
      <c r="T1398" s="3" t="s">
        <v>7346</v>
      </c>
      <c r="U1398" s="3" t="s">
        <v>7347</v>
      </c>
      <c r="V1398" s="3" t="s">
        <v>81</v>
      </c>
      <c r="W1398" s="3" t="s">
        <v>69</v>
      </c>
      <c r="X1398" s="3" t="s">
        <v>70</v>
      </c>
      <c r="Y1398" s="3" t="s">
        <v>67</v>
      </c>
      <c r="Z1398" s="4" t="str">
        <f>IF(Tabela1[[#This Row],[R.A.E]]="SIM",VLOOKUP(Tabela1[[#This Row],[CLASSIFICAÇÃO]],Lista_Susp_!PRAZO,2,0)+Tabela1[[#This Row],[DATA]],"")</f>
        <v/>
      </c>
      <c r="AA1398" s="11" t="b">
        <f ca="1">IF(Tabela1[[#This Row],[R.A.E]]="SIM",IF(AC1398="ok","CONCLUÍDO",IF(Tabela1[[#This Row],[PRAZO ABERTURA R.A.E]]&lt;TODAY(),"ATRASADO","NO PRAZO")))</f>
        <v>0</v>
      </c>
      <c r="AB1398" s="11" t="str">
        <f ca="1">IF(Tabela1[[#This Row],[PRAZO ABERTURA R.A.E]]&gt;=TODAY(),"",IF(Tabela1[[#This Row],[STATUS]]="ATRASADO",TODAY()-Tabela1[[#This Row],[PRAZO ABERTURA R.A.E]],""))</f>
        <v/>
      </c>
      <c r="AE1398" s="3"/>
      <c r="AF1398" t="s">
        <v>73</v>
      </c>
    </row>
    <row r="1399" spans="1:32" ht="30" x14ac:dyDescent="0.25">
      <c r="A1399" s="83">
        <v>1398</v>
      </c>
      <c r="B1399" s="2" t="s">
        <v>25</v>
      </c>
      <c r="C1399" s="46">
        <v>45595</v>
      </c>
      <c r="D1399" s="15" t="str">
        <f t="shared" si="25"/>
        <v>outubro</v>
      </c>
      <c r="E1399" s="9">
        <v>0.5</v>
      </c>
      <c r="F1399" s="41" t="s">
        <v>7348</v>
      </c>
      <c r="G1399" s="2" t="s">
        <v>36</v>
      </c>
      <c r="H1399" s="20"/>
      <c r="I1399" s="61"/>
      <c r="J1399" s="3"/>
      <c r="K1399" s="5" t="s">
        <v>7359</v>
      </c>
      <c r="L1399" s="6" t="s">
        <v>126</v>
      </c>
      <c r="M1399" s="3" t="s">
        <v>246</v>
      </c>
      <c r="N1399" s="3" t="s">
        <v>7349</v>
      </c>
      <c r="O1399" s="2" t="s">
        <v>7350</v>
      </c>
      <c r="P1399" s="3" t="s">
        <v>7351</v>
      </c>
      <c r="S1399" s="3"/>
      <c r="T1399" s="1" t="s">
        <v>7352</v>
      </c>
      <c r="U1399" s="3" t="s">
        <v>1046</v>
      </c>
      <c r="V1399" s="3" t="s">
        <v>77</v>
      </c>
      <c r="W1399" s="3" t="s">
        <v>69</v>
      </c>
      <c r="X1399" s="3" t="s">
        <v>70</v>
      </c>
      <c r="Y1399" s="3" t="s">
        <v>67</v>
      </c>
      <c r="Z1399" s="4" t="str">
        <f>IF(Tabela1[[#This Row],[R.A.E]]="SIM",VLOOKUP(Tabela1[[#This Row],[CLASSIFICAÇÃO]],Lista_Susp_!PRAZO,2,0)+Tabela1[[#This Row],[DATA]],"")</f>
        <v/>
      </c>
      <c r="AA1399" s="11" t="b">
        <f ca="1">IF(Tabela1[[#This Row],[R.A.E]]="SIM",IF(AC1399="ok","CONCLUÍDO",IF(Tabela1[[#This Row],[PRAZO ABERTURA R.A.E]]&lt;TODAY(),"ATRASADO","NO PRAZO")))</f>
        <v>0</v>
      </c>
      <c r="AB1399" s="11" t="str">
        <f ca="1">IF(Tabela1[[#This Row],[PRAZO ABERTURA R.A.E]]&gt;=TODAY(),"",IF(Tabela1[[#This Row],[STATUS]]="ATRASADO",TODAY()-Tabela1[[#This Row],[PRAZO ABERTURA R.A.E]],""))</f>
        <v/>
      </c>
      <c r="AE1399" s="3"/>
      <c r="AF1399" t="s">
        <v>73</v>
      </c>
    </row>
    <row r="1400" spans="1:32" x14ac:dyDescent="0.25">
      <c r="A1400" s="71">
        <v>1399</v>
      </c>
      <c r="B1400" s="2" t="s">
        <v>25</v>
      </c>
      <c r="C1400" s="46">
        <v>45595</v>
      </c>
      <c r="D1400" s="15" t="str">
        <f t="shared" si="25"/>
        <v>outubro</v>
      </c>
      <c r="E1400" s="9">
        <v>0.25</v>
      </c>
      <c r="F1400" s="41" t="s">
        <v>2998</v>
      </c>
      <c r="G1400" s="2" t="s">
        <v>47</v>
      </c>
      <c r="H1400" s="20"/>
      <c r="I1400" s="61"/>
      <c r="J1400" s="3"/>
      <c r="K1400" s="5" t="s">
        <v>7405</v>
      </c>
      <c r="L1400" s="6" t="s">
        <v>126</v>
      </c>
      <c r="M1400" s="3" t="s">
        <v>122</v>
      </c>
      <c r="N1400" s="3" t="s">
        <v>2930</v>
      </c>
      <c r="O1400" s="2" t="s">
        <v>7361</v>
      </c>
      <c r="P1400" s="3" t="s">
        <v>484</v>
      </c>
      <c r="S1400" s="3"/>
      <c r="T1400" s="3" t="s">
        <v>7362</v>
      </c>
      <c r="U1400" s="3" t="s">
        <v>6452</v>
      </c>
      <c r="V1400" s="3" t="s">
        <v>248</v>
      </c>
      <c r="W1400" s="3" t="s">
        <v>65</v>
      </c>
      <c r="X1400" s="3" t="s">
        <v>66</v>
      </c>
      <c r="Y1400" s="3" t="s">
        <v>67</v>
      </c>
      <c r="Z1400" s="4" t="str">
        <f>IF(Tabela1[[#This Row],[R.A.E]]="SIM",VLOOKUP(Tabela1[[#This Row],[CLASSIFICAÇÃO]],Lista_Susp_!PRAZO,2,0)+Tabela1[[#This Row],[DATA]],"")</f>
        <v/>
      </c>
      <c r="AA1400" s="11" t="b">
        <f ca="1">IF(Tabela1[[#This Row],[R.A.E]]="SIM",IF(AC1400="ok","CONCLUÍDO",IF(Tabela1[[#This Row],[PRAZO ABERTURA R.A.E]]&lt;TODAY(),"ATRASADO","NO PRAZO")))</f>
        <v>0</v>
      </c>
      <c r="AB1400" s="11" t="str">
        <f ca="1">IF(Tabela1[[#This Row],[PRAZO ABERTURA R.A.E]]&gt;=TODAY(),"",IF(Tabela1[[#This Row],[STATUS]]="ATRASADO",TODAY()-Tabela1[[#This Row],[PRAZO ABERTURA R.A.E]],""))</f>
        <v/>
      </c>
      <c r="AE1400" s="3"/>
      <c r="AF1400" t="s">
        <v>73</v>
      </c>
    </row>
    <row r="1401" spans="1:32" x14ac:dyDescent="0.25">
      <c r="A1401" s="71">
        <v>1400</v>
      </c>
      <c r="B1401" s="2" t="s">
        <v>25</v>
      </c>
      <c r="C1401" s="46">
        <v>45596</v>
      </c>
      <c r="D1401" s="15" t="str">
        <f t="shared" si="25"/>
        <v>outubro</v>
      </c>
      <c r="E1401" s="9">
        <v>0.70972222222222225</v>
      </c>
      <c r="F1401" s="41" t="s">
        <v>7363</v>
      </c>
      <c r="G1401" s="2" t="s">
        <v>27</v>
      </c>
      <c r="H1401" s="20" t="s">
        <v>2308</v>
      </c>
      <c r="I1401" s="61"/>
      <c r="J1401" s="3"/>
      <c r="K1401" s="5" t="s">
        <v>7406</v>
      </c>
      <c r="L1401" s="6" t="s">
        <v>126</v>
      </c>
      <c r="M1401" s="3" t="s">
        <v>781</v>
      </c>
      <c r="N1401" s="3" t="s">
        <v>6563</v>
      </c>
      <c r="O1401" s="2" t="s">
        <v>7364</v>
      </c>
      <c r="P1401" s="3" t="s">
        <v>484</v>
      </c>
      <c r="S1401" s="3"/>
      <c r="T1401" s="3" t="s">
        <v>7365</v>
      </c>
      <c r="U1401" s="3" t="s">
        <v>7366</v>
      </c>
      <c r="V1401" s="3" t="s">
        <v>82</v>
      </c>
      <c r="W1401" s="3" t="s">
        <v>69</v>
      </c>
      <c r="X1401" s="3" t="s">
        <v>70</v>
      </c>
      <c r="Y1401" s="3" t="s">
        <v>67</v>
      </c>
      <c r="Z1401" s="4" t="str">
        <f>IF(Tabela1[[#This Row],[R.A.E]]="SIM",VLOOKUP(Tabela1[[#This Row],[CLASSIFICAÇÃO]],Lista_Susp_!PRAZO,2,0)+Tabela1[[#This Row],[DATA]],"")</f>
        <v/>
      </c>
      <c r="AA1401" s="11" t="b">
        <f ca="1">IF(Tabela1[[#This Row],[R.A.E]]="SIM",IF(AC1401="ok","CONCLUÍDO",IF(Tabela1[[#This Row],[PRAZO ABERTURA R.A.E]]&lt;TODAY(),"ATRASADO","NO PRAZO")))</f>
        <v>0</v>
      </c>
      <c r="AB1401" s="11" t="str">
        <f ca="1">IF(Tabela1[[#This Row],[PRAZO ABERTURA R.A.E]]&gt;=TODAY(),"",IF(Tabela1[[#This Row],[STATUS]]="ATRASADO",TODAY()-Tabela1[[#This Row],[PRAZO ABERTURA R.A.E]],""))</f>
        <v/>
      </c>
      <c r="AE1401" s="3"/>
      <c r="AF1401" t="s">
        <v>73</v>
      </c>
    </row>
    <row r="1402" spans="1:32" x14ac:dyDescent="0.25">
      <c r="A1402" s="71">
        <v>1401</v>
      </c>
      <c r="B1402" s="2" t="s">
        <v>25</v>
      </c>
      <c r="C1402" s="46">
        <v>45595</v>
      </c>
      <c r="D1402" s="15" t="str">
        <f t="shared" si="25"/>
        <v>outubro</v>
      </c>
      <c r="E1402" s="9">
        <v>0.59722222222222221</v>
      </c>
      <c r="F1402" s="41" t="s">
        <v>7367</v>
      </c>
      <c r="G1402" s="2" t="s">
        <v>36</v>
      </c>
      <c r="H1402" s="20"/>
      <c r="I1402" s="61"/>
      <c r="J1402" s="3"/>
      <c r="K1402" s="5" t="s">
        <v>7407</v>
      </c>
      <c r="L1402" s="6" t="s">
        <v>197</v>
      </c>
      <c r="M1402" s="3" t="s">
        <v>121</v>
      </c>
      <c r="N1402" s="3" t="s">
        <v>4172</v>
      </c>
      <c r="O1402" s="2" t="s">
        <v>5549</v>
      </c>
      <c r="P1402" s="3" t="s">
        <v>6359</v>
      </c>
      <c r="S1402" s="3"/>
      <c r="T1402" s="3" t="s">
        <v>4921</v>
      </c>
      <c r="U1402" s="3" t="s">
        <v>5989</v>
      </c>
      <c r="V1402" s="3" t="s">
        <v>239</v>
      </c>
      <c r="W1402" s="3" t="s">
        <v>69</v>
      </c>
      <c r="X1402" s="3" t="s">
        <v>70</v>
      </c>
      <c r="Y1402" s="3" t="s">
        <v>67</v>
      </c>
      <c r="Z1402" s="4" t="str">
        <f>IF(Tabela1[[#This Row],[R.A.E]]="SIM",VLOOKUP(Tabela1[[#This Row],[CLASSIFICAÇÃO]],Lista_Susp_!PRAZO,2,0)+Tabela1[[#This Row],[DATA]],"")</f>
        <v/>
      </c>
      <c r="AA1402" s="11" t="b">
        <f ca="1">IF(Tabela1[[#This Row],[R.A.E]]="SIM",IF(AC1402="ok","CONCLUÍDO",IF(Tabela1[[#This Row],[PRAZO ABERTURA R.A.E]]&lt;TODAY(),"ATRASADO","NO PRAZO")))</f>
        <v>0</v>
      </c>
      <c r="AB1402" s="11" t="str">
        <f ca="1">IF(Tabela1[[#This Row],[PRAZO ABERTURA R.A.E]]&gt;=TODAY(),"",IF(Tabela1[[#This Row],[STATUS]]="ATRASADO",TODAY()-Tabela1[[#This Row],[PRAZO ABERTURA R.A.E]],""))</f>
        <v/>
      </c>
      <c r="AE1402" s="3"/>
      <c r="AF1402" t="s">
        <v>73</v>
      </c>
    </row>
    <row r="1403" spans="1:32" ht="30" x14ac:dyDescent="0.25">
      <c r="A1403" s="71">
        <v>1402</v>
      </c>
      <c r="B1403" s="2" t="s">
        <v>25</v>
      </c>
      <c r="C1403" s="46">
        <v>45595</v>
      </c>
      <c r="D1403" s="15" t="str">
        <f t="shared" si="25"/>
        <v>outubro</v>
      </c>
      <c r="E1403" s="9">
        <v>0.85416666666666663</v>
      </c>
      <c r="F1403" s="41" t="s">
        <v>7408</v>
      </c>
      <c r="G1403" s="2" t="s">
        <v>30</v>
      </c>
      <c r="H1403" s="20"/>
      <c r="I1403" s="61"/>
      <c r="J1403" s="3" t="s">
        <v>73</v>
      </c>
      <c r="K1403" s="5" t="s">
        <v>7409</v>
      </c>
      <c r="L1403" s="6" t="s">
        <v>126</v>
      </c>
      <c r="M1403" s="3" t="s">
        <v>123</v>
      </c>
      <c r="N1403" s="3" t="s">
        <v>1734</v>
      </c>
      <c r="O1403" s="2" t="s">
        <v>7368</v>
      </c>
      <c r="P1403" s="3" t="s">
        <v>7369</v>
      </c>
      <c r="S1403" s="3"/>
      <c r="T1403" s="1" t="s">
        <v>7370</v>
      </c>
      <c r="U1403" s="3" t="s">
        <v>7371</v>
      </c>
      <c r="V1403" s="3" t="s">
        <v>248</v>
      </c>
      <c r="W1403" s="3" t="s">
        <v>69</v>
      </c>
      <c r="X1403" s="3" t="s">
        <v>70</v>
      </c>
      <c r="Y1403" s="3" t="s">
        <v>73</v>
      </c>
      <c r="Z1403" s="4">
        <f>IF(Tabela1[[#This Row],[R.A.E]]="SIM",VLOOKUP(Tabela1[[#This Row],[CLASSIFICAÇÃO]],Lista_Susp_!PRAZO,2,0)+Tabela1[[#This Row],[DATA]],"")</f>
        <v>45602</v>
      </c>
      <c r="AA1403" s="11" t="str">
        <f ca="1">IF(Tabela1[[#This Row],[R.A.E]]="SIM",IF(AC1403="ok","CONCLUÍDO",IF(Tabela1[[#This Row],[PRAZO ABERTURA R.A.E]]&lt;TODAY(),"ATRASADO","NO PRAZO")))</f>
        <v>CONCLUÍDO</v>
      </c>
      <c r="AB1403" s="11" t="str">
        <f ca="1">IF(Tabela1[[#This Row],[PRAZO ABERTURA R.A.E]]&gt;=TODAY(),"",IF(Tabela1[[#This Row],[STATUS]]="ATRASADO",TODAY()-Tabela1[[#This Row],[PRAZO ABERTURA R.A.E]],""))</f>
        <v/>
      </c>
      <c r="AC1403" s="3" t="s">
        <v>224</v>
      </c>
      <c r="AD1403" s="4">
        <v>45614</v>
      </c>
      <c r="AE1403" s="3" t="s">
        <v>67</v>
      </c>
      <c r="AF1403" t="s">
        <v>73</v>
      </c>
    </row>
    <row r="1404" spans="1:32" x14ac:dyDescent="0.25">
      <c r="A1404" s="71">
        <v>1403</v>
      </c>
      <c r="B1404" s="2" t="s">
        <v>25</v>
      </c>
      <c r="C1404" s="46">
        <v>45594</v>
      </c>
      <c r="D1404" s="15" t="str">
        <f t="shared" si="25"/>
        <v>outubro</v>
      </c>
      <c r="E1404" s="9">
        <v>0.6972222222222223</v>
      </c>
      <c r="F1404" s="41" t="s">
        <v>3561</v>
      </c>
      <c r="G1404" s="2" t="s">
        <v>27</v>
      </c>
      <c r="H1404" s="20" t="s">
        <v>2308</v>
      </c>
      <c r="I1404" s="61"/>
      <c r="J1404" s="3"/>
      <c r="K1404" s="5" t="s">
        <v>7372</v>
      </c>
      <c r="L1404" s="6" t="s">
        <v>126</v>
      </c>
      <c r="M1404" s="3" t="s">
        <v>122</v>
      </c>
      <c r="N1404" s="3" t="s">
        <v>6697</v>
      </c>
      <c r="O1404" s="2" t="s">
        <v>7373</v>
      </c>
      <c r="P1404" s="3" t="s">
        <v>350</v>
      </c>
      <c r="S1404" s="3"/>
      <c r="T1404" s="3" t="s">
        <v>7374</v>
      </c>
      <c r="U1404" s="3" t="s">
        <v>7375</v>
      </c>
      <c r="V1404" s="3" t="s">
        <v>77</v>
      </c>
      <c r="W1404" s="3" t="s">
        <v>69</v>
      </c>
      <c r="X1404" s="3" t="s">
        <v>70</v>
      </c>
      <c r="Y1404" s="3" t="s">
        <v>67</v>
      </c>
      <c r="Z1404" s="4" t="str">
        <f>IF(Tabela1[[#This Row],[R.A.E]]="SIM",VLOOKUP(Tabela1[[#This Row],[CLASSIFICAÇÃO]],Lista_Susp_!PRAZO,2,0)+Tabela1[[#This Row],[DATA]],"")</f>
        <v/>
      </c>
      <c r="AA1404" s="11" t="b">
        <f ca="1">IF(Tabela1[[#This Row],[R.A.E]]="SIM",IF(AC1404="ok","CONCLUÍDO",IF(Tabela1[[#This Row],[PRAZO ABERTURA R.A.E]]&lt;TODAY(),"ATRASADO","NO PRAZO")))</f>
        <v>0</v>
      </c>
      <c r="AB1404" s="11" t="str">
        <f ca="1">IF(Tabela1[[#This Row],[PRAZO ABERTURA R.A.E]]&gt;=TODAY(),"",IF(Tabela1[[#This Row],[STATUS]]="ATRASADO",TODAY()-Tabela1[[#This Row],[PRAZO ABERTURA R.A.E]],""))</f>
        <v/>
      </c>
      <c r="AE1404" s="3"/>
      <c r="AF1404" t="s">
        <v>73</v>
      </c>
    </row>
    <row r="1405" spans="1:32" x14ac:dyDescent="0.25">
      <c r="A1405" s="71">
        <v>1404</v>
      </c>
      <c r="B1405" s="2" t="s">
        <v>25</v>
      </c>
      <c r="C1405" s="46">
        <v>45595</v>
      </c>
      <c r="D1405" s="15" t="str">
        <f t="shared" si="25"/>
        <v>outubro</v>
      </c>
      <c r="E1405" s="9">
        <v>0.69652777777777775</v>
      </c>
      <c r="F1405" s="41" t="s">
        <v>7376</v>
      </c>
      <c r="G1405" s="2" t="s">
        <v>30</v>
      </c>
      <c r="H1405" s="20"/>
      <c r="I1405" s="61"/>
      <c r="J1405" s="3"/>
      <c r="K1405" s="5" t="s">
        <v>7377</v>
      </c>
      <c r="L1405" s="6" t="s">
        <v>126</v>
      </c>
      <c r="M1405" s="3" t="s">
        <v>44</v>
      </c>
      <c r="N1405" s="3" t="s">
        <v>7378</v>
      </c>
      <c r="O1405" s="2" t="s">
        <v>7379</v>
      </c>
      <c r="P1405" s="3" t="s">
        <v>6267</v>
      </c>
      <c r="S1405" s="3"/>
      <c r="T1405" s="3" t="s">
        <v>7380</v>
      </c>
      <c r="U1405" s="3" t="s">
        <v>7381</v>
      </c>
      <c r="V1405" s="3" t="s">
        <v>81</v>
      </c>
      <c r="W1405" s="3" t="s">
        <v>69</v>
      </c>
      <c r="X1405" s="3" t="s">
        <v>70</v>
      </c>
      <c r="Y1405" s="3" t="s">
        <v>67</v>
      </c>
      <c r="Z1405" s="4" t="str">
        <f>IF(Tabela1[[#This Row],[R.A.E]]="SIM",VLOOKUP(Tabela1[[#This Row],[CLASSIFICAÇÃO]],Lista_Susp_!PRAZO,2,0)+Tabela1[[#This Row],[DATA]],"")</f>
        <v/>
      </c>
      <c r="AA1405" s="11" t="b">
        <f ca="1">IF(Tabela1[[#This Row],[R.A.E]]="SIM",IF(AC1405="ok","CONCLUÍDO",IF(Tabela1[[#This Row],[PRAZO ABERTURA R.A.E]]&lt;TODAY(),"ATRASADO","NO PRAZO")))</f>
        <v>0</v>
      </c>
      <c r="AB1405" s="11" t="str">
        <f ca="1">IF(Tabela1[[#This Row],[PRAZO ABERTURA R.A.E]]&gt;=TODAY(),"",IF(Tabela1[[#This Row],[STATUS]]="ATRASADO",TODAY()-Tabela1[[#This Row],[PRAZO ABERTURA R.A.E]],""))</f>
        <v/>
      </c>
      <c r="AE1405" s="3"/>
      <c r="AF1405" t="s">
        <v>73</v>
      </c>
    </row>
    <row r="1406" spans="1:32" x14ac:dyDescent="0.25">
      <c r="A1406" s="71">
        <v>1405</v>
      </c>
      <c r="B1406" s="2" t="s">
        <v>25</v>
      </c>
      <c r="C1406" s="46">
        <v>45597</v>
      </c>
      <c r="D1406" s="15" t="str">
        <f t="shared" si="25"/>
        <v>novembro</v>
      </c>
      <c r="E1406" s="9">
        <v>0.41666666666666669</v>
      </c>
      <c r="F1406" s="41" t="s">
        <v>7382</v>
      </c>
      <c r="G1406" s="2" t="s">
        <v>27</v>
      </c>
      <c r="H1406" s="20" t="s">
        <v>2308</v>
      </c>
      <c r="I1406" s="61"/>
      <c r="J1406" s="3"/>
      <c r="K1406" s="5" t="s">
        <v>7410</v>
      </c>
      <c r="L1406" s="6" t="s">
        <v>126</v>
      </c>
      <c r="M1406" s="3" t="s">
        <v>210</v>
      </c>
      <c r="N1406" s="3" t="s">
        <v>7383</v>
      </c>
      <c r="O1406" s="2" t="s">
        <v>7384</v>
      </c>
      <c r="P1406" s="3" t="s">
        <v>6406</v>
      </c>
      <c r="S1406" s="3"/>
      <c r="T1406" s="3" t="s">
        <v>7374</v>
      </c>
      <c r="U1406" s="3" t="s">
        <v>7385</v>
      </c>
      <c r="V1406" s="3" t="s">
        <v>95</v>
      </c>
      <c r="W1406" s="3" t="s">
        <v>69</v>
      </c>
      <c r="X1406" s="3" t="s">
        <v>70</v>
      </c>
      <c r="Y1406" s="3" t="s">
        <v>67</v>
      </c>
      <c r="Z1406" s="4" t="str">
        <f>IF(Tabela1[[#This Row],[R.A.E]]="SIM",VLOOKUP(Tabela1[[#This Row],[CLASSIFICAÇÃO]],Lista_Susp_!PRAZO,2,0)+Tabela1[[#This Row],[DATA]],"")</f>
        <v/>
      </c>
      <c r="AA1406" s="11" t="b">
        <f ca="1">IF(Tabela1[[#This Row],[R.A.E]]="SIM",IF(AC1406="ok","CONCLUÍDO",IF(Tabela1[[#This Row],[PRAZO ABERTURA R.A.E]]&lt;TODAY(),"ATRASADO","NO PRAZO")))</f>
        <v>0</v>
      </c>
      <c r="AB1406" s="11" t="str">
        <f ca="1">IF(Tabela1[[#This Row],[PRAZO ABERTURA R.A.E]]&gt;=TODAY(),"",IF(Tabela1[[#This Row],[STATUS]]="ATRASADO",TODAY()-Tabela1[[#This Row],[PRAZO ABERTURA R.A.E]],""))</f>
        <v/>
      </c>
      <c r="AE1406" s="3"/>
      <c r="AF1406" t="s">
        <v>73</v>
      </c>
    </row>
    <row r="1407" spans="1:32" x14ac:dyDescent="0.25">
      <c r="A1407" s="71">
        <v>1406</v>
      </c>
      <c r="B1407" s="2" t="s">
        <v>25</v>
      </c>
      <c r="C1407" s="46">
        <v>45597</v>
      </c>
      <c r="D1407" s="15" t="str">
        <f t="shared" si="25"/>
        <v>novembro</v>
      </c>
      <c r="E1407" s="9">
        <v>0.45833333333333331</v>
      </c>
      <c r="F1407" s="41" t="s">
        <v>7386</v>
      </c>
      <c r="G1407" s="2" t="s">
        <v>27</v>
      </c>
      <c r="H1407" s="20" t="s">
        <v>2308</v>
      </c>
      <c r="I1407" s="61"/>
      <c r="J1407" s="3"/>
      <c r="K1407" s="5" t="s">
        <v>7411</v>
      </c>
      <c r="L1407" s="6" t="s">
        <v>126</v>
      </c>
      <c r="M1407" s="3" t="s">
        <v>209</v>
      </c>
      <c r="N1407" s="3" t="s">
        <v>226</v>
      </c>
      <c r="O1407" s="2" t="s">
        <v>7387</v>
      </c>
      <c r="P1407" s="3" t="s">
        <v>7388</v>
      </c>
      <c r="S1407" s="3"/>
      <c r="T1407" s="3" t="s">
        <v>7389</v>
      </c>
      <c r="U1407" s="3" t="s">
        <v>1341</v>
      </c>
      <c r="V1407" s="3" t="s">
        <v>95</v>
      </c>
      <c r="W1407" s="3" t="s">
        <v>69</v>
      </c>
      <c r="X1407" s="3" t="s">
        <v>70</v>
      </c>
      <c r="Y1407" s="3" t="s">
        <v>67</v>
      </c>
      <c r="Z1407" s="4" t="str">
        <f>IF(Tabela1[[#This Row],[R.A.E]]="SIM",VLOOKUP(Tabela1[[#This Row],[CLASSIFICAÇÃO]],Lista_Susp_!PRAZO,2,0)+Tabela1[[#This Row],[DATA]],"")</f>
        <v/>
      </c>
      <c r="AA1407" s="11" t="b">
        <f ca="1">IF(Tabela1[[#This Row],[R.A.E]]="SIM",IF(AC1407="ok","CONCLUÍDO",IF(Tabela1[[#This Row],[PRAZO ABERTURA R.A.E]]&lt;TODAY(),"ATRASADO","NO PRAZO")))</f>
        <v>0</v>
      </c>
      <c r="AB1407" s="11" t="str">
        <f ca="1">IF(Tabela1[[#This Row],[PRAZO ABERTURA R.A.E]]&gt;=TODAY(),"",IF(Tabela1[[#This Row],[STATUS]]="ATRASADO",TODAY()-Tabela1[[#This Row],[PRAZO ABERTURA R.A.E]],""))</f>
        <v/>
      </c>
      <c r="AE1407" s="3"/>
      <c r="AF1407" t="s">
        <v>73</v>
      </c>
    </row>
    <row r="1408" spans="1:32" x14ac:dyDescent="0.25">
      <c r="A1408" s="71">
        <v>1407</v>
      </c>
      <c r="B1408" s="2" t="s">
        <v>25</v>
      </c>
      <c r="C1408" s="46">
        <v>45597</v>
      </c>
      <c r="D1408" s="15" t="str">
        <f t="shared" si="25"/>
        <v>novembro</v>
      </c>
      <c r="E1408" s="9">
        <v>0.92361111111111116</v>
      </c>
      <c r="F1408" s="41" t="s">
        <v>7390</v>
      </c>
      <c r="G1408" s="2" t="s">
        <v>27</v>
      </c>
      <c r="H1408" s="20" t="s">
        <v>2310</v>
      </c>
      <c r="I1408" s="61"/>
      <c r="J1408" s="3" t="s">
        <v>73</v>
      </c>
      <c r="K1408" s="5" t="s">
        <v>7391</v>
      </c>
      <c r="L1408" s="6" t="s">
        <v>126</v>
      </c>
      <c r="M1408" s="3" t="s">
        <v>122</v>
      </c>
      <c r="N1408" s="3" t="s">
        <v>2872</v>
      </c>
      <c r="O1408" s="2" t="s">
        <v>7392</v>
      </c>
      <c r="P1408" s="3" t="s">
        <v>484</v>
      </c>
      <c r="S1408" s="3"/>
      <c r="T1408" s="3" t="s">
        <v>7393</v>
      </c>
      <c r="U1408" s="3" t="s">
        <v>2835</v>
      </c>
      <c r="V1408" s="3" t="s">
        <v>248</v>
      </c>
      <c r="W1408" s="3" t="s">
        <v>69</v>
      </c>
      <c r="X1408" s="3" t="s">
        <v>79</v>
      </c>
      <c r="Y1408" s="3" t="s">
        <v>73</v>
      </c>
      <c r="Z1408" s="4">
        <f>IF(Tabela1[[#This Row],[R.A.E]]="SIM",VLOOKUP(Tabela1[[#This Row],[CLASSIFICAÇÃO]],Lista_Susp_!PRAZO,2,0)+Tabela1[[#This Row],[DATA]],"")</f>
        <v>45604</v>
      </c>
      <c r="AA1408" s="11" t="str">
        <f ca="1">IF(Tabela1[[#This Row],[R.A.E]]="SIM",IF(AC1408="ok","CONCLUÍDO",IF(Tabela1[[#This Row],[PRAZO ABERTURA R.A.E]]&lt;TODAY(),"ATRASADO","NO PRAZO")))</f>
        <v>CONCLUÍDO</v>
      </c>
      <c r="AB1408" s="11" t="str">
        <f ca="1">IF(Tabela1[[#This Row],[PRAZO ABERTURA R.A.E]]&gt;=TODAY(),"",IF(Tabela1[[#This Row],[STATUS]]="ATRASADO",TODAY()-Tabela1[[#This Row],[PRAZO ABERTURA R.A.E]],""))</f>
        <v/>
      </c>
      <c r="AC1408" s="3" t="s">
        <v>224</v>
      </c>
      <c r="AD1408" s="4">
        <v>45604</v>
      </c>
      <c r="AE1408" s="3"/>
      <c r="AF1408" t="s">
        <v>73</v>
      </c>
    </row>
    <row r="1409" spans="1:32" ht="45" x14ac:dyDescent="0.25">
      <c r="A1409" s="71">
        <v>1408</v>
      </c>
      <c r="B1409" s="2" t="s">
        <v>25</v>
      </c>
      <c r="C1409" s="46">
        <v>45598</v>
      </c>
      <c r="D1409" s="15" t="str">
        <f t="shared" si="25"/>
        <v>novembro</v>
      </c>
      <c r="E1409" s="9">
        <v>0.67013888888888884</v>
      </c>
      <c r="F1409" s="41" t="s">
        <v>7394</v>
      </c>
      <c r="G1409" s="2" t="s">
        <v>30</v>
      </c>
      <c r="H1409" s="20"/>
      <c r="I1409" s="61"/>
      <c r="J1409" s="3" t="s">
        <v>73</v>
      </c>
      <c r="K1409" s="5" t="s">
        <v>7412</v>
      </c>
      <c r="L1409" s="6" t="s">
        <v>851</v>
      </c>
      <c r="M1409" s="3" t="s">
        <v>123</v>
      </c>
      <c r="N1409" s="3" t="s">
        <v>1509</v>
      </c>
      <c r="O1409" s="2" t="s">
        <v>7749</v>
      </c>
      <c r="P1409" s="3" t="s">
        <v>484</v>
      </c>
      <c r="S1409" s="3"/>
      <c r="T1409" s="1" t="s">
        <v>7395</v>
      </c>
      <c r="U1409" s="3" t="s">
        <v>7396</v>
      </c>
      <c r="V1409" s="3" t="s">
        <v>7088</v>
      </c>
      <c r="W1409" s="3" t="s">
        <v>76</v>
      </c>
      <c r="X1409" s="3" t="s">
        <v>70</v>
      </c>
      <c r="Y1409" s="3" t="s">
        <v>73</v>
      </c>
      <c r="Z1409" s="4">
        <f>IF(Tabela1[[#This Row],[R.A.E]]="SIM",VLOOKUP(Tabela1[[#This Row],[CLASSIFICAÇÃO]],Lista_Susp_!PRAZO,2,0)+Tabela1[[#This Row],[DATA]],"")</f>
        <v>45605</v>
      </c>
      <c r="AA1409" s="11" t="str">
        <f ca="1">IF(Tabela1[[#This Row],[R.A.E]]="SIM",IF(AC1409="ok","CONCLUÍDO",IF(Tabela1[[#This Row],[PRAZO ABERTURA R.A.E]]&lt;TODAY(),"ATRASADO","NO PRAZO")))</f>
        <v>CONCLUÍDO</v>
      </c>
      <c r="AB1409" s="11"/>
      <c r="AC1409" s="3" t="s">
        <v>224</v>
      </c>
      <c r="AD1409" s="4">
        <v>45617</v>
      </c>
      <c r="AE1409" s="3"/>
      <c r="AF1409" t="s">
        <v>73</v>
      </c>
    </row>
    <row r="1410" spans="1:32" x14ac:dyDescent="0.25">
      <c r="A1410" s="83">
        <v>1409</v>
      </c>
      <c r="B1410" s="2" t="s">
        <v>25</v>
      </c>
      <c r="C1410" s="46">
        <v>45587</v>
      </c>
      <c r="D1410" s="15" t="str">
        <f t="shared" si="25"/>
        <v>outubro</v>
      </c>
      <c r="E1410" s="9">
        <v>0.28819444444444448</v>
      </c>
      <c r="F1410" s="41" t="s">
        <v>7397</v>
      </c>
      <c r="G1410" s="2" t="s">
        <v>30</v>
      </c>
      <c r="H1410" s="20"/>
      <c r="I1410" s="61"/>
      <c r="J1410" s="3"/>
      <c r="K1410" s="5" t="s">
        <v>7097</v>
      </c>
      <c r="L1410" s="6" t="s">
        <v>126</v>
      </c>
      <c r="M1410" s="3" t="s">
        <v>44</v>
      </c>
      <c r="N1410" s="3" t="s">
        <v>7398</v>
      </c>
      <c r="O1410" s="2" t="s">
        <v>7098</v>
      </c>
      <c r="P1410" s="3" t="s">
        <v>3544</v>
      </c>
      <c r="S1410" s="3"/>
      <c r="T1410" s="3" t="s">
        <v>7399</v>
      </c>
      <c r="U1410" s="3" t="s">
        <v>3946</v>
      </c>
      <c r="V1410" s="3" t="s">
        <v>95</v>
      </c>
      <c r="W1410" s="3" t="s">
        <v>69</v>
      </c>
      <c r="X1410" s="3" t="s">
        <v>70</v>
      </c>
      <c r="Y1410" s="3" t="s">
        <v>67</v>
      </c>
      <c r="Z1410" s="4" t="str">
        <f>IF(Tabela1[[#This Row],[R.A.E]]="SIM",VLOOKUP(Tabela1[[#This Row],[CLASSIFICAÇÃO]],Lista_Susp_!PRAZO,2,0)+Tabela1[[#This Row],[DATA]],"")</f>
        <v/>
      </c>
      <c r="AA1410" s="11" t="b">
        <f ca="1">IF(Tabela1[[#This Row],[R.A.E]]="SIM",IF(AC1410="ok","CONCLUÍDO",IF(Tabela1[[#This Row],[PRAZO ABERTURA R.A.E]]&lt;TODAY(),"ATRASADO","NO PRAZO")))</f>
        <v>0</v>
      </c>
      <c r="AB1410" s="11" t="str">
        <f ca="1">IF(Tabela1[[#This Row],[PRAZO ABERTURA R.A.E]]&gt;=TODAY(),"",IF(Tabela1[[#This Row],[STATUS]]="ATRASADO",TODAY()-Tabela1[[#This Row],[PRAZO ABERTURA R.A.E]],""))</f>
        <v/>
      </c>
      <c r="AE1410" s="3"/>
      <c r="AF1410" t="s">
        <v>73</v>
      </c>
    </row>
    <row r="1411" spans="1:32" ht="45" x14ac:dyDescent="0.25">
      <c r="A1411" s="83">
        <v>1410</v>
      </c>
      <c r="B1411" s="2" t="s">
        <v>25</v>
      </c>
      <c r="C1411" s="46">
        <v>45599</v>
      </c>
      <c r="D1411" s="15" t="str">
        <f t="shared" si="25"/>
        <v>novembro</v>
      </c>
      <c r="E1411" s="9">
        <v>0.88541666666666663</v>
      </c>
      <c r="F1411" s="41" t="s">
        <v>7400</v>
      </c>
      <c r="G1411" s="2" t="s">
        <v>27</v>
      </c>
      <c r="H1411" s="20" t="s">
        <v>2310</v>
      </c>
      <c r="I1411" s="61"/>
      <c r="J1411" s="3"/>
      <c r="K1411" s="5" t="s">
        <v>7401</v>
      </c>
      <c r="L1411" s="6" t="s">
        <v>126</v>
      </c>
      <c r="M1411" s="3" t="s">
        <v>122</v>
      </c>
      <c r="N1411" s="3" t="s">
        <v>2872</v>
      </c>
      <c r="O1411" s="2" t="s">
        <v>7402</v>
      </c>
      <c r="P1411" s="3" t="s">
        <v>484</v>
      </c>
      <c r="S1411" s="3"/>
      <c r="T1411" s="1" t="s">
        <v>7403</v>
      </c>
      <c r="U1411" s="3" t="s">
        <v>7404</v>
      </c>
      <c r="V1411" s="3" t="s">
        <v>248</v>
      </c>
      <c r="W1411" s="3" t="s">
        <v>69</v>
      </c>
      <c r="X1411" s="3" t="s">
        <v>70</v>
      </c>
      <c r="Y1411" s="3" t="s">
        <v>67</v>
      </c>
      <c r="Z1411" s="4" t="str">
        <f>IF(Tabela1[[#This Row],[R.A.E]]="SIM",VLOOKUP(Tabela1[[#This Row],[CLASSIFICAÇÃO]],Lista_Susp_!PRAZO,2,0)+Tabela1[[#This Row],[DATA]],"")</f>
        <v/>
      </c>
      <c r="AA1411" s="11" t="b">
        <f ca="1">IF(Tabela1[[#This Row],[R.A.E]]="SIM",IF(AC1411="ok","CONCLUÍDO",IF(Tabela1[[#This Row],[PRAZO ABERTURA R.A.E]]&lt;TODAY(),"ATRASADO","NO PRAZO")))</f>
        <v>0</v>
      </c>
      <c r="AB1411" s="11" t="str">
        <f ca="1">IF(Tabela1[[#This Row],[PRAZO ABERTURA R.A.E]]&gt;=TODAY(),"",IF(Tabela1[[#This Row],[STATUS]]="ATRASADO",TODAY()-Tabela1[[#This Row],[PRAZO ABERTURA R.A.E]],""))</f>
        <v/>
      </c>
      <c r="AE1411" s="3"/>
      <c r="AF1411" t="s">
        <v>73</v>
      </c>
    </row>
    <row r="1412" spans="1:32" ht="60" x14ac:dyDescent="0.25">
      <c r="A1412" s="71">
        <v>1411</v>
      </c>
      <c r="B1412" s="2" t="s">
        <v>25</v>
      </c>
      <c r="C1412" s="46">
        <v>45599</v>
      </c>
      <c r="D1412" s="15" t="str">
        <f t="shared" si="25"/>
        <v>novembro</v>
      </c>
      <c r="E1412" s="9">
        <v>0.24305555555555555</v>
      </c>
      <c r="F1412" s="41" t="s">
        <v>7413</v>
      </c>
      <c r="G1412" s="2" t="s">
        <v>27</v>
      </c>
      <c r="H1412" s="20" t="s">
        <v>2310</v>
      </c>
      <c r="I1412" s="61"/>
      <c r="J1412" s="3"/>
      <c r="K1412" s="5" t="s">
        <v>7414</v>
      </c>
      <c r="L1412" s="6" t="s">
        <v>125</v>
      </c>
      <c r="M1412" s="3" t="s">
        <v>122</v>
      </c>
      <c r="N1412" s="3" t="s">
        <v>4604</v>
      </c>
      <c r="O1412" s="2" t="s">
        <v>7415</v>
      </c>
      <c r="P1412" s="3" t="s">
        <v>484</v>
      </c>
      <c r="S1412" s="3"/>
      <c r="T1412" s="1" t="s">
        <v>7416</v>
      </c>
      <c r="U1412" s="3" t="s">
        <v>1626</v>
      </c>
      <c r="V1412" s="3" t="s">
        <v>7088</v>
      </c>
      <c r="W1412" s="3" t="s">
        <v>76</v>
      </c>
      <c r="X1412" s="3" t="s">
        <v>70</v>
      </c>
      <c r="Y1412" s="3" t="s">
        <v>73</v>
      </c>
      <c r="Z1412" s="4">
        <f>IF(Tabela1[[#This Row],[R.A.E]]="SIM",VLOOKUP(Tabela1[[#This Row],[CLASSIFICAÇÃO]],Lista_Susp_!PRAZO,2,0)+Tabela1[[#This Row],[DATA]],"")</f>
        <v>45606</v>
      </c>
      <c r="AA1412" s="11" t="str">
        <f ca="1">IF(Tabela1[[#This Row],[R.A.E]]="SIM",IF(AC1412="ok","CONCLUÍDO",IF(Tabela1[[#This Row],[PRAZO ABERTURA R.A.E]]&lt;TODAY(),"ATRASADO","NO PRAZO")))</f>
        <v>CONCLUÍDO</v>
      </c>
      <c r="AB1412" s="11" t="str">
        <f ca="1">IF(Tabela1[[#This Row],[PRAZO ABERTURA R.A.E]]&gt;=TODAY(),"",IF(Tabela1[[#This Row],[STATUS]]="ATRASADO",TODAY()-Tabela1[[#This Row],[PRAZO ABERTURA R.A.E]],""))</f>
        <v/>
      </c>
      <c r="AC1412" s="3" t="s">
        <v>908</v>
      </c>
      <c r="AD1412" s="4">
        <v>45608</v>
      </c>
      <c r="AE1412" s="3"/>
      <c r="AF1412" t="s">
        <v>73</v>
      </c>
    </row>
    <row r="1413" spans="1:32" ht="30" x14ac:dyDescent="0.25">
      <c r="A1413" s="71">
        <v>1412</v>
      </c>
      <c r="B1413" s="2" t="s">
        <v>25</v>
      </c>
      <c r="C1413" s="46">
        <v>45600</v>
      </c>
      <c r="D1413" s="15" t="str">
        <f t="shared" si="25"/>
        <v>novembro</v>
      </c>
      <c r="E1413" s="9">
        <v>0.53472222222222221</v>
      </c>
      <c r="F1413" s="41" t="s">
        <v>7417</v>
      </c>
      <c r="G1413" s="2" t="s">
        <v>30</v>
      </c>
      <c r="H1413" s="20"/>
      <c r="I1413" s="61"/>
      <c r="J1413" s="3"/>
      <c r="K1413" s="5" t="s">
        <v>7418</v>
      </c>
      <c r="L1413" s="6" t="s">
        <v>126</v>
      </c>
      <c r="M1413" s="3" t="s">
        <v>44</v>
      </c>
      <c r="N1413" s="3" t="s">
        <v>6616</v>
      </c>
      <c r="O1413" s="2" t="s">
        <v>7419</v>
      </c>
      <c r="P1413" s="3" t="s">
        <v>477</v>
      </c>
      <c r="S1413" s="3"/>
      <c r="T1413" s="1" t="s">
        <v>7420</v>
      </c>
      <c r="U1413" s="3" t="s">
        <v>2037</v>
      </c>
      <c r="V1413" s="3" t="s">
        <v>81</v>
      </c>
      <c r="W1413" s="3" t="s">
        <v>69</v>
      </c>
      <c r="X1413" s="3" t="s">
        <v>70</v>
      </c>
      <c r="Y1413" s="3" t="s">
        <v>67</v>
      </c>
      <c r="Z1413" s="4" t="str">
        <f>IF(Tabela1[[#This Row],[R.A.E]]="SIM",VLOOKUP(Tabela1[[#This Row],[CLASSIFICAÇÃO]],Lista_Susp_!PRAZO,2,0)+Tabela1[[#This Row],[DATA]],"")</f>
        <v/>
      </c>
      <c r="AA1413" s="11" t="b">
        <f ca="1">IF(Tabela1[[#This Row],[R.A.E]]="SIM",IF(AC1413="ok","CONCLUÍDO",IF(Tabela1[[#This Row],[PRAZO ABERTURA R.A.E]]&lt;TODAY(),"ATRASADO","NO PRAZO")))</f>
        <v>0</v>
      </c>
      <c r="AB1413" s="93" t="s">
        <v>203</v>
      </c>
      <c r="AE1413" s="3"/>
      <c r="AF1413" t="s">
        <v>73</v>
      </c>
    </row>
    <row r="1414" spans="1:32" x14ac:dyDescent="0.25">
      <c r="A1414" s="71">
        <v>1413</v>
      </c>
      <c r="B1414" s="2" t="s">
        <v>25</v>
      </c>
      <c r="C1414" s="46">
        <v>45600</v>
      </c>
      <c r="D1414" s="15" t="str">
        <f t="shared" si="25"/>
        <v>novembro</v>
      </c>
      <c r="E1414" s="9">
        <v>0.27083333333333331</v>
      </c>
      <c r="F1414" s="41" t="s">
        <v>7421</v>
      </c>
      <c r="G1414" s="2" t="s">
        <v>27</v>
      </c>
      <c r="H1414" s="20" t="s">
        <v>2310</v>
      </c>
      <c r="I1414" s="61"/>
      <c r="J1414" s="3"/>
      <c r="K1414" s="5" t="s">
        <v>7450</v>
      </c>
      <c r="L1414" s="6" t="s">
        <v>126</v>
      </c>
      <c r="M1414" s="3" t="s">
        <v>122</v>
      </c>
      <c r="N1414" s="3" t="s">
        <v>2620</v>
      </c>
      <c r="O1414" s="2" t="s">
        <v>7422</v>
      </c>
      <c r="P1414" s="3" t="s">
        <v>484</v>
      </c>
      <c r="S1414" s="3"/>
      <c r="T1414" s="3" t="s">
        <v>7423</v>
      </c>
      <c r="U1414" s="3" t="s">
        <v>1907</v>
      </c>
      <c r="V1414" s="3" t="s">
        <v>105</v>
      </c>
      <c r="W1414" s="3" t="s">
        <v>69</v>
      </c>
      <c r="X1414" s="3" t="s">
        <v>70</v>
      </c>
      <c r="Y1414" s="3" t="s">
        <v>67</v>
      </c>
      <c r="Z1414" s="4" t="str">
        <f>IF(Tabela1[[#This Row],[R.A.E]]="SIM",VLOOKUP(Tabela1[[#This Row],[CLASSIFICAÇÃO]],Lista_Susp_!PRAZO,2,0)+Tabela1[[#This Row],[DATA]],"")</f>
        <v/>
      </c>
      <c r="AA1414" s="11" t="b">
        <f ca="1">IF(Tabela1[[#This Row],[R.A.E]]="SIM",IF(AC1414="ok","CONCLUÍDO",IF(Tabela1[[#This Row],[PRAZO ABERTURA R.A.E]]&lt;TODAY(),"ATRASADO","NO PRAZO")))</f>
        <v>0</v>
      </c>
      <c r="AB1414" s="11" t="str">
        <f ca="1">IF(Tabela1[[#This Row],[PRAZO ABERTURA R.A.E]]&gt;=TODAY(),"",IF(Tabela1[[#This Row],[STATUS]]="ATRASADO",TODAY()-Tabela1[[#This Row],[PRAZO ABERTURA R.A.E]],""))</f>
        <v/>
      </c>
      <c r="AE1414" s="3"/>
      <c r="AF1414" t="s">
        <v>73</v>
      </c>
    </row>
    <row r="1415" spans="1:32" ht="45" x14ac:dyDescent="0.25">
      <c r="A1415" s="71">
        <v>1414</v>
      </c>
      <c r="B1415" s="2" t="s">
        <v>25</v>
      </c>
      <c r="C1415" s="46">
        <v>45600</v>
      </c>
      <c r="D1415" s="15" t="str">
        <f t="shared" si="25"/>
        <v>novembro</v>
      </c>
      <c r="E1415" s="9">
        <v>0.83333333333333337</v>
      </c>
      <c r="F1415" s="41" t="s">
        <v>7424</v>
      </c>
      <c r="G1415" s="2" t="s">
        <v>36</v>
      </c>
      <c r="H1415" s="20"/>
      <c r="I1415" s="61"/>
      <c r="J1415" s="3"/>
      <c r="K1415" s="5" t="s">
        <v>7449</v>
      </c>
      <c r="L1415" s="6" t="s">
        <v>126</v>
      </c>
      <c r="M1415" s="3" t="s">
        <v>781</v>
      </c>
      <c r="N1415" s="3" t="s">
        <v>2015</v>
      </c>
      <c r="O1415" s="2" t="s">
        <v>7425</v>
      </c>
      <c r="P1415" s="3" t="s">
        <v>6359</v>
      </c>
      <c r="S1415" s="3"/>
      <c r="T1415" s="1" t="s">
        <v>7426</v>
      </c>
      <c r="U1415" s="3" t="s">
        <v>5540</v>
      </c>
      <c r="V1415" s="3" t="s">
        <v>248</v>
      </c>
      <c r="W1415" s="3" t="s">
        <v>69</v>
      </c>
      <c r="X1415" s="3" t="s">
        <v>70</v>
      </c>
      <c r="Y1415" s="3" t="s">
        <v>67</v>
      </c>
      <c r="Z1415" s="4" t="str">
        <f>IF(Tabela1[[#This Row],[R.A.E]]="SIM",VLOOKUP(Tabela1[[#This Row],[CLASSIFICAÇÃO]],Lista_Susp_!PRAZO,2,0)+Tabela1[[#This Row],[DATA]],"")</f>
        <v/>
      </c>
      <c r="AA1415" s="11" t="b">
        <f ca="1">IF(Tabela1[[#This Row],[R.A.E]]="SIM",IF(AC1415="ok","CONCLUÍDO",IF(Tabela1[[#This Row],[PRAZO ABERTURA R.A.E]]&lt;TODAY(),"ATRASADO","NO PRAZO")))</f>
        <v>0</v>
      </c>
      <c r="AB1415" s="11" t="str">
        <f ca="1">IF(Tabela1[[#This Row],[PRAZO ABERTURA R.A.E]]&gt;=TODAY(),"",IF(Tabela1[[#This Row],[STATUS]]="ATRASADO",TODAY()-Tabela1[[#This Row],[PRAZO ABERTURA R.A.E]],""))</f>
        <v/>
      </c>
      <c r="AE1415" s="3"/>
      <c r="AF1415" t="s">
        <v>73</v>
      </c>
    </row>
    <row r="1416" spans="1:32" x14ac:dyDescent="0.25">
      <c r="A1416" s="71">
        <v>1415</v>
      </c>
      <c r="B1416" s="2" t="s">
        <v>25</v>
      </c>
      <c r="C1416" s="46">
        <v>45601</v>
      </c>
      <c r="D1416" s="15" t="str">
        <f t="shared" si="25"/>
        <v>novembro</v>
      </c>
      <c r="E1416" s="9">
        <v>0.45833333333333331</v>
      </c>
      <c r="F1416" s="41" t="s">
        <v>802</v>
      </c>
      <c r="G1416" s="2" t="s">
        <v>26</v>
      </c>
      <c r="H1416" s="20"/>
      <c r="I1416" s="61"/>
      <c r="J1416" s="3"/>
      <c r="K1416" s="5" t="s">
        <v>7451</v>
      </c>
      <c r="L1416" s="6" t="s">
        <v>7230</v>
      </c>
      <c r="M1416" s="3" t="s">
        <v>121</v>
      </c>
      <c r="N1416" s="3" t="s">
        <v>4771</v>
      </c>
      <c r="O1416" s="2" t="s">
        <v>7427</v>
      </c>
      <c r="P1416" s="3" t="s">
        <v>4667</v>
      </c>
      <c r="S1416" s="3"/>
      <c r="T1416" s="3" t="s">
        <v>7428</v>
      </c>
      <c r="U1416" s="3" t="s">
        <v>626</v>
      </c>
      <c r="V1416" s="3" t="s">
        <v>239</v>
      </c>
      <c r="W1416" s="3" t="s">
        <v>76</v>
      </c>
      <c r="X1416" s="3" t="s">
        <v>70</v>
      </c>
      <c r="Y1416" s="3" t="s">
        <v>73</v>
      </c>
      <c r="Z1416" s="4">
        <f>IF(Tabela1[[#This Row],[R.A.E]]="SIM",VLOOKUP(Tabela1[[#This Row],[CLASSIFICAÇÃO]],Lista_Susp_!PRAZO,2,0)+Tabela1[[#This Row],[DATA]],"")</f>
        <v>45608</v>
      </c>
      <c r="AA1416" s="11" t="str">
        <f ca="1">IF(Tabela1[[#This Row],[R.A.E]]="SIM",IF(AC1416="ok","CONCLUÍDO",IF(Tabela1[[#This Row],[PRAZO ABERTURA R.A.E]]&lt;TODAY(),"ATRASADO","NO PRAZO")))</f>
        <v>CONCLUÍDO</v>
      </c>
      <c r="AB1416" s="11" t="str">
        <f ca="1">IF(Tabela1[[#This Row],[PRAZO ABERTURA R.A.E]]&gt;=TODAY(),"",IF(Tabela1[[#This Row],[STATUS]]="ATRASADO",TODAY()-Tabela1[[#This Row],[PRAZO ABERTURA R.A.E]],""))</f>
        <v/>
      </c>
      <c r="AC1416" s="3" t="s">
        <v>224</v>
      </c>
      <c r="AD1416" s="4">
        <v>45615</v>
      </c>
      <c r="AE1416" s="3"/>
      <c r="AF1416" t="s">
        <v>73</v>
      </c>
    </row>
    <row r="1417" spans="1:32" x14ac:dyDescent="0.25">
      <c r="A1417" s="71">
        <v>1416</v>
      </c>
      <c r="B1417" s="2" t="s">
        <v>25</v>
      </c>
      <c r="C1417" s="46">
        <v>45600</v>
      </c>
      <c r="D1417" s="15" t="str">
        <f t="shared" si="25"/>
        <v>novembro</v>
      </c>
      <c r="E1417" s="9">
        <v>0.60416666666666663</v>
      </c>
      <c r="F1417" s="41" t="s">
        <v>5781</v>
      </c>
      <c r="G1417" s="2" t="s">
        <v>33</v>
      </c>
      <c r="H1417" s="20"/>
      <c r="I1417" s="61"/>
      <c r="J1417" s="3"/>
      <c r="K1417" s="5" t="s">
        <v>7429</v>
      </c>
      <c r="L1417" s="6" t="s">
        <v>31</v>
      </c>
      <c r="M1417" s="3" t="s">
        <v>121</v>
      </c>
      <c r="N1417" s="3" t="s">
        <v>121</v>
      </c>
      <c r="O1417" s="2" t="s">
        <v>7430</v>
      </c>
      <c r="P1417" s="3" t="s">
        <v>4113</v>
      </c>
      <c r="S1417" s="3"/>
      <c r="T1417" s="3" t="s">
        <v>7431</v>
      </c>
      <c r="U1417" s="3" t="s">
        <v>7432</v>
      </c>
      <c r="V1417" s="3" t="s">
        <v>239</v>
      </c>
      <c r="W1417" s="3" t="s">
        <v>69</v>
      </c>
      <c r="X1417" s="3" t="s">
        <v>70</v>
      </c>
      <c r="Y1417" s="3" t="s">
        <v>67</v>
      </c>
      <c r="Z1417" s="4" t="str">
        <f>IF(Tabela1[[#This Row],[R.A.E]]="SIM",VLOOKUP(Tabela1[[#This Row],[CLASSIFICAÇÃO]],Lista_Susp_!PRAZO,2,0)+Tabela1[[#This Row],[DATA]],"")</f>
        <v/>
      </c>
      <c r="AA1417" s="11" t="b">
        <f ca="1">IF(Tabela1[[#This Row],[R.A.E]]="SIM",IF(AC1417="ok","CONCLUÍDO",IF(Tabela1[[#This Row],[PRAZO ABERTURA R.A.E]]&lt;TODAY(),"ATRASADO","NO PRAZO")))</f>
        <v>0</v>
      </c>
      <c r="AB1417" s="11" t="str">
        <f ca="1">IF(Tabela1[[#This Row],[PRAZO ABERTURA R.A.E]]&gt;=TODAY(),"",IF(Tabela1[[#This Row],[STATUS]]="ATRASADO",TODAY()-Tabela1[[#This Row],[PRAZO ABERTURA R.A.E]],""))</f>
        <v/>
      </c>
      <c r="AE1417" s="3"/>
      <c r="AF1417" t="s">
        <v>73</v>
      </c>
    </row>
    <row r="1418" spans="1:32" ht="30" x14ac:dyDescent="0.25">
      <c r="A1418" s="71">
        <v>1417</v>
      </c>
      <c r="B1418" s="2" t="s">
        <v>25</v>
      </c>
      <c r="C1418" s="46">
        <v>45601</v>
      </c>
      <c r="D1418" s="15" t="str">
        <f t="shared" si="25"/>
        <v>novembro</v>
      </c>
      <c r="E1418" s="9">
        <v>0.38541666666666669</v>
      </c>
      <c r="F1418" s="41" t="s">
        <v>7433</v>
      </c>
      <c r="G1418" s="2" t="s">
        <v>30</v>
      </c>
      <c r="H1418" s="20"/>
      <c r="I1418" s="61"/>
      <c r="J1418" s="3"/>
      <c r="K1418" s="5" t="s">
        <v>7452</v>
      </c>
      <c r="L1418" s="6" t="s">
        <v>197</v>
      </c>
      <c r="M1418" s="3" t="s">
        <v>121</v>
      </c>
      <c r="N1418" s="3" t="s">
        <v>4172</v>
      </c>
      <c r="O1418" s="2" t="s">
        <v>7434</v>
      </c>
      <c r="P1418" s="3" t="s">
        <v>4113</v>
      </c>
      <c r="S1418" s="3"/>
      <c r="T1418" s="1" t="s">
        <v>7435</v>
      </c>
      <c r="U1418" s="3" t="s">
        <v>6138</v>
      </c>
      <c r="V1418" s="3" t="s">
        <v>239</v>
      </c>
      <c r="W1418" s="3" t="s">
        <v>69</v>
      </c>
      <c r="X1418" s="3" t="s">
        <v>70</v>
      </c>
      <c r="Y1418" s="3" t="s">
        <v>67</v>
      </c>
      <c r="Z1418" s="4" t="str">
        <f>IF(Tabela1[[#This Row],[R.A.E]]="SIM",VLOOKUP(Tabela1[[#This Row],[CLASSIFICAÇÃO]],Lista_Susp_!PRAZO,2,0)+Tabela1[[#This Row],[DATA]],"")</f>
        <v/>
      </c>
      <c r="AA1418" s="11" t="b">
        <f ca="1">IF(Tabela1[[#This Row],[R.A.E]]="SIM",IF(AC1418="ok","CONCLUÍDO",IF(Tabela1[[#This Row],[PRAZO ABERTURA R.A.E]]&lt;TODAY(),"ATRASADO","NO PRAZO")))</f>
        <v>0</v>
      </c>
      <c r="AB1418" s="11" t="str">
        <f ca="1">IF(Tabela1[[#This Row],[PRAZO ABERTURA R.A.E]]&gt;=TODAY(),"",IF(Tabela1[[#This Row],[STATUS]]="ATRASADO",TODAY()-Tabela1[[#This Row],[PRAZO ABERTURA R.A.E]],""))</f>
        <v/>
      </c>
      <c r="AE1418" s="3"/>
      <c r="AF1418" t="s">
        <v>73</v>
      </c>
    </row>
    <row r="1419" spans="1:32" ht="30" x14ac:dyDescent="0.25">
      <c r="A1419" s="71">
        <v>1418</v>
      </c>
      <c r="B1419" s="2" t="s">
        <v>25</v>
      </c>
      <c r="C1419" s="46">
        <v>45601</v>
      </c>
      <c r="D1419" s="15" t="str">
        <f t="shared" si="25"/>
        <v>novembro</v>
      </c>
      <c r="E1419" s="9">
        <v>0.3298611111111111</v>
      </c>
      <c r="F1419" s="41" t="s">
        <v>6229</v>
      </c>
      <c r="G1419" s="2" t="s">
        <v>27</v>
      </c>
      <c r="H1419" s="20"/>
      <c r="I1419" s="61"/>
      <c r="J1419" s="3"/>
      <c r="K1419" s="5" t="s">
        <v>7436</v>
      </c>
      <c r="L1419" s="6" t="s">
        <v>131</v>
      </c>
      <c r="M1419" s="3" t="s">
        <v>123</v>
      </c>
      <c r="N1419" s="3" t="s">
        <v>2196</v>
      </c>
      <c r="O1419" s="2" t="s">
        <v>7437</v>
      </c>
      <c r="P1419" s="3" t="s">
        <v>7438</v>
      </c>
      <c r="S1419" s="3"/>
      <c r="T1419" s="1" t="s">
        <v>7439</v>
      </c>
      <c r="U1419" s="3" t="s">
        <v>2495</v>
      </c>
      <c r="V1419" s="3" t="s">
        <v>82</v>
      </c>
      <c r="W1419" s="3" t="s">
        <v>69</v>
      </c>
      <c r="X1419" s="3" t="s">
        <v>70</v>
      </c>
      <c r="Y1419" s="3" t="s">
        <v>67</v>
      </c>
      <c r="Z1419" s="4" t="str">
        <f>IF(Tabela1[[#This Row],[R.A.E]]="SIM",VLOOKUP(Tabela1[[#This Row],[CLASSIFICAÇÃO]],Lista_Susp_!PRAZO,2,0)+Tabela1[[#This Row],[DATA]],"")</f>
        <v/>
      </c>
      <c r="AA1419" s="11" t="b">
        <f ca="1">IF(Tabela1[[#This Row],[R.A.E]]="SIM",IF(AC1419="ok","CONCLUÍDO",IF(Tabela1[[#This Row],[PRAZO ABERTURA R.A.E]]&lt;TODAY(),"ATRASADO","NO PRAZO")))</f>
        <v>0</v>
      </c>
      <c r="AB1419" s="11" t="str">
        <f ca="1">IF(Tabela1[[#This Row],[PRAZO ABERTURA R.A.E]]&gt;=TODAY(),"",IF(Tabela1[[#This Row],[STATUS]]="ATRASADO",TODAY()-Tabela1[[#This Row],[PRAZO ABERTURA R.A.E]],""))</f>
        <v/>
      </c>
      <c r="AE1419" s="3"/>
      <c r="AF1419" t="s">
        <v>73</v>
      </c>
    </row>
    <row r="1420" spans="1:32" x14ac:dyDescent="0.25">
      <c r="A1420" s="71">
        <v>1419</v>
      </c>
      <c r="B1420" s="2" t="s">
        <v>25</v>
      </c>
      <c r="C1420" s="46">
        <v>45601</v>
      </c>
      <c r="D1420" s="15" t="str">
        <f t="shared" si="25"/>
        <v>novembro</v>
      </c>
      <c r="E1420" s="9">
        <v>0.85416666666666663</v>
      </c>
      <c r="F1420" s="41" t="s">
        <v>7440</v>
      </c>
      <c r="G1420" s="2" t="s">
        <v>36</v>
      </c>
      <c r="H1420" s="20"/>
      <c r="I1420" s="61"/>
      <c r="J1420" s="3"/>
      <c r="K1420" s="5" t="s">
        <v>7441</v>
      </c>
      <c r="L1420" s="6" t="s">
        <v>126</v>
      </c>
      <c r="M1420" s="3" t="s">
        <v>246</v>
      </c>
      <c r="N1420" s="3" t="s">
        <v>7442</v>
      </c>
      <c r="O1420" s="2" t="s">
        <v>7443</v>
      </c>
      <c r="P1420" s="3" t="s">
        <v>2995</v>
      </c>
      <c r="S1420" s="3"/>
      <c r="T1420" s="3" t="s">
        <v>7444</v>
      </c>
      <c r="U1420" s="3" t="s">
        <v>6214</v>
      </c>
      <c r="V1420" s="3" t="s">
        <v>77</v>
      </c>
      <c r="W1420" s="3" t="s">
        <v>69</v>
      </c>
      <c r="X1420" s="3" t="s">
        <v>70</v>
      </c>
      <c r="Y1420" s="3" t="s">
        <v>67</v>
      </c>
      <c r="Z1420" s="4" t="str">
        <f>IF(Tabela1[[#This Row],[R.A.E]]="SIM",VLOOKUP(Tabela1[[#This Row],[CLASSIFICAÇÃO]],Lista_Susp_!PRAZO,2,0)+Tabela1[[#This Row],[DATA]],"")</f>
        <v/>
      </c>
      <c r="AA1420" s="11" t="b">
        <f ca="1">IF(Tabela1[[#This Row],[R.A.E]]="SIM",IF(AC1420="ok","CONCLUÍDO",IF(Tabela1[[#This Row],[PRAZO ABERTURA R.A.E]]&lt;TODAY(),"ATRASADO","NO PRAZO")))</f>
        <v>0</v>
      </c>
      <c r="AB1420" s="11" t="str">
        <f ca="1">IF(Tabela1[[#This Row],[PRAZO ABERTURA R.A.E]]&gt;=TODAY(),"",IF(Tabela1[[#This Row],[STATUS]]="ATRASADO",TODAY()-Tabela1[[#This Row],[PRAZO ABERTURA R.A.E]],""))</f>
        <v/>
      </c>
      <c r="AE1420" s="3"/>
      <c r="AF1420" t="s">
        <v>73</v>
      </c>
    </row>
    <row r="1421" spans="1:32" x14ac:dyDescent="0.25">
      <c r="A1421" s="83">
        <v>1420</v>
      </c>
      <c r="B1421" s="2" t="s">
        <v>25</v>
      </c>
      <c r="C1421" s="46">
        <v>45602</v>
      </c>
      <c r="D1421" s="15" t="str">
        <f t="shared" si="25"/>
        <v>novembro</v>
      </c>
      <c r="E1421" s="9">
        <v>0.36458333333333331</v>
      </c>
      <c r="F1421" s="41" t="s">
        <v>7445</v>
      </c>
      <c r="G1421" s="2" t="s">
        <v>27</v>
      </c>
      <c r="H1421" s="20" t="s">
        <v>2308</v>
      </c>
      <c r="I1421" s="61"/>
      <c r="J1421" s="3" t="s">
        <v>73</v>
      </c>
      <c r="K1421" s="5" t="s">
        <v>7453</v>
      </c>
      <c r="L1421" s="6" t="s">
        <v>31</v>
      </c>
      <c r="M1421" s="3" t="s">
        <v>121</v>
      </c>
      <c r="N1421" s="3" t="s">
        <v>2707</v>
      </c>
      <c r="O1421" s="2" t="s">
        <v>7446</v>
      </c>
      <c r="P1421" s="3" t="s">
        <v>7447</v>
      </c>
      <c r="S1421" s="3"/>
      <c r="T1421" s="3" t="s">
        <v>7448</v>
      </c>
      <c r="U1421" s="3" t="s">
        <v>1238</v>
      </c>
      <c r="V1421" s="3" t="s">
        <v>239</v>
      </c>
      <c r="W1421" s="3" t="s">
        <v>69</v>
      </c>
      <c r="X1421" s="3" t="s">
        <v>70</v>
      </c>
      <c r="Y1421" s="3" t="s">
        <v>73</v>
      </c>
      <c r="Z1421" s="4">
        <f>IF(Tabela1[[#This Row],[R.A.E]]="SIM",VLOOKUP(Tabela1[[#This Row],[CLASSIFICAÇÃO]],Lista_Susp_!PRAZO,2,0)+Tabela1[[#This Row],[DATA]],"")</f>
        <v>45609</v>
      </c>
      <c r="AA1421" s="11" t="str">
        <f ca="1">IF(Tabela1[[#This Row],[R.A.E]]="SIM",IF(AC1421="ok","CONCLUÍDO",IF(Tabela1[[#This Row],[PRAZO ABERTURA R.A.E]]&lt;TODAY(),"ATRASADO","NO PRAZO")))</f>
        <v>CONCLUÍDO</v>
      </c>
      <c r="AB1421" s="11" t="str">
        <f ca="1">IF(Tabela1[[#This Row],[PRAZO ABERTURA R.A.E]]&gt;=TODAY(),"",IF(Tabela1[[#This Row],[STATUS]]="ATRASADO",TODAY()-Tabela1[[#This Row],[PRAZO ABERTURA R.A.E]],""))</f>
        <v/>
      </c>
      <c r="AC1421" s="3" t="s">
        <v>908</v>
      </c>
      <c r="AD1421" s="4">
        <v>45609</v>
      </c>
      <c r="AE1421" s="3" t="s">
        <v>73</v>
      </c>
      <c r="AF1421" t="s">
        <v>73</v>
      </c>
    </row>
    <row r="1422" spans="1:32" ht="45" x14ac:dyDescent="0.25">
      <c r="A1422" s="71">
        <v>1421</v>
      </c>
      <c r="B1422" s="2" t="s">
        <v>25</v>
      </c>
      <c r="C1422" s="46">
        <v>45603</v>
      </c>
      <c r="D1422" s="15" t="str">
        <f t="shared" si="25"/>
        <v>novembro</v>
      </c>
      <c r="E1422" s="9">
        <v>0.65625</v>
      </c>
      <c r="F1422" s="41" t="s">
        <v>7455</v>
      </c>
      <c r="G1422" s="2" t="s">
        <v>30</v>
      </c>
      <c r="H1422" s="20"/>
      <c r="I1422" s="61"/>
      <c r="J1422" s="3"/>
      <c r="K1422" s="5" t="s">
        <v>7479</v>
      </c>
      <c r="L1422" s="6" t="s">
        <v>40</v>
      </c>
      <c r="M1422" s="3" t="s">
        <v>121</v>
      </c>
      <c r="N1422" s="3" t="s">
        <v>3172</v>
      </c>
      <c r="O1422" s="2" t="s">
        <v>7456</v>
      </c>
      <c r="P1422" s="3" t="s">
        <v>323</v>
      </c>
      <c r="S1422" s="3"/>
      <c r="T1422" s="1" t="s">
        <v>7457</v>
      </c>
      <c r="U1422" s="3" t="s">
        <v>7458</v>
      </c>
      <c r="V1422" s="3" t="s">
        <v>239</v>
      </c>
      <c r="W1422" s="3" t="s">
        <v>69</v>
      </c>
      <c r="X1422" s="3" t="s">
        <v>70</v>
      </c>
      <c r="Y1422" s="3" t="s">
        <v>67</v>
      </c>
      <c r="Z1422" s="4" t="str">
        <f>IF(Tabela1[[#This Row],[R.A.E]]="SIM",VLOOKUP(Tabela1[[#This Row],[CLASSIFICAÇÃO]],Lista_Susp_!PRAZO,2,0)+Tabela1[[#This Row],[DATA]],"")</f>
        <v/>
      </c>
      <c r="AA1422" s="11" t="b">
        <f ca="1">IF(Tabela1[[#This Row],[R.A.E]]="SIM",IF(AC1422="ok","CONCLUÍDO",IF(Tabela1[[#This Row],[PRAZO ABERTURA R.A.E]]&lt;TODAY(),"ATRASADO","NO PRAZO")))</f>
        <v>0</v>
      </c>
      <c r="AB1422" s="11" t="str">
        <f ca="1">IF(Tabela1[[#This Row],[PRAZO ABERTURA R.A.E]]&gt;=TODAY(),"",IF(Tabela1[[#This Row],[STATUS]]="ATRASADO",TODAY()-Tabela1[[#This Row],[PRAZO ABERTURA R.A.E]],""))</f>
        <v/>
      </c>
      <c r="AE1422" s="3"/>
      <c r="AF1422" t="s">
        <v>73</v>
      </c>
    </row>
    <row r="1423" spans="1:32" ht="30" x14ac:dyDescent="0.25">
      <c r="A1423" s="71">
        <v>1422</v>
      </c>
      <c r="B1423" s="2" t="s">
        <v>25</v>
      </c>
      <c r="C1423" s="46">
        <v>45604</v>
      </c>
      <c r="D1423" s="15" t="str">
        <f t="shared" si="25"/>
        <v>novembro</v>
      </c>
      <c r="E1423" s="9">
        <v>0.67708333333333337</v>
      </c>
      <c r="F1423" s="41" t="s">
        <v>7459</v>
      </c>
      <c r="G1423" s="2" t="s">
        <v>36</v>
      </c>
      <c r="H1423" s="20"/>
      <c r="I1423" s="61"/>
      <c r="J1423" s="3"/>
      <c r="K1423" s="5" t="s">
        <v>7480</v>
      </c>
      <c r="L1423" s="6" t="s">
        <v>126</v>
      </c>
      <c r="M1423" s="3" t="s">
        <v>246</v>
      </c>
      <c r="N1423" s="3" t="s">
        <v>7460</v>
      </c>
      <c r="O1423" s="2" t="s">
        <v>7461</v>
      </c>
      <c r="P1423" s="3" t="s">
        <v>2995</v>
      </c>
      <c r="S1423" s="3"/>
      <c r="T1423" s="1" t="s">
        <v>7462</v>
      </c>
      <c r="U1423" s="3" t="s">
        <v>724</v>
      </c>
      <c r="V1423" s="3" t="s">
        <v>77</v>
      </c>
      <c r="W1423" s="3" t="s">
        <v>69</v>
      </c>
      <c r="X1423" s="3" t="s">
        <v>70</v>
      </c>
      <c r="Y1423" s="3" t="s">
        <v>67</v>
      </c>
      <c r="Z1423" s="4" t="str">
        <f>IF(Tabela1[[#This Row],[R.A.E]]="SIM",VLOOKUP(Tabela1[[#This Row],[CLASSIFICAÇÃO]],Lista_Susp_!PRAZO,2,0)+Tabela1[[#This Row],[DATA]],"")</f>
        <v/>
      </c>
      <c r="AA1423" s="11" t="b">
        <f ca="1">IF(Tabela1[[#This Row],[R.A.E]]="SIM",IF(AC1423="ok","CONCLUÍDO",IF(Tabela1[[#This Row],[PRAZO ABERTURA R.A.E]]&lt;TODAY(),"ATRASADO","NO PRAZO")))</f>
        <v>0</v>
      </c>
      <c r="AB1423" s="11" t="str">
        <f ca="1">IF(Tabela1[[#This Row],[PRAZO ABERTURA R.A.E]]&gt;=TODAY(),"",IF(Tabela1[[#This Row],[STATUS]]="ATRASADO",TODAY()-Tabela1[[#This Row],[PRAZO ABERTURA R.A.E]],""))</f>
        <v/>
      </c>
      <c r="AE1423" s="3"/>
      <c r="AF1423" t="s">
        <v>73</v>
      </c>
    </row>
    <row r="1424" spans="1:32" x14ac:dyDescent="0.25">
      <c r="A1424" s="71">
        <v>1423</v>
      </c>
      <c r="B1424" s="2" t="s">
        <v>25</v>
      </c>
      <c r="C1424" s="46">
        <v>45602</v>
      </c>
      <c r="D1424" s="15" t="str">
        <f t="shared" si="25"/>
        <v>novembro</v>
      </c>
      <c r="E1424" s="9">
        <v>0.91666666666666663</v>
      </c>
      <c r="F1424" s="41" t="s">
        <v>7463</v>
      </c>
      <c r="G1424" s="2" t="s">
        <v>27</v>
      </c>
      <c r="H1424" s="20" t="s">
        <v>2308</v>
      </c>
      <c r="I1424" s="61"/>
      <c r="J1424" s="3"/>
      <c r="K1424" s="5" t="s">
        <v>7464</v>
      </c>
      <c r="L1424" s="6" t="s">
        <v>126</v>
      </c>
      <c r="M1424" s="3" t="s">
        <v>123</v>
      </c>
      <c r="N1424" s="3" t="s">
        <v>5829</v>
      </c>
      <c r="O1424" s="2" t="s">
        <v>7465</v>
      </c>
      <c r="P1424" s="3" t="s">
        <v>7466</v>
      </c>
      <c r="S1424" s="3"/>
      <c r="T1424" s="3" t="s">
        <v>7467</v>
      </c>
      <c r="U1424" s="3" t="s">
        <v>2432</v>
      </c>
      <c r="V1424" s="3" t="s">
        <v>105</v>
      </c>
      <c r="W1424" s="3" t="s">
        <v>69</v>
      </c>
      <c r="X1424" s="3" t="s">
        <v>70</v>
      </c>
      <c r="Y1424" s="3" t="s">
        <v>67</v>
      </c>
      <c r="Z1424" s="4" t="str">
        <f>IF(Tabela1[[#This Row],[R.A.E]]="SIM",VLOOKUP(Tabela1[[#This Row],[CLASSIFICAÇÃO]],Lista_Susp_!PRAZO,2,0)+Tabela1[[#This Row],[DATA]],"")</f>
        <v/>
      </c>
      <c r="AA1424" s="11" t="b">
        <f ca="1">IF(Tabela1[[#This Row],[R.A.E]]="SIM",IF(AC1424="ok","CONCLUÍDO",IF(Tabela1[[#This Row],[PRAZO ABERTURA R.A.E]]&lt;TODAY(),"ATRASADO","NO PRAZO")))</f>
        <v>0</v>
      </c>
      <c r="AB1424" s="11" t="str">
        <f ca="1">IF(Tabela1[[#This Row],[PRAZO ABERTURA R.A.E]]&gt;=TODAY(),"",IF(Tabela1[[#This Row],[STATUS]]="ATRASADO",TODAY()-Tabela1[[#This Row],[PRAZO ABERTURA R.A.E]],""))</f>
        <v/>
      </c>
      <c r="AE1424" s="3"/>
      <c r="AF1424" t="s">
        <v>73</v>
      </c>
    </row>
    <row r="1425" spans="1:32" ht="30" x14ac:dyDescent="0.25">
      <c r="A1425" s="71">
        <v>1424</v>
      </c>
      <c r="B1425" s="2" t="s">
        <v>25</v>
      </c>
      <c r="C1425" s="46">
        <v>45604</v>
      </c>
      <c r="D1425" s="15" t="str">
        <f t="shared" si="25"/>
        <v>novembro</v>
      </c>
      <c r="E1425" s="9">
        <v>0.24305555555555555</v>
      </c>
      <c r="F1425" s="41" t="s">
        <v>7468</v>
      </c>
      <c r="G1425" s="2" t="s">
        <v>27</v>
      </c>
      <c r="H1425" s="20" t="s">
        <v>2441</v>
      </c>
      <c r="I1425" s="61"/>
      <c r="J1425" s="3"/>
      <c r="K1425" s="5" t="s">
        <v>7469</v>
      </c>
      <c r="L1425" s="6" t="s">
        <v>192</v>
      </c>
      <c r="M1425" s="3" t="s">
        <v>121</v>
      </c>
      <c r="N1425" s="3" t="s">
        <v>121</v>
      </c>
      <c r="O1425" s="2" t="s">
        <v>7470</v>
      </c>
      <c r="P1425" s="3" t="s">
        <v>484</v>
      </c>
      <c r="S1425" s="3"/>
      <c r="T1425" s="1" t="s">
        <v>7471</v>
      </c>
      <c r="U1425" s="3" t="s">
        <v>7472</v>
      </c>
      <c r="V1425" s="3" t="s">
        <v>95</v>
      </c>
      <c r="W1425" s="3" t="s">
        <v>69</v>
      </c>
      <c r="X1425" s="3" t="s">
        <v>70</v>
      </c>
      <c r="Y1425" s="3" t="s">
        <v>67</v>
      </c>
      <c r="Z1425" s="4" t="str">
        <f>IF(Tabela1[[#This Row],[R.A.E]]="SIM",VLOOKUP(Tabela1[[#This Row],[CLASSIFICAÇÃO]],Lista_Susp_!PRAZO,2,0)+Tabela1[[#This Row],[DATA]],"")</f>
        <v/>
      </c>
      <c r="AA1425" s="11" t="b">
        <f ca="1">IF(Tabela1[[#This Row],[R.A.E]]="SIM",IF(AC1425="ok","CONCLUÍDO",IF(Tabela1[[#This Row],[PRAZO ABERTURA R.A.E]]&lt;TODAY(),"ATRASADO","NO PRAZO")))</f>
        <v>0</v>
      </c>
      <c r="AB1425" s="11" t="str">
        <f ca="1">IF(Tabela1[[#This Row],[PRAZO ABERTURA R.A.E]]&gt;=TODAY(),"",IF(Tabela1[[#This Row],[STATUS]]="ATRASADO",TODAY()-Tabela1[[#This Row],[PRAZO ABERTURA R.A.E]],""))</f>
        <v/>
      </c>
      <c r="AE1425" s="3"/>
      <c r="AF1425" t="s">
        <v>73</v>
      </c>
    </row>
    <row r="1426" spans="1:32" ht="30" x14ac:dyDescent="0.25">
      <c r="A1426" s="71">
        <v>1425</v>
      </c>
      <c r="B1426" s="2" t="s">
        <v>25</v>
      </c>
      <c r="C1426" s="46">
        <v>45604</v>
      </c>
      <c r="D1426" s="15" t="str">
        <f t="shared" si="25"/>
        <v>novembro</v>
      </c>
      <c r="E1426" s="9">
        <v>0.78819444444444453</v>
      </c>
      <c r="F1426" s="41" t="s">
        <v>7473</v>
      </c>
      <c r="G1426" s="2" t="s">
        <v>27</v>
      </c>
      <c r="H1426" s="20" t="s">
        <v>2308</v>
      </c>
      <c r="I1426" s="61"/>
      <c r="J1426" s="3"/>
      <c r="K1426" s="5" t="s">
        <v>7474</v>
      </c>
      <c r="L1426" s="6" t="s">
        <v>126</v>
      </c>
      <c r="M1426" s="3" t="s">
        <v>123</v>
      </c>
      <c r="N1426" s="3" t="s">
        <v>1789</v>
      </c>
      <c r="O1426" s="2" t="s">
        <v>7475</v>
      </c>
      <c r="P1426" s="3" t="s">
        <v>652</v>
      </c>
      <c r="S1426" s="3"/>
      <c r="T1426" s="1" t="s">
        <v>7476</v>
      </c>
      <c r="U1426" s="3" t="s">
        <v>6873</v>
      </c>
      <c r="V1426" s="3" t="s">
        <v>82</v>
      </c>
      <c r="W1426" s="3" t="s">
        <v>69</v>
      </c>
      <c r="X1426" s="3" t="s">
        <v>70</v>
      </c>
      <c r="Y1426" s="3" t="s">
        <v>67</v>
      </c>
      <c r="Z1426" s="4" t="str">
        <f>IF(Tabela1[[#This Row],[R.A.E]]="SIM",VLOOKUP(Tabela1[[#This Row],[CLASSIFICAÇÃO]],Lista_Susp_!PRAZO,2,0)+Tabela1[[#This Row],[DATA]],"")</f>
        <v/>
      </c>
      <c r="AA1426" s="11" t="b">
        <f ca="1">IF(Tabela1[[#This Row],[R.A.E]]="SIM",IF(AC1426="ok","CONCLUÍDO",IF(Tabela1[[#This Row],[PRAZO ABERTURA R.A.E]]&lt;TODAY(),"ATRASADO","NO PRAZO")))</f>
        <v>0</v>
      </c>
      <c r="AB1426" s="11" t="str">
        <f ca="1">IF(Tabela1[[#This Row],[PRAZO ABERTURA R.A.E]]&gt;=TODAY(),"",IF(Tabela1[[#This Row],[STATUS]]="ATRASADO",TODAY()-Tabela1[[#This Row],[PRAZO ABERTURA R.A.E]],""))</f>
        <v/>
      </c>
      <c r="AE1426" s="3"/>
      <c r="AF1426" t="s">
        <v>73</v>
      </c>
    </row>
    <row r="1427" spans="1:32" x14ac:dyDescent="0.25">
      <c r="A1427" s="83">
        <v>1426</v>
      </c>
      <c r="B1427" s="2" t="s">
        <v>25</v>
      </c>
      <c r="C1427" s="46">
        <v>45606</v>
      </c>
      <c r="D1427" s="15" t="str">
        <f t="shared" si="25"/>
        <v>novembro</v>
      </c>
      <c r="E1427" s="9">
        <v>0.34027777777777773</v>
      </c>
      <c r="F1427" s="41" t="s">
        <v>1400</v>
      </c>
      <c r="G1427" s="2" t="s">
        <v>27</v>
      </c>
      <c r="H1427" s="20" t="s">
        <v>2310</v>
      </c>
      <c r="I1427" s="61"/>
      <c r="J1427" s="3"/>
      <c r="K1427" s="5" t="s">
        <v>7654</v>
      </c>
      <c r="L1427" s="6" t="s">
        <v>46</v>
      </c>
      <c r="M1427" s="3" t="s">
        <v>122</v>
      </c>
      <c r="N1427" s="3" t="s">
        <v>1673</v>
      </c>
      <c r="O1427" s="2" t="s">
        <v>7477</v>
      </c>
      <c r="P1427" s="3" t="s">
        <v>484</v>
      </c>
      <c r="S1427" s="3"/>
      <c r="T1427" s="3" t="s">
        <v>7478</v>
      </c>
      <c r="U1427" s="3" t="s">
        <v>7084</v>
      </c>
      <c r="V1427" s="3" t="s">
        <v>64</v>
      </c>
      <c r="W1427" s="3" t="s">
        <v>69</v>
      </c>
      <c r="X1427" s="3" t="s">
        <v>70</v>
      </c>
      <c r="Y1427" s="3" t="s">
        <v>67</v>
      </c>
      <c r="Z1427" s="4" t="str">
        <f>IF(Tabela1[[#This Row],[R.A.E]]="SIM",VLOOKUP(Tabela1[[#This Row],[CLASSIFICAÇÃO]],Lista_Susp_!PRAZO,2,0)+Tabela1[[#This Row],[DATA]],"")</f>
        <v/>
      </c>
      <c r="AA1427" s="11" t="b">
        <f ca="1">IF(Tabela1[[#This Row],[R.A.E]]="SIM",IF(AC1427="ok","CONCLUÍDO",IF(Tabela1[[#This Row],[PRAZO ABERTURA R.A.E]]&lt;TODAY(),"ATRASADO","NO PRAZO")))</f>
        <v>0</v>
      </c>
      <c r="AB1427" s="11" t="str">
        <f ca="1">IF(Tabela1[[#This Row],[PRAZO ABERTURA R.A.E]]&gt;=TODAY(),"",IF(Tabela1[[#This Row],[STATUS]]="ATRASADO",TODAY()-Tabela1[[#This Row],[PRAZO ABERTURA R.A.E]],""))</f>
        <v/>
      </c>
      <c r="AE1427" s="3"/>
      <c r="AF1427" t="s">
        <v>73</v>
      </c>
    </row>
    <row r="1428" spans="1:32" x14ac:dyDescent="0.25">
      <c r="A1428" s="71">
        <v>1427</v>
      </c>
      <c r="B1428" s="2" t="s">
        <v>25</v>
      </c>
      <c r="C1428" s="46">
        <v>45607</v>
      </c>
      <c r="D1428" s="15" t="str">
        <f t="shared" si="25"/>
        <v>novembro</v>
      </c>
      <c r="E1428" s="9">
        <v>0.375</v>
      </c>
      <c r="F1428" s="41" t="s">
        <v>527</v>
      </c>
      <c r="G1428" s="2" t="s">
        <v>33</v>
      </c>
      <c r="H1428" s="20"/>
      <c r="I1428" s="61"/>
      <c r="J1428" s="3"/>
      <c r="K1428" s="5" t="s">
        <v>7481</v>
      </c>
      <c r="L1428" s="6" t="s">
        <v>197</v>
      </c>
      <c r="M1428" s="3" t="s">
        <v>121</v>
      </c>
      <c r="N1428" s="3" t="s">
        <v>4172</v>
      </c>
      <c r="O1428" s="2" t="s">
        <v>7482</v>
      </c>
      <c r="P1428" s="3" t="s">
        <v>323</v>
      </c>
      <c r="S1428" s="3"/>
      <c r="T1428" s="3" t="s">
        <v>7483</v>
      </c>
      <c r="U1428" s="3" t="s">
        <v>6138</v>
      </c>
      <c r="V1428" s="3" t="s">
        <v>239</v>
      </c>
      <c r="W1428" s="3" t="s">
        <v>69</v>
      </c>
      <c r="X1428" s="3" t="s">
        <v>70</v>
      </c>
      <c r="Y1428" s="3" t="s">
        <v>67</v>
      </c>
      <c r="Z1428" s="4" t="str">
        <f>IF(Tabela1[[#This Row],[R.A.E]]="SIM",VLOOKUP(Tabela1[[#This Row],[CLASSIFICAÇÃO]],Lista_Susp_!PRAZO,2,0)+Tabela1[[#This Row],[DATA]],"")</f>
        <v/>
      </c>
      <c r="AA1428" s="11" t="b">
        <f ca="1">IF(Tabela1[[#This Row],[R.A.E]]="SIM",IF(AC1428="ok","CONCLUÍDO",IF(Tabela1[[#This Row],[PRAZO ABERTURA R.A.E]]&lt;TODAY(),"ATRASADO","NO PRAZO")))</f>
        <v>0</v>
      </c>
      <c r="AB1428" s="11" t="str">
        <f ca="1">IF(Tabela1[[#This Row],[PRAZO ABERTURA R.A.E]]&gt;=TODAY(),"",IF(Tabela1[[#This Row],[STATUS]]="ATRASADO",TODAY()-Tabela1[[#This Row],[PRAZO ABERTURA R.A.E]],""))</f>
        <v/>
      </c>
      <c r="AE1428" s="3"/>
      <c r="AF1428" t="s">
        <v>73</v>
      </c>
    </row>
    <row r="1429" spans="1:32" ht="30" x14ac:dyDescent="0.25">
      <c r="A1429" s="71">
        <v>1428</v>
      </c>
      <c r="B1429" s="2" t="s">
        <v>25</v>
      </c>
      <c r="C1429" s="46">
        <v>45607</v>
      </c>
      <c r="D1429" s="15" t="str">
        <f t="shared" si="25"/>
        <v>novembro</v>
      </c>
      <c r="E1429" s="9">
        <v>0.99861111111111101</v>
      </c>
      <c r="F1429" s="41" t="s">
        <v>1400</v>
      </c>
      <c r="G1429" s="2" t="s">
        <v>27</v>
      </c>
      <c r="H1429" s="20" t="s">
        <v>2309</v>
      </c>
      <c r="I1429" s="61"/>
      <c r="J1429" s="3"/>
      <c r="K1429" s="5" t="s">
        <v>7655</v>
      </c>
      <c r="L1429" s="6" t="s">
        <v>46</v>
      </c>
      <c r="M1429" s="3" t="s">
        <v>122</v>
      </c>
      <c r="N1429" s="3" t="s">
        <v>1673</v>
      </c>
      <c r="O1429" s="2" t="s">
        <v>7484</v>
      </c>
      <c r="P1429" s="3" t="s">
        <v>484</v>
      </c>
      <c r="S1429" s="3"/>
      <c r="T1429" s="1" t="s">
        <v>7485</v>
      </c>
      <c r="U1429" s="3" t="s">
        <v>7084</v>
      </c>
      <c r="V1429" s="3" t="s">
        <v>64</v>
      </c>
      <c r="W1429" s="3" t="s">
        <v>76</v>
      </c>
      <c r="X1429" s="3" t="s">
        <v>70</v>
      </c>
      <c r="Y1429" s="3" t="s">
        <v>73</v>
      </c>
      <c r="Z1429" s="4">
        <f>IF(Tabela1[[#This Row],[R.A.E]]="SIM",VLOOKUP(Tabela1[[#This Row],[CLASSIFICAÇÃO]],Lista_Susp_!PRAZO,2,0)+Tabela1[[#This Row],[DATA]],"")</f>
        <v>45614</v>
      </c>
      <c r="AA1429" s="11" t="str">
        <f ca="1">IF(Tabela1[[#This Row],[R.A.E]]="SIM",IF(AC1429="ok","CONCLUÍDO",IF(Tabela1[[#This Row],[PRAZO ABERTURA R.A.E]]&lt;TODAY(),"ATRASADO","NO PRAZO")))</f>
        <v>CONCLUÍDO</v>
      </c>
      <c r="AB1429" s="11" t="str">
        <f ca="1">IF(Tabela1[[#This Row],[PRAZO ABERTURA R.A.E]]&gt;=TODAY(),"",IF(Tabela1[[#This Row],[STATUS]]="ATRASADO",TODAY()-Tabela1[[#This Row],[PRAZO ABERTURA R.A.E]],""))</f>
        <v/>
      </c>
      <c r="AC1429" s="3" t="s">
        <v>908</v>
      </c>
      <c r="AD1429" s="3" t="s">
        <v>73</v>
      </c>
      <c r="AE1429" s="3"/>
      <c r="AF1429" t="s">
        <v>73</v>
      </c>
    </row>
    <row r="1430" spans="1:32" ht="30" x14ac:dyDescent="0.25">
      <c r="A1430" s="71">
        <v>1429</v>
      </c>
      <c r="B1430" s="2" t="s">
        <v>25</v>
      </c>
      <c r="C1430" s="46">
        <v>45608</v>
      </c>
      <c r="D1430" s="15" t="str">
        <f t="shared" si="25"/>
        <v>novembro</v>
      </c>
      <c r="E1430" s="9">
        <v>0.10416666666666667</v>
      </c>
      <c r="F1430" s="41" t="s">
        <v>2469</v>
      </c>
      <c r="G1430" s="2" t="s">
        <v>27</v>
      </c>
      <c r="H1430" s="20" t="s">
        <v>2310</v>
      </c>
      <c r="I1430" s="61"/>
      <c r="J1430" s="3"/>
      <c r="K1430" s="5" t="s">
        <v>7656</v>
      </c>
      <c r="L1430" s="6" t="s">
        <v>125</v>
      </c>
      <c r="M1430" s="3" t="s">
        <v>122</v>
      </c>
      <c r="N1430" s="3" t="s">
        <v>4788</v>
      </c>
      <c r="O1430" s="2" t="s">
        <v>7486</v>
      </c>
      <c r="P1430" s="3" t="s">
        <v>484</v>
      </c>
      <c r="S1430" s="3"/>
      <c r="T1430" s="1" t="s">
        <v>7487</v>
      </c>
      <c r="U1430" s="3" t="s">
        <v>1626</v>
      </c>
      <c r="V1430" s="3" t="s">
        <v>7088</v>
      </c>
      <c r="W1430" s="3" t="s">
        <v>76</v>
      </c>
      <c r="X1430" s="3" t="s">
        <v>70</v>
      </c>
      <c r="Y1430" s="3" t="s">
        <v>73</v>
      </c>
      <c r="Z1430" s="4">
        <f>IF(Tabela1[[#This Row],[R.A.E]]="SIM",VLOOKUP(Tabela1[[#This Row],[CLASSIFICAÇÃO]],Lista_Susp_!PRAZO,2,0)+Tabela1[[#This Row],[DATA]],"")</f>
        <v>45615</v>
      </c>
      <c r="AA1430" s="11" t="str">
        <f ca="1">IF(Tabela1[[#This Row],[R.A.E]]="SIM",IF(AC1430="ok","CONCLUÍDO",IF(Tabela1[[#This Row],[PRAZO ABERTURA R.A.E]]&lt;TODAY(),"ATRASADO","NO PRAZO")))</f>
        <v>CONCLUÍDO</v>
      </c>
      <c r="AB1430" s="11" t="str">
        <f ca="1">IF(Tabela1[[#This Row],[PRAZO ABERTURA R.A.E]]&gt;=TODAY(),"",IF(Tabela1[[#This Row],[STATUS]]="ATRASADO",TODAY()-Tabela1[[#This Row],[PRAZO ABERTURA R.A.E]],""))</f>
        <v/>
      </c>
      <c r="AC1430" s="3" t="s">
        <v>908</v>
      </c>
      <c r="AD1430" s="4">
        <v>45614</v>
      </c>
      <c r="AE1430" s="3"/>
      <c r="AF1430" t="s">
        <v>73</v>
      </c>
    </row>
    <row r="1431" spans="1:32" ht="30" x14ac:dyDescent="0.25">
      <c r="A1431" s="71">
        <v>1430</v>
      </c>
      <c r="B1431" s="2" t="s">
        <v>25</v>
      </c>
      <c r="C1431" s="46">
        <v>45608</v>
      </c>
      <c r="D1431" s="15" t="str">
        <f t="shared" si="25"/>
        <v>novembro</v>
      </c>
      <c r="E1431" s="9">
        <v>0.29166666666666669</v>
      </c>
      <c r="F1431" s="41" t="s">
        <v>7488</v>
      </c>
      <c r="G1431" s="2" t="s">
        <v>30</v>
      </c>
      <c r="H1431" s="20"/>
      <c r="I1431" s="61"/>
      <c r="J1431" s="3"/>
      <c r="K1431" s="5" t="s">
        <v>7489</v>
      </c>
      <c r="L1431" s="6" t="s">
        <v>126</v>
      </c>
      <c r="M1431" s="3" t="s">
        <v>44</v>
      </c>
      <c r="N1431" s="3" t="s">
        <v>474</v>
      </c>
      <c r="O1431" s="2" t="s">
        <v>7490</v>
      </c>
      <c r="P1431" s="3" t="s">
        <v>477</v>
      </c>
      <c r="S1431" s="3"/>
      <c r="T1431" s="1" t="s">
        <v>7491</v>
      </c>
      <c r="U1431" s="3" t="s">
        <v>6248</v>
      </c>
      <c r="V1431" s="3" t="s">
        <v>81</v>
      </c>
      <c r="W1431" s="3" t="s">
        <v>69</v>
      </c>
      <c r="X1431" s="3" t="s">
        <v>70</v>
      </c>
      <c r="Y1431" s="3" t="s">
        <v>67</v>
      </c>
      <c r="Z1431" s="4" t="str">
        <f>IF(Tabela1[[#This Row],[R.A.E]]="SIM",VLOOKUP(Tabela1[[#This Row],[CLASSIFICAÇÃO]],Lista_Susp_!PRAZO,2,0)+Tabela1[[#This Row],[DATA]],"")</f>
        <v/>
      </c>
      <c r="AA1431" s="11" t="b">
        <f ca="1">IF(Tabela1[[#This Row],[R.A.E]]="SIM",IF(AC1431="ok","CONCLUÍDO",IF(Tabela1[[#This Row],[PRAZO ABERTURA R.A.E]]&lt;TODAY(),"ATRASADO","NO PRAZO")))</f>
        <v>0</v>
      </c>
      <c r="AB1431" s="11" t="str">
        <f ca="1">IF(Tabela1[[#This Row],[PRAZO ABERTURA R.A.E]]&gt;=TODAY(),"",IF(Tabela1[[#This Row],[STATUS]]="ATRASADO",TODAY()-Tabela1[[#This Row],[PRAZO ABERTURA R.A.E]],""))</f>
        <v/>
      </c>
      <c r="AE1431" s="3"/>
      <c r="AF1431" t="s">
        <v>73</v>
      </c>
    </row>
    <row r="1432" spans="1:32" ht="30" x14ac:dyDescent="0.25">
      <c r="A1432" s="71">
        <v>1431</v>
      </c>
      <c r="B1432" s="2" t="s">
        <v>28</v>
      </c>
      <c r="C1432" s="46">
        <v>45594</v>
      </c>
      <c r="D1432" s="15" t="str">
        <f t="shared" si="25"/>
        <v>outubro</v>
      </c>
      <c r="E1432" s="9">
        <v>0.5</v>
      </c>
      <c r="F1432" s="41" t="s">
        <v>7492</v>
      </c>
      <c r="G1432" s="2" t="s">
        <v>27</v>
      </c>
      <c r="H1432" s="20"/>
      <c r="I1432" s="61"/>
      <c r="J1432" s="3"/>
      <c r="K1432" s="5" t="s">
        <v>7512</v>
      </c>
      <c r="L1432" s="6" t="s">
        <v>5069</v>
      </c>
      <c r="M1432" s="3" t="s">
        <v>7545</v>
      </c>
      <c r="O1432" s="2" t="s">
        <v>7552</v>
      </c>
      <c r="P1432" s="3" t="s">
        <v>7584</v>
      </c>
      <c r="S1432" s="3"/>
      <c r="V1432" s="3" t="s">
        <v>78</v>
      </c>
      <c r="W1432" s="3" t="s">
        <v>69</v>
      </c>
      <c r="X1432" s="3" t="s">
        <v>70</v>
      </c>
      <c r="Y1432" s="3" t="s">
        <v>67</v>
      </c>
      <c r="Z1432" s="4" t="str">
        <f>IF(Tabela1[[#This Row],[R.A.E]]="SIM",VLOOKUP(Tabela1[[#This Row],[CLASSIFICAÇÃO]],Lista_Susp_!PRAZO,2,0)+Tabela1[[#This Row],[DATA]],"")</f>
        <v/>
      </c>
      <c r="AA1432" s="11" t="b">
        <f ca="1">IF(Tabela1[[#This Row],[R.A.E]]="SIM",IF(AC1432="ok","CONCLUÍDO",IF(Tabela1[[#This Row],[PRAZO ABERTURA R.A.E]]&lt;TODAY(),"ATRASADO","NO PRAZO")))</f>
        <v>0</v>
      </c>
      <c r="AB1432" s="11" t="str">
        <f ca="1">IF(Tabela1[[#This Row],[PRAZO ABERTURA R.A.E]]&gt;=TODAY(),"",IF(Tabela1[[#This Row],[STATUS]]="ATRASADO",TODAY()-Tabela1[[#This Row],[PRAZO ABERTURA R.A.E]],""))</f>
        <v/>
      </c>
      <c r="AE1432" s="3"/>
      <c r="AF1432" t="s">
        <v>73</v>
      </c>
    </row>
    <row r="1433" spans="1:32" ht="30" x14ac:dyDescent="0.25">
      <c r="A1433" s="71">
        <v>1432</v>
      </c>
      <c r="B1433" s="2" t="s">
        <v>25</v>
      </c>
      <c r="C1433" s="46">
        <v>45594</v>
      </c>
      <c r="D1433" s="15" t="str">
        <f t="shared" si="25"/>
        <v>outubro</v>
      </c>
      <c r="E1433" s="9">
        <v>0.60416666666666663</v>
      </c>
      <c r="F1433" s="41" t="s">
        <v>7493</v>
      </c>
      <c r="G1433" s="2" t="s">
        <v>27</v>
      </c>
      <c r="H1433" s="20"/>
      <c r="I1433" s="61"/>
      <c r="J1433" s="3"/>
      <c r="K1433" s="5" t="s">
        <v>7513</v>
      </c>
      <c r="L1433" s="6" t="s">
        <v>7543</v>
      </c>
      <c r="M1433" s="3" t="s">
        <v>122</v>
      </c>
      <c r="O1433" s="2" t="s">
        <v>7553</v>
      </c>
      <c r="P1433" s="3" t="s">
        <v>6325</v>
      </c>
      <c r="S1433" s="3"/>
      <c r="V1433" s="3" t="s">
        <v>7594</v>
      </c>
      <c r="W1433" s="3" t="s">
        <v>69</v>
      </c>
      <c r="X1433" s="3" t="s">
        <v>70</v>
      </c>
      <c r="Y1433" s="3" t="s">
        <v>67</v>
      </c>
      <c r="Z1433" s="4" t="str">
        <f>IF(Tabela1[[#This Row],[R.A.E]]="SIM",VLOOKUP(Tabela1[[#This Row],[CLASSIFICAÇÃO]],Lista_Susp_!PRAZO,2,0)+Tabela1[[#This Row],[DATA]],"")</f>
        <v/>
      </c>
      <c r="AA1433" s="11" t="b">
        <f ca="1">IF(Tabela1[[#This Row],[R.A.E]]="SIM",IF(AC1433="ok","CONCLUÍDO",IF(Tabela1[[#This Row],[PRAZO ABERTURA R.A.E]]&lt;TODAY(),"ATRASADO","NO PRAZO")))</f>
        <v>0</v>
      </c>
      <c r="AB1433" s="11" t="str">
        <f ca="1">IF(Tabela1[[#This Row],[PRAZO ABERTURA R.A.E]]&gt;=TODAY(),"",IF(Tabela1[[#This Row],[STATUS]]="ATRASADO",TODAY()-Tabela1[[#This Row],[PRAZO ABERTURA R.A.E]],""))</f>
        <v/>
      </c>
      <c r="AE1433" s="3"/>
      <c r="AF1433" t="s">
        <v>73</v>
      </c>
    </row>
    <row r="1434" spans="1:32" ht="30" x14ac:dyDescent="0.25">
      <c r="A1434" s="71">
        <v>1433</v>
      </c>
      <c r="B1434" s="2" t="s">
        <v>28</v>
      </c>
      <c r="C1434" s="46">
        <v>45595</v>
      </c>
      <c r="D1434" s="15" t="str">
        <f t="shared" si="25"/>
        <v>outubro</v>
      </c>
      <c r="E1434" s="9">
        <v>0.5625</v>
      </c>
      <c r="F1434" s="41" t="s">
        <v>7494</v>
      </c>
      <c r="G1434" s="2" t="s">
        <v>36</v>
      </c>
      <c r="H1434" s="20"/>
      <c r="I1434" s="61"/>
      <c r="J1434" s="3" t="s">
        <v>73</v>
      </c>
      <c r="K1434" s="5" t="s">
        <v>7514</v>
      </c>
      <c r="L1434" s="6" t="s">
        <v>230</v>
      </c>
      <c r="M1434" s="3" t="s">
        <v>121</v>
      </c>
      <c r="O1434" s="2" t="s">
        <v>7554</v>
      </c>
      <c r="P1434" s="3" t="s">
        <v>7585</v>
      </c>
      <c r="S1434" s="3"/>
      <c r="V1434" s="3" t="s">
        <v>3898</v>
      </c>
      <c r="W1434" s="3" t="s">
        <v>76</v>
      </c>
      <c r="X1434" s="3" t="s">
        <v>70</v>
      </c>
      <c r="Y1434" s="3" t="s">
        <v>73</v>
      </c>
      <c r="Z1434" s="4">
        <f>IF(Tabela1[[#This Row],[R.A.E]]="SIM",VLOOKUP(Tabela1[[#This Row],[CLASSIFICAÇÃO]],Lista_Susp_!PRAZO,2,0)+Tabela1[[#This Row],[DATA]],"")</f>
        <v>45602</v>
      </c>
      <c r="AA1434" s="11" t="str">
        <f ca="1">IF(Tabela1[[#This Row],[R.A.E]]="SIM",IF(AC1434="ok","CONCLUÍDO",IF(Tabela1[[#This Row],[PRAZO ABERTURA R.A.E]]&lt;TODAY(),"ATRASADO","NO PRAZO")))</f>
        <v>ATRASADO</v>
      </c>
      <c r="AB1434" s="11">
        <f ca="1">IF(Tabela1[[#This Row],[PRAZO ABERTURA R.A.E]]&gt;=TODAY(),"",IF(Tabela1[[#This Row],[STATUS]]="ATRASADO",TODAY()-Tabela1[[#This Row],[PRAZO ABERTURA R.A.E]],""))</f>
        <v>55</v>
      </c>
      <c r="AE1434" s="3"/>
      <c r="AF1434" t="s">
        <v>73</v>
      </c>
    </row>
    <row r="1435" spans="1:32" x14ac:dyDescent="0.25">
      <c r="A1435" s="71">
        <v>1434</v>
      </c>
      <c r="B1435" s="2" t="s">
        <v>28</v>
      </c>
      <c r="C1435" s="46">
        <v>45590</v>
      </c>
      <c r="D1435" s="15" t="str">
        <f t="shared" si="25"/>
        <v>outubro</v>
      </c>
      <c r="E1435" s="9">
        <v>0.52083333333333337</v>
      </c>
      <c r="F1435" s="41" t="s">
        <v>7194</v>
      </c>
      <c r="G1435" s="2" t="s">
        <v>30</v>
      </c>
      <c r="H1435" s="20"/>
      <c r="I1435" s="61"/>
      <c r="J1435" s="3"/>
      <c r="K1435" s="5" t="s">
        <v>7221</v>
      </c>
      <c r="L1435" s="6" t="s">
        <v>241</v>
      </c>
      <c r="M1435" s="3" t="s">
        <v>44</v>
      </c>
      <c r="O1435" s="2" t="s">
        <v>7252</v>
      </c>
      <c r="P1435" s="3" t="s">
        <v>547</v>
      </c>
      <c r="S1435" s="3"/>
      <c r="V1435" s="22" t="s">
        <v>555</v>
      </c>
      <c r="W1435" s="3" t="s">
        <v>70</v>
      </c>
      <c r="X1435" s="3" t="s">
        <v>70</v>
      </c>
      <c r="Y1435" s="3" t="s">
        <v>67</v>
      </c>
      <c r="Z1435" s="4" t="str">
        <f>IF(Tabela1[[#This Row],[R.A.E]]="SIM",VLOOKUP(Tabela1[[#This Row],[CLASSIFICAÇÃO]],Lista_Susp_!PRAZO,2,0)+Tabela1[[#This Row],[DATA]],"")</f>
        <v/>
      </c>
      <c r="AA1435" s="11" t="b">
        <f ca="1">IF(Tabela1[[#This Row],[R.A.E]]="SIM",IF(AC1435="ok","CONCLUÍDO",IF(Tabela1[[#This Row],[PRAZO ABERTURA R.A.E]]&lt;TODAY(),"ATRASADO","NO PRAZO")))</f>
        <v>0</v>
      </c>
      <c r="AB1435" s="11" t="str">
        <f ca="1">IF(Tabela1[[#This Row],[PRAZO ABERTURA R.A.E]]&gt;=TODAY(),"",IF(Tabela1[[#This Row],[STATUS]]="ATRASADO",TODAY()-Tabela1[[#This Row],[PRAZO ABERTURA R.A.E]],""))</f>
        <v/>
      </c>
      <c r="AE1435" s="3"/>
      <c r="AF1435" t="s">
        <v>73</v>
      </c>
    </row>
    <row r="1436" spans="1:32" ht="30" x14ac:dyDescent="0.25">
      <c r="A1436" s="71">
        <v>1435</v>
      </c>
      <c r="B1436" s="2" t="s">
        <v>28</v>
      </c>
      <c r="C1436" s="46">
        <v>45595</v>
      </c>
      <c r="D1436" s="15" t="str">
        <f t="shared" si="25"/>
        <v>outubro</v>
      </c>
      <c r="E1436" s="9">
        <v>0.5625</v>
      </c>
      <c r="F1436" s="41" t="s">
        <v>6924</v>
      </c>
      <c r="G1436" s="2" t="s">
        <v>27</v>
      </c>
      <c r="H1436" s="20"/>
      <c r="I1436" s="61"/>
      <c r="J1436" s="3"/>
      <c r="K1436" s="5" t="s">
        <v>7515</v>
      </c>
      <c r="L1436" s="6" t="s">
        <v>200</v>
      </c>
      <c r="M1436" s="3" t="s">
        <v>121</v>
      </c>
      <c r="O1436" s="2" t="s">
        <v>7555</v>
      </c>
      <c r="P1436" s="3" t="s">
        <v>7584</v>
      </c>
      <c r="S1436" s="3"/>
      <c r="V1436" s="3" t="s">
        <v>83</v>
      </c>
      <c r="W1436" s="3" t="s">
        <v>69</v>
      </c>
      <c r="X1436" s="3" t="s">
        <v>70</v>
      </c>
      <c r="Y1436" s="3" t="s">
        <v>67</v>
      </c>
      <c r="Z1436" s="4" t="str">
        <f>IF(Tabela1[[#This Row],[R.A.E]]="SIM",VLOOKUP(Tabela1[[#This Row],[CLASSIFICAÇÃO]],Lista_Susp_!PRAZO,2,0)+Tabela1[[#This Row],[DATA]],"")</f>
        <v/>
      </c>
      <c r="AA1436" s="11" t="b">
        <f ca="1">IF(Tabela1[[#This Row],[R.A.E]]="SIM",IF(AC1436="ok","CONCLUÍDO",IF(Tabela1[[#This Row],[PRAZO ABERTURA R.A.E]]&lt;TODAY(),"ATRASADO","NO PRAZO")))</f>
        <v>0</v>
      </c>
      <c r="AB1436" s="11" t="str">
        <f ca="1">IF(Tabela1[[#This Row],[PRAZO ABERTURA R.A.E]]&gt;=TODAY(),"",IF(Tabela1[[#This Row],[STATUS]]="ATRASADO",TODAY()-Tabela1[[#This Row],[PRAZO ABERTURA R.A.E]],""))</f>
        <v/>
      </c>
      <c r="AE1436" s="3"/>
      <c r="AF1436" t="s">
        <v>73</v>
      </c>
    </row>
    <row r="1437" spans="1:32" ht="30" x14ac:dyDescent="0.25">
      <c r="A1437" s="71">
        <v>1436</v>
      </c>
      <c r="B1437" s="2" t="s">
        <v>28</v>
      </c>
      <c r="C1437" s="46">
        <v>45592</v>
      </c>
      <c r="D1437" s="15" t="str">
        <f t="shared" si="25"/>
        <v>outubro</v>
      </c>
      <c r="E1437" s="9">
        <v>0.52083333333333337</v>
      </c>
      <c r="F1437" s="41" t="s">
        <v>7495</v>
      </c>
      <c r="G1437" s="2" t="s">
        <v>27</v>
      </c>
      <c r="H1437" s="20"/>
      <c r="I1437" s="61"/>
      <c r="J1437" s="3"/>
      <c r="K1437" s="5" t="s">
        <v>7516</v>
      </c>
      <c r="L1437" s="6" t="s">
        <v>241</v>
      </c>
      <c r="M1437" s="3" t="s">
        <v>7546</v>
      </c>
      <c r="O1437" s="2" t="s">
        <v>7556</v>
      </c>
      <c r="P1437" s="3" t="s">
        <v>484</v>
      </c>
      <c r="S1437" s="3"/>
      <c r="V1437" s="3" t="s">
        <v>78</v>
      </c>
      <c r="W1437" s="3" t="s">
        <v>69</v>
      </c>
      <c r="X1437" s="3" t="s">
        <v>70</v>
      </c>
      <c r="Y1437" s="3" t="s">
        <v>67</v>
      </c>
      <c r="Z1437" s="4" t="str">
        <f>IF(Tabela1[[#This Row],[R.A.E]]="SIM",VLOOKUP(Tabela1[[#This Row],[CLASSIFICAÇÃO]],Lista_Susp_!PRAZO,2,0)+Tabela1[[#This Row],[DATA]],"")</f>
        <v/>
      </c>
      <c r="AA1437" s="11" t="b">
        <f ca="1">IF(Tabela1[[#This Row],[R.A.E]]="SIM",IF(AC1437="ok","CONCLUÍDO",IF(Tabela1[[#This Row],[PRAZO ABERTURA R.A.E]]&lt;TODAY(),"ATRASADO","NO PRAZO")))</f>
        <v>0</v>
      </c>
      <c r="AB1437" s="11" t="str">
        <f ca="1">IF(Tabela1[[#This Row],[PRAZO ABERTURA R.A.E]]&gt;=TODAY(),"",IF(Tabela1[[#This Row],[STATUS]]="ATRASADO",TODAY()-Tabela1[[#This Row],[PRAZO ABERTURA R.A.E]],""))</f>
        <v/>
      </c>
      <c r="AE1437" s="3"/>
      <c r="AF1437" t="s">
        <v>73</v>
      </c>
    </row>
    <row r="1438" spans="1:32" x14ac:dyDescent="0.25">
      <c r="A1438" s="71">
        <v>1437</v>
      </c>
      <c r="B1438" s="2" t="s">
        <v>28</v>
      </c>
      <c r="C1438" s="46">
        <v>45595</v>
      </c>
      <c r="D1438" s="15" t="str">
        <f t="shared" si="25"/>
        <v>outubro</v>
      </c>
      <c r="E1438" s="9">
        <v>0.56944444444444442</v>
      </c>
      <c r="F1438" s="41" t="s">
        <v>7496</v>
      </c>
      <c r="G1438" s="2" t="s">
        <v>27</v>
      </c>
      <c r="H1438" s="20"/>
      <c r="I1438" s="61"/>
      <c r="J1438" s="3"/>
      <c r="K1438" s="5" t="s">
        <v>7517</v>
      </c>
      <c r="L1438" s="6" t="s">
        <v>241</v>
      </c>
      <c r="M1438" s="3" t="s">
        <v>7547</v>
      </c>
      <c r="O1438" s="2" t="s">
        <v>7557</v>
      </c>
      <c r="P1438" s="3" t="s">
        <v>3224</v>
      </c>
      <c r="S1438" s="3"/>
      <c r="V1438" s="3" t="s">
        <v>5944</v>
      </c>
      <c r="W1438" s="3" t="s">
        <v>69</v>
      </c>
      <c r="X1438" s="3" t="s">
        <v>70</v>
      </c>
      <c r="Y1438" s="3" t="s">
        <v>67</v>
      </c>
      <c r="Z1438" s="4" t="str">
        <f>IF(Tabela1[[#This Row],[R.A.E]]="SIM",VLOOKUP(Tabela1[[#This Row],[CLASSIFICAÇÃO]],Lista_Susp_!PRAZO,2,0)+Tabela1[[#This Row],[DATA]],"")</f>
        <v/>
      </c>
      <c r="AA1438" s="11" t="b">
        <f ca="1">IF(Tabela1[[#This Row],[R.A.E]]="SIM",IF(AC1438="ok","CONCLUÍDO",IF(Tabela1[[#This Row],[PRAZO ABERTURA R.A.E]]&lt;TODAY(),"ATRASADO","NO PRAZO")))</f>
        <v>0</v>
      </c>
      <c r="AB1438" s="11" t="str">
        <f ca="1">IF(Tabela1[[#This Row],[PRAZO ABERTURA R.A.E]]&gt;=TODAY(),"",IF(Tabela1[[#This Row],[STATUS]]="ATRASADO",TODAY()-Tabela1[[#This Row],[PRAZO ABERTURA R.A.E]],""))</f>
        <v/>
      </c>
      <c r="AE1438" s="3"/>
      <c r="AF1438" t="s">
        <v>73</v>
      </c>
    </row>
    <row r="1439" spans="1:32" x14ac:dyDescent="0.25">
      <c r="A1439" s="71">
        <v>1438</v>
      </c>
      <c r="B1439" s="2" t="s">
        <v>28</v>
      </c>
      <c r="C1439" s="46">
        <v>45596</v>
      </c>
      <c r="D1439" s="15" t="str">
        <f t="shared" si="25"/>
        <v>outubro</v>
      </c>
      <c r="E1439" s="9">
        <v>0.54166666666666663</v>
      </c>
      <c r="F1439" s="41" t="s">
        <v>7497</v>
      </c>
      <c r="G1439" s="2" t="s">
        <v>27</v>
      </c>
      <c r="H1439" s="20"/>
      <c r="I1439" s="61"/>
      <c r="J1439" s="3"/>
      <c r="K1439" s="5" t="s">
        <v>7518</v>
      </c>
      <c r="L1439" s="6" t="s">
        <v>5069</v>
      </c>
      <c r="M1439" s="3" t="s">
        <v>7545</v>
      </c>
      <c r="O1439" s="2" t="s">
        <v>7558</v>
      </c>
      <c r="P1439" s="3" t="s">
        <v>484</v>
      </c>
      <c r="S1439" s="3"/>
      <c r="V1439" s="3" t="s">
        <v>78</v>
      </c>
      <c r="W1439" s="3" t="s">
        <v>69</v>
      </c>
      <c r="X1439" s="3" t="s">
        <v>70</v>
      </c>
      <c r="Y1439" s="3" t="s">
        <v>67</v>
      </c>
      <c r="Z1439" s="4" t="str">
        <f>IF(Tabela1[[#This Row],[R.A.E]]="SIM",VLOOKUP(Tabela1[[#This Row],[CLASSIFICAÇÃO]],Lista_Susp_!PRAZO,2,0)+Tabela1[[#This Row],[DATA]],"")</f>
        <v/>
      </c>
      <c r="AA1439" s="11" t="b">
        <f ca="1">IF(Tabela1[[#This Row],[R.A.E]]="SIM",IF(AC1439="ok","CONCLUÍDO",IF(Tabela1[[#This Row],[PRAZO ABERTURA R.A.E]]&lt;TODAY(),"ATRASADO","NO PRAZO")))</f>
        <v>0</v>
      </c>
      <c r="AB1439" s="11" t="str">
        <f ca="1">IF(Tabela1[[#This Row],[PRAZO ABERTURA R.A.E]]&gt;=TODAY(),"",IF(Tabela1[[#This Row],[STATUS]]="ATRASADO",TODAY()-Tabela1[[#This Row],[PRAZO ABERTURA R.A.E]],""))</f>
        <v/>
      </c>
      <c r="AE1439" s="3"/>
      <c r="AF1439" t="s">
        <v>73</v>
      </c>
    </row>
    <row r="1440" spans="1:32" x14ac:dyDescent="0.25">
      <c r="A1440" s="71">
        <v>1439</v>
      </c>
      <c r="B1440" s="2" t="s">
        <v>28</v>
      </c>
      <c r="C1440" s="46">
        <v>45596</v>
      </c>
      <c r="D1440" s="15" t="str">
        <f t="shared" si="25"/>
        <v>outubro</v>
      </c>
      <c r="E1440" s="9">
        <v>0.375</v>
      </c>
      <c r="F1440" s="41" t="s">
        <v>7498</v>
      </c>
      <c r="G1440" s="2" t="s">
        <v>36</v>
      </c>
      <c r="H1440" s="20"/>
      <c r="I1440" s="61"/>
      <c r="J1440" s="3" t="s">
        <v>73</v>
      </c>
      <c r="K1440" s="5" t="s">
        <v>7519</v>
      </c>
      <c r="L1440" s="6" t="s">
        <v>6483</v>
      </c>
      <c r="M1440" s="3" t="s">
        <v>121</v>
      </c>
      <c r="O1440" s="2" t="s">
        <v>7559</v>
      </c>
      <c r="P1440" s="3" t="s">
        <v>410</v>
      </c>
      <c r="S1440" s="3"/>
      <c r="V1440" s="3" t="s">
        <v>83</v>
      </c>
      <c r="W1440" s="3" t="s">
        <v>69</v>
      </c>
      <c r="X1440" s="3" t="s">
        <v>76</v>
      </c>
      <c r="Y1440" s="3" t="s">
        <v>73</v>
      </c>
      <c r="Z1440" s="4">
        <f>IF(Tabela1[[#This Row],[R.A.E]]="SIM",VLOOKUP(Tabela1[[#This Row],[CLASSIFICAÇÃO]],Lista_Susp_!PRAZO,2,0)+Tabela1[[#This Row],[DATA]],"")</f>
        <v>45603</v>
      </c>
      <c r="AA1440" s="11" t="str">
        <f ca="1">IF(Tabela1[[#This Row],[R.A.E]]="SIM",IF(AC1440="ok","CONCLUÍDO",IF(Tabela1[[#This Row],[PRAZO ABERTURA R.A.E]]&lt;TODAY(),"ATRASADO","NO PRAZO")))</f>
        <v>ATRASADO</v>
      </c>
      <c r="AB1440" s="11">
        <f ca="1">IF(Tabela1[[#This Row],[PRAZO ABERTURA R.A.E]]&gt;=TODAY(),"",IF(Tabela1[[#This Row],[STATUS]]="ATRASADO",TODAY()-Tabela1[[#This Row],[PRAZO ABERTURA R.A.E]],""))</f>
        <v>54</v>
      </c>
      <c r="AE1440" s="3"/>
      <c r="AF1440" t="s">
        <v>73</v>
      </c>
    </row>
    <row r="1441" spans="1:32" ht="30" x14ac:dyDescent="0.25">
      <c r="A1441" s="71">
        <v>1440</v>
      </c>
      <c r="B1441" s="2" t="s">
        <v>28</v>
      </c>
      <c r="C1441" s="46">
        <v>45598</v>
      </c>
      <c r="D1441" s="15" t="str">
        <f t="shared" si="25"/>
        <v>novembro</v>
      </c>
      <c r="E1441" s="9">
        <v>0.20833333333333334</v>
      </c>
      <c r="F1441" s="41" t="s">
        <v>7499</v>
      </c>
      <c r="G1441" s="2" t="s">
        <v>27</v>
      </c>
      <c r="H1441" s="20"/>
      <c r="I1441" s="61"/>
      <c r="J1441" s="3"/>
      <c r="K1441" s="5" t="s">
        <v>7520</v>
      </c>
      <c r="L1441" s="6" t="s">
        <v>129</v>
      </c>
      <c r="M1441" s="3" t="s">
        <v>7545</v>
      </c>
      <c r="O1441" s="2" t="s">
        <v>7560</v>
      </c>
      <c r="P1441" s="3" t="s">
        <v>484</v>
      </c>
      <c r="S1441" s="3"/>
      <c r="V1441" s="3" t="s">
        <v>78</v>
      </c>
      <c r="W1441" s="3" t="s">
        <v>69</v>
      </c>
      <c r="X1441" s="3" t="s">
        <v>70</v>
      </c>
      <c r="Y1441" s="3" t="s">
        <v>67</v>
      </c>
      <c r="Z1441" s="4" t="str">
        <f>IF(Tabela1[[#This Row],[R.A.E]]="SIM",VLOOKUP(Tabela1[[#This Row],[CLASSIFICAÇÃO]],Lista_Susp_!PRAZO,2,0)+Tabela1[[#This Row],[DATA]],"")</f>
        <v/>
      </c>
      <c r="AA1441" s="11" t="b">
        <f ca="1">IF(Tabela1[[#This Row],[R.A.E]]="SIM",IF(AC1441="ok","CONCLUÍDO",IF(Tabela1[[#This Row],[PRAZO ABERTURA R.A.E]]&lt;TODAY(),"ATRASADO","NO PRAZO")))</f>
        <v>0</v>
      </c>
      <c r="AB1441" s="11" t="str">
        <f ca="1">IF(Tabela1[[#This Row],[PRAZO ABERTURA R.A.E]]&gt;=TODAY(),"",IF(Tabela1[[#This Row],[STATUS]]="ATRASADO",TODAY()-Tabela1[[#This Row],[PRAZO ABERTURA R.A.E]],""))</f>
        <v/>
      </c>
      <c r="AE1441" s="3"/>
      <c r="AF1441" t="s">
        <v>73</v>
      </c>
    </row>
    <row r="1442" spans="1:32" x14ac:dyDescent="0.25">
      <c r="A1442" s="71">
        <v>1441</v>
      </c>
      <c r="B1442" s="2" t="s">
        <v>28</v>
      </c>
      <c r="C1442" s="46">
        <v>45596</v>
      </c>
      <c r="D1442" s="15" t="str">
        <f t="shared" si="25"/>
        <v>outubro</v>
      </c>
      <c r="E1442" s="9">
        <v>0.54166666666666663</v>
      </c>
      <c r="F1442" s="41" t="s">
        <v>7500</v>
      </c>
      <c r="G1442" s="2" t="s">
        <v>36</v>
      </c>
      <c r="H1442" s="20"/>
      <c r="I1442" s="61"/>
      <c r="J1442" s="3"/>
      <c r="K1442" s="5" t="s">
        <v>7521</v>
      </c>
      <c r="L1442" s="6" t="s">
        <v>129</v>
      </c>
      <c r="M1442" s="3" t="s">
        <v>7548</v>
      </c>
      <c r="O1442" s="2" t="s">
        <v>7561</v>
      </c>
      <c r="S1442" s="3"/>
      <c r="V1442" s="3" t="s">
        <v>83</v>
      </c>
      <c r="W1442" s="3" t="s">
        <v>69</v>
      </c>
      <c r="X1442" s="3" t="s">
        <v>70</v>
      </c>
      <c r="Y1442" s="3" t="s">
        <v>67</v>
      </c>
      <c r="Z1442" s="4" t="str">
        <f>IF(Tabela1[[#This Row],[R.A.E]]="SIM",VLOOKUP(Tabela1[[#This Row],[CLASSIFICAÇÃO]],Lista_Susp_!PRAZO,2,0)+Tabela1[[#This Row],[DATA]],"")</f>
        <v/>
      </c>
      <c r="AA1442" s="11" t="b">
        <f ca="1">IF(Tabela1[[#This Row],[R.A.E]]="SIM",IF(AC1442="ok","CONCLUÍDO",IF(Tabela1[[#This Row],[PRAZO ABERTURA R.A.E]]&lt;TODAY(),"ATRASADO","NO PRAZO")))</f>
        <v>0</v>
      </c>
      <c r="AB1442" s="11" t="str">
        <f ca="1">IF(Tabela1[[#This Row],[PRAZO ABERTURA R.A.E]]&gt;=TODAY(),"",IF(Tabela1[[#This Row],[STATUS]]="ATRASADO",TODAY()-Tabela1[[#This Row],[PRAZO ABERTURA R.A.E]],""))</f>
        <v/>
      </c>
      <c r="AE1442" s="3"/>
      <c r="AF1442" t="s">
        <v>73</v>
      </c>
    </row>
    <row r="1443" spans="1:32" x14ac:dyDescent="0.25">
      <c r="A1443" s="71">
        <v>1442</v>
      </c>
      <c r="B1443" s="2" t="s">
        <v>28</v>
      </c>
      <c r="C1443" s="46">
        <v>45598</v>
      </c>
      <c r="D1443" s="15" t="str">
        <f t="shared" si="25"/>
        <v>novembro</v>
      </c>
      <c r="E1443" s="9">
        <v>0.40625</v>
      </c>
      <c r="F1443" s="41" t="s">
        <v>7190</v>
      </c>
      <c r="G1443" s="2" t="s">
        <v>30</v>
      </c>
      <c r="H1443" s="20"/>
      <c r="I1443" s="61"/>
      <c r="J1443" s="3"/>
      <c r="K1443" s="5" t="s">
        <v>7522</v>
      </c>
      <c r="L1443" s="6" t="s">
        <v>129</v>
      </c>
      <c r="M1443" s="3" t="s">
        <v>121</v>
      </c>
      <c r="O1443" s="2" t="s">
        <v>7562</v>
      </c>
      <c r="P1443" s="3" t="s">
        <v>6323</v>
      </c>
      <c r="S1443" s="3"/>
      <c r="V1443" s="3" t="s">
        <v>232</v>
      </c>
      <c r="W1443" s="3" t="s">
        <v>69</v>
      </c>
      <c r="X1443" s="3" t="s">
        <v>70</v>
      </c>
      <c r="Y1443" s="3" t="s">
        <v>67</v>
      </c>
      <c r="Z1443" s="4" t="str">
        <f>IF(Tabela1[[#This Row],[R.A.E]]="SIM",VLOOKUP(Tabela1[[#This Row],[CLASSIFICAÇÃO]],Lista_Susp_!PRAZO,2,0)+Tabela1[[#This Row],[DATA]],"")</f>
        <v/>
      </c>
      <c r="AA1443" s="11" t="b">
        <f ca="1">IF(Tabela1[[#This Row],[R.A.E]]="SIM",IF(AC1443="ok","CONCLUÍDO",IF(Tabela1[[#This Row],[PRAZO ABERTURA R.A.E]]&lt;TODAY(),"ATRASADO","NO PRAZO")))</f>
        <v>0</v>
      </c>
      <c r="AB1443" s="11" t="str">
        <f ca="1">IF(Tabela1[[#This Row],[PRAZO ABERTURA R.A.E]]&gt;=TODAY(),"",IF(Tabela1[[#This Row],[STATUS]]="ATRASADO",TODAY()-Tabela1[[#This Row],[PRAZO ABERTURA R.A.E]],""))</f>
        <v/>
      </c>
      <c r="AE1443" s="3"/>
      <c r="AF1443" t="s">
        <v>73</v>
      </c>
    </row>
    <row r="1444" spans="1:32" x14ac:dyDescent="0.25">
      <c r="A1444" s="71">
        <v>1443</v>
      </c>
      <c r="B1444" s="2" t="s">
        <v>28</v>
      </c>
      <c r="C1444" s="46">
        <v>45599</v>
      </c>
      <c r="D1444" s="15" t="str">
        <f t="shared" si="25"/>
        <v>novembro</v>
      </c>
      <c r="E1444" s="9">
        <v>0.44305555555555554</v>
      </c>
      <c r="F1444" s="41" t="s">
        <v>7190</v>
      </c>
      <c r="G1444" s="2" t="s">
        <v>30</v>
      </c>
      <c r="H1444" s="20"/>
      <c r="I1444" s="61"/>
      <c r="J1444" s="3"/>
      <c r="K1444" s="5" t="s">
        <v>7523</v>
      </c>
      <c r="L1444" s="6" t="s">
        <v>129</v>
      </c>
      <c r="M1444" s="3" t="s">
        <v>121</v>
      </c>
      <c r="O1444" s="2" t="s">
        <v>7563</v>
      </c>
      <c r="P1444" s="3" t="s">
        <v>6323</v>
      </c>
      <c r="S1444" s="3"/>
      <c r="V1444" s="3" t="s">
        <v>232</v>
      </c>
      <c r="W1444" s="3" t="s">
        <v>69</v>
      </c>
      <c r="X1444" s="3" t="s">
        <v>70</v>
      </c>
      <c r="Y1444" s="3" t="s">
        <v>67</v>
      </c>
      <c r="Z1444" s="4" t="str">
        <f>IF(Tabela1[[#This Row],[R.A.E]]="SIM",VLOOKUP(Tabela1[[#This Row],[CLASSIFICAÇÃO]],Lista_Susp_!PRAZO,2,0)+Tabela1[[#This Row],[DATA]],"")</f>
        <v/>
      </c>
      <c r="AA1444" s="11" t="b">
        <f ca="1">IF(Tabela1[[#This Row],[R.A.E]]="SIM",IF(AC1444="ok","CONCLUÍDO",IF(Tabela1[[#This Row],[PRAZO ABERTURA R.A.E]]&lt;TODAY(),"ATRASADO","NO PRAZO")))</f>
        <v>0</v>
      </c>
      <c r="AB1444" s="11" t="str">
        <f ca="1">IF(Tabela1[[#This Row],[PRAZO ABERTURA R.A.E]]&gt;=TODAY(),"",IF(Tabela1[[#This Row],[STATUS]]="ATRASADO",TODAY()-Tabela1[[#This Row],[PRAZO ABERTURA R.A.E]],""))</f>
        <v/>
      </c>
      <c r="AE1444" s="3"/>
      <c r="AF1444" t="s">
        <v>73</v>
      </c>
    </row>
    <row r="1445" spans="1:32" x14ac:dyDescent="0.25">
      <c r="A1445" s="71">
        <v>1444</v>
      </c>
      <c r="B1445" s="2" t="s">
        <v>28</v>
      </c>
      <c r="C1445" s="46">
        <v>45596</v>
      </c>
      <c r="D1445" s="15" t="str">
        <f t="shared" si="25"/>
        <v>outubro</v>
      </c>
      <c r="E1445" s="9">
        <v>0.47638888888888892</v>
      </c>
      <c r="F1445" s="41" t="s">
        <v>7190</v>
      </c>
      <c r="G1445" s="2" t="s">
        <v>26</v>
      </c>
      <c r="H1445" s="20"/>
      <c r="I1445" s="61" t="s">
        <v>5169</v>
      </c>
      <c r="J1445" s="3"/>
      <c r="K1445" s="5" t="s">
        <v>7524</v>
      </c>
      <c r="L1445" s="6" t="s">
        <v>129</v>
      </c>
      <c r="M1445" s="3" t="s">
        <v>121</v>
      </c>
      <c r="O1445" s="2" t="s">
        <v>7564</v>
      </c>
      <c r="P1445" s="3" t="s">
        <v>6323</v>
      </c>
      <c r="S1445" s="3"/>
      <c r="V1445" s="3" t="s">
        <v>232</v>
      </c>
      <c r="W1445" s="3" t="s">
        <v>69</v>
      </c>
      <c r="X1445" s="3" t="s">
        <v>70</v>
      </c>
      <c r="Y1445" s="3" t="s">
        <v>67</v>
      </c>
      <c r="Z1445" s="4" t="str">
        <f>IF(Tabela1[[#This Row],[R.A.E]]="SIM",VLOOKUP(Tabela1[[#This Row],[CLASSIFICAÇÃO]],Lista_Susp_!PRAZO,2,0)+Tabela1[[#This Row],[DATA]],"")</f>
        <v/>
      </c>
      <c r="AA1445" s="11" t="b">
        <f ca="1">IF(Tabela1[[#This Row],[R.A.E]]="SIM",IF(AC1445="ok","CONCLUÍDO",IF(Tabela1[[#This Row],[PRAZO ABERTURA R.A.E]]&lt;TODAY(),"ATRASADO","NO PRAZO")))</f>
        <v>0</v>
      </c>
      <c r="AB1445" s="11" t="str">
        <f ca="1">IF(Tabela1[[#This Row],[PRAZO ABERTURA R.A.E]]&gt;=TODAY(),"",IF(Tabela1[[#This Row],[STATUS]]="ATRASADO",TODAY()-Tabela1[[#This Row],[PRAZO ABERTURA R.A.E]],""))</f>
        <v/>
      </c>
      <c r="AE1445" s="3"/>
      <c r="AF1445" t="s">
        <v>73</v>
      </c>
    </row>
    <row r="1446" spans="1:32" x14ac:dyDescent="0.25">
      <c r="A1446" s="71">
        <v>1445</v>
      </c>
      <c r="B1446" s="2" t="s">
        <v>28</v>
      </c>
      <c r="C1446" s="46">
        <v>45600</v>
      </c>
      <c r="D1446" s="15" t="str">
        <f t="shared" si="25"/>
        <v>novembro</v>
      </c>
      <c r="E1446" s="9">
        <v>0.37152777777777773</v>
      </c>
      <c r="F1446" s="41" t="s">
        <v>7190</v>
      </c>
      <c r="G1446" s="2" t="s">
        <v>33</v>
      </c>
      <c r="H1446" s="20"/>
      <c r="I1446" s="61"/>
      <c r="J1446" s="3"/>
      <c r="K1446" s="5" t="s">
        <v>7525</v>
      </c>
      <c r="L1446" s="6" t="s">
        <v>129</v>
      </c>
      <c r="M1446" s="3" t="s">
        <v>121</v>
      </c>
      <c r="O1446" s="2" t="s">
        <v>7565</v>
      </c>
      <c r="P1446" s="3" t="s">
        <v>6323</v>
      </c>
      <c r="S1446" s="3"/>
      <c r="V1446" s="3" t="s">
        <v>232</v>
      </c>
      <c r="W1446" s="3" t="s">
        <v>69</v>
      </c>
      <c r="X1446" s="3" t="s">
        <v>70</v>
      </c>
      <c r="Y1446" s="3" t="s">
        <v>67</v>
      </c>
      <c r="Z1446" s="4" t="str">
        <f>IF(Tabela1[[#This Row],[R.A.E]]="SIM",VLOOKUP(Tabela1[[#This Row],[CLASSIFICAÇÃO]],Lista_Susp_!PRAZO,2,0)+Tabela1[[#This Row],[DATA]],"")</f>
        <v/>
      </c>
      <c r="AA1446" s="11" t="b">
        <f ca="1">IF(Tabela1[[#This Row],[R.A.E]]="SIM",IF(AC1446="ok","CONCLUÍDO",IF(Tabela1[[#This Row],[PRAZO ABERTURA R.A.E]]&lt;TODAY(),"ATRASADO","NO PRAZO")))</f>
        <v>0</v>
      </c>
      <c r="AB1446" s="11" t="str">
        <f ca="1">IF(Tabela1[[#This Row],[PRAZO ABERTURA R.A.E]]&gt;=TODAY(),"",IF(Tabela1[[#This Row],[STATUS]]="ATRASADO",TODAY()-Tabela1[[#This Row],[PRAZO ABERTURA R.A.E]],""))</f>
        <v/>
      </c>
      <c r="AE1446" s="3"/>
      <c r="AF1446" t="s">
        <v>73</v>
      </c>
    </row>
    <row r="1447" spans="1:32" x14ac:dyDescent="0.25">
      <c r="A1447" s="71">
        <v>1446</v>
      </c>
      <c r="B1447" s="2" t="s">
        <v>28</v>
      </c>
      <c r="C1447" s="46">
        <v>45599</v>
      </c>
      <c r="D1447" s="15" t="str">
        <f t="shared" si="25"/>
        <v>novembro</v>
      </c>
      <c r="E1447" s="9">
        <v>0.95833333333333337</v>
      </c>
      <c r="F1447" s="41" t="s">
        <v>7501</v>
      </c>
      <c r="G1447" s="2" t="s">
        <v>32</v>
      </c>
      <c r="H1447" s="20"/>
      <c r="I1447" s="61"/>
      <c r="J1447" s="3"/>
      <c r="K1447" s="5" t="s">
        <v>7526</v>
      </c>
      <c r="L1447" s="6" t="s">
        <v>129</v>
      </c>
      <c r="M1447" s="3" t="s">
        <v>7546</v>
      </c>
      <c r="O1447" s="2" t="s">
        <v>7566</v>
      </c>
      <c r="P1447" s="3" t="s">
        <v>1613</v>
      </c>
      <c r="S1447" s="3"/>
      <c r="V1447" s="3" t="s">
        <v>3898</v>
      </c>
      <c r="W1447" s="3" t="s">
        <v>2674</v>
      </c>
      <c r="X1447" s="3" t="s">
        <v>76</v>
      </c>
      <c r="Y1447" s="3" t="s">
        <v>73</v>
      </c>
      <c r="Z1447" s="4">
        <f>IF(Tabela1[[#This Row],[R.A.E]]="SIM",VLOOKUP(Tabela1[[#This Row],[CLASSIFICAÇÃO]],Lista_Susp_!PRAZO,2,0)+Tabela1[[#This Row],[DATA]],"")</f>
        <v>45606</v>
      </c>
      <c r="AA1447" s="11" t="str">
        <f ca="1">IF(Tabela1[[#This Row],[R.A.E]]="SIM",IF(AC1447="ok","CONCLUÍDO",IF(Tabela1[[#This Row],[PRAZO ABERTURA R.A.E]]&lt;TODAY(),"ATRASADO","NO PRAZO")))</f>
        <v>ATRASADO</v>
      </c>
      <c r="AB1447" s="11">
        <f ca="1">IF(Tabela1[[#This Row],[PRAZO ABERTURA R.A.E]]&gt;=TODAY(),"",IF(Tabela1[[#This Row],[STATUS]]="ATRASADO",TODAY()-Tabela1[[#This Row],[PRAZO ABERTURA R.A.E]],""))</f>
        <v>51</v>
      </c>
      <c r="AE1447" s="3"/>
      <c r="AF1447" t="s">
        <v>73</v>
      </c>
    </row>
    <row r="1448" spans="1:32" ht="30" x14ac:dyDescent="0.25">
      <c r="A1448" s="71">
        <v>1447</v>
      </c>
      <c r="B1448" s="2" t="s">
        <v>28</v>
      </c>
      <c r="C1448" s="46">
        <v>45600</v>
      </c>
      <c r="D1448" s="15" t="str">
        <f t="shared" si="25"/>
        <v>novembro</v>
      </c>
      <c r="E1448" s="9">
        <v>0.69791666666666663</v>
      </c>
      <c r="F1448" s="41" t="s">
        <v>7194</v>
      </c>
      <c r="G1448" s="2" t="s">
        <v>30</v>
      </c>
      <c r="H1448" s="20"/>
      <c r="I1448" s="61"/>
      <c r="J1448" s="3"/>
      <c r="K1448" s="5" t="s">
        <v>7527</v>
      </c>
      <c r="L1448" s="6" t="s">
        <v>129</v>
      </c>
      <c r="M1448" s="3" t="s">
        <v>44</v>
      </c>
      <c r="O1448" s="2" t="s">
        <v>7567</v>
      </c>
      <c r="P1448" s="3" t="s">
        <v>547</v>
      </c>
      <c r="S1448" s="3"/>
      <c r="V1448" s="22" t="s">
        <v>555</v>
      </c>
      <c r="W1448" s="3" t="s">
        <v>70</v>
      </c>
      <c r="X1448" s="3" t="s">
        <v>70</v>
      </c>
      <c r="Y1448" s="3" t="s">
        <v>67</v>
      </c>
      <c r="Z1448" s="4" t="str">
        <f>IF(Tabela1[[#This Row],[R.A.E]]="SIM",VLOOKUP(Tabela1[[#This Row],[CLASSIFICAÇÃO]],Lista_Susp_!PRAZO,2,0)+Tabela1[[#This Row],[DATA]],"")</f>
        <v/>
      </c>
      <c r="AA1448" s="11" t="b">
        <f ca="1">IF(Tabela1[[#This Row],[R.A.E]]="SIM",IF(AC1448="ok","CONCLUÍDO",IF(Tabela1[[#This Row],[PRAZO ABERTURA R.A.E]]&lt;TODAY(),"ATRASADO","NO PRAZO")))</f>
        <v>0</v>
      </c>
      <c r="AB1448" s="11" t="str">
        <f ca="1">IF(Tabela1[[#This Row],[PRAZO ABERTURA R.A.E]]&gt;=TODAY(),"",IF(Tabela1[[#This Row],[STATUS]]="ATRASADO",TODAY()-Tabela1[[#This Row],[PRAZO ABERTURA R.A.E]],""))</f>
        <v/>
      </c>
      <c r="AE1448" s="3"/>
      <c r="AF1448" t="s">
        <v>73</v>
      </c>
    </row>
    <row r="1449" spans="1:32" x14ac:dyDescent="0.25">
      <c r="A1449" s="71">
        <v>1448</v>
      </c>
      <c r="B1449" s="2" t="s">
        <v>28</v>
      </c>
      <c r="C1449" s="46">
        <v>45601</v>
      </c>
      <c r="D1449" s="15" t="str">
        <f t="shared" si="25"/>
        <v>novembro</v>
      </c>
      <c r="E1449" s="9">
        <v>0.31111111111111112</v>
      </c>
      <c r="F1449" s="41" t="s">
        <v>6469</v>
      </c>
      <c r="G1449" s="2" t="s">
        <v>30</v>
      </c>
      <c r="H1449" s="20"/>
      <c r="I1449" s="61"/>
      <c r="J1449" s="3"/>
      <c r="K1449" s="5" t="s">
        <v>7528</v>
      </c>
      <c r="L1449" s="6" t="s">
        <v>129</v>
      </c>
      <c r="M1449" s="3" t="s">
        <v>44</v>
      </c>
      <c r="O1449" s="2" t="s">
        <v>7568</v>
      </c>
      <c r="P1449" s="3" t="s">
        <v>3208</v>
      </c>
      <c r="S1449" s="3"/>
      <c r="V1449" s="22" t="s">
        <v>555</v>
      </c>
      <c r="W1449" s="3" t="s">
        <v>70</v>
      </c>
      <c r="X1449" s="3" t="s">
        <v>70</v>
      </c>
      <c r="Y1449" s="3" t="s">
        <v>67</v>
      </c>
      <c r="Z1449" s="4" t="str">
        <f>IF(Tabela1[[#This Row],[R.A.E]]="SIM",VLOOKUP(Tabela1[[#This Row],[CLASSIFICAÇÃO]],Lista_Susp_!PRAZO,2,0)+Tabela1[[#This Row],[DATA]],"")</f>
        <v/>
      </c>
      <c r="AA1449" s="11" t="b">
        <f ca="1">IF(Tabela1[[#This Row],[R.A.E]]="SIM",IF(AC1449="ok","CONCLUÍDO",IF(Tabela1[[#This Row],[PRAZO ABERTURA R.A.E]]&lt;TODAY(),"ATRASADO","NO PRAZO")))</f>
        <v>0</v>
      </c>
      <c r="AB1449" s="11" t="str">
        <f ca="1">IF(Tabela1[[#This Row],[PRAZO ABERTURA R.A.E]]&gt;=TODAY(),"",IF(Tabela1[[#This Row],[STATUS]]="ATRASADO",TODAY()-Tabela1[[#This Row],[PRAZO ABERTURA R.A.E]],""))</f>
        <v/>
      </c>
      <c r="AE1449" s="3"/>
      <c r="AF1449" t="s">
        <v>73</v>
      </c>
    </row>
    <row r="1450" spans="1:32" ht="60" x14ac:dyDescent="0.25">
      <c r="A1450" s="71">
        <v>1449</v>
      </c>
      <c r="B1450" s="2" t="s">
        <v>25</v>
      </c>
      <c r="C1450" s="46">
        <v>45600</v>
      </c>
      <c r="D1450" s="15" t="str">
        <f t="shared" si="25"/>
        <v>novembro</v>
      </c>
      <c r="E1450" s="9">
        <v>0.43055555555555558</v>
      </c>
      <c r="F1450" s="41" t="s">
        <v>1028</v>
      </c>
      <c r="G1450" s="2" t="s">
        <v>27</v>
      </c>
      <c r="H1450" s="20"/>
      <c r="I1450" s="61"/>
      <c r="J1450" s="3"/>
      <c r="K1450" s="5" t="s">
        <v>7529</v>
      </c>
      <c r="L1450" s="6" t="s">
        <v>7544</v>
      </c>
      <c r="M1450" s="3" t="s">
        <v>122</v>
      </c>
      <c r="O1450" s="2" t="s">
        <v>7569</v>
      </c>
      <c r="P1450" s="3" t="s">
        <v>472</v>
      </c>
      <c r="S1450" s="3"/>
      <c r="V1450" s="3" t="s">
        <v>7594</v>
      </c>
      <c r="W1450" s="3" t="s">
        <v>69</v>
      </c>
      <c r="X1450" s="3" t="s">
        <v>70</v>
      </c>
      <c r="Y1450" s="3" t="s">
        <v>67</v>
      </c>
      <c r="Z1450" s="4" t="str">
        <f>IF(Tabela1[[#This Row],[R.A.E]]="SIM",VLOOKUP(Tabela1[[#This Row],[CLASSIFICAÇÃO]],Lista_Susp_!PRAZO,2,0)+Tabela1[[#This Row],[DATA]],"")</f>
        <v/>
      </c>
      <c r="AA1450" s="11" t="b">
        <f ca="1">IF(Tabela1[[#This Row],[R.A.E]]="SIM",IF(AC1450="ok","CONCLUÍDO",IF(Tabela1[[#This Row],[PRAZO ABERTURA R.A.E]]&lt;TODAY(),"ATRASADO","NO PRAZO")))</f>
        <v>0</v>
      </c>
      <c r="AB1450" s="11" t="str">
        <f ca="1">IF(Tabela1[[#This Row],[PRAZO ABERTURA R.A.E]]&gt;=TODAY(),"",IF(Tabela1[[#This Row],[STATUS]]="ATRASADO",TODAY()-Tabela1[[#This Row],[PRAZO ABERTURA R.A.E]],""))</f>
        <v/>
      </c>
      <c r="AE1450" s="3"/>
      <c r="AF1450" t="s">
        <v>73</v>
      </c>
    </row>
    <row r="1451" spans="1:32" ht="45" x14ac:dyDescent="0.25">
      <c r="A1451" s="71">
        <v>1450</v>
      </c>
      <c r="B1451" s="2" t="s">
        <v>28</v>
      </c>
      <c r="C1451" s="46">
        <v>45601</v>
      </c>
      <c r="D1451" s="15" t="str">
        <f t="shared" si="25"/>
        <v>novembro</v>
      </c>
      <c r="E1451" s="9">
        <v>0.60416666666666663</v>
      </c>
      <c r="F1451" s="41" t="s">
        <v>7502</v>
      </c>
      <c r="G1451" s="2" t="s">
        <v>36</v>
      </c>
      <c r="H1451" s="20"/>
      <c r="I1451" s="61"/>
      <c r="J1451" s="3"/>
      <c r="K1451" s="5" t="s">
        <v>7530</v>
      </c>
      <c r="L1451" s="6" t="s">
        <v>129</v>
      </c>
      <c r="M1451" s="3" t="s">
        <v>7546</v>
      </c>
      <c r="O1451" s="2" t="s">
        <v>7570</v>
      </c>
      <c r="P1451" s="3" t="s">
        <v>420</v>
      </c>
      <c r="S1451" s="3"/>
      <c r="V1451" s="3" t="s">
        <v>78</v>
      </c>
      <c r="W1451" s="3" t="s">
        <v>69</v>
      </c>
      <c r="X1451" s="3" t="s">
        <v>70</v>
      </c>
      <c r="Y1451" s="3" t="s">
        <v>67</v>
      </c>
      <c r="Z1451" s="4" t="str">
        <f>IF(Tabela1[[#This Row],[R.A.E]]="SIM",VLOOKUP(Tabela1[[#This Row],[CLASSIFICAÇÃO]],Lista_Susp_!PRAZO,2,0)+Tabela1[[#This Row],[DATA]],"")</f>
        <v/>
      </c>
      <c r="AA1451" s="11" t="b">
        <f ca="1">IF(Tabela1[[#This Row],[R.A.E]]="SIM",IF(AC1451="ok","CONCLUÍDO",IF(Tabela1[[#This Row],[PRAZO ABERTURA R.A.E]]&lt;TODAY(),"ATRASADO","NO PRAZO")))</f>
        <v>0</v>
      </c>
      <c r="AB1451" s="11" t="str">
        <f ca="1">IF(Tabela1[[#This Row],[PRAZO ABERTURA R.A.E]]&gt;=TODAY(),"",IF(Tabela1[[#This Row],[STATUS]]="ATRASADO",TODAY()-Tabela1[[#This Row],[PRAZO ABERTURA R.A.E]],""))</f>
        <v/>
      </c>
      <c r="AE1451" s="3"/>
      <c r="AF1451" t="s">
        <v>73</v>
      </c>
    </row>
    <row r="1452" spans="1:32" x14ac:dyDescent="0.25">
      <c r="A1452" s="71">
        <v>1451</v>
      </c>
      <c r="B1452" s="2" t="s">
        <v>28</v>
      </c>
      <c r="C1452" s="46">
        <v>45602</v>
      </c>
      <c r="D1452" s="15" t="str">
        <f t="shared" si="25"/>
        <v>novembro</v>
      </c>
      <c r="E1452" s="9">
        <v>0.58333333333333337</v>
      </c>
      <c r="F1452" s="41" t="s">
        <v>7190</v>
      </c>
      <c r="G1452" s="2" t="s">
        <v>33</v>
      </c>
      <c r="H1452" s="20"/>
      <c r="I1452" s="61"/>
      <c r="J1452" s="3"/>
      <c r="K1452" s="5" t="s">
        <v>7531</v>
      </c>
      <c r="L1452" s="6" t="s">
        <v>129</v>
      </c>
      <c r="M1452" s="3" t="s">
        <v>121</v>
      </c>
      <c r="O1452" s="2" t="s">
        <v>7571</v>
      </c>
      <c r="P1452" s="3" t="s">
        <v>6323</v>
      </c>
      <c r="S1452" s="3"/>
      <c r="V1452" s="3" t="s">
        <v>232</v>
      </c>
      <c r="W1452" s="3" t="s">
        <v>69</v>
      </c>
      <c r="X1452" s="3" t="s">
        <v>70</v>
      </c>
      <c r="Y1452" s="3" t="s">
        <v>67</v>
      </c>
      <c r="Z1452" s="4" t="str">
        <f>IF(Tabela1[[#This Row],[R.A.E]]="SIM",VLOOKUP(Tabela1[[#This Row],[CLASSIFICAÇÃO]],Lista_Susp_!PRAZO,2,0)+Tabela1[[#This Row],[DATA]],"")</f>
        <v/>
      </c>
      <c r="AA1452" s="11" t="b">
        <f ca="1">IF(Tabela1[[#This Row],[R.A.E]]="SIM",IF(AC1452="ok","CONCLUÍDO",IF(Tabela1[[#This Row],[PRAZO ABERTURA R.A.E]]&lt;TODAY(),"ATRASADO","NO PRAZO")))</f>
        <v>0</v>
      </c>
      <c r="AB1452" s="11" t="str">
        <f ca="1">IF(Tabela1[[#This Row],[PRAZO ABERTURA R.A.E]]&gt;=TODAY(),"",IF(Tabela1[[#This Row],[STATUS]]="ATRASADO",TODAY()-Tabela1[[#This Row],[PRAZO ABERTURA R.A.E]],""))</f>
        <v/>
      </c>
      <c r="AE1452" s="3"/>
      <c r="AF1452" t="s">
        <v>73</v>
      </c>
    </row>
    <row r="1453" spans="1:32" ht="30" x14ac:dyDescent="0.25">
      <c r="A1453" s="71">
        <v>1452</v>
      </c>
      <c r="B1453" s="2" t="s">
        <v>28</v>
      </c>
      <c r="C1453" s="46">
        <v>45603</v>
      </c>
      <c r="D1453" s="15" t="str">
        <f t="shared" si="25"/>
        <v>novembro</v>
      </c>
      <c r="E1453" s="9">
        <v>0.3263888888888889</v>
      </c>
      <c r="F1453" s="41" t="s">
        <v>7503</v>
      </c>
      <c r="G1453" s="2" t="s">
        <v>27</v>
      </c>
      <c r="H1453" s="20"/>
      <c r="I1453" s="61"/>
      <c r="J1453" s="3" t="s">
        <v>73</v>
      </c>
      <c r="K1453" s="5" t="s">
        <v>7532</v>
      </c>
      <c r="L1453" s="6" t="s">
        <v>129</v>
      </c>
      <c r="M1453" s="3" t="s">
        <v>7549</v>
      </c>
      <c r="O1453" s="2" t="s">
        <v>7572</v>
      </c>
      <c r="P1453" s="3" t="s">
        <v>7586</v>
      </c>
      <c r="S1453" s="3"/>
      <c r="V1453" s="3" t="s">
        <v>7594</v>
      </c>
      <c r="W1453" s="3" t="s">
        <v>69</v>
      </c>
      <c r="X1453" s="3" t="s">
        <v>76</v>
      </c>
      <c r="Y1453" s="3" t="s">
        <v>73</v>
      </c>
      <c r="Z1453" s="4">
        <f>IF(Tabela1[[#This Row],[R.A.E]]="SIM",VLOOKUP(Tabela1[[#This Row],[CLASSIFICAÇÃO]],Lista_Susp_!PRAZO,2,0)+Tabela1[[#This Row],[DATA]],"")</f>
        <v>45610</v>
      </c>
      <c r="AA1453" s="11" t="str">
        <f ca="1">IF(Tabela1[[#This Row],[R.A.E]]="SIM",IF(AC1453="ok","CONCLUÍDO",IF(Tabela1[[#This Row],[PRAZO ABERTURA R.A.E]]&lt;TODAY(),"ATRASADO","NO PRAZO")))</f>
        <v>ATRASADO</v>
      </c>
      <c r="AB1453" s="11">
        <f ca="1">IF(Tabela1[[#This Row],[PRAZO ABERTURA R.A.E]]&gt;=TODAY(),"",IF(Tabela1[[#This Row],[STATUS]]="ATRASADO",TODAY()-Tabela1[[#This Row],[PRAZO ABERTURA R.A.E]],""))</f>
        <v>47</v>
      </c>
      <c r="AE1453" s="3"/>
      <c r="AF1453" t="s">
        <v>73</v>
      </c>
    </row>
    <row r="1454" spans="1:32" x14ac:dyDescent="0.25">
      <c r="A1454" s="71">
        <v>1453</v>
      </c>
      <c r="B1454" s="2" t="s">
        <v>28</v>
      </c>
      <c r="C1454" s="46">
        <v>45603</v>
      </c>
      <c r="D1454" s="15" t="str">
        <f t="shared" si="25"/>
        <v>novembro</v>
      </c>
      <c r="E1454" s="9">
        <v>0.5</v>
      </c>
      <c r="F1454" s="41" t="s">
        <v>7504</v>
      </c>
      <c r="G1454" s="2" t="s">
        <v>27</v>
      </c>
      <c r="H1454" s="20"/>
      <c r="I1454" s="61"/>
      <c r="J1454" s="3"/>
      <c r="K1454" s="5" t="s">
        <v>7533</v>
      </c>
      <c r="L1454" s="6" t="s">
        <v>129</v>
      </c>
      <c r="M1454" s="3" t="s">
        <v>7550</v>
      </c>
      <c r="O1454" s="2" t="s">
        <v>7573</v>
      </c>
      <c r="P1454" s="3" t="s">
        <v>7587</v>
      </c>
      <c r="S1454" s="3"/>
      <c r="V1454" s="22" t="s">
        <v>555</v>
      </c>
      <c r="W1454" s="3" t="s">
        <v>69</v>
      </c>
      <c r="X1454" s="3" t="s">
        <v>70</v>
      </c>
      <c r="Y1454" s="3" t="s">
        <v>67</v>
      </c>
      <c r="Z1454" s="4" t="str">
        <f>IF(Tabela1[[#This Row],[R.A.E]]="SIM",VLOOKUP(Tabela1[[#This Row],[CLASSIFICAÇÃO]],Lista_Susp_!PRAZO,2,0)+Tabela1[[#This Row],[DATA]],"")</f>
        <v/>
      </c>
      <c r="AA1454" s="11" t="b">
        <f ca="1">IF(Tabela1[[#This Row],[R.A.E]]="SIM",IF(AC1454="ok","CONCLUÍDO",IF(Tabela1[[#This Row],[PRAZO ABERTURA R.A.E]]&lt;TODAY(),"ATRASADO","NO PRAZO")))</f>
        <v>0</v>
      </c>
      <c r="AB1454" s="11" t="str">
        <f ca="1">IF(Tabela1[[#This Row],[PRAZO ABERTURA R.A.E]]&gt;=TODAY(),"",IF(Tabela1[[#This Row],[STATUS]]="ATRASADO",TODAY()-Tabela1[[#This Row],[PRAZO ABERTURA R.A.E]],""))</f>
        <v/>
      </c>
      <c r="AE1454" s="3"/>
      <c r="AF1454" t="s">
        <v>73</v>
      </c>
    </row>
    <row r="1455" spans="1:32" x14ac:dyDescent="0.25">
      <c r="A1455" s="71">
        <v>1454</v>
      </c>
      <c r="B1455" s="2" t="s">
        <v>28</v>
      </c>
      <c r="C1455" s="46">
        <v>45603</v>
      </c>
      <c r="D1455" s="15" t="str">
        <f t="shared" si="25"/>
        <v>novembro</v>
      </c>
      <c r="E1455" s="9">
        <v>0.59027777777777779</v>
      </c>
      <c r="F1455" s="41" t="s">
        <v>7505</v>
      </c>
      <c r="G1455" s="2" t="s">
        <v>30</v>
      </c>
      <c r="H1455" s="20"/>
      <c r="I1455" s="61"/>
      <c r="J1455" s="3"/>
      <c r="K1455" s="5" t="s">
        <v>7534</v>
      </c>
      <c r="L1455" s="6" t="s">
        <v>129</v>
      </c>
      <c r="M1455" s="3" t="s">
        <v>44</v>
      </c>
      <c r="O1455" s="2" t="s">
        <v>7574</v>
      </c>
      <c r="P1455" s="3" t="s">
        <v>547</v>
      </c>
      <c r="S1455" s="3"/>
      <c r="V1455" s="22" t="s">
        <v>555</v>
      </c>
      <c r="W1455" s="3" t="s">
        <v>70</v>
      </c>
      <c r="X1455" s="3" t="s">
        <v>70</v>
      </c>
      <c r="Y1455" s="3" t="s">
        <v>67</v>
      </c>
      <c r="Z1455" s="4" t="str">
        <f>IF(Tabela1[[#This Row],[R.A.E]]="SIM",VLOOKUP(Tabela1[[#This Row],[CLASSIFICAÇÃO]],Lista_Susp_!PRAZO,2,0)+Tabela1[[#This Row],[DATA]],"")</f>
        <v/>
      </c>
      <c r="AA1455" s="11" t="b">
        <f ca="1">IF(Tabela1[[#This Row],[R.A.E]]="SIM",IF(AC1455="ok","CONCLUÍDO",IF(Tabela1[[#This Row],[PRAZO ABERTURA R.A.E]]&lt;TODAY(),"ATRASADO","NO PRAZO")))</f>
        <v>0</v>
      </c>
      <c r="AB1455" s="11" t="str">
        <f ca="1">IF(Tabela1[[#This Row],[PRAZO ABERTURA R.A.E]]&gt;=TODAY(),"",IF(Tabela1[[#This Row],[STATUS]]="ATRASADO",TODAY()-Tabela1[[#This Row],[PRAZO ABERTURA R.A.E]],""))</f>
        <v/>
      </c>
      <c r="AE1455" s="3"/>
      <c r="AF1455" t="s">
        <v>73</v>
      </c>
    </row>
    <row r="1456" spans="1:32" x14ac:dyDescent="0.25">
      <c r="A1456" s="71">
        <v>1455</v>
      </c>
      <c r="B1456" s="2" t="s">
        <v>28</v>
      </c>
      <c r="C1456" s="46">
        <v>45603</v>
      </c>
      <c r="D1456" s="15" t="str">
        <f t="shared" si="25"/>
        <v>novembro</v>
      </c>
      <c r="E1456" s="9">
        <v>0.59722222222222221</v>
      </c>
      <c r="F1456" s="41" t="s">
        <v>7505</v>
      </c>
      <c r="G1456" s="2" t="s">
        <v>30</v>
      </c>
      <c r="H1456" s="20"/>
      <c r="I1456" s="61"/>
      <c r="J1456" s="3"/>
      <c r="K1456" s="5" t="s">
        <v>7535</v>
      </c>
      <c r="L1456" s="6" t="s">
        <v>129</v>
      </c>
      <c r="M1456" s="3" t="s">
        <v>44</v>
      </c>
      <c r="O1456" s="2" t="s">
        <v>7575</v>
      </c>
      <c r="P1456" s="3" t="s">
        <v>7588</v>
      </c>
      <c r="S1456" s="3"/>
      <c r="V1456" s="22" t="s">
        <v>555</v>
      </c>
      <c r="W1456" s="3" t="s">
        <v>70</v>
      </c>
      <c r="X1456" s="3" t="s">
        <v>70</v>
      </c>
      <c r="Y1456" s="3" t="s">
        <v>67</v>
      </c>
      <c r="Z1456" s="4" t="str">
        <f>IF(Tabela1[[#This Row],[R.A.E]]="SIM",VLOOKUP(Tabela1[[#This Row],[CLASSIFICAÇÃO]],Lista_Susp_!PRAZO,2,0)+Tabela1[[#This Row],[DATA]],"")</f>
        <v/>
      </c>
      <c r="AA1456" s="11" t="b">
        <f ca="1">IF(Tabela1[[#This Row],[R.A.E]]="SIM",IF(AC1456="ok","CONCLUÍDO",IF(Tabela1[[#This Row],[PRAZO ABERTURA R.A.E]]&lt;TODAY(),"ATRASADO","NO PRAZO")))</f>
        <v>0</v>
      </c>
      <c r="AB1456" s="11" t="str">
        <f ca="1">IF(Tabela1[[#This Row],[PRAZO ABERTURA R.A.E]]&gt;=TODAY(),"",IF(Tabela1[[#This Row],[STATUS]]="ATRASADO",TODAY()-Tabela1[[#This Row],[PRAZO ABERTURA R.A.E]],""))</f>
        <v/>
      </c>
      <c r="AE1456" s="3"/>
      <c r="AF1456" t="s">
        <v>73</v>
      </c>
    </row>
    <row r="1457" spans="1:32" ht="30" x14ac:dyDescent="0.25">
      <c r="A1457" s="71">
        <v>1456</v>
      </c>
      <c r="B1457" s="2" t="s">
        <v>28</v>
      </c>
      <c r="C1457" s="46">
        <v>45604</v>
      </c>
      <c r="D1457" s="15" t="str">
        <f t="shared" si="25"/>
        <v>novembro</v>
      </c>
      <c r="E1457" s="9">
        <v>0.44097222222222227</v>
      </c>
      <c r="F1457" s="41" t="s">
        <v>7506</v>
      </c>
      <c r="G1457" s="2" t="s">
        <v>33</v>
      </c>
      <c r="H1457" s="20"/>
      <c r="I1457" s="61"/>
      <c r="J1457" s="3"/>
      <c r="K1457" s="5" t="s">
        <v>7536</v>
      </c>
      <c r="L1457" s="6" t="s">
        <v>230</v>
      </c>
      <c r="M1457" s="3" t="s">
        <v>121</v>
      </c>
      <c r="O1457" s="2" t="s">
        <v>7576</v>
      </c>
      <c r="P1457" s="3" t="s">
        <v>7589</v>
      </c>
      <c r="S1457" s="3"/>
      <c r="V1457" s="3" t="s">
        <v>3898</v>
      </c>
      <c r="W1457" s="3" t="s">
        <v>69</v>
      </c>
      <c r="X1457" s="3" t="s">
        <v>70</v>
      </c>
      <c r="Y1457" s="3" t="s">
        <v>67</v>
      </c>
      <c r="Z1457" s="4" t="str">
        <f>IF(Tabela1[[#This Row],[R.A.E]]="SIM",VLOOKUP(Tabela1[[#This Row],[CLASSIFICAÇÃO]],Lista_Susp_!PRAZO,2,0)+Tabela1[[#This Row],[DATA]],"")</f>
        <v/>
      </c>
      <c r="AA1457" s="11" t="b">
        <f ca="1">IF(Tabela1[[#This Row],[R.A.E]]="SIM",IF(AC1457="ok","CONCLUÍDO",IF(Tabela1[[#This Row],[PRAZO ABERTURA R.A.E]]&lt;TODAY(),"ATRASADO","NO PRAZO")))</f>
        <v>0</v>
      </c>
      <c r="AB1457" s="11" t="str">
        <f ca="1">IF(Tabela1[[#This Row],[PRAZO ABERTURA R.A.E]]&gt;=TODAY(),"",IF(Tabela1[[#This Row],[STATUS]]="ATRASADO",TODAY()-Tabela1[[#This Row],[PRAZO ABERTURA R.A.E]],""))</f>
        <v/>
      </c>
      <c r="AE1457" s="3"/>
      <c r="AF1457" t="s">
        <v>73</v>
      </c>
    </row>
    <row r="1458" spans="1:32" ht="45" x14ac:dyDescent="0.25">
      <c r="A1458" s="71">
        <v>1457</v>
      </c>
      <c r="B1458" s="2" t="s">
        <v>25</v>
      </c>
      <c r="C1458" s="46">
        <v>45606</v>
      </c>
      <c r="D1458" s="15" t="str">
        <f t="shared" si="25"/>
        <v>novembro</v>
      </c>
      <c r="E1458" s="9">
        <v>4.1666666666666664E-2</v>
      </c>
      <c r="F1458" s="41" t="s">
        <v>7507</v>
      </c>
      <c r="G1458" s="2" t="s">
        <v>27</v>
      </c>
      <c r="H1458" s="20"/>
      <c r="I1458" s="61"/>
      <c r="J1458" s="3"/>
      <c r="K1458" s="5" t="s">
        <v>7657</v>
      </c>
      <c r="L1458" s="6" t="s">
        <v>54</v>
      </c>
      <c r="M1458" s="3" t="s">
        <v>122</v>
      </c>
      <c r="O1458" s="2" t="s">
        <v>7577</v>
      </c>
      <c r="P1458" s="3" t="s">
        <v>1740</v>
      </c>
      <c r="S1458" s="3"/>
      <c r="V1458" s="3" t="s">
        <v>7594</v>
      </c>
      <c r="W1458" s="3" t="s">
        <v>69</v>
      </c>
      <c r="X1458" s="3" t="s">
        <v>70</v>
      </c>
      <c r="Y1458" s="3" t="s">
        <v>67</v>
      </c>
      <c r="Z1458" s="4" t="str">
        <f>IF(Tabela1[[#This Row],[R.A.E]]="SIM",VLOOKUP(Tabela1[[#This Row],[CLASSIFICAÇÃO]],Lista_Susp_!PRAZO,2,0)+Tabela1[[#This Row],[DATA]],"")</f>
        <v/>
      </c>
      <c r="AA1458" s="11" t="b">
        <f ca="1">IF(Tabela1[[#This Row],[R.A.E]]="SIM",IF(AC1458="ok","CONCLUÍDO",IF(Tabela1[[#This Row],[PRAZO ABERTURA R.A.E]]&lt;TODAY(),"ATRASADO","NO PRAZO")))</f>
        <v>0</v>
      </c>
      <c r="AB1458" s="11" t="str">
        <f ca="1">IF(Tabela1[[#This Row],[PRAZO ABERTURA R.A.E]]&gt;=TODAY(),"",IF(Tabela1[[#This Row],[STATUS]]="ATRASADO",TODAY()-Tabela1[[#This Row],[PRAZO ABERTURA R.A.E]],""))</f>
        <v/>
      </c>
      <c r="AE1458" s="3"/>
      <c r="AF1458" t="s">
        <v>73</v>
      </c>
    </row>
    <row r="1459" spans="1:32" x14ac:dyDescent="0.25">
      <c r="A1459" s="71">
        <v>1458</v>
      </c>
      <c r="B1459" s="2" t="s">
        <v>28</v>
      </c>
      <c r="C1459" s="46">
        <v>45606</v>
      </c>
      <c r="D1459" s="15" t="str">
        <f t="shared" si="25"/>
        <v>novembro</v>
      </c>
      <c r="E1459" s="9">
        <v>0.38541666666666669</v>
      </c>
      <c r="F1459" s="41" t="s">
        <v>7508</v>
      </c>
      <c r="G1459" s="2" t="s">
        <v>27</v>
      </c>
      <c r="H1459" s="20"/>
      <c r="I1459" s="61"/>
      <c r="J1459" s="3"/>
      <c r="K1459" s="5" t="s">
        <v>7537</v>
      </c>
      <c r="L1459" s="6" t="s">
        <v>205</v>
      </c>
      <c r="M1459" s="3" t="s">
        <v>121</v>
      </c>
      <c r="O1459" s="2" t="s">
        <v>7578</v>
      </c>
      <c r="P1459" s="3" t="s">
        <v>7590</v>
      </c>
      <c r="S1459" s="3"/>
      <c r="V1459" s="3" t="s">
        <v>5944</v>
      </c>
      <c r="W1459" s="3" t="s">
        <v>69</v>
      </c>
      <c r="X1459" s="3" t="s">
        <v>70</v>
      </c>
      <c r="Y1459" s="3" t="s">
        <v>67</v>
      </c>
      <c r="Z1459" s="4" t="str">
        <f>IF(Tabela1[[#This Row],[R.A.E]]="SIM",VLOOKUP(Tabela1[[#This Row],[CLASSIFICAÇÃO]],Lista_Susp_!PRAZO,2,0)+Tabela1[[#This Row],[DATA]],"")</f>
        <v/>
      </c>
      <c r="AA1459" s="11" t="b">
        <f ca="1">IF(Tabela1[[#This Row],[R.A.E]]="SIM",IF(AC1459="ok","CONCLUÍDO",IF(Tabela1[[#This Row],[PRAZO ABERTURA R.A.E]]&lt;TODAY(),"ATRASADO","NO PRAZO")))</f>
        <v>0</v>
      </c>
      <c r="AB1459" s="11" t="str">
        <f ca="1">IF(Tabela1[[#This Row],[PRAZO ABERTURA R.A.E]]&gt;=TODAY(),"",IF(Tabela1[[#This Row],[STATUS]]="ATRASADO",TODAY()-Tabela1[[#This Row],[PRAZO ABERTURA R.A.E]],""))</f>
        <v/>
      </c>
      <c r="AE1459" s="3"/>
      <c r="AF1459" t="s">
        <v>67</v>
      </c>
    </row>
    <row r="1460" spans="1:32" x14ac:dyDescent="0.25">
      <c r="A1460" s="71">
        <v>1459</v>
      </c>
      <c r="B1460" s="2" t="s">
        <v>28</v>
      </c>
      <c r="C1460" s="46">
        <v>45607</v>
      </c>
      <c r="D1460" s="15" t="str">
        <f t="shared" si="25"/>
        <v>novembro</v>
      </c>
      <c r="E1460" s="9">
        <v>0.63541666666666663</v>
      </c>
      <c r="F1460" s="41" t="s">
        <v>7190</v>
      </c>
      <c r="G1460" s="2" t="s">
        <v>33</v>
      </c>
      <c r="H1460" s="20"/>
      <c r="I1460" s="61"/>
      <c r="J1460" s="3"/>
      <c r="K1460" s="5" t="s">
        <v>7538</v>
      </c>
      <c r="L1460" s="6" t="s">
        <v>129</v>
      </c>
      <c r="M1460" s="3" t="s">
        <v>121</v>
      </c>
      <c r="O1460" s="2" t="s">
        <v>7579</v>
      </c>
      <c r="P1460" s="3" t="s">
        <v>7591</v>
      </c>
      <c r="S1460" s="3"/>
      <c r="V1460" s="3" t="s">
        <v>232</v>
      </c>
      <c r="W1460" s="3" t="s">
        <v>69</v>
      </c>
      <c r="X1460" s="3" t="s">
        <v>70</v>
      </c>
      <c r="Y1460" s="3" t="s">
        <v>67</v>
      </c>
      <c r="Z1460" s="4" t="str">
        <f>IF(Tabela1[[#This Row],[R.A.E]]="SIM",VLOOKUP(Tabela1[[#This Row],[CLASSIFICAÇÃO]],Lista_Susp_!PRAZO,2,0)+Tabela1[[#This Row],[DATA]],"")</f>
        <v/>
      </c>
      <c r="AA1460" s="11" t="b">
        <f ca="1">IF(Tabela1[[#This Row],[R.A.E]]="SIM",IF(AC1460="ok","CONCLUÍDO",IF(Tabela1[[#This Row],[PRAZO ABERTURA R.A.E]]&lt;TODAY(),"ATRASADO","NO PRAZO")))</f>
        <v>0</v>
      </c>
      <c r="AB1460" s="11" t="str">
        <f ca="1">IF(Tabela1[[#This Row],[PRAZO ABERTURA R.A.E]]&gt;=TODAY(),"",IF(Tabela1[[#This Row],[STATUS]]="ATRASADO",TODAY()-Tabela1[[#This Row],[PRAZO ABERTURA R.A.E]],""))</f>
        <v/>
      </c>
      <c r="AE1460" s="3"/>
      <c r="AF1460" t="s">
        <v>73</v>
      </c>
    </row>
    <row r="1461" spans="1:32" x14ac:dyDescent="0.25">
      <c r="A1461" s="71">
        <v>1460</v>
      </c>
      <c r="B1461" s="2" t="s">
        <v>28</v>
      </c>
      <c r="C1461" s="46">
        <v>45607</v>
      </c>
      <c r="D1461" s="15" t="str">
        <f t="shared" ref="D1461:D1524" si="26">TEXT(C1461,"MMMM")</f>
        <v>novembro</v>
      </c>
      <c r="E1461" s="9">
        <v>0.42708333333333331</v>
      </c>
      <c r="F1461" s="41" t="s">
        <v>7190</v>
      </c>
      <c r="G1461" s="2" t="s">
        <v>30</v>
      </c>
      <c r="H1461" s="20"/>
      <c r="I1461" s="61"/>
      <c r="J1461" s="3"/>
      <c r="K1461" s="5" t="s">
        <v>7539</v>
      </c>
      <c r="L1461" s="6" t="s">
        <v>129</v>
      </c>
      <c r="M1461" s="3" t="s">
        <v>121</v>
      </c>
      <c r="O1461" s="2" t="s">
        <v>7580</v>
      </c>
      <c r="P1461" s="3" t="s">
        <v>6323</v>
      </c>
      <c r="S1461" s="3"/>
      <c r="V1461" s="3" t="s">
        <v>232</v>
      </c>
      <c r="W1461" s="3" t="s">
        <v>69</v>
      </c>
      <c r="X1461" s="3" t="s">
        <v>70</v>
      </c>
      <c r="Y1461" s="3" t="s">
        <v>67</v>
      </c>
      <c r="Z1461" s="4" t="str">
        <f>IF(Tabela1[[#This Row],[R.A.E]]="SIM",VLOOKUP(Tabela1[[#This Row],[CLASSIFICAÇÃO]],Lista_Susp_!PRAZO,2,0)+Tabela1[[#This Row],[DATA]],"")</f>
        <v/>
      </c>
      <c r="AA1461" s="11" t="b">
        <f ca="1">IF(Tabela1[[#This Row],[R.A.E]]="SIM",IF(AC1461="ok","CONCLUÍDO",IF(Tabela1[[#This Row],[PRAZO ABERTURA R.A.E]]&lt;TODAY(),"ATRASADO","NO PRAZO")))</f>
        <v>0</v>
      </c>
      <c r="AB1461" s="11" t="str">
        <f ca="1">IF(Tabela1[[#This Row],[PRAZO ABERTURA R.A.E]]&gt;=TODAY(),"",IF(Tabela1[[#This Row],[STATUS]]="ATRASADO",TODAY()-Tabela1[[#This Row],[PRAZO ABERTURA R.A.E]],""))</f>
        <v/>
      </c>
      <c r="AE1461" s="3"/>
      <c r="AF1461" t="s">
        <v>67</v>
      </c>
    </row>
    <row r="1462" spans="1:32" x14ac:dyDescent="0.25">
      <c r="A1462" s="71">
        <v>1461</v>
      </c>
      <c r="B1462" s="2" t="s">
        <v>28</v>
      </c>
      <c r="C1462" s="46">
        <v>45607</v>
      </c>
      <c r="D1462" s="15" t="str">
        <f t="shared" si="26"/>
        <v>novembro</v>
      </c>
      <c r="E1462" s="9">
        <v>0.29166666666666669</v>
      </c>
      <c r="F1462" s="41" t="s">
        <v>7509</v>
      </c>
      <c r="G1462" s="2" t="s">
        <v>36</v>
      </c>
      <c r="H1462" s="20"/>
      <c r="I1462" s="61"/>
      <c r="J1462" s="3"/>
      <c r="K1462" s="5" t="s">
        <v>7540</v>
      </c>
      <c r="L1462" s="6" t="s">
        <v>129</v>
      </c>
      <c r="M1462" s="3" t="s">
        <v>7454</v>
      </c>
      <c r="O1462" s="2" t="s">
        <v>7581</v>
      </c>
      <c r="P1462" s="3" t="s">
        <v>7592</v>
      </c>
      <c r="S1462" s="3"/>
      <c r="V1462" s="3" t="s">
        <v>5944</v>
      </c>
      <c r="W1462" s="3" t="s">
        <v>69</v>
      </c>
      <c r="X1462" s="3" t="s">
        <v>70</v>
      </c>
      <c r="Y1462" s="3" t="s">
        <v>67</v>
      </c>
      <c r="Z1462" s="4" t="str">
        <f>IF(Tabela1[[#This Row],[R.A.E]]="SIM",VLOOKUP(Tabela1[[#This Row],[CLASSIFICAÇÃO]],Lista_Susp_!PRAZO,2,0)+Tabela1[[#This Row],[DATA]],"")</f>
        <v/>
      </c>
      <c r="AA1462" s="11" t="b">
        <f ca="1">IF(Tabela1[[#This Row],[R.A.E]]="SIM",IF(AC1462="ok","CONCLUÍDO",IF(Tabela1[[#This Row],[PRAZO ABERTURA R.A.E]]&lt;TODAY(),"ATRASADO","NO PRAZO")))</f>
        <v>0</v>
      </c>
      <c r="AB1462" s="11" t="str">
        <f ca="1">IF(Tabela1[[#This Row],[PRAZO ABERTURA R.A.E]]&gt;=TODAY(),"",IF(Tabela1[[#This Row],[STATUS]]="ATRASADO",TODAY()-Tabela1[[#This Row],[PRAZO ABERTURA R.A.E]],""))</f>
        <v/>
      </c>
      <c r="AE1462" s="3"/>
      <c r="AF1462" t="s">
        <v>67</v>
      </c>
    </row>
    <row r="1463" spans="1:32" ht="30" x14ac:dyDescent="0.25">
      <c r="A1463" s="71">
        <v>1462</v>
      </c>
      <c r="B1463" s="2" t="s">
        <v>28</v>
      </c>
      <c r="C1463" s="46">
        <v>45582</v>
      </c>
      <c r="D1463" s="15" t="str">
        <f t="shared" si="26"/>
        <v>outubro</v>
      </c>
      <c r="E1463" s="9">
        <v>0.90277777777777779</v>
      </c>
      <c r="F1463" s="41" t="s">
        <v>7510</v>
      </c>
      <c r="G1463" s="2" t="s">
        <v>32</v>
      </c>
      <c r="H1463" s="20"/>
      <c r="I1463" s="61" t="s">
        <v>5168</v>
      </c>
      <c r="J1463" s="3"/>
      <c r="K1463" s="5" t="s">
        <v>7541</v>
      </c>
      <c r="L1463" s="6" t="s">
        <v>129</v>
      </c>
      <c r="M1463" s="3" t="s">
        <v>7546</v>
      </c>
      <c r="O1463" s="2" t="s">
        <v>7582</v>
      </c>
      <c r="P1463" s="3" t="s">
        <v>1613</v>
      </c>
      <c r="S1463" s="3"/>
      <c r="V1463" s="3" t="s">
        <v>78</v>
      </c>
      <c r="W1463" s="3" t="s">
        <v>76</v>
      </c>
      <c r="X1463" s="3" t="s">
        <v>70</v>
      </c>
      <c r="Y1463" s="3" t="s">
        <v>73</v>
      </c>
      <c r="Z1463" s="4">
        <f>IF(Tabela1[[#This Row],[R.A.E]]="SIM",VLOOKUP(Tabela1[[#This Row],[CLASSIFICAÇÃO]],Lista_Susp_!PRAZO,2,0)+Tabela1[[#This Row],[DATA]],"")</f>
        <v>45589</v>
      </c>
      <c r="AA1463" s="11" t="str">
        <f ca="1">IF(Tabela1[[#This Row],[R.A.E]]="SIM",IF(AC1463="ok","CONCLUÍDO",IF(Tabela1[[#This Row],[PRAZO ABERTURA R.A.E]]&lt;TODAY(),"ATRASADO","NO PRAZO")))</f>
        <v>ATRASADO</v>
      </c>
      <c r="AB1463" s="11">
        <f ca="1">IF(Tabela1[[#This Row],[PRAZO ABERTURA R.A.E]]&gt;=TODAY(),"",IF(Tabela1[[#This Row],[STATUS]]="ATRASADO",TODAY()-Tabela1[[#This Row],[PRAZO ABERTURA R.A.E]],""))</f>
        <v>68</v>
      </c>
      <c r="AE1463" s="3"/>
      <c r="AF1463" t="s">
        <v>67</v>
      </c>
    </row>
    <row r="1464" spans="1:32" x14ac:dyDescent="0.25">
      <c r="A1464" s="71">
        <v>1463</v>
      </c>
      <c r="B1464" s="2" t="s">
        <v>28</v>
      </c>
      <c r="C1464" s="46">
        <v>45604</v>
      </c>
      <c r="D1464" s="15" t="str">
        <f t="shared" si="26"/>
        <v>novembro</v>
      </c>
      <c r="E1464" s="9">
        <v>0.65694444444444444</v>
      </c>
      <c r="F1464" s="41" t="s">
        <v>7511</v>
      </c>
      <c r="G1464" s="2" t="s">
        <v>33</v>
      </c>
      <c r="H1464" s="20"/>
      <c r="I1464" s="61"/>
      <c r="J1464" s="3"/>
      <c r="K1464" s="5" t="s">
        <v>7542</v>
      </c>
      <c r="L1464" s="6" t="s">
        <v>129</v>
      </c>
      <c r="M1464" s="3" t="s">
        <v>7551</v>
      </c>
      <c r="O1464" s="2" t="s">
        <v>7583</v>
      </c>
      <c r="P1464" s="3" t="s">
        <v>7593</v>
      </c>
      <c r="S1464" s="3"/>
      <c r="V1464" s="22" t="s">
        <v>555</v>
      </c>
      <c r="W1464" s="3" t="s">
        <v>69</v>
      </c>
      <c r="X1464" s="3" t="s">
        <v>70</v>
      </c>
      <c r="Y1464" s="3" t="s">
        <v>67</v>
      </c>
      <c r="Z1464" s="4" t="str">
        <f>IF(Tabela1[[#This Row],[R.A.E]]="SIM",VLOOKUP(Tabela1[[#This Row],[CLASSIFICAÇÃO]],Lista_Susp_!PRAZO,2,0)+Tabela1[[#This Row],[DATA]],"")</f>
        <v/>
      </c>
      <c r="AA1464" s="11" t="b">
        <f ca="1">IF(Tabela1[[#This Row],[R.A.E]]="SIM",IF(AC1464="ok","CONCLUÍDO",IF(Tabela1[[#This Row],[PRAZO ABERTURA R.A.E]]&lt;TODAY(),"ATRASADO","NO PRAZO")))</f>
        <v>0</v>
      </c>
      <c r="AB1464" s="11" t="str">
        <f ca="1">IF(Tabela1[[#This Row],[PRAZO ABERTURA R.A.E]]&gt;=TODAY(),"",IF(Tabela1[[#This Row],[STATUS]]="ATRASADO",TODAY()-Tabela1[[#This Row],[PRAZO ABERTURA R.A.E]],""))</f>
        <v/>
      </c>
      <c r="AE1464" s="3"/>
      <c r="AF1464" t="s">
        <v>73</v>
      </c>
    </row>
    <row r="1465" spans="1:32" x14ac:dyDescent="0.25">
      <c r="A1465" s="71">
        <v>1464</v>
      </c>
      <c r="B1465" s="2" t="s">
        <v>25</v>
      </c>
      <c r="C1465" s="46">
        <v>45608</v>
      </c>
      <c r="D1465" s="15" t="str">
        <f t="shared" si="26"/>
        <v>novembro</v>
      </c>
      <c r="E1465" s="9">
        <v>0.33402777777777781</v>
      </c>
      <c r="F1465" s="41" t="s">
        <v>7595</v>
      </c>
      <c r="G1465" s="2" t="s">
        <v>36</v>
      </c>
      <c r="H1465" s="20"/>
      <c r="I1465" s="61"/>
      <c r="J1465" s="3"/>
      <c r="K1465" s="5" t="s">
        <v>7596</v>
      </c>
      <c r="L1465" s="6" t="s">
        <v>126</v>
      </c>
      <c r="M1465" s="3" t="s">
        <v>231</v>
      </c>
      <c r="N1465" s="3" t="s">
        <v>437</v>
      </c>
      <c r="O1465" s="2" t="s">
        <v>7597</v>
      </c>
      <c r="P1465" s="3" t="s">
        <v>439</v>
      </c>
      <c r="S1465" s="3"/>
      <c r="U1465" s="3" t="s">
        <v>5626</v>
      </c>
      <c r="V1465" s="3" t="s">
        <v>77</v>
      </c>
      <c r="W1465" s="3" t="s">
        <v>69</v>
      </c>
      <c r="X1465" s="3" t="s">
        <v>70</v>
      </c>
      <c r="Y1465" s="3" t="s">
        <v>67</v>
      </c>
      <c r="Z1465" s="4" t="str">
        <f>IF(Tabela1[[#This Row],[R.A.E]]="SIM",VLOOKUP(Tabela1[[#This Row],[CLASSIFICAÇÃO]],Lista_Susp_!PRAZO,2,0)+Tabela1[[#This Row],[DATA]],"")</f>
        <v/>
      </c>
      <c r="AA1465" s="11" t="b">
        <f ca="1">IF(Tabela1[[#This Row],[R.A.E]]="SIM",IF(AC1465="ok","CONCLUÍDO",IF(Tabela1[[#This Row],[PRAZO ABERTURA R.A.E]]&lt;TODAY(),"ATRASADO","NO PRAZO")))</f>
        <v>0</v>
      </c>
      <c r="AB1465" s="11" t="str">
        <f ca="1">IF(Tabela1[[#This Row],[PRAZO ABERTURA R.A.E]]&gt;=TODAY(),"",IF(Tabela1[[#This Row],[STATUS]]="ATRASADO",TODAY()-Tabela1[[#This Row],[PRAZO ABERTURA R.A.E]],""))</f>
        <v/>
      </c>
      <c r="AE1465" s="3"/>
      <c r="AF1465" t="s">
        <v>73</v>
      </c>
    </row>
    <row r="1466" spans="1:32" ht="30" x14ac:dyDescent="0.25">
      <c r="A1466" s="71">
        <v>1465</v>
      </c>
      <c r="B1466" s="2" t="s">
        <v>25</v>
      </c>
      <c r="C1466" s="46">
        <v>45609</v>
      </c>
      <c r="D1466" s="15" t="str">
        <f t="shared" si="26"/>
        <v>novembro</v>
      </c>
      <c r="E1466" s="9">
        <v>0.40416666666666662</v>
      </c>
      <c r="F1466" s="41" t="s">
        <v>7598</v>
      </c>
      <c r="G1466" s="2" t="s">
        <v>27</v>
      </c>
      <c r="H1466" s="20" t="s">
        <v>2308</v>
      </c>
      <c r="I1466" s="61"/>
      <c r="J1466" s="3"/>
      <c r="K1466" s="5" t="s">
        <v>7658</v>
      </c>
      <c r="L1466" s="6" t="s">
        <v>126</v>
      </c>
      <c r="M1466" s="3" t="s">
        <v>210</v>
      </c>
      <c r="N1466" s="3" t="s">
        <v>2056</v>
      </c>
      <c r="O1466" s="2" t="s">
        <v>7599</v>
      </c>
      <c r="P1466" s="3" t="s">
        <v>7176</v>
      </c>
      <c r="S1466" s="3"/>
      <c r="U1466" s="3" t="s">
        <v>7178</v>
      </c>
      <c r="V1466" s="3" t="s">
        <v>95</v>
      </c>
      <c r="W1466" s="3" t="s">
        <v>69</v>
      </c>
      <c r="X1466" s="3" t="s">
        <v>70</v>
      </c>
      <c r="Y1466" s="3" t="s">
        <v>67</v>
      </c>
      <c r="Z1466" s="4" t="str">
        <f>IF(Tabela1[[#This Row],[R.A.E]]="SIM",VLOOKUP(Tabela1[[#This Row],[CLASSIFICAÇÃO]],Lista_Susp_!PRAZO,2,0)+Tabela1[[#This Row],[DATA]],"")</f>
        <v/>
      </c>
      <c r="AA1466" s="11" t="b">
        <f ca="1">IF(Tabela1[[#This Row],[R.A.E]]="SIM",IF(AC1466="ok","CONCLUÍDO",IF(Tabela1[[#This Row],[PRAZO ABERTURA R.A.E]]&lt;TODAY(),"ATRASADO","NO PRAZO")))</f>
        <v>0</v>
      </c>
      <c r="AB1466" s="11" t="str">
        <f ca="1">IF(Tabela1[[#This Row],[PRAZO ABERTURA R.A.E]]&gt;=TODAY(),"",IF(Tabela1[[#This Row],[STATUS]]="ATRASADO",TODAY()-Tabela1[[#This Row],[PRAZO ABERTURA R.A.E]],""))</f>
        <v/>
      </c>
      <c r="AE1466" s="3"/>
      <c r="AF1466" t="s">
        <v>73</v>
      </c>
    </row>
    <row r="1467" spans="1:32" x14ac:dyDescent="0.25">
      <c r="A1467" s="71">
        <v>1466</v>
      </c>
      <c r="B1467" s="2" t="s">
        <v>25</v>
      </c>
      <c r="C1467" s="46">
        <v>45609</v>
      </c>
      <c r="D1467" s="15" t="str">
        <f t="shared" si="26"/>
        <v>novembro</v>
      </c>
      <c r="E1467" s="9">
        <v>0.47569444444444442</v>
      </c>
      <c r="F1467" s="41" t="s">
        <v>7600</v>
      </c>
      <c r="G1467" s="2" t="s">
        <v>30</v>
      </c>
      <c r="H1467" s="20"/>
      <c r="I1467" s="61"/>
      <c r="J1467" s="3"/>
      <c r="K1467" s="5" t="s">
        <v>7601</v>
      </c>
      <c r="L1467" s="6" t="s">
        <v>126</v>
      </c>
      <c r="M1467" s="3" t="s">
        <v>44</v>
      </c>
      <c r="N1467" s="3" t="s">
        <v>3887</v>
      </c>
      <c r="O1467" s="2" t="s">
        <v>7602</v>
      </c>
      <c r="P1467" s="3" t="s">
        <v>1215</v>
      </c>
      <c r="S1467" s="3"/>
      <c r="U1467" s="3" t="s">
        <v>2596</v>
      </c>
      <c r="V1467" s="3" t="s">
        <v>81</v>
      </c>
      <c r="W1467" s="3" t="s">
        <v>69</v>
      </c>
      <c r="X1467" s="3" t="s">
        <v>70</v>
      </c>
      <c r="Y1467" s="3" t="s">
        <v>67</v>
      </c>
      <c r="Z1467" s="4" t="str">
        <f>IF(Tabela1[[#This Row],[R.A.E]]="SIM",VLOOKUP(Tabela1[[#This Row],[CLASSIFICAÇÃO]],Lista_Susp_!PRAZO,2,0)+Tabela1[[#This Row],[DATA]],"")</f>
        <v/>
      </c>
      <c r="AA1467" s="11" t="b">
        <f ca="1">IF(Tabela1[[#This Row],[R.A.E]]="SIM",IF(AC1467="ok","CONCLUÍDO",IF(Tabela1[[#This Row],[PRAZO ABERTURA R.A.E]]&lt;TODAY(),"ATRASADO","NO PRAZO")))</f>
        <v>0</v>
      </c>
      <c r="AB1467" s="11" t="str">
        <f ca="1">IF(Tabela1[[#This Row],[PRAZO ABERTURA R.A.E]]&gt;=TODAY(),"",IF(Tabela1[[#This Row],[STATUS]]="ATRASADO",TODAY()-Tabela1[[#This Row],[PRAZO ABERTURA R.A.E]],""))</f>
        <v/>
      </c>
      <c r="AE1467" s="3"/>
      <c r="AF1467" t="s">
        <v>73</v>
      </c>
    </row>
    <row r="1468" spans="1:32" x14ac:dyDescent="0.25">
      <c r="A1468" s="71">
        <v>1467</v>
      </c>
      <c r="B1468" s="2" t="s">
        <v>25</v>
      </c>
      <c r="C1468" s="46">
        <v>45609</v>
      </c>
      <c r="D1468" s="15" t="str">
        <f t="shared" si="26"/>
        <v>novembro</v>
      </c>
      <c r="E1468" s="9">
        <v>0.44791666666666669</v>
      </c>
      <c r="F1468" s="41" t="s">
        <v>7603</v>
      </c>
      <c r="G1468" s="2" t="s">
        <v>30</v>
      </c>
      <c r="H1468" s="20"/>
      <c r="I1468" s="61"/>
      <c r="J1468" s="3"/>
      <c r="K1468" s="5" t="s">
        <v>7659</v>
      </c>
      <c r="L1468" s="6" t="s">
        <v>40</v>
      </c>
      <c r="M1468" s="3" t="s">
        <v>121</v>
      </c>
      <c r="N1468" s="3" t="s">
        <v>4172</v>
      </c>
      <c r="O1468" s="2" t="s">
        <v>828</v>
      </c>
      <c r="P1468" s="3" t="s">
        <v>7604</v>
      </c>
      <c r="S1468" s="3"/>
      <c r="U1468" s="3" t="s">
        <v>7605</v>
      </c>
      <c r="V1468" s="3" t="s">
        <v>239</v>
      </c>
      <c r="W1468" s="3" t="s">
        <v>69</v>
      </c>
      <c r="X1468" s="3" t="s">
        <v>70</v>
      </c>
      <c r="Y1468" s="3" t="s">
        <v>67</v>
      </c>
      <c r="Z1468" s="4" t="str">
        <f>IF(Tabela1[[#This Row],[R.A.E]]="SIM",VLOOKUP(Tabela1[[#This Row],[CLASSIFICAÇÃO]],Lista_Susp_!PRAZO,2,0)+Tabela1[[#This Row],[DATA]],"")</f>
        <v/>
      </c>
      <c r="AA1468" s="11" t="b">
        <f ca="1">IF(Tabela1[[#This Row],[R.A.E]]="SIM",IF(AC1468="ok","CONCLUÍDO",IF(Tabela1[[#This Row],[PRAZO ABERTURA R.A.E]]&lt;TODAY(),"ATRASADO","NO PRAZO")))</f>
        <v>0</v>
      </c>
      <c r="AB1468" s="11" t="str">
        <f ca="1">IF(Tabela1[[#This Row],[PRAZO ABERTURA R.A.E]]&gt;=TODAY(),"",IF(Tabela1[[#This Row],[STATUS]]="ATRASADO",TODAY()-Tabela1[[#This Row],[PRAZO ABERTURA R.A.E]],""))</f>
        <v/>
      </c>
      <c r="AE1468" s="3"/>
      <c r="AF1468" t="s">
        <v>73</v>
      </c>
    </row>
    <row r="1469" spans="1:32" ht="30" x14ac:dyDescent="0.25">
      <c r="A1469" s="71">
        <v>1468</v>
      </c>
      <c r="B1469" s="2" t="s">
        <v>25</v>
      </c>
      <c r="C1469" s="46">
        <v>45608</v>
      </c>
      <c r="D1469" s="15" t="str">
        <f t="shared" si="26"/>
        <v>novembro</v>
      </c>
      <c r="E1469" s="9">
        <v>0.90972222222222221</v>
      </c>
      <c r="F1469" s="41" t="s">
        <v>7606</v>
      </c>
      <c r="G1469" s="2" t="s">
        <v>27</v>
      </c>
      <c r="H1469" s="20" t="s">
        <v>2310</v>
      </c>
      <c r="I1469" s="61"/>
      <c r="J1469" s="3"/>
      <c r="K1469" s="5" t="s">
        <v>7660</v>
      </c>
      <c r="L1469" s="6" t="s">
        <v>46</v>
      </c>
      <c r="M1469" s="3" t="s">
        <v>122</v>
      </c>
      <c r="N1469" s="3" t="s">
        <v>1673</v>
      </c>
      <c r="O1469" s="2" t="s">
        <v>7607</v>
      </c>
      <c r="P1469" s="3" t="s">
        <v>484</v>
      </c>
      <c r="S1469" s="3"/>
      <c r="U1469" s="3" t="s">
        <v>7608</v>
      </c>
      <c r="V1469" s="3" t="s">
        <v>64</v>
      </c>
      <c r="W1469" s="3" t="s">
        <v>69</v>
      </c>
      <c r="X1469" s="3" t="s">
        <v>70</v>
      </c>
      <c r="Y1469" s="3" t="s">
        <v>67</v>
      </c>
      <c r="Z1469" s="4" t="str">
        <f>IF(Tabela1[[#This Row],[R.A.E]]="SIM",VLOOKUP(Tabela1[[#This Row],[CLASSIFICAÇÃO]],Lista_Susp_!PRAZO,2,0)+Tabela1[[#This Row],[DATA]],"")</f>
        <v/>
      </c>
      <c r="AA1469" s="11" t="b">
        <f ca="1">IF(Tabela1[[#This Row],[R.A.E]]="SIM",IF(AC1469="ok","CONCLUÍDO",IF(Tabela1[[#This Row],[PRAZO ABERTURA R.A.E]]&lt;TODAY(),"ATRASADO","NO PRAZO")))</f>
        <v>0</v>
      </c>
      <c r="AB1469" s="11" t="str">
        <f ca="1">IF(Tabela1[[#This Row],[PRAZO ABERTURA R.A.E]]&gt;=TODAY(),"",IF(Tabela1[[#This Row],[STATUS]]="ATRASADO",TODAY()-Tabela1[[#This Row],[PRAZO ABERTURA R.A.E]],""))</f>
        <v/>
      </c>
      <c r="AE1469" s="3"/>
      <c r="AF1469" t="s">
        <v>73</v>
      </c>
    </row>
    <row r="1470" spans="1:32" x14ac:dyDescent="0.25">
      <c r="A1470" s="71">
        <v>1469</v>
      </c>
      <c r="B1470" s="2" t="s">
        <v>25</v>
      </c>
      <c r="C1470" s="46">
        <v>45610</v>
      </c>
      <c r="D1470" s="15" t="str">
        <f t="shared" si="26"/>
        <v>novembro</v>
      </c>
      <c r="E1470" s="9">
        <v>0.41319444444444442</v>
      </c>
      <c r="F1470" s="41" t="s">
        <v>7609</v>
      </c>
      <c r="G1470" s="2" t="s">
        <v>33</v>
      </c>
      <c r="H1470" s="20"/>
      <c r="I1470" s="61"/>
      <c r="J1470" s="3"/>
      <c r="K1470" s="5" t="s">
        <v>7610</v>
      </c>
      <c r="L1470" s="6" t="s">
        <v>219</v>
      </c>
      <c r="M1470" s="3" t="s">
        <v>121</v>
      </c>
      <c r="N1470" s="3" t="s">
        <v>2561</v>
      </c>
      <c r="O1470" s="2" t="s">
        <v>7611</v>
      </c>
      <c r="P1470" s="3" t="s">
        <v>4113</v>
      </c>
      <c r="S1470" s="3"/>
      <c r="U1470" s="3" t="s">
        <v>3446</v>
      </c>
      <c r="V1470" s="3" t="s">
        <v>7612</v>
      </c>
      <c r="W1470" s="3" t="s">
        <v>69</v>
      </c>
      <c r="X1470" s="3" t="s">
        <v>70</v>
      </c>
      <c r="Y1470" s="3" t="s">
        <v>67</v>
      </c>
      <c r="Z1470" s="4" t="str">
        <f>IF(Tabela1[[#This Row],[R.A.E]]="SIM",VLOOKUP(Tabela1[[#This Row],[CLASSIFICAÇÃO]],Lista_Susp_!PRAZO,2,0)+Tabela1[[#This Row],[DATA]],"")</f>
        <v/>
      </c>
      <c r="AA1470" s="11" t="b">
        <f ca="1">IF(Tabela1[[#This Row],[R.A.E]]="SIM",IF(AC1470="ok","CONCLUÍDO",IF(Tabela1[[#This Row],[PRAZO ABERTURA R.A.E]]&lt;TODAY(),"ATRASADO","NO PRAZO")))</f>
        <v>0</v>
      </c>
      <c r="AB1470" s="11" t="str">
        <f ca="1">IF(Tabela1[[#This Row],[PRAZO ABERTURA R.A.E]]&gt;=TODAY(),"",IF(Tabela1[[#This Row],[STATUS]]="ATRASADO",TODAY()-Tabela1[[#This Row],[PRAZO ABERTURA R.A.E]],""))</f>
        <v/>
      </c>
      <c r="AE1470" s="3"/>
      <c r="AF1470" t="s">
        <v>73</v>
      </c>
    </row>
    <row r="1471" spans="1:32" x14ac:dyDescent="0.25">
      <c r="A1471" s="71">
        <v>1470</v>
      </c>
      <c r="B1471" s="2" t="s">
        <v>25</v>
      </c>
      <c r="C1471" s="46">
        <v>45609</v>
      </c>
      <c r="D1471" s="15" t="str">
        <f t="shared" si="26"/>
        <v>novembro</v>
      </c>
      <c r="E1471" s="9">
        <v>0.5625</v>
      </c>
      <c r="F1471" s="41" t="s">
        <v>7614</v>
      </c>
      <c r="G1471" s="2" t="s">
        <v>36</v>
      </c>
      <c r="H1471" s="20"/>
      <c r="I1471" s="61"/>
      <c r="J1471" s="3"/>
      <c r="K1471" s="5" t="s">
        <v>7661</v>
      </c>
      <c r="L1471" s="6" t="s">
        <v>126</v>
      </c>
      <c r="M1471" s="3" t="s">
        <v>120</v>
      </c>
      <c r="N1471" s="3" t="s">
        <v>1841</v>
      </c>
      <c r="O1471" s="2" t="s">
        <v>7615</v>
      </c>
      <c r="P1471" s="3" t="s">
        <v>7616</v>
      </c>
      <c r="S1471" s="3"/>
      <c r="U1471" s="3" t="s">
        <v>7617</v>
      </c>
      <c r="V1471" s="3" t="s">
        <v>82</v>
      </c>
      <c r="W1471" s="3" t="s">
        <v>69</v>
      </c>
      <c r="X1471" s="3" t="s">
        <v>79</v>
      </c>
      <c r="Y1471" s="3" t="s">
        <v>73</v>
      </c>
      <c r="Z1471" s="4">
        <f>IF(Tabela1[[#This Row],[R.A.E]]="SIM",VLOOKUP(Tabela1[[#This Row],[CLASSIFICAÇÃO]],Lista_Susp_!PRAZO,2,0)+Tabela1[[#This Row],[DATA]],"")</f>
        <v>45616</v>
      </c>
      <c r="AA1471" s="11" t="str">
        <f ca="1">IF(Tabela1[[#This Row],[R.A.E]]="SIM",IF(AC1471="ok","CONCLUÍDO",IF(Tabela1[[#This Row],[PRAZO ABERTURA R.A.E]]&lt;TODAY(),"ATRASADO","NO PRAZO")))</f>
        <v>CONCLUÍDO</v>
      </c>
      <c r="AB1471" s="11" t="str">
        <f ca="1">IF(Tabela1[[#This Row],[PRAZO ABERTURA R.A.E]]&gt;=TODAY(),"",IF(Tabela1[[#This Row],[STATUS]]="ATRASADO",TODAY()-Tabela1[[#This Row],[PRAZO ABERTURA R.A.E]],""))</f>
        <v/>
      </c>
      <c r="AC1471" s="4" t="s">
        <v>908</v>
      </c>
      <c r="AD1471" s="4">
        <v>45617</v>
      </c>
      <c r="AE1471" s="3" t="s">
        <v>73</v>
      </c>
      <c r="AF1471" t="s">
        <v>73</v>
      </c>
    </row>
    <row r="1472" spans="1:32" x14ac:dyDescent="0.25">
      <c r="A1472" s="71">
        <v>1471</v>
      </c>
      <c r="B1472" s="2" t="s">
        <v>25</v>
      </c>
      <c r="C1472" s="46">
        <v>45610</v>
      </c>
      <c r="D1472" s="15" t="str">
        <f t="shared" si="26"/>
        <v>novembro</v>
      </c>
      <c r="E1472" s="9">
        <v>0.34027777777777773</v>
      </c>
      <c r="F1472" s="41" t="s">
        <v>1381</v>
      </c>
      <c r="G1472" s="2" t="s">
        <v>32</v>
      </c>
      <c r="H1472" s="20"/>
      <c r="I1472" s="61" t="s">
        <v>5169</v>
      </c>
      <c r="J1472" s="3"/>
      <c r="K1472" s="5" t="s">
        <v>7698</v>
      </c>
      <c r="L1472" s="6" t="s">
        <v>126</v>
      </c>
      <c r="M1472" s="3" t="s">
        <v>231</v>
      </c>
      <c r="N1472" s="3" t="s">
        <v>7618</v>
      </c>
      <c r="O1472" s="2" t="s">
        <v>7619</v>
      </c>
      <c r="P1472" s="3" t="s">
        <v>6106</v>
      </c>
      <c r="S1472" s="3"/>
      <c r="U1472" s="3" t="s">
        <v>3214</v>
      </c>
      <c r="V1472" s="3" t="s">
        <v>77</v>
      </c>
      <c r="W1472" s="3" t="s">
        <v>76</v>
      </c>
      <c r="X1472" s="3" t="s">
        <v>66</v>
      </c>
      <c r="Y1472" s="3" t="s">
        <v>73</v>
      </c>
      <c r="Z1472" s="4">
        <f>IF(Tabela1[[#This Row],[R.A.E]]="SIM",VLOOKUP(Tabela1[[#This Row],[CLASSIFICAÇÃO]],Lista_Susp_!PRAZO,2,0)+Tabela1[[#This Row],[DATA]],"")</f>
        <v>45617</v>
      </c>
      <c r="AA1472" s="11" t="str">
        <f ca="1">IF(Tabela1[[#This Row],[R.A.E]]="SIM",IF(AC1472="ok","CONCLUÍDO",IF(Tabela1[[#This Row],[PRAZO ABERTURA R.A.E]]&lt;TODAY(),"ATRASADO","NO PRAZO")))</f>
        <v>CONCLUÍDO</v>
      </c>
      <c r="AB1472" s="11" t="str">
        <f ca="1">IF(Tabela1[[#This Row],[PRAZO ABERTURA R.A.E]]&gt;=TODAY(),"",IF(Tabela1[[#This Row],[STATUS]]="ATRASADO",TODAY()-Tabela1[[#This Row],[PRAZO ABERTURA R.A.E]],""))</f>
        <v/>
      </c>
      <c r="AC1472" s="3" t="s">
        <v>908</v>
      </c>
      <c r="AD1472" s="3" t="s">
        <v>73</v>
      </c>
      <c r="AE1472" s="3"/>
      <c r="AF1472" t="s">
        <v>73</v>
      </c>
    </row>
    <row r="1473" spans="1:32" x14ac:dyDescent="0.25">
      <c r="A1473" s="71">
        <v>1472</v>
      </c>
      <c r="B1473" s="2" t="s">
        <v>25</v>
      </c>
      <c r="C1473" s="46">
        <v>45610</v>
      </c>
      <c r="D1473" s="15" t="str">
        <f t="shared" si="26"/>
        <v>novembro</v>
      </c>
      <c r="E1473" s="9">
        <v>0.40972222222222227</v>
      </c>
      <c r="F1473" s="41" t="s">
        <v>7620</v>
      </c>
      <c r="G1473" s="2" t="s">
        <v>33</v>
      </c>
      <c r="H1473" s="20"/>
      <c r="I1473" s="61"/>
      <c r="J1473" s="3"/>
      <c r="K1473" s="5" t="s">
        <v>7621</v>
      </c>
      <c r="L1473" s="6" t="s">
        <v>126</v>
      </c>
      <c r="M1473" s="3" t="s">
        <v>781</v>
      </c>
      <c r="N1473" s="3" t="s">
        <v>3851</v>
      </c>
      <c r="O1473" s="2" t="s">
        <v>7622</v>
      </c>
      <c r="P1473" s="3" t="s">
        <v>484</v>
      </c>
      <c r="S1473" s="3"/>
      <c r="U1473" s="3" t="s">
        <v>7623</v>
      </c>
      <c r="V1473" s="3" t="s">
        <v>82</v>
      </c>
      <c r="W1473" s="3" t="s">
        <v>69</v>
      </c>
      <c r="X1473" s="3" t="s">
        <v>70</v>
      </c>
      <c r="Y1473" s="3" t="s">
        <v>67</v>
      </c>
      <c r="Z1473" s="4" t="str">
        <f>IF(Tabela1[[#This Row],[R.A.E]]="SIM",VLOOKUP(Tabela1[[#This Row],[CLASSIFICAÇÃO]],Lista_Susp_!PRAZO,2,0)+Tabela1[[#This Row],[DATA]],"")</f>
        <v/>
      </c>
      <c r="AA1473" s="11" t="b">
        <f ca="1">IF(Tabela1[[#This Row],[R.A.E]]="SIM",IF(AC1473="ok","CONCLUÍDO",IF(Tabela1[[#This Row],[PRAZO ABERTURA R.A.E]]&lt;TODAY(),"ATRASADO","NO PRAZO")))</f>
        <v>0</v>
      </c>
      <c r="AB1473" s="11" t="str">
        <f ca="1">IF(Tabela1[[#This Row],[PRAZO ABERTURA R.A.E]]&gt;=TODAY(),"",IF(Tabela1[[#This Row],[STATUS]]="ATRASADO",TODAY()-Tabela1[[#This Row],[PRAZO ABERTURA R.A.E]],""))</f>
        <v/>
      </c>
      <c r="AE1473" s="3"/>
      <c r="AF1473" t="s">
        <v>73</v>
      </c>
    </row>
    <row r="1474" spans="1:32" x14ac:dyDescent="0.25">
      <c r="A1474" s="71">
        <v>1473</v>
      </c>
      <c r="B1474" s="2" t="s">
        <v>25</v>
      </c>
      <c r="C1474" s="46">
        <v>45610</v>
      </c>
      <c r="D1474" s="15" t="str">
        <f t="shared" si="26"/>
        <v>novembro</v>
      </c>
      <c r="E1474" s="9">
        <v>0.55208333333333337</v>
      </c>
      <c r="F1474" s="41" t="s">
        <v>7624</v>
      </c>
      <c r="G1474" s="2" t="s">
        <v>36</v>
      </c>
      <c r="H1474" s="20"/>
      <c r="I1474" s="61"/>
      <c r="J1474" s="3"/>
      <c r="K1474" s="5" t="s">
        <v>7629</v>
      </c>
      <c r="L1474" s="6" t="s">
        <v>40</v>
      </c>
      <c r="M1474" s="3" t="s">
        <v>121</v>
      </c>
      <c r="N1474" s="3" t="s">
        <v>709</v>
      </c>
      <c r="O1474" s="2" t="s">
        <v>7625</v>
      </c>
      <c r="P1474" s="3" t="s">
        <v>7626</v>
      </c>
      <c r="S1474" s="3"/>
      <c r="U1474" s="3" t="s">
        <v>7627</v>
      </c>
      <c r="V1474" s="3" t="s">
        <v>95</v>
      </c>
      <c r="W1474" s="3" t="s">
        <v>69</v>
      </c>
      <c r="X1474" s="3" t="s">
        <v>70</v>
      </c>
      <c r="Y1474" s="3" t="s">
        <v>67</v>
      </c>
      <c r="Z1474" s="4" t="str">
        <f>IF(Tabela1[[#This Row],[R.A.E]]="SIM",VLOOKUP(Tabela1[[#This Row],[CLASSIFICAÇÃO]],Lista_Susp_!PRAZO,2,0)+Tabela1[[#This Row],[DATA]],"")</f>
        <v/>
      </c>
      <c r="AA1474" s="11" t="b">
        <f ca="1">IF(Tabela1[[#This Row],[R.A.E]]="SIM",IF(AC1474="ok","CONCLUÍDO",IF(Tabela1[[#This Row],[PRAZO ABERTURA R.A.E]]&lt;TODAY(),"ATRASADO","NO PRAZO")))</f>
        <v>0</v>
      </c>
      <c r="AB1474" s="11" t="str">
        <f ca="1">IF(Tabela1[[#This Row],[PRAZO ABERTURA R.A.E]]&gt;=TODAY(),"",IF(Tabela1[[#This Row],[STATUS]]="ATRASADO",TODAY()-Tabela1[[#This Row],[PRAZO ABERTURA R.A.E]],""))</f>
        <v/>
      </c>
      <c r="AE1474" s="3"/>
      <c r="AF1474" t="s">
        <v>73</v>
      </c>
    </row>
    <row r="1475" spans="1:32" x14ac:dyDescent="0.25">
      <c r="A1475" s="71">
        <v>1474</v>
      </c>
      <c r="B1475" s="2" t="s">
        <v>25</v>
      </c>
      <c r="C1475" s="46">
        <v>45610</v>
      </c>
      <c r="D1475" s="15" t="str">
        <f t="shared" si="26"/>
        <v>novembro</v>
      </c>
      <c r="E1475" s="9">
        <v>0.92361111111111116</v>
      </c>
      <c r="F1475" s="41" t="s">
        <v>7628</v>
      </c>
      <c r="G1475" s="2" t="s">
        <v>27</v>
      </c>
      <c r="H1475" s="20" t="s">
        <v>2308</v>
      </c>
      <c r="I1475" s="61"/>
      <c r="J1475" s="3"/>
      <c r="K1475" s="5" t="s">
        <v>7630</v>
      </c>
      <c r="L1475" s="6" t="s">
        <v>126</v>
      </c>
      <c r="M1475" s="3" t="s">
        <v>122</v>
      </c>
      <c r="N1475" s="3" t="s">
        <v>6697</v>
      </c>
      <c r="O1475" s="2" t="s">
        <v>7631</v>
      </c>
      <c r="P1475" s="3" t="s">
        <v>7632</v>
      </c>
      <c r="S1475" s="3"/>
      <c r="U1475" s="3" t="s">
        <v>3170</v>
      </c>
      <c r="V1475" s="3" t="s">
        <v>82</v>
      </c>
      <c r="W1475" s="3" t="s">
        <v>69</v>
      </c>
      <c r="X1475" s="3" t="s">
        <v>70</v>
      </c>
      <c r="Y1475" s="3" t="s">
        <v>67</v>
      </c>
      <c r="Z1475" s="4" t="str">
        <f>IF(Tabela1[[#This Row],[R.A.E]]="SIM",VLOOKUP(Tabela1[[#This Row],[CLASSIFICAÇÃO]],Lista_Susp_!PRAZO,2,0)+Tabela1[[#This Row],[DATA]],"")</f>
        <v/>
      </c>
      <c r="AA1475" s="11" t="b">
        <f ca="1">IF(Tabela1[[#This Row],[R.A.E]]="SIM",IF(AC1475="ok","CONCLUÍDO",IF(Tabela1[[#This Row],[PRAZO ABERTURA R.A.E]]&lt;TODAY(),"ATRASADO","NO PRAZO")))</f>
        <v>0</v>
      </c>
      <c r="AB1475" s="11" t="str">
        <f ca="1">IF(Tabela1[[#This Row],[PRAZO ABERTURA R.A.E]]&gt;=TODAY(),"",IF(Tabela1[[#This Row],[STATUS]]="ATRASADO",TODAY()-Tabela1[[#This Row],[PRAZO ABERTURA R.A.E]],""))</f>
        <v/>
      </c>
      <c r="AE1475" s="3"/>
      <c r="AF1475" t="s">
        <v>73</v>
      </c>
    </row>
    <row r="1476" spans="1:32" ht="60" x14ac:dyDescent="0.25">
      <c r="A1476" s="71">
        <v>1475</v>
      </c>
      <c r="B1476" s="2" t="s">
        <v>25</v>
      </c>
      <c r="C1476" s="46">
        <v>45610</v>
      </c>
      <c r="D1476" s="15" t="str">
        <f t="shared" si="26"/>
        <v>novembro</v>
      </c>
      <c r="E1476" s="9">
        <v>0.79166666666666663</v>
      </c>
      <c r="F1476" s="41" t="s">
        <v>7633</v>
      </c>
      <c r="G1476" s="2" t="s">
        <v>47</v>
      </c>
      <c r="H1476" s="20"/>
      <c r="I1476" s="61"/>
      <c r="J1476" s="31" t="s">
        <v>73</v>
      </c>
      <c r="K1476" s="5" t="s">
        <v>7634</v>
      </c>
      <c r="L1476" s="6" t="s">
        <v>125</v>
      </c>
      <c r="M1476" s="3" t="s">
        <v>122</v>
      </c>
      <c r="N1476" s="3" t="s">
        <v>4604</v>
      </c>
      <c r="O1476" s="2" t="s">
        <v>7635</v>
      </c>
      <c r="P1476" s="3" t="s">
        <v>904</v>
      </c>
      <c r="S1476" s="3"/>
      <c r="T1476" s="1" t="s">
        <v>7946</v>
      </c>
      <c r="U1476" s="3" t="s">
        <v>1626</v>
      </c>
      <c r="V1476" s="3" t="s">
        <v>7088</v>
      </c>
      <c r="W1476" s="3" t="s">
        <v>102</v>
      </c>
      <c r="X1476" s="3" t="s">
        <v>79</v>
      </c>
      <c r="Y1476" s="3" t="s">
        <v>73</v>
      </c>
      <c r="Z1476" s="4" t="e">
        <f>IF(Tabela1[[#This Row],[R.A.E]]="SIM",VLOOKUP(Tabela1[[#This Row],[CLASSIFICAÇÃO]],Lista_Susp_!PRAZO,2,0)+Tabela1[[#This Row],[DATA]],"")</f>
        <v>#N/A</v>
      </c>
      <c r="AA1476" s="11" t="str">
        <f ca="1">IF(Tabela1[[#This Row],[R.A.E]]="SIM",IF(AC1476="ok","CONCLUÍDO",IF(Tabela1[[#This Row],[PRAZO ABERTURA R.A.E]]&lt;TODAY(),"ATRASADO","NO PRAZO")))</f>
        <v>CONCLUÍDO</v>
      </c>
      <c r="AB1476" s="11" t="e">
        <f ca="1">IF(Tabela1[[#This Row],[PRAZO ABERTURA R.A.E]]&gt;=TODAY(),"",IF(Tabela1[[#This Row],[STATUS]]="ATRASADO",TODAY()-Tabela1[[#This Row],[PRAZO ABERTURA R.A.E]],""))</f>
        <v>#N/A</v>
      </c>
      <c r="AC1476" s="3" t="s">
        <v>908</v>
      </c>
      <c r="AD1476" s="4">
        <v>45617</v>
      </c>
      <c r="AE1476" s="3"/>
      <c r="AF1476" t="s">
        <v>73</v>
      </c>
    </row>
    <row r="1477" spans="1:32" x14ac:dyDescent="0.25">
      <c r="A1477" s="71">
        <v>1476</v>
      </c>
      <c r="B1477" s="2" t="s">
        <v>25</v>
      </c>
      <c r="C1477" s="46">
        <v>45609</v>
      </c>
      <c r="D1477" s="15" t="str">
        <f t="shared" si="26"/>
        <v>novembro</v>
      </c>
      <c r="E1477" s="9">
        <v>0.88888888888888884</v>
      </c>
      <c r="F1477" s="41" t="s">
        <v>7636</v>
      </c>
      <c r="G1477" s="2" t="s">
        <v>27</v>
      </c>
      <c r="H1477" s="20" t="s">
        <v>2308</v>
      </c>
      <c r="I1477" s="61"/>
      <c r="J1477" s="3"/>
      <c r="K1477" s="5" t="s">
        <v>7662</v>
      </c>
      <c r="L1477" s="6" t="s">
        <v>126</v>
      </c>
      <c r="M1477" s="3" t="s">
        <v>123</v>
      </c>
      <c r="N1477" s="3" t="s">
        <v>1509</v>
      </c>
      <c r="O1477" s="2" t="s">
        <v>7637</v>
      </c>
      <c r="P1477" s="3" t="s">
        <v>484</v>
      </c>
      <c r="S1477" s="3"/>
      <c r="U1477" s="3" t="s">
        <v>6049</v>
      </c>
      <c r="V1477" s="3" t="s">
        <v>7088</v>
      </c>
      <c r="W1477" s="3" t="s">
        <v>69</v>
      </c>
      <c r="X1477" s="3" t="s">
        <v>70</v>
      </c>
      <c r="Y1477" s="3" t="s">
        <v>67</v>
      </c>
      <c r="Z1477" s="4" t="str">
        <f>IF(Tabela1[[#This Row],[R.A.E]]="SIM",VLOOKUP(Tabela1[[#This Row],[CLASSIFICAÇÃO]],Lista_Susp_!PRAZO,2,0)+Tabela1[[#This Row],[DATA]],"")</f>
        <v/>
      </c>
      <c r="AA1477" s="11" t="b">
        <f ca="1">IF(Tabela1[[#This Row],[R.A.E]]="SIM",IF(AC1477="ok","CONCLUÍDO",IF(Tabela1[[#This Row],[PRAZO ABERTURA R.A.E]]&lt;TODAY(),"ATRASADO","NO PRAZO")))</f>
        <v>0</v>
      </c>
      <c r="AB1477" s="11" t="str">
        <f ca="1">IF(Tabela1[[#This Row],[PRAZO ABERTURA R.A.E]]&gt;=TODAY(),"",IF(Tabela1[[#This Row],[STATUS]]="ATRASADO",TODAY()-Tabela1[[#This Row],[PRAZO ABERTURA R.A.E]],""))</f>
        <v/>
      </c>
      <c r="AD1477" s="4"/>
      <c r="AE1477" s="3"/>
      <c r="AF1477" t="s">
        <v>73</v>
      </c>
    </row>
    <row r="1478" spans="1:32" x14ac:dyDescent="0.25">
      <c r="A1478" s="71">
        <v>1477</v>
      </c>
      <c r="B1478" s="2" t="s">
        <v>25</v>
      </c>
      <c r="C1478" s="46">
        <v>45610</v>
      </c>
      <c r="D1478" s="15" t="str">
        <f t="shared" si="26"/>
        <v>novembro</v>
      </c>
      <c r="E1478" s="9">
        <v>0.4375</v>
      </c>
      <c r="F1478" s="41" t="s">
        <v>7638</v>
      </c>
      <c r="G1478" s="2" t="s">
        <v>30</v>
      </c>
      <c r="H1478" s="20"/>
      <c r="I1478" s="61"/>
      <c r="J1478" s="3"/>
      <c r="K1478" s="5" t="s">
        <v>7663</v>
      </c>
      <c r="L1478" s="6" t="s">
        <v>7230</v>
      </c>
      <c r="M1478" s="3" t="s">
        <v>121</v>
      </c>
      <c r="N1478" s="3" t="s">
        <v>3149</v>
      </c>
      <c r="O1478" s="2" t="s">
        <v>7639</v>
      </c>
      <c r="P1478" s="3" t="s">
        <v>1398</v>
      </c>
      <c r="S1478" s="3"/>
      <c r="U1478" s="3" t="s">
        <v>626</v>
      </c>
      <c r="V1478" s="3" t="s">
        <v>239</v>
      </c>
      <c r="W1478" s="3" t="s">
        <v>69</v>
      </c>
      <c r="X1478" s="3" t="s">
        <v>70</v>
      </c>
      <c r="Y1478" s="3" t="s">
        <v>67</v>
      </c>
      <c r="Z1478" s="4" t="str">
        <f>IF(Tabela1[[#This Row],[R.A.E]]="SIM",VLOOKUP(Tabela1[[#This Row],[CLASSIFICAÇÃO]],Lista_Susp_!PRAZO,2,0)+Tabela1[[#This Row],[DATA]],"")</f>
        <v/>
      </c>
      <c r="AA1478" s="11" t="b">
        <f ca="1">IF(Tabela1[[#This Row],[R.A.E]]="SIM",IF(AC1478="ok","CONCLUÍDO",IF(Tabela1[[#This Row],[PRAZO ABERTURA R.A.E]]&lt;TODAY(),"ATRASADO","NO PRAZO")))</f>
        <v>0</v>
      </c>
      <c r="AB1478" s="11" t="str">
        <f ca="1">IF(Tabela1[[#This Row],[PRAZO ABERTURA R.A.E]]&gt;=TODAY(),"",IF(Tabela1[[#This Row],[STATUS]]="ATRASADO",TODAY()-Tabela1[[#This Row],[PRAZO ABERTURA R.A.E]],""))</f>
        <v/>
      </c>
      <c r="AD1478" s="4"/>
      <c r="AE1478" s="3"/>
      <c r="AF1478" t="s">
        <v>73</v>
      </c>
    </row>
    <row r="1479" spans="1:32" x14ac:dyDescent="0.25">
      <c r="A1479" s="71">
        <v>1478</v>
      </c>
      <c r="B1479" s="2" t="s">
        <v>25</v>
      </c>
      <c r="C1479" s="46">
        <v>45610</v>
      </c>
      <c r="D1479" s="15" t="str">
        <f t="shared" si="26"/>
        <v>novembro</v>
      </c>
      <c r="E1479" s="9">
        <v>0.47361111111111115</v>
      </c>
      <c r="F1479" s="41" t="s">
        <v>7640</v>
      </c>
      <c r="G1479" s="2" t="s">
        <v>33</v>
      </c>
      <c r="H1479" s="20"/>
      <c r="I1479" s="61"/>
      <c r="J1479" s="3"/>
      <c r="K1479" s="5" t="s">
        <v>7641</v>
      </c>
      <c r="L1479" s="6" t="s">
        <v>3996</v>
      </c>
      <c r="M1479" s="3" t="s">
        <v>121</v>
      </c>
      <c r="N1479" s="3" t="s">
        <v>2707</v>
      </c>
      <c r="O1479" s="2" t="s">
        <v>7642</v>
      </c>
      <c r="P1479" s="3" t="s">
        <v>1441</v>
      </c>
      <c r="S1479" s="3"/>
      <c r="U1479" s="3" t="s">
        <v>1021</v>
      </c>
      <c r="V1479" s="3" t="s">
        <v>239</v>
      </c>
      <c r="W1479" s="3" t="s">
        <v>69</v>
      </c>
      <c r="X1479" s="3" t="s">
        <v>70</v>
      </c>
      <c r="Y1479" s="3" t="s">
        <v>67</v>
      </c>
      <c r="Z1479" s="4" t="str">
        <f>IF(Tabela1[[#This Row],[R.A.E]]="SIM",VLOOKUP(Tabela1[[#This Row],[CLASSIFICAÇÃO]],Lista_Susp_!PRAZO,2,0)+Tabela1[[#This Row],[DATA]],"")</f>
        <v/>
      </c>
      <c r="AA1479" s="11" t="b">
        <f ca="1">IF(Tabela1[[#This Row],[R.A.E]]="SIM",IF(AC1479="ok","CONCLUÍDO",IF(Tabela1[[#This Row],[PRAZO ABERTURA R.A.E]]&lt;TODAY(),"ATRASADO","NO PRAZO")))</f>
        <v>0</v>
      </c>
      <c r="AB1479" s="11" t="str">
        <f ca="1">IF(Tabela1[[#This Row],[PRAZO ABERTURA R.A.E]]&gt;=TODAY(),"",IF(Tabela1[[#This Row],[STATUS]]="ATRASADO",TODAY()-Tabela1[[#This Row],[PRAZO ABERTURA R.A.E]],""))</f>
        <v/>
      </c>
      <c r="AD1479" s="4"/>
      <c r="AE1479" s="3"/>
      <c r="AF1479" t="s">
        <v>73</v>
      </c>
    </row>
    <row r="1480" spans="1:32" x14ac:dyDescent="0.25">
      <c r="A1480" s="71">
        <v>1479</v>
      </c>
      <c r="B1480" s="2" t="s">
        <v>25</v>
      </c>
      <c r="C1480" s="46">
        <v>45611</v>
      </c>
      <c r="D1480" s="15" t="str">
        <f t="shared" si="26"/>
        <v>novembro</v>
      </c>
      <c r="E1480" s="9">
        <v>0.73402777777777783</v>
      </c>
      <c r="F1480" s="41" t="s">
        <v>7643</v>
      </c>
      <c r="G1480" s="2" t="s">
        <v>36</v>
      </c>
      <c r="H1480" s="20"/>
      <c r="I1480" s="61"/>
      <c r="J1480" s="3"/>
      <c r="K1480" s="5" t="s">
        <v>7664</v>
      </c>
      <c r="L1480" s="6" t="s">
        <v>126</v>
      </c>
      <c r="M1480" s="3" t="s">
        <v>123</v>
      </c>
      <c r="N1480" s="3" t="s">
        <v>1448</v>
      </c>
      <c r="O1480" s="2" t="s">
        <v>7644</v>
      </c>
      <c r="P1480" s="3" t="s">
        <v>7645</v>
      </c>
      <c r="S1480" s="3"/>
      <c r="U1480" s="3" t="s">
        <v>4377</v>
      </c>
      <c r="V1480" s="3" t="s">
        <v>105</v>
      </c>
      <c r="W1480" s="3" t="s">
        <v>69</v>
      </c>
      <c r="X1480" s="3" t="s">
        <v>70</v>
      </c>
      <c r="Y1480" s="3" t="s">
        <v>67</v>
      </c>
      <c r="Z1480" s="4" t="str">
        <f>IF(Tabela1[[#This Row],[R.A.E]]="SIM",VLOOKUP(Tabela1[[#This Row],[CLASSIFICAÇÃO]],Lista_Susp_!PRAZO,2,0)+Tabela1[[#This Row],[DATA]],"")</f>
        <v/>
      </c>
      <c r="AA1480" s="11" t="b">
        <f ca="1">IF(Tabela1[[#This Row],[R.A.E]]="SIM",IF(AC1480="ok","CONCLUÍDO",IF(Tabela1[[#This Row],[PRAZO ABERTURA R.A.E]]&lt;TODAY(),"ATRASADO","NO PRAZO")))</f>
        <v>0</v>
      </c>
      <c r="AB1480" s="11" t="str">
        <f ca="1">IF(Tabela1[[#This Row],[PRAZO ABERTURA R.A.E]]&gt;=TODAY(),"",IF(Tabela1[[#This Row],[STATUS]]="ATRASADO",TODAY()-Tabela1[[#This Row],[PRAZO ABERTURA R.A.E]],""))</f>
        <v/>
      </c>
      <c r="AD1480" s="4"/>
      <c r="AE1480" s="3"/>
      <c r="AF1480" t="s">
        <v>73</v>
      </c>
    </row>
    <row r="1481" spans="1:32" x14ac:dyDescent="0.25">
      <c r="A1481" s="71">
        <v>1480</v>
      </c>
      <c r="B1481" s="2" t="s">
        <v>25</v>
      </c>
      <c r="C1481" s="46">
        <v>45611</v>
      </c>
      <c r="D1481" s="15" t="str">
        <f t="shared" si="26"/>
        <v>novembro</v>
      </c>
      <c r="E1481" s="9">
        <v>0.68611111111111101</v>
      </c>
      <c r="F1481" s="41" t="s">
        <v>1183</v>
      </c>
      <c r="G1481" s="2" t="s">
        <v>36</v>
      </c>
      <c r="H1481" s="20"/>
      <c r="I1481" s="61"/>
      <c r="J1481" s="3"/>
      <c r="K1481" s="5" t="s">
        <v>7646</v>
      </c>
      <c r="L1481" s="6" t="s">
        <v>126</v>
      </c>
      <c r="M1481" s="3" t="s">
        <v>123</v>
      </c>
      <c r="N1481" s="3" t="s">
        <v>1925</v>
      </c>
      <c r="O1481" s="2" t="s">
        <v>7647</v>
      </c>
      <c r="P1481" s="3" t="s">
        <v>1723</v>
      </c>
      <c r="S1481" s="3"/>
      <c r="U1481" s="3" t="s">
        <v>7648</v>
      </c>
      <c r="V1481" s="3" t="s">
        <v>248</v>
      </c>
      <c r="W1481" s="3" t="s">
        <v>69</v>
      </c>
      <c r="X1481" s="3" t="s">
        <v>70</v>
      </c>
      <c r="Y1481" s="3" t="s">
        <v>67</v>
      </c>
      <c r="Z1481" s="4" t="str">
        <f>IF(Tabela1[[#This Row],[R.A.E]]="SIM",VLOOKUP(Tabela1[[#This Row],[CLASSIFICAÇÃO]],Lista_Susp_!PRAZO,2,0)+Tabela1[[#This Row],[DATA]],"")</f>
        <v/>
      </c>
      <c r="AA1481" s="11" t="b">
        <f ca="1">IF(Tabela1[[#This Row],[R.A.E]]="SIM",IF(AC1481="ok","CONCLUÍDO",IF(Tabela1[[#This Row],[PRAZO ABERTURA R.A.E]]&lt;TODAY(),"ATRASADO","NO PRAZO")))</f>
        <v>0</v>
      </c>
      <c r="AB1481" s="11" t="str">
        <f ca="1">IF(Tabela1[[#This Row],[PRAZO ABERTURA R.A.E]]&gt;=TODAY(),"",IF(Tabela1[[#This Row],[STATUS]]="ATRASADO",TODAY()-Tabela1[[#This Row],[PRAZO ABERTURA R.A.E]],""))</f>
        <v/>
      </c>
      <c r="AD1481" s="4"/>
      <c r="AE1481" s="3"/>
      <c r="AF1481" t="s">
        <v>73</v>
      </c>
    </row>
    <row r="1482" spans="1:32" x14ac:dyDescent="0.25">
      <c r="A1482" s="71">
        <v>1481</v>
      </c>
      <c r="B1482" s="2" t="s">
        <v>25</v>
      </c>
      <c r="C1482" s="46">
        <v>45610</v>
      </c>
      <c r="D1482" s="15" t="str">
        <f t="shared" si="26"/>
        <v>novembro</v>
      </c>
      <c r="E1482" s="9">
        <v>0.73958333333333337</v>
      </c>
      <c r="F1482" s="41" t="s">
        <v>7649</v>
      </c>
      <c r="G1482" s="2" t="s">
        <v>27</v>
      </c>
      <c r="H1482" s="20" t="s">
        <v>2308</v>
      </c>
      <c r="I1482" s="61"/>
      <c r="J1482" s="3"/>
      <c r="K1482" s="5" t="s">
        <v>7665</v>
      </c>
      <c r="L1482" s="6" t="s">
        <v>40</v>
      </c>
      <c r="M1482" s="3" t="s">
        <v>121</v>
      </c>
      <c r="N1482" s="3" t="s">
        <v>3172</v>
      </c>
      <c r="O1482" s="2" t="s">
        <v>7650</v>
      </c>
      <c r="P1482" s="3" t="s">
        <v>6536</v>
      </c>
      <c r="S1482" s="3"/>
      <c r="U1482" s="2" t="s">
        <v>7650</v>
      </c>
      <c r="V1482" s="3" t="s">
        <v>239</v>
      </c>
      <c r="W1482" s="3" t="s">
        <v>69</v>
      </c>
      <c r="X1482" s="3" t="s">
        <v>70</v>
      </c>
      <c r="Y1482" s="3" t="s">
        <v>67</v>
      </c>
      <c r="Z1482" s="4" t="str">
        <f>IF(Tabela1[[#This Row],[R.A.E]]="SIM",VLOOKUP(Tabela1[[#This Row],[CLASSIFICAÇÃO]],Lista_Susp_!PRAZO,2,0)+Tabela1[[#This Row],[DATA]],"")</f>
        <v/>
      </c>
      <c r="AA1482" s="11" t="b">
        <f ca="1">IF(Tabela1[[#This Row],[R.A.E]]="SIM",IF(AC1482="ok","CONCLUÍDO",IF(Tabela1[[#This Row],[PRAZO ABERTURA R.A.E]]&lt;TODAY(),"ATRASADO","NO PRAZO")))</f>
        <v>0</v>
      </c>
      <c r="AB1482" s="11" t="str">
        <f ca="1">IF(Tabela1[[#This Row],[PRAZO ABERTURA R.A.E]]&gt;=TODAY(),"",IF(Tabela1[[#This Row],[STATUS]]="ATRASADO",TODAY()-Tabela1[[#This Row],[PRAZO ABERTURA R.A.E]],""))</f>
        <v/>
      </c>
      <c r="AD1482" s="4"/>
      <c r="AE1482" s="3"/>
      <c r="AF1482" t="s">
        <v>73</v>
      </c>
    </row>
    <row r="1483" spans="1:32" x14ac:dyDescent="0.25">
      <c r="A1483" s="83">
        <v>1482</v>
      </c>
      <c r="B1483" s="2" t="s">
        <v>25</v>
      </c>
      <c r="C1483" s="46">
        <v>45612</v>
      </c>
      <c r="D1483" s="15" t="str">
        <f t="shared" si="26"/>
        <v>novembro</v>
      </c>
      <c r="E1483" s="9">
        <v>0.41666666666666669</v>
      </c>
      <c r="F1483" s="41" t="s">
        <v>7651</v>
      </c>
      <c r="G1483" s="2" t="s">
        <v>30</v>
      </c>
      <c r="H1483" s="20"/>
      <c r="I1483" s="61"/>
      <c r="J1483" s="3"/>
      <c r="K1483" s="5" t="s">
        <v>7666</v>
      </c>
      <c r="L1483" s="6" t="s">
        <v>131</v>
      </c>
      <c r="M1483" s="3" t="s">
        <v>123</v>
      </c>
      <c r="N1483" s="3" t="s">
        <v>4950</v>
      </c>
      <c r="O1483" s="2" t="s">
        <v>7652</v>
      </c>
      <c r="P1483" s="3" t="s">
        <v>350</v>
      </c>
      <c r="S1483" s="3"/>
      <c r="U1483" s="3" t="s">
        <v>7653</v>
      </c>
      <c r="V1483" s="3" t="s">
        <v>105</v>
      </c>
      <c r="W1483" s="3" t="s">
        <v>69</v>
      </c>
      <c r="X1483" s="3" t="s">
        <v>70</v>
      </c>
      <c r="Y1483" s="3" t="s">
        <v>67</v>
      </c>
      <c r="Z1483" s="4" t="str">
        <f>IF(Tabela1[[#This Row],[R.A.E]]="SIM",VLOOKUP(Tabela1[[#This Row],[CLASSIFICAÇÃO]],Lista_Susp_!PRAZO,2,0)+Tabela1[[#This Row],[DATA]],"")</f>
        <v/>
      </c>
      <c r="AA1483" s="11" t="b">
        <f ca="1">IF(Tabela1[[#This Row],[R.A.E]]="SIM",IF(AC1483="ok","CONCLUÍDO",IF(Tabela1[[#This Row],[PRAZO ABERTURA R.A.E]]&lt;TODAY(),"ATRASADO","NO PRAZO")))</f>
        <v>0</v>
      </c>
      <c r="AB1483" s="11" t="str">
        <f ca="1">IF(Tabela1[[#This Row],[PRAZO ABERTURA R.A.E]]&gt;=TODAY(),"",IF(Tabela1[[#This Row],[STATUS]]="ATRASADO",TODAY()-Tabela1[[#This Row],[PRAZO ABERTURA R.A.E]],""))</f>
        <v/>
      </c>
      <c r="AD1483" s="4"/>
      <c r="AE1483" s="3"/>
      <c r="AF1483" t="s">
        <v>73</v>
      </c>
    </row>
    <row r="1484" spans="1:32" x14ac:dyDescent="0.25">
      <c r="A1484" s="71">
        <v>1483</v>
      </c>
      <c r="B1484" s="2" t="s">
        <v>25</v>
      </c>
      <c r="C1484" s="46">
        <v>45614</v>
      </c>
      <c r="D1484" s="15" t="str">
        <f t="shared" si="26"/>
        <v>novembro</v>
      </c>
      <c r="E1484" s="9">
        <v>0.71527777777777779</v>
      </c>
      <c r="F1484" s="41" t="s">
        <v>7424</v>
      </c>
      <c r="G1484" s="2" t="s">
        <v>36</v>
      </c>
      <c r="H1484" s="20"/>
      <c r="I1484" s="61"/>
      <c r="J1484" s="3"/>
      <c r="K1484" s="5" t="s">
        <v>7667</v>
      </c>
      <c r="L1484" s="6" t="s">
        <v>126</v>
      </c>
      <c r="M1484" s="3" t="s">
        <v>123</v>
      </c>
      <c r="N1484" s="3" t="s">
        <v>4167</v>
      </c>
      <c r="O1484" s="2" t="s">
        <v>7668</v>
      </c>
      <c r="P1484" s="3" t="s">
        <v>879</v>
      </c>
      <c r="S1484" s="3"/>
      <c r="U1484" s="3" t="s">
        <v>3394</v>
      </c>
      <c r="V1484" s="3" t="s">
        <v>248</v>
      </c>
      <c r="W1484" s="3" t="s">
        <v>69</v>
      </c>
      <c r="X1484" s="3" t="s">
        <v>70</v>
      </c>
      <c r="Y1484" s="3" t="s">
        <v>67</v>
      </c>
      <c r="Z1484" s="4" t="str">
        <f>IF(Tabela1[[#This Row],[R.A.E]]="SIM",VLOOKUP(Tabela1[[#This Row],[CLASSIFICAÇÃO]],Lista_Susp_!PRAZO,2,0)+Tabela1[[#This Row],[DATA]],"")</f>
        <v/>
      </c>
      <c r="AA1484" s="11" t="b">
        <f ca="1">IF(Tabela1[[#This Row],[R.A.E]]="SIM",IF(AC1484="ok","CONCLUÍDO",IF(Tabela1[[#This Row],[PRAZO ABERTURA R.A.E]]&lt;TODAY(),"ATRASADO","NO PRAZO")))</f>
        <v>0</v>
      </c>
      <c r="AB1484" s="11" t="str">
        <f ca="1">IF(Tabela1[[#This Row],[PRAZO ABERTURA R.A.E]]&gt;=TODAY(),"",IF(Tabela1[[#This Row],[STATUS]]="ATRASADO",TODAY()-Tabela1[[#This Row],[PRAZO ABERTURA R.A.E]],""))</f>
        <v/>
      </c>
      <c r="AD1484" s="4"/>
      <c r="AE1484" s="3"/>
      <c r="AF1484" t="s">
        <v>73</v>
      </c>
    </row>
    <row r="1485" spans="1:32" x14ac:dyDescent="0.25">
      <c r="A1485" s="71">
        <v>1484</v>
      </c>
      <c r="B1485" s="2" t="s">
        <v>25</v>
      </c>
      <c r="C1485" s="46">
        <v>45612</v>
      </c>
      <c r="D1485" s="15" t="str">
        <f t="shared" si="26"/>
        <v>novembro</v>
      </c>
      <c r="E1485" s="9">
        <v>0.19444444444444445</v>
      </c>
      <c r="F1485" s="41" t="s">
        <v>7776</v>
      </c>
      <c r="G1485" s="2" t="s">
        <v>36</v>
      </c>
      <c r="H1485" s="20"/>
      <c r="I1485" s="61"/>
      <c r="J1485" s="3"/>
      <c r="K1485" s="5" t="s">
        <v>7669</v>
      </c>
      <c r="L1485" s="6" t="s">
        <v>126</v>
      </c>
      <c r="M1485" s="3" t="s">
        <v>246</v>
      </c>
      <c r="N1485" s="3" t="s">
        <v>7670</v>
      </c>
      <c r="O1485" s="2" t="s">
        <v>7671</v>
      </c>
      <c r="P1485" s="3" t="s">
        <v>2995</v>
      </c>
      <c r="S1485" s="3"/>
      <c r="U1485" s="3" t="s">
        <v>6214</v>
      </c>
      <c r="V1485" s="3" t="s">
        <v>77</v>
      </c>
      <c r="W1485" s="3" t="s">
        <v>65</v>
      </c>
      <c r="X1485" s="3" t="s">
        <v>66</v>
      </c>
      <c r="Y1485" s="3" t="s">
        <v>67</v>
      </c>
      <c r="Z1485" s="4" t="str">
        <f>IF(Tabela1[[#This Row],[R.A.E]]="SIM",VLOOKUP(Tabela1[[#This Row],[CLASSIFICAÇÃO]],Lista_Susp_!PRAZO,2,0)+Tabela1[[#This Row],[DATA]],"")</f>
        <v/>
      </c>
      <c r="AA1485" s="11" t="b">
        <f ca="1">IF(Tabela1[[#This Row],[R.A.E]]="SIM",IF(AC1485="ok","CONCLUÍDO",IF(Tabela1[[#This Row],[PRAZO ABERTURA R.A.E]]&lt;TODAY(),"ATRASADO","NO PRAZO")))</f>
        <v>0</v>
      </c>
      <c r="AB1485" s="11" t="str">
        <f ca="1">IF(Tabela1[[#This Row],[PRAZO ABERTURA R.A.E]]&gt;=TODAY(),"",IF(Tabela1[[#This Row],[STATUS]]="ATRASADO",TODAY()-Tabela1[[#This Row],[PRAZO ABERTURA R.A.E]],""))</f>
        <v/>
      </c>
      <c r="AD1485" s="4"/>
      <c r="AE1485" s="3"/>
      <c r="AF1485" t="s">
        <v>73</v>
      </c>
    </row>
    <row r="1486" spans="1:32" ht="30" x14ac:dyDescent="0.25">
      <c r="A1486" s="71">
        <v>1485</v>
      </c>
      <c r="B1486" s="57" t="s">
        <v>25</v>
      </c>
      <c r="C1486" s="46">
        <v>45615</v>
      </c>
      <c r="D1486" s="15" t="str">
        <f t="shared" si="26"/>
        <v>novembro</v>
      </c>
      <c r="E1486" s="9">
        <v>0.125</v>
      </c>
      <c r="F1486" s="41" t="s">
        <v>7672</v>
      </c>
      <c r="G1486" s="2" t="s">
        <v>27</v>
      </c>
      <c r="H1486" s="20" t="s">
        <v>2310</v>
      </c>
      <c r="I1486" s="61"/>
      <c r="J1486" s="3"/>
      <c r="K1486" s="5" t="s">
        <v>7777</v>
      </c>
      <c r="L1486" s="6" t="s">
        <v>181</v>
      </c>
      <c r="M1486" s="3" t="s">
        <v>122</v>
      </c>
      <c r="N1486" s="3" t="s">
        <v>6085</v>
      </c>
      <c r="O1486" s="2" t="s">
        <v>7673</v>
      </c>
      <c r="P1486" s="3" t="s">
        <v>1108</v>
      </c>
      <c r="S1486" s="3"/>
      <c r="U1486" s="2" t="s">
        <v>7673</v>
      </c>
      <c r="V1486" s="3" t="s">
        <v>64</v>
      </c>
      <c r="W1486" s="3" t="s">
        <v>76</v>
      </c>
      <c r="X1486" s="3" t="s">
        <v>70</v>
      </c>
      <c r="Y1486" s="3" t="s">
        <v>73</v>
      </c>
      <c r="Z1486" s="4">
        <f>IF(Tabela1[[#This Row],[R.A.E]]="SIM",VLOOKUP(Tabela1[[#This Row],[CLASSIFICAÇÃO]],Lista_Susp_!PRAZO,2,0)+Tabela1[[#This Row],[DATA]],"")</f>
        <v>45622</v>
      </c>
      <c r="AA1486" s="11" t="str">
        <f ca="1">IF(Tabela1[[#This Row],[R.A.E]]="SIM",IF(AC1486="ok","CONCLUÍDO",IF(Tabela1[[#This Row],[PRAZO ABERTURA R.A.E]]&lt;TODAY(),"ATRASADO","NO PRAZO")))</f>
        <v>CONCLUÍDO</v>
      </c>
      <c r="AB1486" s="11" t="str">
        <f ca="1">IF(Tabela1[[#This Row],[PRAZO ABERTURA R.A.E]]&gt;=TODAY(),"",IF(Tabela1[[#This Row],[STATUS]]="ATRASADO",TODAY()-Tabela1[[#This Row],[PRAZO ABERTURA R.A.E]],""))</f>
        <v/>
      </c>
      <c r="AC1486" s="3" t="s">
        <v>908</v>
      </c>
      <c r="AD1486" s="4">
        <v>45616</v>
      </c>
      <c r="AE1486" s="3"/>
      <c r="AF1486" t="s">
        <v>73</v>
      </c>
    </row>
    <row r="1487" spans="1:32" x14ac:dyDescent="0.25">
      <c r="A1487" s="71">
        <v>1486</v>
      </c>
      <c r="B1487" s="2" t="s">
        <v>28</v>
      </c>
      <c r="C1487" s="46">
        <v>45610</v>
      </c>
      <c r="D1487" s="15" t="str">
        <f t="shared" si="26"/>
        <v>novembro</v>
      </c>
      <c r="E1487" s="9">
        <v>0.35416666666666669</v>
      </c>
      <c r="F1487" s="41" t="s">
        <v>7675</v>
      </c>
      <c r="G1487" s="2" t="s">
        <v>27</v>
      </c>
      <c r="H1487" s="20" t="s">
        <v>2308</v>
      </c>
      <c r="I1487" s="61"/>
      <c r="J1487" s="3"/>
      <c r="K1487" s="5" t="s">
        <v>7680</v>
      </c>
      <c r="L1487" s="6" t="s">
        <v>129</v>
      </c>
      <c r="M1487" s="3" t="s">
        <v>29</v>
      </c>
      <c r="O1487" s="2" t="s">
        <v>7687</v>
      </c>
      <c r="P1487" s="3" t="s">
        <v>7688</v>
      </c>
      <c r="S1487" s="3"/>
      <c r="V1487" s="3" t="s">
        <v>3898</v>
      </c>
      <c r="W1487" s="3" t="s">
        <v>69</v>
      </c>
      <c r="X1487" s="3" t="s">
        <v>70</v>
      </c>
      <c r="Y1487" s="3" t="s">
        <v>67</v>
      </c>
      <c r="Z1487" s="4" t="str">
        <f>IF(Tabela1[[#This Row],[R.A.E]]="SIM",VLOOKUP(Tabela1[[#This Row],[CLASSIFICAÇÃO]],Lista_Susp_!PRAZO,2,0)+Tabela1[[#This Row],[DATA]],"")</f>
        <v/>
      </c>
      <c r="AA1487" s="11" t="b">
        <f ca="1">IF(Tabela1[[#This Row],[R.A.E]]="SIM",IF(AC1487="ok","CONCLUÍDO",IF(Tabela1[[#This Row],[PRAZO ABERTURA R.A.E]]&lt;TODAY(),"ATRASADO","NO PRAZO")))</f>
        <v>0</v>
      </c>
      <c r="AB1487" s="11" t="str">
        <f ca="1">IF(Tabela1[[#This Row],[PRAZO ABERTURA R.A.E]]&gt;=TODAY(),"",IF(Tabela1[[#This Row],[STATUS]]="ATRASADO",TODAY()-Tabela1[[#This Row],[PRAZO ABERTURA R.A.E]],""))</f>
        <v/>
      </c>
      <c r="AD1487" s="4"/>
      <c r="AE1487" s="3"/>
      <c r="AF1487" t="s">
        <v>73</v>
      </c>
    </row>
    <row r="1488" spans="1:32" x14ac:dyDescent="0.25">
      <c r="A1488" s="71">
        <v>1487</v>
      </c>
      <c r="B1488" s="2" t="s">
        <v>28</v>
      </c>
      <c r="C1488" s="46">
        <v>45611</v>
      </c>
      <c r="D1488" s="15" t="str">
        <f t="shared" si="26"/>
        <v>novembro</v>
      </c>
      <c r="E1488" s="9">
        <v>0.31944444444444448</v>
      </c>
      <c r="F1488" s="41" t="s">
        <v>7676</v>
      </c>
      <c r="G1488" s="2" t="s">
        <v>30</v>
      </c>
      <c r="H1488" s="20"/>
      <c r="I1488" s="61"/>
      <c r="J1488" s="3"/>
      <c r="K1488" s="5" t="s">
        <v>7681</v>
      </c>
      <c r="L1488" s="6" t="s">
        <v>129</v>
      </c>
      <c r="M1488" s="3" t="s">
        <v>231</v>
      </c>
      <c r="O1488" s="2" t="s">
        <v>7689</v>
      </c>
      <c r="P1488" s="3" t="s">
        <v>1136</v>
      </c>
      <c r="S1488" s="3"/>
      <c r="V1488" s="3" t="s">
        <v>5755</v>
      </c>
      <c r="W1488" s="3" t="s">
        <v>2674</v>
      </c>
      <c r="X1488" s="3" t="s">
        <v>70</v>
      </c>
      <c r="Y1488" s="3" t="s">
        <v>67</v>
      </c>
      <c r="Z1488" s="4" t="str">
        <f>IF(Tabela1[[#This Row],[R.A.E]]="SIM",VLOOKUP(Tabela1[[#This Row],[CLASSIFICAÇÃO]],Lista_Susp_!PRAZO,2,0)+Tabela1[[#This Row],[DATA]],"")</f>
        <v/>
      </c>
      <c r="AA1488" s="11" t="b">
        <f ca="1">IF(Tabela1[[#This Row],[R.A.E]]="SIM",IF(AC1488="ok","CONCLUÍDO",IF(Tabela1[[#This Row],[PRAZO ABERTURA R.A.E]]&lt;TODAY(),"ATRASADO","NO PRAZO")))</f>
        <v>0</v>
      </c>
      <c r="AB1488" s="11" t="str">
        <f ca="1">IF(Tabela1[[#This Row],[PRAZO ABERTURA R.A.E]]&gt;=TODAY(),"",IF(Tabela1[[#This Row],[STATUS]]="ATRASADO",TODAY()-Tabela1[[#This Row],[PRAZO ABERTURA R.A.E]],""))</f>
        <v/>
      </c>
      <c r="AD1488" s="4"/>
      <c r="AE1488" s="3"/>
      <c r="AF1488" t="s">
        <v>73</v>
      </c>
    </row>
    <row r="1489" spans="1:32" x14ac:dyDescent="0.25">
      <c r="A1489" s="71">
        <v>1488</v>
      </c>
      <c r="B1489" s="2" t="s">
        <v>28</v>
      </c>
      <c r="C1489" s="46">
        <v>45610</v>
      </c>
      <c r="D1489" s="15" t="str">
        <f t="shared" si="26"/>
        <v>novembro</v>
      </c>
      <c r="E1489" s="9">
        <v>0.45833333333333331</v>
      </c>
      <c r="F1489" s="41" t="s">
        <v>7191</v>
      </c>
      <c r="G1489" s="2" t="s">
        <v>30</v>
      </c>
      <c r="H1489" s="20"/>
      <c r="I1489" s="61"/>
      <c r="J1489" s="3"/>
      <c r="K1489" s="5" t="s">
        <v>7682</v>
      </c>
      <c r="L1489" s="6" t="s">
        <v>7674</v>
      </c>
      <c r="M1489" s="3" t="s">
        <v>29</v>
      </c>
      <c r="O1489" s="2" t="s">
        <v>7690</v>
      </c>
      <c r="P1489" s="3" t="s">
        <v>3802</v>
      </c>
      <c r="S1489" s="3"/>
      <c r="V1489" s="3" t="s">
        <v>3898</v>
      </c>
      <c r="W1489" s="3" t="s">
        <v>70</v>
      </c>
      <c r="X1489" s="3" t="s">
        <v>76</v>
      </c>
      <c r="Y1489" s="3" t="s">
        <v>73</v>
      </c>
      <c r="Z1489" s="4">
        <f>IF(Tabela1[[#This Row],[R.A.E]]="SIM",VLOOKUP(Tabela1[[#This Row],[CLASSIFICAÇÃO]],Lista_Susp_!PRAZO,2,0)+Tabela1[[#This Row],[DATA]],"")</f>
        <v>45617</v>
      </c>
      <c r="AA1489" s="11" t="str">
        <f ca="1">IF(Tabela1[[#This Row],[R.A.E]]="SIM",IF(AC1489="ok","CONCLUÍDO",IF(Tabela1[[#This Row],[PRAZO ABERTURA R.A.E]]&lt;TODAY(),"ATRASADO","NO PRAZO")))</f>
        <v>ATRASADO</v>
      </c>
      <c r="AB1489" s="11">
        <f ca="1">IF(Tabela1[[#This Row],[PRAZO ABERTURA R.A.E]]&gt;=TODAY(),"",IF(Tabela1[[#This Row],[STATUS]]="ATRASADO",TODAY()-Tabela1[[#This Row],[PRAZO ABERTURA R.A.E]],""))</f>
        <v>40</v>
      </c>
      <c r="AD1489" s="4"/>
      <c r="AE1489" s="3"/>
      <c r="AF1489" t="s">
        <v>73</v>
      </c>
    </row>
    <row r="1490" spans="1:32" x14ac:dyDescent="0.25">
      <c r="A1490" s="71">
        <v>1489</v>
      </c>
      <c r="B1490" s="2" t="s">
        <v>28</v>
      </c>
      <c r="C1490" s="46">
        <v>45610</v>
      </c>
      <c r="D1490" s="15" t="str">
        <f t="shared" si="26"/>
        <v>novembro</v>
      </c>
      <c r="E1490" s="9">
        <v>0.73125000000000007</v>
      </c>
      <c r="F1490" s="41" t="s">
        <v>7677</v>
      </c>
      <c r="G1490" s="2" t="s">
        <v>27</v>
      </c>
      <c r="H1490" s="20" t="s">
        <v>2308</v>
      </c>
      <c r="I1490" s="61"/>
      <c r="J1490" s="3"/>
      <c r="K1490" s="5" t="s">
        <v>7683</v>
      </c>
      <c r="L1490" s="6" t="s">
        <v>7674</v>
      </c>
      <c r="M1490" s="3" t="s">
        <v>29</v>
      </c>
      <c r="O1490" s="2" t="s">
        <v>7691</v>
      </c>
      <c r="P1490" s="3" t="s">
        <v>7692</v>
      </c>
      <c r="S1490" s="3"/>
      <c r="V1490" s="3" t="s">
        <v>3898</v>
      </c>
      <c r="W1490" s="3" t="s">
        <v>69</v>
      </c>
      <c r="X1490" s="3" t="s">
        <v>70</v>
      </c>
      <c r="Y1490" s="3" t="s">
        <v>67</v>
      </c>
      <c r="Z1490" s="4" t="str">
        <f>IF(Tabela1[[#This Row],[R.A.E]]="SIM",VLOOKUP(Tabela1[[#This Row],[CLASSIFICAÇÃO]],Lista_Susp_!PRAZO,2,0)+Tabela1[[#This Row],[DATA]],"")</f>
        <v/>
      </c>
      <c r="AA1490" s="11" t="b">
        <f ca="1">IF(Tabela1[[#This Row],[R.A.E]]="SIM",IF(AC1490="ok","CONCLUÍDO",IF(Tabela1[[#This Row],[PRAZO ABERTURA R.A.E]]&lt;TODAY(),"ATRASADO","NO PRAZO")))</f>
        <v>0</v>
      </c>
      <c r="AB1490" s="11" t="str">
        <f ca="1">IF(Tabela1[[#This Row],[PRAZO ABERTURA R.A.E]]&gt;=TODAY(),"",IF(Tabela1[[#This Row],[STATUS]]="ATRASADO",TODAY()-Tabela1[[#This Row],[PRAZO ABERTURA R.A.E]],""))</f>
        <v/>
      </c>
      <c r="AD1490" s="4"/>
      <c r="AE1490" s="3"/>
      <c r="AF1490" t="s">
        <v>73</v>
      </c>
    </row>
    <row r="1491" spans="1:32" x14ac:dyDescent="0.25">
      <c r="A1491" s="71">
        <v>1490</v>
      </c>
      <c r="B1491" s="2" t="s">
        <v>28</v>
      </c>
      <c r="C1491" s="46">
        <v>45611</v>
      </c>
      <c r="D1491" s="15" t="str">
        <f t="shared" si="26"/>
        <v>novembro</v>
      </c>
      <c r="E1491" s="9">
        <v>0.43055555555555558</v>
      </c>
      <c r="F1491" s="41" t="s">
        <v>7505</v>
      </c>
      <c r="G1491" s="2" t="s">
        <v>30</v>
      </c>
      <c r="H1491" s="20"/>
      <c r="I1491" s="61"/>
      <c r="J1491" s="3"/>
      <c r="K1491" s="5" t="s">
        <v>7684</v>
      </c>
      <c r="L1491" s="6" t="s">
        <v>129</v>
      </c>
      <c r="M1491" s="3" t="s">
        <v>44</v>
      </c>
      <c r="O1491" s="2" t="s">
        <v>7693</v>
      </c>
      <c r="P1491" s="3" t="s">
        <v>7588</v>
      </c>
      <c r="S1491" s="3"/>
      <c r="V1491" s="3" t="s">
        <v>999</v>
      </c>
      <c r="W1491" s="3" t="s">
        <v>70</v>
      </c>
      <c r="X1491" s="3" t="s">
        <v>70</v>
      </c>
      <c r="Y1491" s="3" t="s">
        <v>67</v>
      </c>
      <c r="Z1491" s="4" t="str">
        <f>IF(Tabela1[[#This Row],[R.A.E]]="SIM",VLOOKUP(Tabela1[[#This Row],[CLASSIFICAÇÃO]],Lista_Susp_!PRAZO,2,0)+Tabela1[[#This Row],[DATA]],"")</f>
        <v/>
      </c>
      <c r="AA1491" s="11" t="b">
        <f ca="1">IF(Tabela1[[#This Row],[R.A.E]]="SIM",IF(AC1491="ok","CONCLUÍDO",IF(Tabela1[[#This Row],[PRAZO ABERTURA R.A.E]]&lt;TODAY(),"ATRASADO","NO PRAZO")))</f>
        <v>0</v>
      </c>
      <c r="AB1491" s="11" t="str">
        <f ca="1">IF(Tabela1[[#This Row],[PRAZO ABERTURA R.A.E]]&gt;=TODAY(),"",IF(Tabela1[[#This Row],[STATUS]]="ATRASADO",TODAY()-Tabela1[[#This Row],[PRAZO ABERTURA R.A.E]],""))</f>
        <v/>
      </c>
      <c r="AD1491" s="4"/>
      <c r="AE1491" s="3"/>
      <c r="AF1491" t="s">
        <v>73</v>
      </c>
    </row>
    <row r="1492" spans="1:32" x14ac:dyDescent="0.25">
      <c r="A1492" s="71">
        <v>1491</v>
      </c>
      <c r="B1492" s="2" t="s">
        <v>28</v>
      </c>
      <c r="C1492" s="46">
        <v>45611</v>
      </c>
      <c r="D1492" s="15" t="str">
        <f t="shared" si="26"/>
        <v>novembro</v>
      </c>
      <c r="E1492" s="9">
        <v>0.35416666666666669</v>
      </c>
      <c r="F1492" s="41" t="s">
        <v>7678</v>
      </c>
      <c r="G1492" s="2" t="s">
        <v>30</v>
      </c>
      <c r="H1492" s="20"/>
      <c r="I1492" s="61"/>
      <c r="J1492" s="3"/>
      <c r="K1492" s="5" t="s">
        <v>7685</v>
      </c>
      <c r="L1492" s="6" t="s">
        <v>129</v>
      </c>
      <c r="M1492" s="3" t="s">
        <v>29</v>
      </c>
      <c r="O1492" s="2" t="s">
        <v>7694</v>
      </c>
      <c r="P1492" s="3" t="s">
        <v>7695</v>
      </c>
      <c r="S1492" s="3"/>
      <c r="V1492" s="3" t="s">
        <v>232</v>
      </c>
      <c r="W1492" s="3" t="s">
        <v>70</v>
      </c>
      <c r="X1492" s="3" t="s">
        <v>70</v>
      </c>
      <c r="Y1492" s="3" t="s">
        <v>67</v>
      </c>
      <c r="Z1492" s="4" t="str">
        <f>IF(Tabela1[[#This Row],[R.A.E]]="SIM",VLOOKUP(Tabela1[[#This Row],[CLASSIFICAÇÃO]],Lista_Susp_!PRAZO,2,0)+Tabela1[[#This Row],[DATA]],"")</f>
        <v/>
      </c>
      <c r="AA1492" s="11" t="b">
        <f ca="1">IF(Tabela1[[#This Row],[R.A.E]]="SIM",IF(AC1492="ok","CONCLUÍDO",IF(Tabela1[[#This Row],[PRAZO ABERTURA R.A.E]]&lt;TODAY(),"ATRASADO","NO PRAZO")))</f>
        <v>0</v>
      </c>
      <c r="AB1492" s="11" t="str">
        <f ca="1">IF(Tabela1[[#This Row],[PRAZO ABERTURA R.A.E]]&gt;=TODAY(),"",IF(Tabela1[[#This Row],[STATUS]]="ATRASADO",TODAY()-Tabela1[[#This Row],[PRAZO ABERTURA R.A.E]],""))</f>
        <v/>
      </c>
      <c r="AD1492" s="4"/>
      <c r="AE1492" s="3"/>
      <c r="AF1492" t="s">
        <v>73</v>
      </c>
    </row>
    <row r="1493" spans="1:32" x14ac:dyDescent="0.25">
      <c r="A1493" s="71">
        <v>1492</v>
      </c>
      <c r="B1493" s="2" t="s">
        <v>28</v>
      </c>
      <c r="C1493" s="46">
        <v>45611</v>
      </c>
      <c r="D1493" s="15" t="str">
        <f t="shared" si="26"/>
        <v>novembro</v>
      </c>
      <c r="E1493" s="9">
        <v>0.54861111111111105</v>
      </c>
      <c r="F1493" s="41" t="s">
        <v>7679</v>
      </c>
      <c r="G1493" s="2" t="s">
        <v>36</v>
      </c>
      <c r="H1493" s="20"/>
      <c r="I1493" s="61"/>
      <c r="J1493" s="3"/>
      <c r="K1493" s="5" t="s">
        <v>7686</v>
      </c>
      <c r="L1493" s="6" t="s">
        <v>205</v>
      </c>
      <c r="M1493" s="3" t="s">
        <v>29</v>
      </c>
      <c r="O1493" s="2" t="s">
        <v>7696</v>
      </c>
      <c r="P1493" s="3" t="s">
        <v>7697</v>
      </c>
      <c r="S1493" s="3"/>
      <c r="V1493" s="3" t="s">
        <v>5944</v>
      </c>
      <c r="W1493" s="3" t="s">
        <v>70</v>
      </c>
      <c r="X1493" s="3" t="s">
        <v>70</v>
      </c>
      <c r="Y1493" s="3" t="s">
        <v>67</v>
      </c>
      <c r="Z1493" s="4" t="str">
        <f>IF(Tabela1[[#This Row],[R.A.E]]="SIM",VLOOKUP(Tabela1[[#This Row],[CLASSIFICAÇÃO]],Lista_Susp_!PRAZO,2,0)+Tabela1[[#This Row],[DATA]],"")</f>
        <v/>
      </c>
      <c r="AA1493" s="11" t="b">
        <f ca="1">IF(Tabela1[[#This Row],[R.A.E]]="SIM",IF(AC1493="ok","CONCLUÍDO",IF(Tabela1[[#This Row],[PRAZO ABERTURA R.A.E]]&lt;TODAY(),"ATRASADO","NO PRAZO")))</f>
        <v>0</v>
      </c>
      <c r="AB1493" s="11" t="str">
        <f ca="1">IF(Tabela1[[#This Row],[PRAZO ABERTURA R.A.E]]&gt;=TODAY(),"",IF(Tabela1[[#This Row],[STATUS]]="ATRASADO",TODAY()-Tabela1[[#This Row],[PRAZO ABERTURA R.A.E]],""))</f>
        <v/>
      </c>
      <c r="AD1493" s="4"/>
      <c r="AE1493" s="3"/>
      <c r="AF1493" t="s">
        <v>73</v>
      </c>
    </row>
    <row r="1494" spans="1:32" x14ac:dyDescent="0.25">
      <c r="A1494" s="71">
        <v>1493</v>
      </c>
      <c r="B1494" s="2" t="s">
        <v>25</v>
      </c>
      <c r="C1494" s="46">
        <v>45615</v>
      </c>
      <c r="D1494" s="15" t="str">
        <f t="shared" si="26"/>
        <v>novembro</v>
      </c>
      <c r="E1494" s="9">
        <v>0.375</v>
      </c>
      <c r="F1494" s="41" t="s">
        <v>6715</v>
      </c>
      <c r="G1494" s="2" t="s">
        <v>33</v>
      </c>
      <c r="H1494" s="20"/>
      <c r="I1494" s="61"/>
      <c r="J1494" s="3"/>
      <c r="K1494" s="5" t="s">
        <v>7699</v>
      </c>
      <c r="L1494" s="6" t="s">
        <v>126</v>
      </c>
      <c r="M1494" s="3" t="s">
        <v>123</v>
      </c>
      <c r="N1494" s="3" t="s">
        <v>1789</v>
      </c>
      <c r="O1494" s="2" t="s">
        <v>7700</v>
      </c>
      <c r="P1494" s="3" t="s">
        <v>7466</v>
      </c>
      <c r="S1494" s="3"/>
      <c r="U1494" s="3" t="s">
        <v>7701</v>
      </c>
      <c r="V1494" s="3" t="s">
        <v>82</v>
      </c>
      <c r="W1494" s="3" t="s">
        <v>69</v>
      </c>
      <c r="X1494" s="3" t="s">
        <v>70</v>
      </c>
      <c r="Y1494" s="3" t="s">
        <v>67</v>
      </c>
      <c r="Z1494" s="4" t="str">
        <f>IF(Tabela1[[#This Row],[R.A.E]]="SIM",VLOOKUP(Tabela1[[#This Row],[CLASSIFICAÇÃO]],Lista_Susp_!PRAZO,2,0)+Tabela1[[#This Row],[DATA]],"")</f>
        <v/>
      </c>
      <c r="AA1494" s="11" t="b">
        <f ca="1">IF(Tabela1[[#This Row],[R.A.E]]="SIM",IF(AC1494="ok","CONCLUÍDO",IF(Tabela1[[#This Row],[PRAZO ABERTURA R.A.E]]&lt;TODAY(),"ATRASADO","NO PRAZO")))</f>
        <v>0</v>
      </c>
      <c r="AB1494" s="11" t="str">
        <f ca="1">IF(Tabela1[[#This Row],[PRAZO ABERTURA R.A.E]]&gt;=TODAY(),"",IF(Tabela1[[#This Row],[STATUS]]="ATRASADO",TODAY()-Tabela1[[#This Row],[PRAZO ABERTURA R.A.E]],""))</f>
        <v/>
      </c>
      <c r="AD1494" s="4"/>
      <c r="AE1494" s="3"/>
      <c r="AF1494" t="s">
        <v>73</v>
      </c>
    </row>
    <row r="1495" spans="1:32" x14ac:dyDescent="0.25">
      <c r="A1495" s="71">
        <v>1494</v>
      </c>
      <c r="B1495" s="2" t="s">
        <v>25</v>
      </c>
      <c r="C1495" s="46">
        <v>45614</v>
      </c>
      <c r="D1495" s="15" t="str">
        <f t="shared" si="26"/>
        <v>novembro</v>
      </c>
      <c r="E1495" s="9">
        <v>0.5</v>
      </c>
      <c r="F1495" s="41" t="s">
        <v>7702</v>
      </c>
      <c r="G1495" s="2" t="s">
        <v>30</v>
      </c>
      <c r="H1495" s="20"/>
      <c r="I1495" s="61"/>
      <c r="J1495" s="3"/>
      <c r="K1495" s="5" t="s">
        <v>7775</v>
      </c>
      <c r="L1495" s="6" t="s">
        <v>126</v>
      </c>
      <c r="M1495" s="3" t="s">
        <v>44</v>
      </c>
      <c r="N1495" s="3" t="s">
        <v>3707</v>
      </c>
      <c r="O1495" s="2" t="s">
        <v>7703</v>
      </c>
      <c r="P1495" s="3" t="s">
        <v>477</v>
      </c>
      <c r="S1495" s="3"/>
      <c r="U1495" s="3" t="s">
        <v>7704</v>
      </c>
      <c r="V1495" s="3" t="s">
        <v>81</v>
      </c>
      <c r="W1495" s="3" t="s">
        <v>69</v>
      </c>
      <c r="X1495" s="3" t="s">
        <v>70</v>
      </c>
      <c r="Y1495" s="3" t="s">
        <v>67</v>
      </c>
      <c r="Z1495" s="4" t="str">
        <f>IF(Tabela1[[#This Row],[R.A.E]]="SIM",VLOOKUP(Tabela1[[#This Row],[CLASSIFICAÇÃO]],Lista_Susp_!PRAZO,2,0)+Tabela1[[#This Row],[DATA]],"")</f>
        <v/>
      </c>
      <c r="AA1495" s="11" t="b">
        <f ca="1">IF(Tabela1[[#This Row],[R.A.E]]="SIM",IF(AC1495="ok","CONCLUÍDO",IF(Tabela1[[#This Row],[PRAZO ABERTURA R.A.E]]&lt;TODAY(),"ATRASADO","NO PRAZO")))</f>
        <v>0</v>
      </c>
      <c r="AB1495" s="11" t="str">
        <f ca="1">IF(Tabela1[[#This Row],[PRAZO ABERTURA R.A.E]]&gt;=TODAY(),"",IF(Tabela1[[#This Row],[STATUS]]="ATRASADO",TODAY()-Tabela1[[#This Row],[PRAZO ABERTURA R.A.E]],""))</f>
        <v/>
      </c>
      <c r="AD1495" s="4"/>
      <c r="AE1495" s="3"/>
      <c r="AF1495" t="s">
        <v>73</v>
      </c>
    </row>
    <row r="1496" spans="1:32" x14ac:dyDescent="0.25">
      <c r="A1496" s="71">
        <v>1495</v>
      </c>
      <c r="B1496" s="2" t="s">
        <v>25</v>
      </c>
      <c r="C1496" s="46">
        <v>45615</v>
      </c>
      <c r="D1496" s="15" t="str">
        <f t="shared" si="26"/>
        <v>novembro</v>
      </c>
      <c r="E1496" s="9">
        <v>0.43055555555555558</v>
      </c>
      <c r="F1496" s="41" t="s">
        <v>7705</v>
      </c>
      <c r="G1496" s="2" t="s">
        <v>36</v>
      </c>
      <c r="H1496" s="20"/>
      <c r="I1496" s="61"/>
      <c r="J1496" s="3"/>
      <c r="K1496" s="5" t="s">
        <v>7778</v>
      </c>
      <c r="L1496" s="6" t="s">
        <v>126</v>
      </c>
      <c r="M1496" s="3" t="s">
        <v>7774</v>
      </c>
      <c r="N1496" s="3" t="s">
        <v>7706</v>
      </c>
      <c r="O1496" s="2" t="s">
        <v>7707</v>
      </c>
      <c r="P1496" s="3" t="s">
        <v>7708</v>
      </c>
      <c r="S1496" s="3"/>
      <c r="U1496" s="3" t="s">
        <v>7709</v>
      </c>
      <c r="V1496" s="3" t="s">
        <v>95</v>
      </c>
      <c r="W1496" s="3" t="s">
        <v>69</v>
      </c>
      <c r="X1496" s="3" t="s">
        <v>70</v>
      </c>
      <c r="Y1496" s="3" t="s">
        <v>67</v>
      </c>
      <c r="Z1496" s="4" t="str">
        <f>IF(Tabela1[[#This Row],[R.A.E]]="SIM",VLOOKUP(Tabela1[[#This Row],[CLASSIFICAÇÃO]],Lista_Susp_!PRAZO,2,0)+Tabela1[[#This Row],[DATA]],"")</f>
        <v/>
      </c>
      <c r="AA1496" s="11" t="b">
        <f ca="1">IF(Tabela1[[#This Row],[R.A.E]]="SIM",IF(AC1496="ok","CONCLUÍDO",IF(Tabela1[[#This Row],[PRAZO ABERTURA R.A.E]]&lt;TODAY(),"ATRASADO","NO PRAZO")))</f>
        <v>0</v>
      </c>
      <c r="AB1496" s="11" t="str">
        <f ca="1">IF(Tabela1[[#This Row],[PRAZO ABERTURA R.A.E]]&gt;=TODAY(),"",IF(Tabela1[[#This Row],[STATUS]]="ATRASADO",TODAY()-Tabela1[[#This Row],[PRAZO ABERTURA R.A.E]],""))</f>
        <v/>
      </c>
      <c r="AD1496" s="4"/>
      <c r="AE1496" s="3"/>
      <c r="AF1496" t="s">
        <v>73</v>
      </c>
    </row>
    <row r="1497" spans="1:32" x14ac:dyDescent="0.25">
      <c r="A1497" s="71">
        <v>1496</v>
      </c>
      <c r="B1497" s="2" t="s">
        <v>25</v>
      </c>
      <c r="C1497" s="46">
        <v>45615</v>
      </c>
      <c r="D1497" s="15" t="str">
        <f t="shared" si="26"/>
        <v>novembro</v>
      </c>
      <c r="E1497" s="9">
        <v>0.54513888888888895</v>
      </c>
      <c r="F1497" s="41" t="s">
        <v>7640</v>
      </c>
      <c r="G1497" s="2" t="s">
        <v>30</v>
      </c>
      <c r="H1497" s="20"/>
      <c r="I1497" s="61"/>
      <c r="J1497" s="3"/>
      <c r="K1497" s="5" t="s">
        <v>7779</v>
      </c>
      <c r="L1497" s="6" t="s">
        <v>3996</v>
      </c>
      <c r="M1497" s="3" t="s">
        <v>121</v>
      </c>
      <c r="N1497" s="3" t="s">
        <v>2707</v>
      </c>
      <c r="O1497" s="2" t="s">
        <v>7710</v>
      </c>
      <c r="P1497" s="3" t="s">
        <v>381</v>
      </c>
      <c r="S1497" s="3"/>
      <c r="U1497" s="3" t="s">
        <v>7711</v>
      </c>
      <c r="V1497" s="3" t="s">
        <v>239</v>
      </c>
      <c r="W1497" s="3" t="s">
        <v>69</v>
      </c>
      <c r="X1497" s="3" t="s">
        <v>70</v>
      </c>
      <c r="Y1497" s="3" t="s">
        <v>67</v>
      </c>
      <c r="Z1497" s="4" t="str">
        <f>IF(Tabela1[[#This Row],[R.A.E]]="SIM",VLOOKUP(Tabela1[[#This Row],[CLASSIFICAÇÃO]],Lista_Susp_!PRAZO,2,0)+Tabela1[[#This Row],[DATA]],"")</f>
        <v/>
      </c>
      <c r="AA1497" s="11" t="b">
        <f ca="1">IF(Tabela1[[#This Row],[R.A.E]]="SIM",IF(AC1497="ok","CONCLUÍDO",IF(Tabela1[[#This Row],[PRAZO ABERTURA R.A.E]]&lt;TODAY(),"ATRASADO","NO PRAZO")))</f>
        <v>0</v>
      </c>
      <c r="AB1497" s="11" t="str">
        <f ca="1">IF(Tabela1[[#This Row],[PRAZO ABERTURA R.A.E]]&gt;=TODAY(),"",IF(Tabela1[[#This Row],[STATUS]]="ATRASADO",TODAY()-Tabela1[[#This Row],[PRAZO ABERTURA R.A.E]],""))</f>
        <v/>
      </c>
      <c r="AD1497" s="4"/>
      <c r="AE1497" s="3"/>
      <c r="AF1497" t="s">
        <v>73</v>
      </c>
    </row>
    <row r="1498" spans="1:32" x14ac:dyDescent="0.25">
      <c r="A1498" s="71">
        <v>1497</v>
      </c>
      <c r="B1498" s="2" t="s">
        <v>25</v>
      </c>
      <c r="C1498" s="46">
        <v>45616</v>
      </c>
      <c r="D1498" s="15" t="str">
        <f t="shared" si="26"/>
        <v>novembro</v>
      </c>
      <c r="E1498" s="9">
        <v>0.5083333333333333</v>
      </c>
      <c r="F1498" s="41" t="s">
        <v>7712</v>
      </c>
      <c r="G1498" s="2" t="s">
        <v>27</v>
      </c>
      <c r="H1498" s="20" t="s">
        <v>2308</v>
      </c>
      <c r="I1498" s="61"/>
      <c r="J1498" s="3"/>
      <c r="K1498" s="5" t="s">
        <v>7780</v>
      </c>
      <c r="L1498" s="6" t="s">
        <v>7230</v>
      </c>
      <c r="M1498" s="3" t="s">
        <v>121</v>
      </c>
      <c r="N1498" s="3" t="s">
        <v>4771</v>
      </c>
      <c r="O1498" s="2" t="s">
        <v>7713</v>
      </c>
      <c r="P1498" s="3" t="s">
        <v>3041</v>
      </c>
      <c r="S1498" s="3"/>
      <c r="U1498" s="3" t="s">
        <v>626</v>
      </c>
      <c r="V1498" s="3" t="s">
        <v>239</v>
      </c>
      <c r="W1498" s="3" t="s">
        <v>69</v>
      </c>
      <c r="X1498" s="3" t="s">
        <v>70</v>
      </c>
      <c r="Y1498" s="3" t="s">
        <v>67</v>
      </c>
      <c r="Z1498" s="4" t="str">
        <f>IF(Tabela1[[#This Row],[R.A.E]]="SIM",VLOOKUP(Tabela1[[#This Row],[CLASSIFICAÇÃO]],Lista_Susp_!PRAZO,2,0)+Tabela1[[#This Row],[DATA]],"")</f>
        <v/>
      </c>
      <c r="AA1498" s="11" t="b">
        <f ca="1">IF(Tabela1[[#This Row],[R.A.E]]="SIM",IF(AC1498="ok","CONCLUÍDO",IF(Tabela1[[#This Row],[PRAZO ABERTURA R.A.E]]&lt;TODAY(),"ATRASADO","NO PRAZO")))</f>
        <v>0</v>
      </c>
      <c r="AB1498" s="11" t="str">
        <f ca="1">IF(Tabela1[[#This Row],[PRAZO ABERTURA R.A.E]]&gt;=TODAY(),"",IF(Tabela1[[#This Row],[STATUS]]="ATRASADO",TODAY()-Tabela1[[#This Row],[PRAZO ABERTURA R.A.E]],""))</f>
        <v/>
      </c>
      <c r="AD1498" s="4"/>
      <c r="AE1498" s="3"/>
      <c r="AF1498" t="s">
        <v>73</v>
      </c>
    </row>
    <row r="1499" spans="1:32" x14ac:dyDescent="0.25">
      <c r="A1499" s="71">
        <v>1498</v>
      </c>
      <c r="B1499" s="2" t="s">
        <v>25</v>
      </c>
      <c r="C1499" s="46">
        <v>45616</v>
      </c>
      <c r="D1499" s="15" t="str">
        <f t="shared" si="26"/>
        <v>novembro</v>
      </c>
      <c r="E1499" s="9">
        <v>0.42708333333333331</v>
      </c>
      <c r="F1499" s="41" t="s">
        <v>7714</v>
      </c>
      <c r="G1499" s="2" t="s">
        <v>33</v>
      </c>
      <c r="H1499" s="20"/>
      <c r="I1499" s="61"/>
      <c r="J1499" s="3"/>
      <c r="K1499" s="5" t="s">
        <v>7781</v>
      </c>
      <c r="L1499" s="6" t="s">
        <v>197</v>
      </c>
      <c r="M1499" s="3" t="s">
        <v>121</v>
      </c>
      <c r="N1499" s="3" t="s">
        <v>4172</v>
      </c>
      <c r="O1499" s="2" t="s">
        <v>7715</v>
      </c>
      <c r="P1499" s="3" t="s">
        <v>323</v>
      </c>
      <c r="S1499" s="3"/>
      <c r="U1499" s="3" t="s">
        <v>7716</v>
      </c>
      <c r="V1499" s="3" t="s">
        <v>239</v>
      </c>
      <c r="W1499" s="3" t="s">
        <v>69</v>
      </c>
      <c r="X1499" s="3" t="s">
        <v>70</v>
      </c>
      <c r="Y1499" s="3" t="s">
        <v>67</v>
      </c>
      <c r="Z1499" s="4" t="str">
        <f>IF(Tabela1[[#This Row],[R.A.E]]="SIM",VLOOKUP(Tabela1[[#This Row],[CLASSIFICAÇÃO]],Lista_Susp_!PRAZO,2,0)+Tabela1[[#This Row],[DATA]],"")</f>
        <v/>
      </c>
      <c r="AA1499" s="11" t="b">
        <f ca="1">IF(Tabela1[[#This Row],[R.A.E]]="SIM",IF(AC1499="ok","CONCLUÍDO",IF(Tabela1[[#This Row],[PRAZO ABERTURA R.A.E]]&lt;TODAY(),"ATRASADO","NO PRAZO")))</f>
        <v>0</v>
      </c>
      <c r="AB1499" s="11" t="str">
        <f ca="1">IF(Tabela1[[#This Row],[PRAZO ABERTURA R.A.E]]&gt;=TODAY(),"",IF(Tabela1[[#This Row],[STATUS]]="ATRASADO",TODAY()-Tabela1[[#This Row],[PRAZO ABERTURA R.A.E]],""))</f>
        <v/>
      </c>
      <c r="AD1499" s="4"/>
      <c r="AE1499" s="3"/>
      <c r="AF1499" t="s">
        <v>73</v>
      </c>
    </row>
    <row r="1500" spans="1:32" x14ac:dyDescent="0.25">
      <c r="A1500" s="71">
        <v>1499</v>
      </c>
      <c r="B1500" s="2" t="s">
        <v>25</v>
      </c>
      <c r="C1500" s="46">
        <v>45616</v>
      </c>
      <c r="D1500" s="15" t="str">
        <f t="shared" si="26"/>
        <v>novembro</v>
      </c>
      <c r="E1500" s="9">
        <v>0.52777777777777779</v>
      </c>
      <c r="F1500" s="41" t="s">
        <v>7717</v>
      </c>
      <c r="G1500" s="2" t="s">
        <v>27</v>
      </c>
      <c r="H1500" s="20" t="s">
        <v>2308</v>
      </c>
      <c r="I1500" s="61"/>
      <c r="J1500" s="3"/>
      <c r="K1500" s="5" t="s">
        <v>7718</v>
      </c>
      <c r="L1500" s="6" t="s">
        <v>7544</v>
      </c>
      <c r="M1500" s="3" t="s">
        <v>120</v>
      </c>
      <c r="N1500" s="3" t="s">
        <v>4167</v>
      </c>
      <c r="O1500" s="2" t="s">
        <v>5666</v>
      </c>
      <c r="P1500" s="3" t="s">
        <v>7719</v>
      </c>
      <c r="S1500" s="3"/>
      <c r="U1500" s="3" t="s">
        <v>7720</v>
      </c>
      <c r="V1500" s="3" t="s">
        <v>248</v>
      </c>
      <c r="W1500" s="3" t="s">
        <v>69</v>
      </c>
      <c r="X1500" s="3" t="s">
        <v>70</v>
      </c>
      <c r="Y1500" s="3" t="s">
        <v>67</v>
      </c>
      <c r="Z1500" s="4" t="str">
        <f>IF(Tabela1[[#This Row],[R.A.E]]="SIM",VLOOKUP(Tabela1[[#This Row],[CLASSIFICAÇÃO]],Lista_Susp_!PRAZO,2,0)+Tabela1[[#This Row],[DATA]],"")</f>
        <v/>
      </c>
      <c r="AA1500" s="11" t="b">
        <f ca="1">IF(Tabela1[[#This Row],[R.A.E]]="SIM",IF(AC1500="ok","CONCLUÍDO",IF(Tabela1[[#This Row],[PRAZO ABERTURA R.A.E]]&lt;TODAY(),"ATRASADO","NO PRAZO")))</f>
        <v>0</v>
      </c>
      <c r="AB1500" s="11" t="str">
        <f ca="1">IF(Tabela1[[#This Row],[PRAZO ABERTURA R.A.E]]&gt;=TODAY(),"",IF(Tabela1[[#This Row],[STATUS]]="ATRASADO",TODAY()-Tabela1[[#This Row],[PRAZO ABERTURA R.A.E]],""))</f>
        <v/>
      </c>
      <c r="AD1500" s="4"/>
      <c r="AE1500" s="3"/>
      <c r="AF1500" t="s">
        <v>73</v>
      </c>
    </row>
    <row r="1501" spans="1:32" x14ac:dyDescent="0.25">
      <c r="A1501" s="71">
        <v>1500</v>
      </c>
      <c r="B1501" s="2" t="s">
        <v>25</v>
      </c>
      <c r="C1501" s="46">
        <v>45615</v>
      </c>
      <c r="D1501" s="15" t="str">
        <f t="shared" si="26"/>
        <v>novembro</v>
      </c>
      <c r="E1501" s="9">
        <v>0.90972222222222221</v>
      </c>
      <c r="F1501" s="41" t="s">
        <v>7721</v>
      </c>
      <c r="G1501" s="2" t="s">
        <v>32</v>
      </c>
      <c r="H1501" s="20"/>
      <c r="I1501" s="61" t="s">
        <v>5168</v>
      </c>
      <c r="J1501" s="3"/>
      <c r="K1501" s="5" t="s">
        <v>7812</v>
      </c>
      <c r="L1501" s="6" t="s">
        <v>126</v>
      </c>
      <c r="M1501" s="3" t="s">
        <v>122</v>
      </c>
      <c r="N1501" s="3" t="s">
        <v>7722</v>
      </c>
      <c r="O1501" s="2" t="s">
        <v>7723</v>
      </c>
      <c r="P1501" s="3" t="s">
        <v>484</v>
      </c>
      <c r="S1501" s="3"/>
      <c r="U1501" s="3" t="s">
        <v>610</v>
      </c>
      <c r="V1501" s="3" t="s">
        <v>105</v>
      </c>
      <c r="W1501" s="3" t="s">
        <v>76</v>
      </c>
      <c r="X1501" s="3" t="s">
        <v>66</v>
      </c>
      <c r="Y1501" s="3" t="s">
        <v>73</v>
      </c>
      <c r="Z1501" s="4">
        <f>IF(Tabela1[[#This Row],[R.A.E]]="SIM",VLOOKUP(Tabela1[[#This Row],[CLASSIFICAÇÃO]],Lista_Susp_!PRAZO,2,0)+Tabela1[[#This Row],[DATA]],"")</f>
        <v>45622</v>
      </c>
      <c r="AA1501" s="11" t="str">
        <f ca="1">IF(Tabela1[[#This Row],[R.A.E]]="SIM",IF(AC1501="ok","CONCLUÍDO",IF(Tabela1[[#This Row],[PRAZO ABERTURA R.A.E]]&lt;TODAY(),"ATRASADO","NO PRAZO")))</f>
        <v>CONCLUÍDO</v>
      </c>
      <c r="AB1501" s="11" t="str">
        <f ca="1">IF(Tabela1[[#This Row],[PRAZO ABERTURA R.A.E]]&gt;=TODAY(),"",IF(Tabela1[[#This Row],[STATUS]]="ATRASADO",TODAY()-Tabela1[[#This Row],[PRAZO ABERTURA R.A.E]],""))</f>
        <v/>
      </c>
      <c r="AC1501" s="3" t="s">
        <v>908</v>
      </c>
      <c r="AD1501" s="4">
        <v>45621</v>
      </c>
      <c r="AE1501" s="3"/>
      <c r="AF1501" t="s">
        <v>73</v>
      </c>
    </row>
    <row r="1502" spans="1:32" x14ac:dyDescent="0.25">
      <c r="A1502" s="71">
        <v>1501</v>
      </c>
      <c r="B1502" s="2" t="s">
        <v>25</v>
      </c>
      <c r="C1502" s="46">
        <v>45617</v>
      </c>
      <c r="D1502" s="15" t="str">
        <f t="shared" si="26"/>
        <v>novembro</v>
      </c>
      <c r="E1502" s="9">
        <v>1.7361111111111112E-2</v>
      </c>
      <c r="F1502" s="41" t="s">
        <v>7724</v>
      </c>
      <c r="G1502" s="2" t="s">
        <v>27</v>
      </c>
      <c r="H1502" s="20" t="s">
        <v>2310</v>
      </c>
      <c r="I1502" s="61"/>
      <c r="J1502" s="3"/>
      <c r="K1502" s="5" t="s">
        <v>7783</v>
      </c>
      <c r="L1502" s="6" t="s">
        <v>126</v>
      </c>
      <c r="M1502" s="3" t="s">
        <v>122</v>
      </c>
      <c r="N1502" s="3" t="s">
        <v>7308</v>
      </c>
      <c r="O1502" s="2" t="s">
        <v>7725</v>
      </c>
      <c r="P1502" s="3" t="s">
        <v>484</v>
      </c>
      <c r="S1502" s="3"/>
      <c r="U1502" s="3" t="s">
        <v>5966</v>
      </c>
      <c r="V1502" s="3" t="s">
        <v>105</v>
      </c>
      <c r="W1502" s="3" t="s">
        <v>69</v>
      </c>
      <c r="X1502" s="3" t="s">
        <v>70</v>
      </c>
      <c r="Y1502" s="3" t="s">
        <v>67</v>
      </c>
      <c r="Z1502" s="4" t="str">
        <f>IF(Tabela1[[#This Row],[R.A.E]]="SIM",VLOOKUP(Tabela1[[#This Row],[CLASSIFICAÇÃO]],Lista_Susp_!PRAZO,2,0)+Tabela1[[#This Row],[DATA]],"")</f>
        <v/>
      </c>
      <c r="AA1502" s="11" t="b">
        <f ca="1">IF(Tabela1[[#This Row],[R.A.E]]="SIM",IF(AC1502="ok","CONCLUÍDO",IF(Tabela1[[#This Row],[PRAZO ABERTURA R.A.E]]&lt;TODAY(),"ATRASADO","NO PRAZO")))</f>
        <v>0</v>
      </c>
      <c r="AB1502" s="11" t="str">
        <f ca="1">IF(Tabela1[[#This Row],[PRAZO ABERTURA R.A.E]]&gt;=TODAY(),"",IF(Tabela1[[#This Row],[STATUS]]="ATRASADO",TODAY()-Tabela1[[#This Row],[PRAZO ABERTURA R.A.E]],""))</f>
        <v/>
      </c>
      <c r="AD1502" s="4"/>
      <c r="AE1502" s="3"/>
      <c r="AF1502" t="s">
        <v>73</v>
      </c>
    </row>
    <row r="1503" spans="1:32" x14ac:dyDescent="0.25">
      <c r="A1503" s="71">
        <v>1502</v>
      </c>
      <c r="B1503" s="2" t="s">
        <v>25</v>
      </c>
      <c r="C1503" s="46">
        <v>45617</v>
      </c>
      <c r="D1503" s="15" t="str">
        <f t="shared" si="26"/>
        <v>novembro</v>
      </c>
      <c r="E1503" s="9">
        <v>0.125</v>
      </c>
      <c r="F1503" s="41" t="s">
        <v>7726</v>
      </c>
      <c r="G1503" s="2" t="s">
        <v>27</v>
      </c>
      <c r="H1503" s="20" t="s">
        <v>2308</v>
      </c>
      <c r="I1503" s="61"/>
      <c r="J1503" s="3"/>
      <c r="K1503" s="5" t="s">
        <v>7727</v>
      </c>
      <c r="L1503" s="6" t="s">
        <v>166</v>
      </c>
      <c r="M1503" s="3" t="s">
        <v>231</v>
      </c>
      <c r="N1503" s="3" t="s">
        <v>7728</v>
      </c>
      <c r="O1503" s="2" t="s">
        <v>7729</v>
      </c>
      <c r="P1503" s="3" t="s">
        <v>1343</v>
      </c>
      <c r="S1503" s="3"/>
      <c r="U1503" s="3" t="s">
        <v>2326</v>
      </c>
      <c r="V1503" s="3" t="s">
        <v>105</v>
      </c>
      <c r="W1503" s="3" t="s">
        <v>69</v>
      </c>
      <c r="X1503" s="3" t="s">
        <v>70</v>
      </c>
      <c r="Y1503" s="3" t="s">
        <v>67</v>
      </c>
      <c r="Z1503" s="4" t="str">
        <f>IF(Tabela1[[#This Row],[R.A.E]]="SIM",VLOOKUP(Tabela1[[#This Row],[CLASSIFICAÇÃO]],Lista_Susp_!PRAZO,2,0)+Tabela1[[#This Row],[DATA]],"")</f>
        <v/>
      </c>
      <c r="AA1503" s="11" t="b">
        <f ca="1">IF(Tabela1[[#This Row],[R.A.E]]="SIM",IF(AC1503="ok","CONCLUÍDO",IF(Tabela1[[#This Row],[PRAZO ABERTURA R.A.E]]&lt;TODAY(),"ATRASADO","NO PRAZO")))</f>
        <v>0</v>
      </c>
      <c r="AB1503" s="11" t="str">
        <f ca="1">IF(Tabela1[[#This Row],[PRAZO ABERTURA R.A.E]]&gt;=TODAY(),"",IF(Tabela1[[#This Row],[STATUS]]="ATRASADO",TODAY()-Tabela1[[#This Row],[PRAZO ABERTURA R.A.E]],""))</f>
        <v/>
      </c>
      <c r="AD1503" s="4"/>
      <c r="AE1503" s="3"/>
      <c r="AF1503" t="s">
        <v>73</v>
      </c>
    </row>
    <row r="1504" spans="1:32" x14ac:dyDescent="0.25">
      <c r="A1504" s="71">
        <v>1503</v>
      </c>
      <c r="B1504" s="2" t="s">
        <v>25</v>
      </c>
      <c r="C1504" s="46">
        <v>45614</v>
      </c>
      <c r="D1504" s="15" t="str">
        <f t="shared" si="26"/>
        <v>novembro</v>
      </c>
      <c r="E1504" s="9">
        <v>0.98472222222222217</v>
      </c>
      <c r="F1504" s="41" t="s">
        <v>6103</v>
      </c>
      <c r="G1504" s="2" t="s">
        <v>36</v>
      </c>
      <c r="H1504" s="20"/>
      <c r="I1504" s="61"/>
      <c r="J1504" s="3"/>
      <c r="K1504" s="5" t="s">
        <v>7730</v>
      </c>
      <c r="L1504" s="6" t="s">
        <v>126</v>
      </c>
      <c r="M1504" s="3" t="s">
        <v>231</v>
      </c>
      <c r="N1504" s="3" t="s">
        <v>3349</v>
      </c>
      <c r="O1504" s="2" t="s">
        <v>7731</v>
      </c>
      <c r="P1504" s="3" t="s">
        <v>7732</v>
      </c>
      <c r="S1504" s="3"/>
      <c r="U1504" s="3" t="s">
        <v>7733</v>
      </c>
      <c r="V1504" s="3" t="s">
        <v>77</v>
      </c>
      <c r="W1504" s="3" t="s">
        <v>69</v>
      </c>
      <c r="X1504" s="3" t="s">
        <v>70</v>
      </c>
      <c r="Y1504" s="3" t="s">
        <v>67</v>
      </c>
      <c r="Z1504" s="4" t="str">
        <f>IF(Tabela1[[#This Row],[R.A.E]]="SIM",VLOOKUP(Tabela1[[#This Row],[CLASSIFICAÇÃO]],Lista_Susp_!PRAZO,2,0)+Tabela1[[#This Row],[DATA]],"")</f>
        <v/>
      </c>
      <c r="AA1504" s="11" t="b">
        <f ca="1">IF(Tabela1[[#This Row],[R.A.E]]="SIM",IF(AC1504="ok","CONCLUÍDO",IF(Tabela1[[#This Row],[PRAZO ABERTURA R.A.E]]&lt;TODAY(),"ATRASADO","NO PRAZO")))</f>
        <v>0</v>
      </c>
      <c r="AB1504" s="11" t="str">
        <f ca="1">IF(Tabela1[[#This Row],[PRAZO ABERTURA R.A.E]]&gt;=TODAY(),"",IF(Tabela1[[#This Row],[STATUS]]="ATRASADO",TODAY()-Tabela1[[#This Row],[PRAZO ABERTURA R.A.E]],""))</f>
        <v/>
      </c>
      <c r="AD1504" s="4"/>
      <c r="AE1504" s="3"/>
      <c r="AF1504" t="s">
        <v>73</v>
      </c>
    </row>
    <row r="1505" spans="1:32" x14ac:dyDescent="0.25">
      <c r="A1505" s="71">
        <v>1504</v>
      </c>
      <c r="B1505" s="2" t="s">
        <v>25</v>
      </c>
      <c r="C1505" s="46">
        <v>45617</v>
      </c>
      <c r="D1505" s="15" t="str">
        <f t="shared" si="26"/>
        <v>novembro</v>
      </c>
      <c r="E1505" s="9">
        <v>0.34027777777777773</v>
      </c>
      <c r="F1505" s="41" t="s">
        <v>2885</v>
      </c>
      <c r="G1505" s="2" t="s">
        <v>27</v>
      </c>
      <c r="H1505" s="20" t="s">
        <v>2308</v>
      </c>
      <c r="I1505" s="61"/>
      <c r="J1505" s="3"/>
      <c r="K1505" s="5" t="s">
        <v>7734</v>
      </c>
      <c r="L1505" s="6" t="s">
        <v>126</v>
      </c>
      <c r="M1505" s="3" t="s">
        <v>122</v>
      </c>
      <c r="N1505" s="3" t="s">
        <v>2872</v>
      </c>
      <c r="O1505" s="2" t="s">
        <v>7735</v>
      </c>
      <c r="P1505" s="3" t="s">
        <v>7736</v>
      </c>
      <c r="S1505" s="3"/>
      <c r="U1505" s="3" t="s">
        <v>7737</v>
      </c>
      <c r="V1505" s="3" t="s">
        <v>248</v>
      </c>
      <c r="W1505" s="3" t="s">
        <v>69</v>
      </c>
      <c r="X1505" s="3" t="s">
        <v>70</v>
      </c>
      <c r="Y1505" s="3" t="s">
        <v>67</v>
      </c>
      <c r="Z1505" s="4" t="str">
        <f>IF(Tabela1[[#This Row],[R.A.E]]="SIM",VLOOKUP(Tabela1[[#This Row],[CLASSIFICAÇÃO]],Lista_Susp_!PRAZO,2,0)+Tabela1[[#This Row],[DATA]],"")</f>
        <v/>
      </c>
      <c r="AA1505" s="11" t="b">
        <f ca="1">IF(Tabela1[[#This Row],[R.A.E]]="SIM",IF(AC1505="ok","CONCLUÍDO",IF(Tabela1[[#This Row],[PRAZO ABERTURA R.A.E]]&lt;TODAY(),"ATRASADO","NO PRAZO")))</f>
        <v>0</v>
      </c>
      <c r="AB1505" s="11" t="str">
        <f ca="1">IF(Tabela1[[#This Row],[PRAZO ABERTURA R.A.E]]&gt;=TODAY(),"",IF(Tabela1[[#This Row],[STATUS]]="ATRASADO",TODAY()-Tabela1[[#This Row],[PRAZO ABERTURA R.A.E]],""))</f>
        <v/>
      </c>
      <c r="AD1505" s="4"/>
      <c r="AE1505" s="3"/>
      <c r="AF1505" t="s">
        <v>73</v>
      </c>
    </row>
    <row r="1506" spans="1:32" x14ac:dyDescent="0.25">
      <c r="A1506" s="71">
        <v>1505</v>
      </c>
      <c r="B1506" s="2" t="s">
        <v>25</v>
      </c>
      <c r="C1506" s="46">
        <v>45616</v>
      </c>
      <c r="D1506" s="15" t="str">
        <f t="shared" si="26"/>
        <v>novembro</v>
      </c>
      <c r="E1506" s="9">
        <v>0.39583333333333331</v>
      </c>
      <c r="F1506" s="41" t="s">
        <v>7157</v>
      </c>
      <c r="G1506" s="2" t="s">
        <v>36</v>
      </c>
      <c r="H1506" s="20"/>
      <c r="I1506" s="61"/>
      <c r="J1506" s="3"/>
      <c r="K1506" s="5" t="s">
        <v>7782</v>
      </c>
      <c r="L1506" s="6" t="s">
        <v>126</v>
      </c>
      <c r="M1506" s="3" t="s">
        <v>121</v>
      </c>
      <c r="N1506" s="3" t="s">
        <v>7738</v>
      </c>
      <c r="O1506" s="2" t="s">
        <v>7739</v>
      </c>
      <c r="P1506" s="3" t="s">
        <v>7740</v>
      </c>
      <c r="S1506" s="3"/>
      <c r="U1506" s="3" t="s">
        <v>6351</v>
      </c>
      <c r="V1506" s="3" t="s">
        <v>7612</v>
      </c>
      <c r="W1506" s="3" t="s">
        <v>76</v>
      </c>
      <c r="X1506" s="3" t="s">
        <v>70</v>
      </c>
      <c r="Y1506" s="3" t="s">
        <v>67</v>
      </c>
      <c r="Z1506" s="4" t="str">
        <f>IF(Tabela1[[#This Row],[R.A.E]]="SIM",VLOOKUP(Tabela1[[#This Row],[CLASSIFICAÇÃO]],Lista_Susp_!PRAZO,2,0)+Tabela1[[#This Row],[DATA]],"")</f>
        <v/>
      </c>
      <c r="AA1506" s="11" t="b">
        <f ca="1">IF(Tabela1[[#This Row],[R.A.E]]="SIM",IF(AC1506="ok","CONCLUÍDO",IF(Tabela1[[#This Row],[PRAZO ABERTURA R.A.E]]&lt;TODAY(),"ATRASADO","NO PRAZO")))</f>
        <v>0</v>
      </c>
      <c r="AB1506" s="11" t="str">
        <f ca="1">IF(Tabela1[[#This Row],[PRAZO ABERTURA R.A.E]]&gt;=TODAY(),"",IF(Tabela1[[#This Row],[STATUS]]="ATRASADO",TODAY()-Tabela1[[#This Row],[PRAZO ABERTURA R.A.E]],""))</f>
        <v/>
      </c>
      <c r="AD1506" s="4"/>
      <c r="AE1506" s="3"/>
      <c r="AF1506" t="s">
        <v>73</v>
      </c>
    </row>
    <row r="1507" spans="1:32" x14ac:dyDescent="0.25">
      <c r="A1507" s="71">
        <v>1506</v>
      </c>
      <c r="B1507" s="2" t="s">
        <v>25</v>
      </c>
      <c r="C1507" s="46">
        <v>45616</v>
      </c>
      <c r="D1507" s="15" t="str">
        <f t="shared" si="26"/>
        <v>novembro</v>
      </c>
      <c r="E1507" s="9">
        <v>0.66666666666666663</v>
      </c>
      <c r="F1507" s="41" t="s">
        <v>7157</v>
      </c>
      <c r="G1507" s="2" t="s">
        <v>36</v>
      </c>
      <c r="H1507" s="20"/>
      <c r="I1507" s="61"/>
      <c r="J1507" s="3"/>
      <c r="K1507" s="5" t="s">
        <v>7741</v>
      </c>
      <c r="L1507" s="6" t="s">
        <v>40</v>
      </c>
      <c r="M1507" s="3" t="s">
        <v>121</v>
      </c>
      <c r="N1507" s="3" t="s">
        <v>7742</v>
      </c>
      <c r="O1507" s="2" t="s">
        <v>3386</v>
      </c>
      <c r="P1507" s="3" t="s">
        <v>7626</v>
      </c>
      <c r="S1507" s="3"/>
      <c r="U1507" s="3" t="s">
        <v>7743</v>
      </c>
      <c r="V1507" s="3" t="s">
        <v>7612</v>
      </c>
      <c r="W1507" s="3" t="s">
        <v>69</v>
      </c>
      <c r="X1507" s="3" t="s">
        <v>70</v>
      </c>
      <c r="Y1507" s="3" t="s">
        <v>67</v>
      </c>
      <c r="Z1507" s="4" t="str">
        <f>IF(Tabela1[[#This Row],[R.A.E]]="SIM",VLOOKUP(Tabela1[[#This Row],[CLASSIFICAÇÃO]],Lista_Susp_!PRAZO,2,0)+Tabela1[[#This Row],[DATA]],"")</f>
        <v/>
      </c>
      <c r="AA1507" s="11" t="b">
        <f ca="1">IF(Tabela1[[#This Row],[R.A.E]]="SIM",IF(AC1507="ok","CONCLUÍDO",IF(Tabela1[[#This Row],[PRAZO ABERTURA R.A.E]]&lt;TODAY(),"ATRASADO","NO PRAZO")))</f>
        <v>0</v>
      </c>
      <c r="AB1507" s="11" t="str">
        <f ca="1">IF(Tabela1[[#This Row],[PRAZO ABERTURA R.A.E]]&gt;=TODAY(),"",IF(Tabela1[[#This Row],[STATUS]]="ATRASADO",TODAY()-Tabela1[[#This Row],[PRAZO ABERTURA R.A.E]],""))</f>
        <v/>
      </c>
      <c r="AD1507" s="4"/>
      <c r="AE1507" s="3"/>
      <c r="AF1507" t="s">
        <v>73</v>
      </c>
    </row>
    <row r="1508" spans="1:32" x14ac:dyDescent="0.25">
      <c r="A1508" s="71">
        <v>1507</v>
      </c>
      <c r="B1508" s="2" t="s">
        <v>25</v>
      </c>
      <c r="C1508" s="46">
        <v>45618</v>
      </c>
      <c r="D1508" s="15" t="str">
        <f t="shared" si="26"/>
        <v>novembro</v>
      </c>
      <c r="E1508" s="9">
        <v>0.19097222222222221</v>
      </c>
      <c r="F1508" s="41" t="s">
        <v>7744</v>
      </c>
      <c r="G1508" s="2" t="s">
        <v>27</v>
      </c>
      <c r="H1508" s="20" t="s">
        <v>2310</v>
      </c>
      <c r="I1508" s="61"/>
      <c r="J1508" s="3"/>
      <c r="K1508" s="5" t="s">
        <v>7745</v>
      </c>
      <c r="L1508" s="6" t="s">
        <v>7543</v>
      </c>
      <c r="M1508" s="3" t="s">
        <v>122</v>
      </c>
      <c r="N1508" s="3" t="s">
        <v>4604</v>
      </c>
      <c r="O1508" s="2" t="s">
        <v>7746</v>
      </c>
      <c r="P1508" s="3" t="s">
        <v>7747</v>
      </c>
      <c r="S1508" s="3"/>
      <c r="U1508" s="3" t="s">
        <v>7748</v>
      </c>
      <c r="V1508" s="3" t="s">
        <v>64</v>
      </c>
      <c r="W1508" s="3" t="s">
        <v>69</v>
      </c>
      <c r="X1508" s="3" t="s">
        <v>70</v>
      </c>
      <c r="Y1508" s="3" t="s">
        <v>67</v>
      </c>
      <c r="Z1508" s="4" t="str">
        <f>IF(Tabela1[[#This Row],[R.A.E]]="SIM",VLOOKUP(Tabela1[[#This Row],[CLASSIFICAÇÃO]],Lista_Susp_!PRAZO,2,0)+Tabela1[[#This Row],[DATA]],"")</f>
        <v/>
      </c>
      <c r="AA1508" s="11" t="b">
        <f ca="1">IF(Tabela1[[#This Row],[R.A.E]]="SIM",IF(AC1508="ok","CONCLUÍDO",IF(Tabela1[[#This Row],[PRAZO ABERTURA R.A.E]]&lt;TODAY(),"ATRASADO","NO PRAZO")))</f>
        <v>0</v>
      </c>
      <c r="AB1508" s="11" t="str">
        <f ca="1">IF(Tabela1[[#This Row],[PRAZO ABERTURA R.A.E]]&gt;=TODAY(),"",IF(Tabela1[[#This Row],[STATUS]]="ATRASADO",TODAY()-Tabela1[[#This Row],[PRAZO ABERTURA R.A.E]],""))</f>
        <v/>
      </c>
      <c r="AD1508" s="4"/>
      <c r="AE1508" s="3"/>
      <c r="AF1508" t="s">
        <v>73</v>
      </c>
    </row>
    <row r="1509" spans="1:32" x14ac:dyDescent="0.25">
      <c r="A1509" s="71">
        <v>1508</v>
      </c>
      <c r="B1509" s="2" t="s">
        <v>25</v>
      </c>
      <c r="C1509" s="46">
        <v>45617</v>
      </c>
      <c r="D1509" s="15" t="str">
        <f t="shared" si="26"/>
        <v>novembro</v>
      </c>
      <c r="E1509" s="9">
        <v>0.54999999999999993</v>
      </c>
      <c r="F1509" s="41" t="s">
        <v>7750</v>
      </c>
      <c r="G1509" s="2" t="s">
        <v>36</v>
      </c>
      <c r="H1509" s="20"/>
      <c r="I1509" s="61"/>
      <c r="J1509" s="3"/>
      <c r="K1509" s="5" t="s">
        <v>7784</v>
      </c>
      <c r="L1509" s="6" t="s">
        <v>3996</v>
      </c>
      <c r="M1509" s="3" t="s">
        <v>121</v>
      </c>
      <c r="N1509" s="3" t="s">
        <v>2707</v>
      </c>
      <c r="O1509" s="2" t="s">
        <v>7751</v>
      </c>
      <c r="P1509" s="3" t="s">
        <v>7752</v>
      </c>
      <c r="S1509" s="3"/>
      <c r="T1509" s="3" t="s">
        <v>7753</v>
      </c>
      <c r="U1509" s="3" t="s">
        <v>1021</v>
      </c>
      <c r="V1509" s="3" t="s">
        <v>239</v>
      </c>
      <c r="W1509" s="3" t="s">
        <v>69</v>
      </c>
      <c r="X1509" s="3" t="s">
        <v>70</v>
      </c>
      <c r="Y1509" s="3" t="s">
        <v>67</v>
      </c>
      <c r="Z1509" s="4" t="str">
        <f>IF(Tabela1[[#This Row],[R.A.E]]="SIM",VLOOKUP(Tabela1[[#This Row],[CLASSIFICAÇÃO]],Lista_Susp_!PRAZO,2,0)+Tabela1[[#This Row],[DATA]],"")</f>
        <v/>
      </c>
      <c r="AA1509" s="11" t="b">
        <f ca="1">IF(Tabela1[[#This Row],[R.A.E]]="SIM",IF(AC1509="ok","CONCLUÍDO",IF(Tabela1[[#This Row],[PRAZO ABERTURA R.A.E]]&lt;TODAY(),"ATRASADO","NO PRAZO")))</f>
        <v>0</v>
      </c>
      <c r="AB1509" s="11" t="str">
        <f ca="1">IF(Tabela1[[#This Row],[PRAZO ABERTURA R.A.E]]&gt;=TODAY(),"",IF(Tabela1[[#This Row],[STATUS]]="ATRASADO",TODAY()-Tabela1[[#This Row],[PRAZO ABERTURA R.A.E]],""))</f>
        <v/>
      </c>
      <c r="AD1509" s="4"/>
      <c r="AE1509" s="3"/>
      <c r="AF1509" t="s">
        <v>73</v>
      </c>
    </row>
    <row r="1510" spans="1:32" x14ac:dyDescent="0.25">
      <c r="A1510" s="71">
        <v>1509</v>
      </c>
      <c r="B1510" s="2" t="s">
        <v>25</v>
      </c>
      <c r="C1510" s="46">
        <v>45617</v>
      </c>
      <c r="D1510" s="15" t="str">
        <f t="shared" si="26"/>
        <v>novembro</v>
      </c>
      <c r="E1510" s="9">
        <v>0.42708333333333331</v>
      </c>
      <c r="F1510" s="41" t="s">
        <v>7754</v>
      </c>
      <c r="G1510" s="2" t="s">
        <v>33</v>
      </c>
      <c r="H1510" s="20"/>
      <c r="I1510" s="61"/>
      <c r="J1510" s="3"/>
      <c r="K1510" s="5" t="s">
        <v>7785</v>
      </c>
      <c r="L1510" s="6" t="s">
        <v>197</v>
      </c>
      <c r="M1510" s="3" t="s">
        <v>121</v>
      </c>
      <c r="N1510" s="3" t="s">
        <v>4172</v>
      </c>
      <c r="O1510" s="2" t="s">
        <v>7755</v>
      </c>
      <c r="P1510" s="3" t="s">
        <v>6996</v>
      </c>
      <c r="S1510" s="3"/>
      <c r="T1510" s="3" t="s">
        <v>7756</v>
      </c>
      <c r="U1510" s="3" t="s">
        <v>5049</v>
      </c>
      <c r="V1510" s="3" t="s">
        <v>239</v>
      </c>
      <c r="W1510" s="3" t="s">
        <v>69</v>
      </c>
      <c r="X1510" s="3" t="s">
        <v>70</v>
      </c>
      <c r="Y1510" s="3" t="s">
        <v>67</v>
      </c>
      <c r="Z1510" s="4" t="str">
        <f>IF(Tabela1[[#This Row],[R.A.E]]="SIM",VLOOKUP(Tabela1[[#This Row],[CLASSIFICAÇÃO]],Lista_Susp_!PRAZO,2,0)+Tabela1[[#This Row],[DATA]],"")</f>
        <v/>
      </c>
      <c r="AA1510" s="11" t="b">
        <f ca="1">IF(Tabela1[[#This Row],[R.A.E]]="SIM",IF(AC1510="ok","CONCLUÍDO",IF(Tabela1[[#This Row],[PRAZO ABERTURA R.A.E]]&lt;TODAY(),"ATRASADO","NO PRAZO")))</f>
        <v>0</v>
      </c>
      <c r="AB1510" s="11" t="str">
        <f ca="1">IF(Tabela1[[#This Row],[PRAZO ABERTURA R.A.E]]&gt;=TODAY(),"",IF(Tabela1[[#This Row],[STATUS]]="ATRASADO",TODAY()-Tabela1[[#This Row],[PRAZO ABERTURA R.A.E]],""))</f>
        <v/>
      </c>
      <c r="AD1510" s="4"/>
      <c r="AE1510" s="3"/>
      <c r="AF1510" t="s">
        <v>73</v>
      </c>
    </row>
    <row r="1511" spans="1:32" x14ac:dyDescent="0.25">
      <c r="A1511" s="71">
        <v>1510</v>
      </c>
      <c r="B1511" s="2" t="s">
        <v>25</v>
      </c>
      <c r="C1511" s="46">
        <v>45618</v>
      </c>
      <c r="D1511" s="15" t="str">
        <f t="shared" si="26"/>
        <v>novembro</v>
      </c>
      <c r="E1511" s="9">
        <v>0.41666666666666669</v>
      </c>
      <c r="F1511" s="41" t="s">
        <v>1759</v>
      </c>
      <c r="G1511" s="2" t="s">
        <v>30</v>
      </c>
      <c r="H1511" s="20"/>
      <c r="I1511" s="61"/>
      <c r="J1511" s="3"/>
      <c r="K1511" s="5" t="s">
        <v>7786</v>
      </c>
      <c r="L1511" s="6" t="s">
        <v>126</v>
      </c>
      <c r="M1511" s="3" t="s">
        <v>44</v>
      </c>
      <c r="N1511" s="3" t="s">
        <v>3887</v>
      </c>
      <c r="O1511" s="2" t="s">
        <v>7757</v>
      </c>
      <c r="P1511" s="3" t="s">
        <v>7758</v>
      </c>
      <c r="S1511" s="3"/>
      <c r="T1511" s="3" t="s">
        <v>7759</v>
      </c>
      <c r="U1511" s="3" t="s">
        <v>3951</v>
      </c>
      <c r="V1511" s="3" t="s">
        <v>81</v>
      </c>
      <c r="W1511" s="3" t="s">
        <v>69</v>
      </c>
      <c r="X1511" s="3" t="s">
        <v>70</v>
      </c>
      <c r="Y1511" s="3" t="s">
        <v>67</v>
      </c>
      <c r="Z1511" s="4" t="str">
        <f>IF(Tabela1[[#This Row],[R.A.E]]="SIM",VLOOKUP(Tabela1[[#This Row],[CLASSIFICAÇÃO]],Lista_Susp_!PRAZO,2,0)+Tabela1[[#This Row],[DATA]],"")</f>
        <v/>
      </c>
      <c r="AA1511" s="11" t="b">
        <f ca="1">IF(Tabela1[[#This Row],[R.A.E]]="SIM",IF(AC1511="ok","CONCLUÍDO",IF(Tabela1[[#This Row],[PRAZO ABERTURA R.A.E]]&lt;TODAY(),"ATRASADO","NO PRAZO")))</f>
        <v>0</v>
      </c>
      <c r="AB1511" s="11" t="str">
        <f ca="1">IF(Tabela1[[#This Row],[PRAZO ABERTURA R.A.E]]&gt;=TODAY(),"",IF(Tabela1[[#This Row],[STATUS]]="ATRASADO",TODAY()-Tabela1[[#This Row],[PRAZO ABERTURA R.A.E]],""))</f>
        <v/>
      </c>
      <c r="AD1511" s="4"/>
      <c r="AE1511" s="3"/>
      <c r="AF1511" t="s">
        <v>73</v>
      </c>
    </row>
    <row r="1512" spans="1:32" ht="30" x14ac:dyDescent="0.25">
      <c r="A1512" s="71">
        <v>1511</v>
      </c>
      <c r="B1512" s="2" t="s">
        <v>25</v>
      </c>
      <c r="C1512" s="46">
        <v>45617</v>
      </c>
      <c r="D1512" s="15" t="str">
        <f t="shared" si="26"/>
        <v>novembro</v>
      </c>
      <c r="E1512" s="9">
        <v>0.45833333333333331</v>
      </c>
      <c r="F1512" s="41" t="s">
        <v>7760</v>
      </c>
      <c r="G1512" s="2" t="s">
        <v>30</v>
      </c>
      <c r="H1512" s="20"/>
      <c r="I1512" s="61"/>
      <c r="J1512" s="3"/>
      <c r="K1512" s="5" t="s">
        <v>7787</v>
      </c>
      <c r="L1512" s="6" t="s">
        <v>126</v>
      </c>
      <c r="M1512" s="3" t="s">
        <v>121</v>
      </c>
      <c r="N1512" s="3" t="s">
        <v>3873</v>
      </c>
      <c r="O1512" s="2" t="s">
        <v>7761</v>
      </c>
      <c r="P1512" s="3" t="s">
        <v>5087</v>
      </c>
      <c r="S1512" s="3"/>
      <c r="T1512" s="1" t="s">
        <v>7810</v>
      </c>
      <c r="U1512" s="3" t="s">
        <v>3593</v>
      </c>
      <c r="V1512" s="3" t="s">
        <v>7612</v>
      </c>
      <c r="W1512" s="3" t="s">
        <v>76</v>
      </c>
      <c r="X1512" s="3" t="s">
        <v>70</v>
      </c>
      <c r="Y1512" s="3" t="s">
        <v>67</v>
      </c>
      <c r="Z1512" s="4" t="str">
        <f>IF(Tabela1[[#This Row],[R.A.E]]="SIM",VLOOKUP(Tabela1[[#This Row],[CLASSIFICAÇÃO]],Lista_Susp_!PRAZO,2,0)+Tabela1[[#This Row],[DATA]],"")</f>
        <v/>
      </c>
      <c r="AA1512" s="11" t="b">
        <f ca="1">IF(Tabela1[[#This Row],[R.A.E]]="SIM",IF(AC1512="ok","CONCLUÍDO",IF(Tabela1[[#This Row],[PRAZO ABERTURA R.A.E]]&lt;TODAY(),"ATRASADO","NO PRAZO")))</f>
        <v>0</v>
      </c>
      <c r="AB1512" s="11" t="str">
        <f ca="1">IF(Tabela1[[#This Row],[PRAZO ABERTURA R.A.E]]&gt;=TODAY(),"",IF(Tabela1[[#This Row],[STATUS]]="ATRASADO",TODAY()-Tabela1[[#This Row],[PRAZO ABERTURA R.A.E]],""))</f>
        <v/>
      </c>
      <c r="AD1512" s="4"/>
      <c r="AE1512" s="3"/>
      <c r="AF1512" t="s">
        <v>73</v>
      </c>
    </row>
    <row r="1513" spans="1:32" ht="30" x14ac:dyDescent="0.25">
      <c r="A1513" s="71">
        <v>1512</v>
      </c>
      <c r="B1513" s="2" t="s">
        <v>25</v>
      </c>
      <c r="C1513" s="46">
        <v>45617</v>
      </c>
      <c r="D1513" s="15" t="str">
        <f t="shared" si="26"/>
        <v>novembro</v>
      </c>
      <c r="E1513" s="9">
        <v>0.33333333333333331</v>
      </c>
      <c r="F1513" s="41" t="s">
        <v>7762</v>
      </c>
      <c r="G1513" s="2" t="s">
        <v>36</v>
      </c>
      <c r="H1513" s="20"/>
      <c r="I1513" s="61"/>
      <c r="J1513" s="3"/>
      <c r="K1513" s="5" t="s">
        <v>7788</v>
      </c>
      <c r="L1513" s="6" t="s">
        <v>126</v>
      </c>
      <c r="M1513" s="3" t="s">
        <v>121</v>
      </c>
      <c r="N1513" s="3" t="s">
        <v>3873</v>
      </c>
      <c r="O1513" s="2" t="s">
        <v>7763</v>
      </c>
      <c r="P1513" s="3" t="s">
        <v>410</v>
      </c>
      <c r="S1513" s="3"/>
      <c r="T1513" s="1" t="s">
        <v>7809</v>
      </c>
      <c r="U1513" s="3" t="s">
        <v>3593</v>
      </c>
      <c r="V1513" s="3" t="s">
        <v>7612</v>
      </c>
      <c r="W1513" s="3" t="s">
        <v>76</v>
      </c>
      <c r="X1513" s="3" t="s">
        <v>70</v>
      </c>
      <c r="Y1513" s="3" t="s">
        <v>67</v>
      </c>
      <c r="Z1513" s="4" t="str">
        <f>IF(Tabela1[[#This Row],[R.A.E]]="SIM",VLOOKUP(Tabela1[[#This Row],[CLASSIFICAÇÃO]],Lista_Susp_!PRAZO,2,0)+Tabela1[[#This Row],[DATA]],"")</f>
        <v/>
      </c>
      <c r="AA1513" s="11" t="b">
        <f ca="1">IF(Tabela1[[#This Row],[R.A.E]]="SIM",IF(AC1513="ok","CONCLUÍDO",IF(Tabela1[[#This Row],[PRAZO ABERTURA R.A.E]]&lt;TODAY(),"ATRASADO","NO PRAZO")))</f>
        <v>0</v>
      </c>
      <c r="AB1513" s="11" t="str">
        <f ca="1">IF(Tabela1[[#This Row],[PRAZO ABERTURA R.A.E]]&gt;=TODAY(),"",IF(Tabela1[[#This Row],[STATUS]]="ATRASADO",TODAY()-Tabela1[[#This Row],[PRAZO ABERTURA R.A.E]],""))</f>
        <v/>
      </c>
      <c r="AD1513" s="4"/>
      <c r="AE1513" s="3"/>
      <c r="AF1513" t="s">
        <v>73</v>
      </c>
    </row>
    <row r="1514" spans="1:32" x14ac:dyDescent="0.25">
      <c r="A1514" s="71">
        <v>1513</v>
      </c>
      <c r="B1514" s="2" t="s">
        <v>25</v>
      </c>
      <c r="C1514" s="46">
        <v>45618</v>
      </c>
      <c r="D1514" s="15" t="str">
        <f t="shared" si="26"/>
        <v>novembro</v>
      </c>
      <c r="E1514" s="9">
        <v>0.5625</v>
      </c>
      <c r="F1514" s="41" t="s">
        <v>7764</v>
      </c>
      <c r="G1514" s="2" t="s">
        <v>27</v>
      </c>
      <c r="H1514" s="20" t="s">
        <v>2308</v>
      </c>
      <c r="I1514" s="61"/>
      <c r="J1514" s="3"/>
      <c r="K1514" s="5" t="s">
        <v>7789</v>
      </c>
      <c r="L1514" s="6" t="s">
        <v>126</v>
      </c>
      <c r="M1514" s="3" t="s">
        <v>122</v>
      </c>
      <c r="N1514" s="3" t="s">
        <v>6697</v>
      </c>
      <c r="O1514" s="3" t="s">
        <v>7765</v>
      </c>
      <c r="P1514" s="3" t="s">
        <v>7766</v>
      </c>
      <c r="S1514" s="3"/>
      <c r="T1514" s="3" t="s">
        <v>7767</v>
      </c>
      <c r="V1514" s="3" t="s">
        <v>82</v>
      </c>
      <c r="W1514" s="3" t="s">
        <v>69</v>
      </c>
      <c r="X1514" s="3" t="s">
        <v>70</v>
      </c>
      <c r="Y1514" s="3" t="s">
        <v>67</v>
      </c>
      <c r="Z1514" s="4" t="str">
        <f>IF(Tabela1[[#This Row],[R.A.E]]="SIM",VLOOKUP(Tabela1[[#This Row],[CLASSIFICAÇÃO]],Lista_Susp_!PRAZO,2,0)+Tabela1[[#This Row],[DATA]],"")</f>
        <v/>
      </c>
      <c r="AA1514" s="11" t="b">
        <f ca="1">IF(Tabela1[[#This Row],[R.A.E]]="SIM",IF(AC1514="ok","CONCLUÍDO",IF(Tabela1[[#This Row],[PRAZO ABERTURA R.A.E]]&lt;TODAY(),"ATRASADO","NO PRAZO")))</f>
        <v>0</v>
      </c>
      <c r="AB1514" s="11" t="str">
        <f ca="1">IF(Tabela1[[#This Row],[PRAZO ABERTURA R.A.E]]&gt;=TODAY(),"",IF(Tabela1[[#This Row],[STATUS]]="ATRASADO",TODAY()-Tabela1[[#This Row],[PRAZO ABERTURA R.A.E]],""))</f>
        <v/>
      </c>
      <c r="AD1514" s="4"/>
      <c r="AE1514" s="3"/>
      <c r="AF1514" t="s">
        <v>73</v>
      </c>
    </row>
    <row r="1515" spans="1:32" ht="30" x14ac:dyDescent="0.25">
      <c r="A1515" s="71">
        <v>1514</v>
      </c>
      <c r="B1515" s="2" t="s">
        <v>25</v>
      </c>
      <c r="C1515" s="46">
        <v>45619</v>
      </c>
      <c r="D1515" s="15" t="str">
        <f t="shared" si="26"/>
        <v>novembro</v>
      </c>
      <c r="E1515" s="9">
        <v>0.27083333333333331</v>
      </c>
      <c r="F1515" s="41" t="s">
        <v>7162</v>
      </c>
      <c r="G1515" s="2" t="s">
        <v>27</v>
      </c>
      <c r="H1515" s="20" t="s">
        <v>2310</v>
      </c>
      <c r="I1515" s="61"/>
      <c r="J1515" s="3"/>
      <c r="K1515" s="5" t="s">
        <v>7790</v>
      </c>
      <c r="L1515" s="6" t="s">
        <v>155</v>
      </c>
      <c r="M1515" s="3" t="s">
        <v>122</v>
      </c>
      <c r="N1515" s="3" t="s">
        <v>1673</v>
      </c>
      <c r="O1515" s="2" t="s">
        <v>7768</v>
      </c>
      <c r="P1515" s="3" t="s">
        <v>484</v>
      </c>
      <c r="S1515" s="3"/>
      <c r="T1515" s="1" t="s">
        <v>7808</v>
      </c>
      <c r="U1515" s="3" t="s">
        <v>6333</v>
      </c>
      <c r="V1515" s="3" t="s">
        <v>64</v>
      </c>
      <c r="W1515" s="3" t="s">
        <v>69</v>
      </c>
      <c r="X1515" s="3" t="s">
        <v>70</v>
      </c>
      <c r="Y1515" s="3" t="s">
        <v>67</v>
      </c>
      <c r="Z1515" s="4" t="str">
        <f>IF(Tabela1[[#This Row],[R.A.E]]="SIM",VLOOKUP(Tabela1[[#This Row],[CLASSIFICAÇÃO]],Lista_Susp_!PRAZO,2,0)+Tabela1[[#This Row],[DATA]],"")</f>
        <v/>
      </c>
      <c r="AA1515" s="11" t="b">
        <f ca="1">IF(Tabela1[[#This Row],[R.A.E]]="SIM",IF(AC1515="ok","CONCLUÍDO",IF(Tabela1[[#This Row],[PRAZO ABERTURA R.A.E]]&lt;TODAY(),"ATRASADO","NO PRAZO")))</f>
        <v>0</v>
      </c>
      <c r="AB1515" s="11" t="str">
        <f ca="1">IF(Tabela1[[#This Row],[PRAZO ABERTURA R.A.E]]&gt;=TODAY(),"",IF(Tabela1[[#This Row],[STATUS]]="ATRASADO",TODAY()-Tabela1[[#This Row],[PRAZO ABERTURA R.A.E]],""))</f>
        <v/>
      </c>
      <c r="AD1515" s="4"/>
      <c r="AE1515" s="3"/>
      <c r="AF1515" t="s">
        <v>73</v>
      </c>
    </row>
    <row r="1516" spans="1:32" ht="60" x14ac:dyDescent="0.25">
      <c r="A1516" s="71">
        <v>1515</v>
      </c>
      <c r="B1516" s="2" t="s">
        <v>25</v>
      </c>
      <c r="C1516" s="46">
        <v>45618</v>
      </c>
      <c r="D1516" s="15" t="str">
        <f t="shared" si="26"/>
        <v>novembro</v>
      </c>
      <c r="E1516" s="9">
        <v>0.9375</v>
      </c>
      <c r="F1516" s="41" t="s">
        <v>7606</v>
      </c>
      <c r="G1516" s="2" t="s">
        <v>27</v>
      </c>
      <c r="H1516" s="20" t="s">
        <v>2310</v>
      </c>
      <c r="I1516" s="61"/>
      <c r="J1516" s="3"/>
      <c r="K1516" s="5" t="s">
        <v>7791</v>
      </c>
      <c r="L1516" s="6" t="s">
        <v>190</v>
      </c>
      <c r="M1516" s="3" t="s">
        <v>122</v>
      </c>
      <c r="N1516" s="3" t="s">
        <v>4604</v>
      </c>
      <c r="O1516" s="2" t="s">
        <v>7769</v>
      </c>
      <c r="P1516" s="3" t="s">
        <v>7770</v>
      </c>
      <c r="S1516" s="3"/>
      <c r="T1516" s="1" t="s">
        <v>7807</v>
      </c>
      <c r="U1516" s="3" t="s">
        <v>3231</v>
      </c>
      <c r="V1516" s="3" t="s">
        <v>64</v>
      </c>
      <c r="W1516" s="3" t="s">
        <v>76</v>
      </c>
      <c r="X1516" s="3" t="s">
        <v>70</v>
      </c>
      <c r="Y1516" s="3" t="s">
        <v>73</v>
      </c>
      <c r="Z1516" s="4">
        <f>IF(Tabela1[[#This Row],[R.A.E]]="SIM",VLOOKUP(Tabela1[[#This Row],[CLASSIFICAÇÃO]],Lista_Susp_!PRAZO,2,0)+Tabela1[[#This Row],[DATA]],"")</f>
        <v>45625</v>
      </c>
      <c r="AA1516" s="11" t="str">
        <f ca="1">IF(Tabela1[[#This Row],[R.A.E]]="SIM",IF(AC1516="ok","CONCLUÍDO",IF(Tabela1[[#This Row],[PRAZO ABERTURA R.A.E]]&lt;TODAY(),"ATRASADO","NO PRAZO")))</f>
        <v>CONCLUÍDO</v>
      </c>
      <c r="AB1516" s="11" t="str">
        <f ca="1">IF(Tabela1[[#This Row],[PRAZO ABERTURA R.A.E]]&gt;=TODAY(),"",IF(Tabela1[[#This Row],[STATUS]]="ATRASADO",TODAY()-Tabela1[[#This Row],[PRAZO ABERTURA R.A.E]],""))</f>
        <v/>
      </c>
      <c r="AC1516" s="3" t="s">
        <v>908</v>
      </c>
      <c r="AD1516" s="4"/>
      <c r="AE1516" s="3"/>
      <c r="AF1516" t="s">
        <v>73</v>
      </c>
    </row>
    <row r="1517" spans="1:32" ht="36.75" customHeight="1" x14ac:dyDescent="0.25">
      <c r="A1517" s="83">
        <v>1516</v>
      </c>
      <c r="B1517" s="2" t="s">
        <v>25</v>
      </c>
      <c r="C1517" s="46">
        <v>45618</v>
      </c>
      <c r="D1517" s="15" t="str">
        <f t="shared" si="26"/>
        <v>novembro</v>
      </c>
      <c r="E1517" s="9">
        <v>0.41666666666666669</v>
      </c>
      <c r="F1517" s="41" t="s">
        <v>7771</v>
      </c>
      <c r="G1517" s="2" t="s">
        <v>36</v>
      </c>
      <c r="H1517" s="20"/>
      <c r="I1517" s="61"/>
      <c r="J1517" s="3"/>
      <c r="K1517" s="5" t="s">
        <v>7792</v>
      </c>
      <c r="L1517" s="6" t="s">
        <v>3996</v>
      </c>
      <c r="M1517" s="3" t="s">
        <v>121</v>
      </c>
      <c r="N1517" s="3" t="s">
        <v>2707</v>
      </c>
      <c r="O1517" s="2" t="s">
        <v>5904</v>
      </c>
      <c r="P1517" s="3" t="s">
        <v>7772</v>
      </c>
      <c r="S1517" s="3"/>
      <c r="T1517" s="3" t="s">
        <v>7773</v>
      </c>
      <c r="U1517" s="3" t="s">
        <v>1021</v>
      </c>
      <c r="V1517" s="3" t="s">
        <v>239</v>
      </c>
      <c r="W1517" s="3" t="s">
        <v>69</v>
      </c>
      <c r="X1517" s="3" t="s">
        <v>70</v>
      </c>
      <c r="Y1517" s="3" t="s">
        <v>67</v>
      </c>
      <c r="Z1517" s="4" t="str">
        <f>IF(Tabela1[[#This Row],[R.A.E]]="SIM",VLOOKUP(Tabela1[[#This Row],[CLASSIFICAÇÃO]],Lista_Susp_!PRAZO,2,0)+Tabela1[[#This Row],[DATA]],"")</f>
        <v/>
      </c>
      <c r="AA1517" s="11" t="b">
        <f ca="1">IF(Tabela1[[#This Row],[R.A.E]]="SIM",IF(AC1517="ok","CONCLUÍDO",IF(Tabela1[[#This Row],[PRAZO ABERTURA R.A.E]]&lt;TODAY(),"ATRASADO","NO PRAZO")))</f>
        <v>0</v>
      </c>
      <c r="AB1517" s="11" t="str">
        <f ca="1">IF(Tabela1[[#This Row],[PRAZO ABERTURA R.A.E]]&gt;=TODAY(),"",IF(Tabela1[[#This Row],[STATUS]]="ATRASADO",TODAY()-Tabela1[[#This Row],[PRAZO ABERTURA R.A.E]],""))</f>
        <v/>
      </c>
      <c r="AD1517" s="4"/>
      <c r="AE1517" s="3"/>
      <c r="AF1517" t="s">
        <v>73</v>
      </c>
    </row>
    <row r="1518" spans="1:32" x14ac:dyDescent="0.25">
      <c r="A1518" s="71">
        <v>1517</v>
      </c>
      <c r="B1518" s="2" t="s">
        <v>25</v>
      </c>
      <c r="C1518" s="46">
        <v>45619</v>
      </c>
      <c r="D1518" s="15" t="str">
        <f t="shared" si="26"/>
        <v>novembro</v>
      </c>
      <c r="E1518" s="9">
        <v>0.5625</v>
      </c>
      <c r="F1518" s="41" t="s">
        <v>7793</v>
      </c>
      <c r="G1518" s="2" t="s">
        <v>36</v>
      </c>
      <c r="H1518" s="20"/>
      <c r="I1518" s="61"/>
      <c r="J1518" s="3"/>
      <c r="K1518" s="5" t="s">
        <v>7801</v>
      </c>
      <c r="L1518" s="6" t="s">
        <v>126</v>
      </c>
      <c r="M1518" s="3" t="s">
        <v>122</v>
      </c>
      <c r="N1518" s="3" t="s">
        <v>7794</v>
      </c>
      <c r="O1518" s="2" t="s">
        <v>7795</v>
      </c>
      <c r="P1518" s="3" t="s">
        <v>7796</v>
      </c>
      <c r="S1518" s="3"/>
      <c r="T1518" s="3" t="s">
        <v>7797</v>
      </c>
      <c r="U1518" s="3" t="s">
        <v>7798</v>
      </c>
      <c r="V1518" s="3" t="s">
        <v>88</v>
      </c>
      <c r="W1518" s="3" t="s">
        <v>65</v>
      </c>
      <c r="X1518" s="3" t="s">
        <v>70</v>
      </c>
      <c r="Y1518" s="3" t="s">
        <v>67</v>
      </c>
      <c r="Z1518" s="4" t="str">
        <f>IF(Tabela1[[#This Row],[R.A.E]]="SIM",VLOOKUP(Tabela1[[#This Row],[CLASSIFICAÇÃO]],Lista_Susp_!PRAZO,2,0)+Tabela1[[#This Row],[DATA]],"")</f>
        <v/>
      </c>
      <c r="AA1518" s="11" t="b">
        <f ca="1">IF(Tabela1[[#This Row],[R.A.E]]="SIM",IF(AC1518="ok","CONCLUÍDO",IF(Tabela1[[#This Row],[PRAZO ABERTURA R.A.E]]&lt;TODAY(),"ATRASADO","NO PRAZO")))</f>
        <v>0</v>
      </c>
      <c r="AB1518" s="11" t="str">
        <f ca="1">IF(Tabela1[[#This Row],[PRAZO ABERTURA R.A.E]]&gt;=TODAY(),"",IF(Tabela1[[#This Row],[STATUS]]="ATRASADO",TODAY()-Tabela1[[#This Row],[PRAZO ABERTURA R.A.E]],""))</f>
        <v/>
      </c>
      <c r="AD1518" s="4"/>
      <c r="AE1518" s="3"/>
      <c r="AF1518" t="s">
        <v>73</v>
      </c>
    </row>
    <row r="1519" spans="1:32" ht="30" x14ac:dyDescent="0.25">
      <c r="A1519" s="83">
        <v>1518</v>
      </c>
      <c r="B1519" s="2" t="s">
        <v>25</v>
      </c>
      <c r="C1519" s="46">
        <v>45616</v>
      </c>
      <c r="D1519" s="15" t="str">
        <f t="shared" si="26"/>
        <v>novembro</v>
      </c>
      <c r="E1519" s="9">
        <v>0.44305555555555554</v>
      </c>
      <c r="F1519" s="41" t="s">
        <v>7799</v>
      </c>
      <c r="G1519" s="2" t="s">
        <v>27</v>
      </c>
      <c r="H1519" s="20" t="s">
        <v>2441</v>
      </c>
      <c r="I1519" s="61"/>
      <c r="J1519" s="3"/>
      <c r="K1519" s="5" t="s">
        <v>7802</v>
      </c>
      <c r="L1519" s="6" t="s">
        <v>192</v>
      </c>
      <c r="M1519" s="3" t="s">
        <v>121</v>
      </c>
      <c r="N1519" s="3" t="s">
        <v>3873</v>
      </c>
      <c r="O1519" s="2" t="s">
        <v>7800</v>
      </c>
      <c r="P1519" s="3" t="s">
        <v>484</v>
      </c>
      <c r="S1519" s="3"/>
      <c r="T1519" s="1" t="s">
        <v>7806</v>
      </c>
      <c r="U1519" s="3" t="s">
        <v>7800</v>
      </c>
      <c r="V1519" s="3" t="s">
        <v>7612</v>
      </c>
      <c r="W1519" s="3" t="s">
        <v>69</v>
      </c>
      <c r="X1519" s="3" t="s">
        <v>70</v>
      </c>
      <c r="Y1519" s="3" t="s">
        <v>67</v>
      </c>
      <c r="Z1519" s="4" t="str">
        <f>IF(Tabela1[[#This Row],[R.A.E]]="SIM",VLOOKUP(Tabela1[[#This Row],[CLASSIFICAÇÃO]],Lista_Susp_!PRAZO,2,0)+Tabela1[[#This Row],[DATA]],"")</f>
        <v/>
      </c>
      <c r="AA1519" s="11" t="b">
        <f ca="1">IF(Tabela1[[#This Row],[R.A.E]]="SIM",IF(AC1519="ok","CONCLUÍDO",IF(Tabela1[[#This Row],[PRAZO ABERTURA R.A.E]]&lt;TODAY(),"ATRASADO","NO PRAZO")))</f>
        <v>0</v>
      </c>
      <c r="AB1519" s="11" t="str">
        <f ca="1">IF(Tabela1[[#This Row],[PRAZO ABERTURA R.A.E]]&gt;=TODAY(),"",IF(Tabela1[[#This Row],[STATUS]]="ATRASADO",TODAY()-Tabela1[[#This Row],[PRAZO ABERTURA R.A.E]],""))</f>
        <v/>
      </c>
      <c r="AD1519" s="4"/>
      <c r="AE1519" s="3"/>
      <c r="AF1519" t="s">
        <v>67</v>
      </c>
    </row>
    <row r="1520" spans="1:32" ht="90" x14ac:dyDescent="0.25">
      <c r="A1520" s="83">
        <v>1519</v>
      </c>
      <c r="B1520" s="2" t="s">
        <v>25</v>
      </c>
      <c r="C1520" s="46">
        <v>45618</v>
      </c>
      <c r="D1520" s="15" t="str">
        <f t="shared" si="26"/>
        <v>novembro</v>
      </c>
      <c r="E1520" s="9">
        <v>0.90277777777777779</v>
      </c>
      <c r="F1520" s="41" t="s">
        <v>1017</v>
      </c>
      <c r="G1520" s="2" t="s">
        <v>27</v>
      </c>
      <c r="H1520" s="20" t="s">
        <v>2309</v>
      </c>
      <c r="I1520" s="61"/>
      <c r="J1520" s="3"/>
      <c r="K1520" s="5" t="s">
        <v>7811</v>
      </c>
      <c r="L1520" s="6" t="s">
        <v>126</v>
      </c>
      <c r="M1520" s="3" t="s">
        <v>781</v>
      </c>
      <c r="N1520" s="3" t="s">
        <v>2015</v>
      </c>
      <c r="O1520" s="2" t="s">
        <v>7803</v>
      </c>
      <c r="P1520" s="3" t="s">
        <v>7804</v>
      </c>
      <c r="S1520" s="3"/>
      <c r="T1520" s="1" t="s">
        <v>7805</v>
      </c>
      <c r="U1520" s="3" t="s">
        <v>5540</v>
      </c>
      <c r="V1520" s="3" t="s">
        <v>248</v>
      </c>
      <c r="W1520" s="3" t="s">
        <v>69</v>
      </c>
      <c r="X1520" s="3" t="s">
        <v>70</v>
      </c>
      <c r="Y1520" s="3" t="s">
        <v>67</v>
      </c>
      <c r="Z1520" s="4" t="str">
        <f>IF(Tabela1[[#This Row],[R.A.E]]="SIM",VLOOKUP(Tabela1[[#This Row],[CLASSIFICAÇÃO]],Lista_Susp_!PRAZO,2,0)+Tabela1[[#This Row],[DATA]],"")</f>
        <v/>
      </c>
      <c r="AA1520" s="11" t="b">
        <f ca="1">IF(Tabela1[[#This Row],[R.A.E]]="SIM",IF(AC1520="ok","CONCLUÍDO",IF(Tabela1[[#This Row],[PRAZO ABERTURA R.A.E]]&lt;TODAY(),"ATRASADO","NO PRAZO")))</f>
        <v>0</v>
      </c>
      <c r="AB1520" s="11" t="str">
        <f ca="1">IF(Tabela1[[#This Row],[PRAZO ABERTURA R.A.E]]&gt;=TODAY(),"",IF(Tabela1[[#This Row],[STATUS]]="ATRASADO",TODAY()-Tabela1[[#This Row],[PRAZO ABERTURA R.A.E]],""))</f>
        <v/>
      </c>
      <c r="AD1520" s="4"/>
      <c r="AE1520" s="3"/>
      <c r="AF1520" t="s">
        <v>73</v>
      </c>
    </row>
    <row r="1521" spans="1:32" ht="30" x14ac:dyDescent="0.25">
      <c r="A1521" s="71">
        <v>1520</v>
      </c>
      <c r="B1521" s="2" t="s">
        <v>25</v>
      </c>
      <c r="C1521" s="46">
        <v>45621</v>
      </c>
      <c r="D1521" s="15" t="str">
        <f t="shared" si="26"/>
        <v>novembro</v>
      </c>
      <c r="E1521" s="9">
        <v>0.40763888888888888</v>
      </c>
      <c r="F1521" s="41" t="s">
        <v>7813</v>
      </c>
      <c r="G1521" s="2" t="s">
        <v>30</v>
      </c>
      <c r="H1521" s="20"/>
      <c r="I1521" s="61"/>
      <c r="J1521" s="3"/>
      <c r="K1521" s="5" t="s">
        <v>7845</v>
      </c>
      <c r="L1521" s="6" t="s">
        <v>126</v>
      </c>
      <c r="M1521" s="3" t="s">
        <v>121</v>
      </c>
      <c r="N1521" s="3" t="s">
        <v>3873</v>
      </c>
      <c r="O1521" s="2" t="s">
        <v>7814</v>
      </c>
      <c r="P1521" s="3" t="s">
        <v>7815</v>
      </c>
      <c r="S1521" s="3"/>
      <c r="T1521" s="1" t="s">
        <v>7816</v>
      </c>
      <c r="U1521" s="3" t="s">
        <v>3593</v>
      </c>
      <c r="V1521" s="3" t="s">
        <v>7612</v>
      </c>
      <c r="W1521" s="3" t="s">
        <v>69</v>
      </c>
      <c r="X1521" s="3" t="s">
        <v>70</v>
      </c>
      <c r="Y1521" s="3" t="s">
        <v>67</v>
      </c>
      <c r="Z1521" s="4" t="str">
        <f>IF(Tabela1[[#This Row],[R.A.E]]="SIM",VLOOKUP(Tabela1[[#This Row],[CLASSIFICAÇÃO]],Lista_Susp_!PRAZO,2,0)+Tabela1[[#This Row],[DATA]],"")</f>
        <v/>
      </c>
      <c r="AA1521" s="11" t="b">
        <f ca="1">IF(Tabela1[[#This Row],[R.A.E]]="SIM",IF(AC1521="ok","CONCLUÍDO",IF(Tabela1[[#This Row],[PRAZO ABERTURA R.A.E]]&lt;TODAY(),"ATRASADO","NO PRAZO")))</f>
        <v>0</v>
      </c>
      <c r="AB1521" s="11" t="str">
        <f ca="1">IF(Tabela1[[#This Row],[PRAZO ABERTURA R.A.E]]&gt;=TODAY(),"",IF(Tabela1[[#This Row],[STATUS]]="ATRASADO",TODAY()-Tabela1[[#This Row],[PRAZO ABERTURA R.A.E]],""))</f>
        <v/>
      </c>
      <c r="AD1521" s="4"/>
      <c r="AE1521" s="3"/>
      <c r="AF1521" t="s">
        <v>73</v>
      </c>
    </row>
    <row r="1522" spans="1:32" ht="45" x14ac:dyDescent="0.25">
      <c r="A1522" s="71">
        <v>1521</v>
      </c>
      <c r="B1522" s="2" t="s">
        <v>25</v>
      </c>
      <c r="C1522" s="46">
        <v>45621</v>
      </c>
      <c r="D1522" s="15" t="str">
        <f t="shared" si="26"/>
        <v>novembro</v>
      </c>
      <c r="E1522" s="9">
        <v>0.72916666666666663</v>
      </c>
      <c r="F1522" s="41" t="s">
        <v>7817</v>
      </c>
      <c r="G1522" s="2" t="s">
        <v>47</v>
      </c>
      <c r="H1522" s="20"/>
      <c r="I1522" s="61"/>
      <c r="J1522" s="3"/>
      <c r="K1522" s="5" t="s">
        <v>7844</v>
      </c>
      <c r="L1522" s="6" t="s">
        <v>126</v>
      </c>
      <c r="M1522" s="3" t="s">
        <v>44</v>
      </c>
      <c r="N1522" s="3" t="s">
        <v>7818</v>
      </c>
      <c r="O1522" s="2" t="s">
        <v>7819</v>
      </c>
      <c r="P1522" s="3" t="s">
        <v>7820</v>
      </c>
      <c r="S1522" s="3"/>
      <c r="T1522" s="1" t="s">
        <v>7821</v>
      </c>
      <c r="U1522" s="3" t="s">
        <v>7704</v>
      </c>
      <c r="V1522" s="3" t="s">
        <v>81</v>
      </c>
      <c r="W1522" s="3" t="s">
        <v>69</v>
      </c>
      <c r="X1522" s="3" t="s">
        <v>70</v>
      </c>
      <c r="Y1522" s="3" t="s">
        <v>67</v>
      </c>
      <c r="Z1522" s="4" t="str">
        <f>IF(Tabela1[[#This Row],[R.A.E]]="SIM",VLOOKUP(Tabela1[[#This Row],[CLASSIFICAÇÃO]],Lista_Susp_!PRAZO,2,0)+Tabela1[[#This Row],[DATA]],"")</f>
        <v/>
      </c>
      <c r="AA1522" s="11" t="b">
        <f ca="1">IF(Tabela1[[#This Row],[R.A.E]]="SIM",IF(AC1522="ok","CONCLUÍDO",IF(Tabela1[[#This Row],[PRAZO ABERTURA R.A.E]]&lt;TODAY(),"ATRASADO","NO PRAZO")))</f>
        <v>0</v>
      </c>
      <c r="AB1522" s="11" t="str">
        <f ca="1">IF(Tabela1[[#This Row],[PRAZO ABERTURA R.A.E]]&gt;=TODAY(),"",IF(Tabela1[[#This Row],[STATUS]]="ATRASADO",TODAY()-Tabela1[[#This Row],[PRAZO ABERTURA R.A.E]],""))</f>
        <v/>
      </c>
      <c r="AD1522" s="4"/>
      <c r="AE1522" s="3"/>
      <c r="AF1522" t="s">
        <v>73</v>
      </c>
    </row>
    <row r="1523" spans="1:32" x14ac:dyDescent="0.25">
      <c r="A1523" s="71">
        <v>1522</v>
      </c>
      <c r="B1523" s="2" t="s">
        <v>25</v>
      </c>
      <c r="C1523" s="46">
        <v>45622</v>
      </c>
      <c r="D1523" s="15" t="str">
        <f t="shared" si="26"/>
        <v>novembro</v>
      </c>
      <c r="E1523" s="9">
        <v>0.3125</v>
      </c>
      <c r="F1523" s="41" t="s">
        <v>3885</v>
      </c>
      <c r="G1523" s="2" t="s">
        <v>30</v>
      </c>
      <c r="H1523" s="20"/>
      <c r="I1523" s="61"/>
      <c r="J1523" s="3"/>
      <c r="K1523" s="5" t="s">
        <v>7822</v>
      </c>
      <c r="L1523" s="6" t="s">
        <v>126</v>
      </c>
      <c r="M1523" s="3" t="s">
        <v>44</v>
      </c>
      <c r="N1523" s="3" t="s">
        <v>3887</v>
      </c>
      <c r="O1523" s="2" t="s">
        <v>7823</v>
      </c>
      <c r="P1523" s="3" t="s">
        <v>7824</v>
      </c>
      <c r="S1523" s="3"/>
      <c r="T1523" s="3" t="s">
        <v>7825</v>
      </c>
      <c r="U1523" s="3" t="s">
        <v>3242</v>
      </c>
      <c r="V1523" s="3" t="s">
        <v>81</v>
      </c>
      <c r="W1523" s="3" t="s">
        <v>69</v>
      </c>
      <c r="X1523" s="3" t="s">
        <v>70</v>
      </c>
      <c r="Y1523" s="3" t="s">
        <v>67</v>
      </c>
      <c r="Z1523" s="4" t="str">
        <f>IF(Tabela1[[#This Row],[R.A.E]]="SIM",VLOOKUP(Tabela1[[#This Row],[CLASSIFICAÇÃO]],Lista_Susp_!PRAZO,2,0)+Tabela1[[#This Row],[DATA]],"")</f>
        <v/>
      </c>
      <c r="AA1523" s="11" t="b">
        <f ca="1">IF(Tabela1[[#This Row],[R.A.E]]="SIM",IF(AC1523="ok","CONCLUÍDO",IF(Tabela1[[#This Row],[PRAZO ABERTURA R.A.E]]&lt;TODAY(),"ATRASADO","NO PRAZO")))</f>
        <v>0</v>
      </c>
      <c r="AB1523" s="11" t="str">
        <f ca="1">IF(Tabela1[[#This Row],[PRAZO ABERTURA R.A.E]]&gt;=TODAY(),"",IF(Tabela1[[#This Row],[STATUS]]="ATRASADO",TODAY()-Tabela1[[#This Row],[PRAZO ABERTURA R.A.E]],""))</f>
        <v/>
      </c>
      <c r="AD1523" s="4"/>
      <c r="AE1523" s="3"/>
      <c r="AF1523" t="s">
        <v>73</v>
      </c>
    </row>
    <row r="1524" spans="1:32" x14ac:dyDescent="0.25">
      <c r="A1524" s="71">
        <v>1523</v>
      </c>
      <c r="B1524" s="2" t="s">
        <v>25</v>
      </c>
      <c r="C1524" s="46">
        <v>45621</v>
      </c>
      <c r="D1524" s="15" t="str">
        <f t="shared" si="26"/>
        <v>novembro</v>
      </c>
      <c r="E1524" s="9">
        <v>0.40277777777777773</v>
      </c>
      <c r="F1524" s="41" t="s">
        <v>7826</v>
      </c>
      <c r="G1524" s="2" t="s">
        <v>36</v>
      </c>
      <c r="H1524" s="20"/>
      <c r="I1524" s="61"/>
      <c r="J1524" s="3"/>
      <c r="K1524" s="5" t="s">
        <v>7827</v>
      </c>
      <c r="L1524" s="6" t="s">
        <v>3996</v>
      </c>
      <c r="M1524" s="3" t="s">
        <v>121</v>
      </c>
      <c r="N1524" s="3" t="s">
        <v>3926</v>
      </c>
      <c r="O1524" s="2" t="s">
        <v>7828</v>
      </c>
      <c r="P1524" s="3" t="s">
        <v>7752</v>
      </c>
      <c r="S1524" s="3"/>
      <c r="T1524" s="3" t="s">
        <v>7829</v>
      </c>
      <c r="U1524" s="3" t="s">
        <v>318</v>
      </c>
      <c r="V1524" s="3" t="s">
        <v>239</v>
      </c>
      <c r="W1524" s="3" t="s">
        <v>69</v>
      </c>
      <c r="X1524" s="3" t="s">
        <v>70</v>
      </c>
      <c r="Y1524" s="3" t="s">
        <v>67</v>
      </c>
      <c r="Z1524" s="4" t="str">
        <f>IF(Tabela1[[#This Row],[R.A.E]]="SIM",VLOOKUP(Tabela1[[#This Row],[CLASSIFICAÇÃO]],Lista_Susp_!PRAZO,2,0)+Tabela1[[#This Row],[DATA]],"")</f>
        <v/>
      </c>
      <c r="AA1524" s="11" t="b">
        <f ca="1">IF(Tabela1[[#This Row],[R.A.E]]="SIM",IF(AC1524="ok","CONCLUÍDO",IF(Tabela1[[#This Row],[PRAZO ABERTURA R.A.E]]&lt;TODAY(),"ATRASADO","NO PRAZO")))</f>
        <v>0</v>
      </c>
      <c r="AB1524" s="11" t="str">
        <f ca="1">IF(Tabela1[[#This Row],[PRAZO ABERTURA R.A.E]]&gt;=TODAY(),"",IF(Tabela1[[#This Row],[STATUS]]="ATRASADO",TODAY()-Tabela1[[#This Row],[PRAZO ABERTURA R.A.E]],""))</f>
        <v/>
      </c>
      <c r="AD1524" s="4"/>
      <c r="AE1524" s="3"/>
      <c r="AF1524" t="s">
        <v>73</v>
      </c>
    </row>
    <row r="1525" spans="1:32" ht="45" x14ac:dyDescent="0.25">
      <c r="A1525" s="71">
        <v>1524</v>
      </c>
      <c r="B1525" s="2" t="s">
        <v>25</v>
      </c>
      <c r="C1525" s="46">
        <v>45618</v>
      </c>
      <c r="D1525" s="15" t="str">
        <f t="shared" ref="D1525:D1588" si="27">TEXT(C1525,"MMMM")</f>
        <v>novembro</v>
      </c>
      <c r="E1525" s="9">
        <v>2.0833333333333332E-2</v>
      </c>
      <c r="F1525" s="41" t="s">
        <v>7830</v>
      </c>
      <c r="G1525" s="2" t="s">
        <v>30</v>
      </c>
      <c r="H1525" s="20"/>
      <c r="I1525" s="61"/>
      <c r="J1525" s="3"/>
      <c r="K1525" s="5" t="s">
        <v>7831</v>
      </c>
      <c r="L1525" s="6" t="s">
        <v>126</v>
      </c>
      <c r="M1525" s="3" t="s">
        <v>246</v>
      </c>
      <c r="N1525" s="3" t="s">
        <v>7832</v>
      </c>
      <c r="O1525" s="2" t="s">
        <v>7833</v>
      </c>
      <c r="P1525" s="3" t="s">
        <v>484</v>
      </c>
      <c r="S1525" s="3"/>
      <c r="T1525" s="1" t="s">
        <v>7834</v>
      </c>
      <c r="U1525" s="3" t="s">
        <v>7835</v>
      </c>
      <c r="V1525" s="3" t="s">
        <v>77</v>
      </c>
      <c r="W1525" s="3" t="s">
        <v>69</v>
      </c>
      <c r="X1525" s="3" t="s">
        <v>70</v>
      </c>
      <c r="Y1525" s="3" t="s">
        <v>67</v>
      </c>
      <c r="Z1525" s="4" t="str">
        <f>IF(Tabela1[[#This Row],[R.A.E]]="SIM",VLOOKUP(Tabela1[[#This Row],[CLASSIFICAÇÃO]],Lista_Susp_!PRAZO,2,0)+Tabela1[[#This Row],[DATA]],"")</f>
        <v/>
      </c>
      <c r="AA1525" s="11" t="b">
        <f ca="1">IF(Tabela1[[#This Row],[R.A.E]]="SIM",IF(AC1525="ok","CONCLUÍDO",IF(Tabela1[[#This Row],[PRAZO ABERTURA R.A.E]]&lt;TODAY(),"ATRASADO","NO PRAZO")))</f>
        <v>0</v>
      </c>
      <c r="AB1525" s="11" t="str">
        <f ca="1">IF(Tabela1[[#This Row],[PRAZO ABERTURA R.A.E]]&gt;=TODAY(),"",IF(Tabela1[[#This Row],[STATUS]]="ATRASADO",TODAY()-Tabela1[[#This Row],[PRAZO ABERTURA R.A.E]],""))</f>
        <v/>
      </c>
      <c r="AD1525" s="4"/>
      <c r="AE1525" s="3"/>
      <c r="AF1525" t="s">
        <v>73</v>
      </c>
    </row>
    <row r="1526" spans="1:32" ht="30" x14ac:dyDescent="0.25">
      <c r="A1526" s="71">
        <v>1525</v>
      </c>
      <c r="B1526" s="2" t="s">
        <v>25</v>
      </c>
      <c r="C1526" s="46">
        <v>45622</v>
      </c>
      <c r="D1526" s="15" t="str">
        <f t="shared" si="27"/>
        <v>novembro</v>
      </c>
      <c r="E1526" s="9">
        <v>0.58333333333333337</v>
      </c>
      <c r="F1526" s="41" t="s">
        <v>7836</v>
      </c>
      <c r="G1526" s="2" t="s">
        <v>36</v>
      </c>
      <c r="H1526" s="20"/>
      <c r="I1526" s="61"/>
      <c r="J1526" s="3"/>
      <c r="K1526" s="5" t="s">
        <v>7850</v>
      </c>
      <c r="L1526" s="6" t="s">
        <v>40</v>
      </c>
      <c r="M1526" s="3" t="s">
        <v>121</v>
      </c>
      <c r="N1526" s="3" t="s">
        <v>4172</v>
      </c>
      <c r="O1526" s="2" t="s">
        <v>7837</v>
      </c>
      <c r="P1526" s="3" t="s">
        <v>6996</v>
      </c>
      <c r="S1526" s="3"/>
      <c r="T1526" s="1" t="s">
        <v>7838</v>
      </c>
      <c r="U1526" s="3" t="s">
        <v>7839</v>
      </c>
      <c r="V1526" s="3" t="s">
        <v>239</v>
      </c>
      <c r="W1526" s="3" t="s">
        <v>69</v>
      </c>
      <c r="X1526" s="3" t="s">
        <v>70</v>
      </c>
      <c r="Y1526" s="3" t="s">
        <v>67</v>
      </c>
      <c r="Z1526" s="4" t="str">
        <f>IF(Tabela1[[#This Row],[R.A.E]]="SIM",VLOOKUP(Tabela1[[#This Row],[CLASSIFICAÇÃO]],Lista_Susp_!PRAZO,2,0)+Tabela1[[#This Row],[DATA]],"")</f>
        <v/>
      </c>
      <c r="AA1526" s="11" t="b">
        <f ca="1">IF(Tabela1[[#This Row],[R.A.E]]="SIM",IF(AC1526="ok","CONCLUÍDO",IF(Tabela1[[#This Row],[PRAZO ABERTURA R.A.E]]&lt;TODAY(),"ATRASADO","NO PRAZO")))</f>
        <v>0</v>
      </c>
      <c r="AB1526" s="11" t="str">
        <f ca="1">IF(Tabela1[[#This Row],[PRAZO ABERTURA R.A.E]]&gt;=TODAY(),"",IF(Tabela1[[#This Row],[STATUS]]="ATRASADO",TODAY()-Tabela1[[#This Row],[PRAZO ABERTURA R.A.E]],""))</f>
        <v/>
      </c>
      <c r="AD1526" s="4"/>
      <c r="AE1526" s="3"/>
      <c r="AF1526" t="s">
        <v>73</v>
      </c>
    </row>
    <row r="1527" spans="1:32" x14ac:dyDescent="0.25">
      <c r="A1527" s="71">
        <v>1526</v>
      </c>
      <c r="B1527" s="2" t="s">
        <v>25</v>
      </c>
      <c r="C1527" s="46">
        <v>45622</v>
      </c>
      <c r="D1527" s="15" t="str">
        <f t="shared" si="27"/>
        <v>novembro</v>
      </c>
      <c r="E1527" s="9">
        <v>0.76597222222222217</v>
      </c>
      <c r="F1527" s="41" t="s">
        <v>7840</v>
      </c>
      <c r="G1527" s="2" t="s">
        <v>36</v>
      </c>
      <c r="H1527" s="20"/>
      <c r="I1527" s="61"/>
      <c r="J1527" s="3" t="s">
        <v>73</v>
      </c>
      <c r="K1527" s="5" t="s">
        <v>7843</v>
      </c>
      <c r="L1527" s="6" t="s">
        <v>3996</v>
      </c>
      <c r="M1527" s="3" t="s">
        <v>121</v>
      </c>
      <c r="N1527" s="3" t="s">
        <v>2707</v>
      </c>
      <c r="O1527" s="2" t="s">
        <v>7841</v>
      </c>
      <c r="P1527" s="3" t="s">
        <v>7752</v>
      </c>
      <c r="S1527" s="3"/>
      <c r="T1527" s="3" t="s">
        <v>7842</v>
      </c>
      <c r="U1527" s="3" t="s">
        <v>1021</v>
      </c>
      <c r="V1527" s="3" t="s">
        <v>239</v>
      </c>
      <c r="W1527" s="3" t="s">
        <v>76</v>
      </c>
      <c r="X1527" s="3" t="s">
        <v>70</v>
      </c>
      <c r="Y1527" s="3" t="s">
        <v>73</v>
      </c>
      <c r="Z1527" s="4">
        <f>IF(Tabela1[[#This Row],[R.A.E]]="SIM",VLOOKUP(Tabela1[[#This Row],[CLASSIFICAÇÃO]],Lista_Susp_!PRAZO,2,0)+Tabela1[[#This Row],[DATA]],"")</f>
        <v>45629</v>
      </c>
      <c r="AA1527" s="11" t="str">
        <f ca="1">IF(Tabela1[[#This Row],[R.A.E]]="SIM",IF(AC1527="ok","CONCLUÍDO",IF(Tabela1[[#This Row],[PRAZO ABERTURA R.A.E]]&lt;TODAY(),"ATRASADO","NO PRAZO")))</f>
        <v>CONCLUÍDO</v>
      </c>
      <c r="AB1527" s="11" t="str">
        <f ca="1">IF(Tabela1[[#This Row],[PRAZO ABERTURA R.A.E]]&gt;=TODAY(),"",IF(Tabela1[[#This Row],[STATUS]]="ATRASADO",TODAY()-Tabela1[[#This Row],[PRAZO ABERTURA R.A.E]],""))</f>
        <v/>
      </c>
      <c r="AC1527" s="3" t="s">
        <v>908</v>
      </c>
      <c r="AD1527" s="4">
        <v>45629</v>
      </c>
      <c r="AE1527" s="3" t="s">
        <v>73</v>
      </c>
      <c r="AF1527" t="s">
        <v>73</v>
      </c>
    </row>
    <row r="1528" spans="1:32" ht="30" x14ac:dyDescent="0.25">
      <c r="A1528" s="83">
        <v>1527</v>
      </c>
      <c r="B1528" s="2" t="s">
        <v>25</v>
      </c>
      <c r="C1528" s="46">
        <v>45623</v>
      </c>
      <c r="D1528" s="15" t="str">
        <f t="shared" si="27"/>
        <v>novembro</v>
      </c>
      <c r="E1528" s="9">
        <v>2.1527777777777781E-2</v>
      </c>
      <c r="F1528" s="41" t="s">
        <v>7846</v>
      </c>
      <c r="G1528" s="2" t="s">
        <v>30</v>
      </c>
      <c r="H1528" s="20"/>
      <c r="I1528" s="61"/>
      <c r="J1528" s="3"/>
      <c r="K1528" s="5" t="s">
        <v>7847</v>
      </c>
      <c r="L1528" s="6" t="s">
        <v>126</v>
      </c>
      <c r="M1528" s="3" t="s">
        <v>122</v>
      </c>
      <c r="N1528" s="3" t="s">
        <v>2872</v>
      </c>
      <c r="O1528" s="2" t="s">
        <v>7848</v>
      </c>
      <c r="P1528" s="3" t="s">
        <v>7796</v>
      </c>
      <c r="S1528" s="3"/>
      <c r="T1528" s="1" t="s">
        <v>7849</v>
      </c>
      <c r="U1528" s="3" t="s">
        <v>7404</v>
      </c>
      <c r="V1528" s="3" t="s">
        <v>248</v>
      </c>
      <c r="W1528" s="3" t="s">
        <v>69</v>
      </c>
      <c r="X1528" s="3" t="s">
        <v>70</v>
      </c>
      <c r="Y1528" s="3" t="s">
        <v>67</v>
      </c>
      <c r="Z1528" s="4" t="str">
        <f>IF(Tabela1[[#This Row],[R.A.E]]="SIM",VLOOKUP(Tabela1[[#This Row],[CLASSIFICAÇÃO]],Lista_Susp_!PRAZO,2,0)+Tabela1[[#This Row],[DATA]],"")</f>
        <v/>
      </c>
      <c r="AA1528" s="11" t="b">
        <f ca="1">IF(Tabela1[[#This Row],[R.A.E]]="SIM",IF(AC1528="ok","CONCLUÍDO",IF(Tabela1[[#This Row],[PRAZO ABERTURA R.A.E]]&lt;TODAY(),"ATRASADO","NO PRAZO")))</f>
        <v>0</v>
      </c>
      <c r="AB1528" s="11" t="str">
        <f ca="1">IF(Tabela1[[#This Row],[PRAZO ABERTURA R.A.E]]&gt;=TODAY(),"",IF(Tabela1[[#This Row],[STATUS]]="ATRASADO",TODAY()-Tabela1[[#This Row],[PRAZO ABERTURA R.A.E]],""))</f>
        <v/>
      </c>
      <c r="AD1528" s="4"/>
      <c r="AE1528" s="3"/>
      <c r="AF1528" t="s">
        <v>73</v>
      </c>
    </row>
    <row r="1529" spans="1:32" x14ac:dyDescent="0.25">
      <c r="A1529" s="71">
        <v>1528</v>
      </c>
      <c r="B1529" s="2" t="s">
        <v>25</v>
      </c>
      <c r="C1529" s="46">
        <v>45622</v>
      </c>
      <c r="D1529" s="15" t="str">
        <f t="shared" si="27"/>
        <v>novembro</v>
      </c>
      <c r="E1529" s="9">
        <v>0.45833333333333331</v>
      </c>
      <c r="F1529" s="41" t="s">
        <v>7851</v>
      </c>
      <c r="G1529" s="2" t="s">
        <v>36</v>
      </c>
      <c r="H1529" s="20"/>
      <c r="I1529" s="61"/>
      <c r="J1529" s="3"/>
      <c r="K1529" s="5" t="s">
        <v>7863</v>
      </c>
      <c r="L1529" s="6" t="s">
        <v>126</v>
      </c>
      <c r="M1529" s="3" t="s">
        <v>121</v>
      </c>
      <c r="N1529" s="3" t="s">
        <v>7852</v>
      </c>
      <c r="O1529" s="2" t="s">
        <v>7853</v>
      </c>
      <c r="P1529" s="3" t="s">
        <v>410</v>
      </c>
      <c r="S1529" s="3"/>
      <c r="T1529" s="3" t="s">
        <v>7854</v>
      </c>
      <c r="U1529" s="3" t="s">
        <v>3593</v>
      </c>
      <c r="V1529" s="3" t="s">
        <v>7612</v>
      </c>
      <c r="W1529" s="3" t="s">
        <v>69</v>
      </c>
      <c r="X1529" s="3" t="s">
        <v>70</v>
      </c>
      <c r="Y1529" s="3" t="s">
        <v>67</v>
      </c>
      <c r="Z1529" s="4" t="str">
        <f>IF(Tabela1[[#This Row],[R.A.E]]="SIM",VLOOKUP(Tabela1[[#This Row],[CLASSIFICAÇÃO]],Lista_Susp_!PRAZO,2,0)+Tabela1[[#This Row],[DATA]],"")</f>
        <v/>
      </c>
      <c r="AA1529" s="11" t="b">
        <f ca="1">IF(Tabela1[[#This Row],[R.A.E]]="SIM",IF(AC1529="ok","CONCLUÍDO",IF(Tabela1[[#This Row],[PRAZO ABERTURA R.A.E]]&lt;TODAY(),"ATRASADO","NO PRAZO")))</f>
        <v>0</v>
      </c>
      <c r="AB1529" s="11" t="str">
        <f ca="1">IF(Tabela1[[#This Row],[PRAZO ABERTURA R.A.E]]&gt;=TODAY(),"",IF(Tabela1[[#This Row],[STATUS]]="ATRASADO",TODAY()-Tabela1[[#This Row],[PRAZO ABERTURA R.A.E]],""))</f>
        <v/>
      </c>
      <c r="AD1529" s="4"/>
      <c r="AE1529" s="3"/>
      <c r="AF1529" t="s">
        <v>73</v>
      </c>
    </row>
    <row r="1530" spans="1:32" x14ac:dyDescent="0.25">
      <c r="A1530" s="71">
        <v>1529</v>
      </c>
      <c r="B1530" s="2" t="s">
        <v>25</v>
      </c>
      <c r="C1530" s="46">
        <v>45622</v>
      </c>
      <c r="D1530" s="15" t="str">
        <f t="shared" si="27"/>
        <v>novembro</v>
      </c>
      <c r="E1530" s="9">
        <v>0.94444444444444453</v>
      </c>
      <c r="F1530" s="41" t="s">
        <v>7855</v>
      </c>
      <c r="G1530" s="2" t="s">
        <v>33</v>
      </c>
      <c r="H1530" s="20"/>
      <c r="I1530" s="61"/>
      <c r="J1530" s="3"/>
      <c r="K1530" s="5" t="s">
        <v>7864</v>
      </c>
      <c r="L1530" s="6" t="s">
        <v>126</v>
      </c>
      <c r="M1530" s="3" t="s">
        <v>123</v>
      </c>
      <c r="N1530" s="3" t="s">
        <v>1705</v>
      </c>
      <c r="O1530" s="2" t="s">
        <v>7856</v>
      </c>
      <c r="P1530" s="3" t="s">
        <v>7857</v>
      </c>
      <c r="S1530" s="3"/>
      <c r="T1530" s="3" t="s">
        <v>7858</v>
      </c>
      <c r="U1530" s="3" t="s">
        <v>5643</v>
      </c>
      <c r="V1530" s="3" t="s">
        <v>248</v>
      </c>
      <c r="W1530" s="3" t="s">
        <v>69</v>
      </c>
      <c r="X1530" s="3" t="s">
        <v>70</v>
      </c>
      <c r="Y1530" s="3" t="s">
        <v>67</v>
      </c>
      <c r="Z1530" s="4" t="str">
        <f>IF(Tabela1[[#This Row],[R.A.E]]="SIM",VLOOKUP(Tabela1[[#This Row],[CLASSIFICAÇÃO]],Lista_Susp_!PRAZO,2,0)+Tabela1[[#This Row],[DATA]],"")</f>
        <v/>
      </c>
      <c r="AA1530" s="11" t="b">
        <f ca="1">IF(Tabela1[[#This Row],[R.A.E]]="SIM",IF(AC1530="ok","CONCLUÍDO",IF(Tabela1[[#This Row],[PRAZO ABERTURA R.A.E]]&lt;TODAY(),"ATRASADO","NO PRAZO")))</f>
        <v>0</v>
      </c>
      <c r="AB1530" s="11" t="str">
        <f ca="1">IF(Tabela1[[#This Row],[PRAZO ABERTURA R.A.E]]&gt;=TODAY(),"",IF(Tabela1[[#This Row],[STATUS]]="ATRASADO",TODAY()-Tabela1[[#This Row],[PRAZO ABERTURA R.A.E]],""))</f>
        <v/>
      </c>
      <c r="AD1530" s="4"/>
      <c r="AE1530" s="3"/>
      <c r="AF1530" t="s">
        <v>73</v>
      </c>
    </row>
    <row r="1531" spans="1:32" x14ac:dyDescent="0.25">
      <c r="A1531" s="83">
        <v>1530</v>
      </c>
      <c r="B1531" s="2" t="s">
        <v>25</v>
      </c>
      <c r="C1531" s="46">
        <v>45622</v>
      </c>
      <c r="D1531" s="15" t="str">
        <f t="shared" si="27"/>
        <v>novembro</v>
      </c>
      <c r="E1531" s="9">
        <v>0.52083333333333337</v>
      </c>
      <c r="F1531" s="41" t="s">
        <v>7865</v>
      </c>
      <c r="G1531" s="2" t="s">
        <v>27</v>
      </c>
      <c r="H1531" s="20" t="s">
        <v>2309</v>
      </c>
      <c r="I1531" s="61"/>
      <c r="J1531" s="3"/>
      <c r="K1531" s="5" t="s">
        <v>7862</v>
      </c>
      <c r="L1531" s="6" t="s">
        <v>126</v>
      </c>
      <c r="M1531" s="3" t="s">
        <v>44</v>
      </c>
      <c r="N1531" s="3" t="s">
        <v>474</v>
      </c>
      <c r="O1531" s="2" t="s">
        <v>7859</v>
      </c>
      <c r="P1531" s="3" t="s">
        <v>484</v>
      </c>
      <c r="S1531" s="3"/>
      <c r="T1531" s="3" t="s">
        <v>7860</v>
      </c>
      <c r="U1531" s="3" t="s">
        <v>7861</v>
      </c>
      <c r="V1531" s="3" t="s">
        <v>81</v>
      </c>
      <c r="W1531" s="3" t="s">
        <v>69</v>
      </c>
      <c r="X1531" s="3" t="s">
        <v>70</v>
      </c>
      <c r="Y1531" s="3" t="s">
        <v>67</v>
      </c>
      <c r="Z1531" s="4" t="str">
        <f>IF(Tabela1[[#This Row],[R.A.E]]="SIM",VLOOKUP(Tabela1[[#This Row],[CLASSIFICAÇÃO]],Lista_Susp_!PRAZO,2,0)+Tabela1[[#This Row],[DATA]],"")</f>
        <v/>
      </c>
      <c r="AA1531" s="11" t="b">
        <f ca="1">IF(Tabela1[[#This Row],[R.A.E]]="SIM",IF(AC1531="ok","CONCLUÍDO",IF(Tabela1[[#This Row],[PRAZO ABERTURA R.A.E]]&lt;TODAY(),"ATRASADO","NO PRAZO")))</f>
        <v>0</v>
      </c>
      <c r="AB1531" s="11" t="str">
        <f ca="1">IF(Tabela1[[#This Row],[PRAZO ABERTURA R.A.E]]&gt;=TODAY(),"",IF(Tabela1[[#This Row],[STATUS]]="ATRASADO",TODAY()-Tabela1[[#This Row],[PRAZO ABERTURA R.A.E]],""))</f>
        <v/>
      </c>
      <c r="AD1531" s="4"/>
      <c r="AE1531" s="3"/>
      <c r="AF1531" t="s">
        <v>73</v>
      </c>
    </row>
    <row r="1532" spans="1:32" x14ac:dyDescent="0.25">
      <c r="A1532" s="71">
        <v>1531</v>
      </c>
      <c r="B1532" s="2" t="s">
        <v>25</v>
      </c>
      <c r="C1532" s="46">
        <v>45624</v>
      </c>
      <c r="D1532" s="15" t="str">
        <f t="shared" si="27"/>
        <v>novembro</v>
      </c>
      <c r="E1532" s="9">
        <v>0.4604166666666667</v>
      </c>
      <c r="F1532" s="41" t="s">
        <v>7866</v>
      </c>
      <c r="G1532" s="2" t="s">
        <v>27</v>
      </c>
      <c r="H1532" s="20" t="s">
        <v>2308</v>
      </c>
      <c r="I1532" s="61"/>
      <c r="J1532" s="3" t="s">
        <v>73</v>
      </c>
      <c r="K1532" s="5" t="s">
        <v>7867</v>
      </c>
      <c r="L1532" s="6" t="s">
        <v>126</v>
      </c>
      <c r="M1532" s="3" t="s">
        <v>781</v>
      </c>
      <c r="N1532" s="3" t="s">
        <v>7868</v>
      </c>
      <c r="O1532" s="2" t="s">
        <v>7869</v>
      </c>
      <c r="P1532" s="3" t="s">
        <v>7870</v>
      </c>
      <c r="S1532" s="3"/>
      <c r="T1532" s="3" t="s">
        <v>7871</v>
      </c>
      <c r="U1532" s="3" t="s">
        <v>264</v>
      </c>
      <c r="V1532" s="3" t="s">
        <v>95</v>
      </c>
      <c r="W1532" s="3" t="s">
        <v>76</v>
      </c>
      <c r="X1532" s="3" t="s">
        <v>70</v>
      </c>
      <c r="Y1532" s="3" t="s">
        <v>73</v>
      </c>
      <c r="Z1532" s="4">
        <f>IF(Tabela1[[#This Row],[R.A.E]]="SIM",VLOOKUP(Tabela1[[#This Row],[CLASSIFICAÇÃO]],Lista_Susp_!PRAZO,2,0)+Tabela1[[#This Row],[DATA]],"")</f>
        <v>45631</v>
      </c>
      <c r="AA1532" s="11" t="str">
        <f ca="1">IF(Tabela1[[#This Row],[R.A.E]]="SIM",IF(AC1532="ok","CONCLUÍDO",IF(Tabela1[[#This Row],[PRAZO ABERTURA R.A.E]]&lt;TODAY(),"ATRASADO","NO PRAZO")))</f>
        <v>ATRASADO</v>
      </c>
      <c r="AB1532" s="11">
        <f ca="1">IF(Tabela1[[#This Row],[PRAZO ABERTURA R.A.E]]&gt;=TODAY(),"",IF(Tabela1[[#This Row],[STATUS]]="ATRASADO",TODAY()-Tabela1[[#This Row],[PRAZO ABERTURA R.A.E]],""))</f>
        <v>26</v>
      </c>
      <c r="AD1532" s="4"/>
      <c r="AE1532" s="3"/>
      <c r="AF1532" t="s">
        <v>73</v>
      </c>
    </row>
    <row r="1533" spans="1:32" x14ac:dyDescent="0.25">
      <c r="A1533" s="71">
        <v>1532</v>
      </c>
      <c r="B1533" s="2" t="s">
        <v>25</v>
      </c>
      <c r="C1533" s="46">
        <v>45624</v>
      </c>
      <c r="D1533" s="15" t="str">
        <f t="shared" si="27"/>
        <v>novembro</v>
      </c>
      <c r="E1533" s="9">
        <v>0.38541666666666669</v>
      </c>
      <c r="F1533" s="41" t="s">
        <v>7872</v>
      </c>
      <c r="G1533" s="2" t="s">
        <v>27</v>
      </c>
      <c r="H1533" s="20" t="s">
        <v>2308</v>
      </c>
      <c r="I1533" s="61"/>
      <c r="J1533" s="3"/>
      <c r="K1533" s="5" t="s">
        <v>7873</v>
      </c>
      <c r="L1533" s="6" t="s">
        <v>126</v>
      </c>
      <c r="M1533" s="3" t="s">
        <v>781</v>
      </c>
      <c r="N1533" s="3" t="s">
        <v>7874</v>
      </c>
      <c r="O1533" s="2" t="s">
        <v>7875</v>
      </c>
      <c r="P1533" s="3" t="s">
        <v>7876</v>
      </c>
      <c r="S1533" s="3"/>
      <c r="T1533" s="3" t="s">
        <v>7877</v>
      </c>
      <c r="U1533" s="3" t="s">
        <v>7878</v>
      </c>
      <c r="V1533" s="3" t="s">
        <v>95</v>
      </c>
      <c r="W1533" s="3" t="s">
        <v>69</v>
      </c>
      <c r="X1533" s="3" t="s">
        <v>70</v>
      </c>
      <c r="Y1533" s="3" t="s">
        <v>67</v>
      </c>
      <c r="Z1533" s="4" t="str">
        <f>IF(Tabela1[[#This Row],[R.A.E]]="SIM",VLOOKUP(Tabela1[[#This Row],[CLASSIFICAÇÃO]],Lista_Susp_!PRAZO,2,0)+Tabela1[[#This Row],[DATA]],"")</f>
        <v/>
      </c>
      <c r="AA1533" s="11" t="b">
        <f ca="1">IF(Tabela1[[#This Row],[R.A.E]]="SIM",IF(AC1533="ok","CONCLUÍDO",IF(Tabela1[[#This Row],[PRAZO ABERTURA R.A.E]]&lt;TODAY(),"ATRASADO","NO PRAZO")))</f>
        <v>0</v>
      </c>
      <c r="AB1533" s="11" t="str">
        <f ca="1">IF(Tabela1[[#This Row],[PRAZO ABERTURA R.A.E]]&gt;=TODAY(),"",IF(Tabela1[[#This Row],[STATUS]]="ATRASADO",TODAY()-Tabela1[[#This Row],[PRAZO ABERTURA R.A.E]],""))</f>
        <v/>
      </c>
      <c r="AD1533" s="4"/>
      <c r="AE1533" s="3"/>
      <c r="AF1533" t="s">
        <v>73</v>
      </c>
    </row>
    <row r="1534" spans="1:32" x14ac:dyDescent="0.25">
      <c r="A1534" s="71">
        <v>1533</v>
      </c>
      <c r="B1534" s="2" t="s">
        <v>25</v>
      </c>
      <c r="C1534" s="46">
        <v>45623</v>
      </c>
      <c r="D1534" s="15" t="str">
        <f t="shared" si="27"/>
        <v>novembro</v>
      </c>
      <c r="E1534" s="9">
        <v>0.40625</v>
      </c>
      <c r="F1534" s="41" t="s">
        <v>7754</v>
      </c>
      <c r="G1534" s="2" t="s">
        <v>33</v>
      </c>
      <c r="H1534" s="20"/>
      <c r="I1534" s="61"/>
      <c r="J1534" s="3"/>
      <c r="K1534" s="5" t="s">
        <v>7879</v>
      </c>
      <c r="L1534" s="6" t="s">
        <v>197</v>
      </c>
      <c r="M1534" s="3" t="s">
        <v>121</v>
      </c>
      <c r="N1534" s="3" t="s">
        <v>4172</v>
      </c>
      <c r="O1534" s="2" t="s">
        <v>7880</v>
      </c>
      <c r="P1534" s="3" t="s">
        <v>4113</v>
      </c>
      <c r="S1534" s="3"/>
      <c r="T1534" s="3" t="s">
        <v>7881</v>
      </c>
      <c r="U1534" s="3" t="s">
        <v>5049</v>
      </c>
      <c r="V1534" s="3" t="s">
        <v>239</v>
      </c>
      <c r="W1534" s="3" t="s">
        <v>69</v>
      </c>
      <c r="X1534" s="3" t="s">
        <v>70</v>
      </c>
      <c r="Y1534" s="3" t="s">
        <v>67</v>
      </c>
      <c r="Z1534" s="4" t="str">
        <f>IF(Tabela1[[#This Row],[R.A.E]]="SIM",VLOOKUP(Tabela1[[#This Row],[CLASSIFICAÇÃO]],Lista_Susp_!PRAZO,2,0)+Tabela1[[#This Row],[DATA]],"")</f>
        <v/>
      </c>
      <c r="AA1534" s="11" t="b">
        <f ca="1">IF(Tabela1[[#This Row],[R.A.E]]="SIM",IF(AC1534="ok","CONCLUÍDO",IF(Tabela1[[#This Row],[PRAZO ABERTURA R.A.E]]&lt;TODAY(),"ATRASADO","NO PRAZO")))</f>
        <v>0</v>
      </c>
      <c r="AB1534" s="11" t="str">
        <f ca="1">IF(Tabela1[[#This Row],[PRAZO ABERTURA R.A.E]]&gt;=TODAY(),"",IF(Tabela1[[#This Row],[STATUS]]="ATRASADO",TODAY()-Tabela1[[#This Row],[PRAZO ABERTURA R.A.E]],""))</f>
        <v/>
      </c>
      <c r="AD1534" s="4"/>
      <c r="AE1534" s="3"/>
      <c r="AF1534" t="s">
        <v>73</v>
      </c>
    </row>
    <row r="1535" spans="1:32" ht="60" x14ac:dyDescent="0.25">
      <c r="A1535" s="71">
        <v>1534</v>
      </c>
      <c r="B1535" s="2" t="s">
        <v>25</v>
      </c>
      <c r="C1535" s="46">
        <v>45624</v>
      </c>
      <c r="D1535" s="15" t="str">
        <f t="shared" si="27"/>
        <v>novembro</v>
      </c>
      <c r="E1535" s="9">
        <v>0.71388888888888891</v>
      </c>
      <c r="F1535" s="41" t="s">
        <v>7882</v>
      </c>
      <c r="G1535" s="2" t="s">
        <v>36</v>
      </c>
      <c r="H1535" s="20"/>
      <c r="I1535" s="61"/>
      <c r="J1535" s="3"/>
      <c r="K1535" s="5" t="s">
        <v>7883</v>
      </c>
      <c r="L1535" s="6" t="s">
        <v>128</v>
      </c>
      <c r="M1535" s="3" t="s">
        <v>121</v>
      </c>
      <c r="N1535" s="3" t="s">
        <v>4172</v>
      </c>
      <c r="O1535" s="2" t="s">
        <v>7884</v>
      </c>
      <c r="P1535" s="3" t="s">
        <v>7885</v>
      </c>
      <c r="S1535" s="3"/>
      <c r="T1535" s="1" t="s">
        <v>7886</v>
      </c>
      <c r="U1535" s="3" t="s">
        <v>2188</v>
      </c>
      <c r="V1535" s="3" t="s">
        <v>239</v>
      </c>
      <c r="W1535" s="3" t="s">
        <v>69</v>
      </c>
      <c r="X1535" s="3" t="s">
        <v>70</v>
      </c>
      <c r="Y1535" s="3" t="s">
        <v>67</v>
      </c>
      <c r="Z1535" s="4" t="str">
        <f>IF(Tabela1[[#This Row],[R.A.E]]="SIM",VLOOKUP(Tabela1[[#This Row],[CLASSIFICAÇÃO]],Lista_Susp_!PRAZO,2,0)+Tabela1[[#This Row],[DATA]],"")</f>
        <v/>
      </c>
      <c r="AA1535" s="11" t="b">
        <f ca="1">IF(Tabela1[[#This Row],[R.A.E]]="SIM",IF(AC1535="ok","CONCLUÍDO",IF(Tabela1[[#This Row],[PRAZO ABERTURA R.A.E]]&lt;TODAY(),"ATRASADO","NO PRAZO")))</f>
        <v>0</v>
      </c>
      <c r="AB1535" s="11" t="str">
        <f ca="1">IF(Tabela1[[#This Row],[PRAZO ABERTURA R.A.E]]&gt;=TODAY(),"",IF(Tabela1[[#This Row],[STATUS]]="ATRASADO",TODAY()-Tabela1[[#This Row],[PRAZO ABERTURA R.A.E]],""))</f>
        <v/>
      </c>
      <c r="AD1535" s="4"/>
      <c r="AE1535" s="3"/>
      <c r="AF1535" t="s">
        <v>73</v>
      </c>
    </row>
    <row r="1536" spans="1:32" x14ac:dyDescent="0.25">
      <c r="A1536" s="71">
        <v>1535</v>
      </c>
      <c r="B1536" s="2" t="s">
        <v>25</v>
      </c>
      <c r="C1536" s="46">
        <v>45625</v>
      </c>
      <c r="D1536" s="15" t="str">
        <f t="shared" si="27"/>
        <v>novembro</v>
      </c>
      <c r="E1536" s="9">
        <v>0.3125</v>
      </c>
      <c r="F1536" s="41" t="s">
        <v>7887</v>
      </c>
      <c r="G1536" s="2" t="s">
        <v>30</v>
      </c>
      <c r="H1536" s="20"/>
      <c r="I1536" s="61"/>
      <c r="J1536" s="3"/>
      <c r="K1536" s="5" t="s">
        <v>7895</v>
      </c>
      <c r="L1536" s="6" t="s">
        <v>126</v>
      </c>
      <c r="M1536" s="3" t="s">
        <v>209</v>
      </c>
      <c r="N1536" s="3" t="s">
        <v>226</v>
      </c>
      <c r="O1536" s="2" t="s">
        <v>7888</v>
      </c>
      <c r="P1536" s="3" t="s">
        <v>7889</v>
      </c>
      <c r="S1536" s="3"/>
      <c r="T1536" s="3" t="s">
        <v>7890</v>
      </c>
      <c r="U1536" s="3" t="s">
        <v>7891</v>
      </c>
      <c r="V1536" s="3" t="s">
        <v>95</v>
      </c>
      <c r="W1536" s="3" t="s">
        <v>69</v>
      </c>
      <c r="X1536" s="3" t="s">
        <v>70</v>
      </c>
      <c r="Y1536" s="3" t="s">
        <v>67</v>
      </c>
      <c r="Z1536" s="4" t="str">
        <f>IF(Tabela1[[#This Row],[R.A.E]]="SIM",VLOOKUP(Tabela1[[#This Row],[CLASSIFICAÇÃO]],Lista_Susp_!PRAZO,2,0)+Tabela1[[#This Row],[DATA]],"")</f>
        <v/>
      </c>
      <c r="AA1536" s="11" t="b">
        <f ca="1">IF(Tabela1[[#This Row],[R.A.E]]="SIM",IF(AC1536="ok","CONCLUÍDO",IF(Tabela1[[#This Row],[PRAZO ABERTURA R.A.E]]&lt;TODAY(),"ATRASADO","NO PRAZO")))</f>
        <v>0</v>
      </c>
      <c r="AB1536" s="11" t="str">
        <f ca="1">IF(Tabela1[[#This Row],[PRAZO ABERTURA R.A.E]]&gt;=TODAY(),"",IF(Tabela1[[#This Row],[STATUS]]="ATRASADO",TODAY()-Tabela1[[#This Row],[PRAZO ABERTURA R.A.E]],""))</f>
        <v/>
      </c>
      <c r="AD1536" s="4"/>
      <c r="AE1536" s="3"/>
      <c r="AF1536" t="s">
        <v>73</v>
      </c>
    </row>
    <row r="1537" spans="1:32" ht="30" x14ac:dyDescent="0.25">
      <c r="A1537" s="83">
        <v>1536</v>
      </c>
      <c r="B1537" s="2" t="s">
        <v>25</v>
      </c>
      <c r="C1537" s="46">
        <v>45625</v>
      </c>
      <c r="D1537" s="15" t="str">
        <f t="shared" si="27"/>
        <v>novembro</v>
      </c>
      <c r="E1537" s="9">
        <v>0.2638888888888889</v>
      </c>
      <c r="F1537" s="41" t="s">
        <v>6010</v>
      </c>
      <c r="G1537" s="2" t="s">
        <v>27</v>
      </c>
      <c r="H1537" s="20" t="s">
        <v>2310</v>
      </c>
      <c r="I1537" s="61"/>
      <c r="J1537" s="3"/>
      <c r="K1537" s="5" t="s">
        <v>7892</v>
      </c>
      <c r="L1537" s="6" t="s">
        <v>126</v>
      </c>
      <c r="M1537" s="3" t="s">
        <v>122</v>
      </c>
      <c r="N1537" s="3" t="s">
        <v>2872</v>
      </c>
      <c r="O1537" s="2" t="s">
        <v>7893</v>
      </c>
      <c r="P1537" s="3" t="s">
        <v>7736</v>
      </c>
      <c r="S1537" s="3"/>
      <c r="T1537" s="3" t="s">
        <v>7894</v>
      </c>
      <c r="U1537" s="3" t="s">
        <v>7737</v>
      </c>
      <c r="V1537" s="3" t="s">
        <v>248</v>
      </c>
      <c r="W1537" s="3" t="s">
        <v>69</v>
      </c>
      <c r="X1537" s="3" t="s">
        <v>70</v>
      </c>
      <c r="Y1537" s="3" t="s">
        <v>67</v>
      </c>
      <c r="Z1537" s="4" t="str">
        <f>IF(Tabela1[[#This Row],[R.A.E]]="SIM",VLOOKUP(Tabela1[[#This Row],[CLASSIFICAÇÃO]],Lista_Susp_!PRAZO,2,0)+Tabela1[[#This Row],[DATA]],"")</f>
        <v/>
      </c>
      <c r="AA1537" s="11" t="b">
        <f ca="1">IF(Tabela1[[#This Row],[R.A.E]]="SIM",IF(AC1537="ok","CONCLUÍDO",IF(Tabela1[[#This Row],[PRAZO ABERTURA R.A.E]]&lt;TODAY(),"ATRASADO","NO PRAZO")))</f>
        <v>0</v>
      </c>
      <c r="AB1537" s="11" t="str">
        <f ca="1">IF(Tabela1[[#This Row],[PRAZO ABERTURA R.A.E]]&gt;=TODAY(),"",IF(Tabela1[[#This Row],[STATUS]]="ATRASADO",TODAY()-Tabela1[[#This Row],[PRAZO ABERTURA R.A.E]],""))</f>
        <v/>
      </c>
      <c r="AD1537" s="4"/>
      <c r="AE1537" s="3"/>
      <c r="AF1537" t="s">
        <v>73</v>
      </c>
    </row>
    <row r="1538" spans="1:32" ht="17.25" customHeight="1" x14ac:dyDescent="0.25">
      <c r="A1538" s="71">
        <v>1537</v>
      </c>
      <c r="B1538" s="2" t="s">
        <v>25</v>
      </c>
      <c r="C1538" s="46">
        <v>45621</v>
      </c>
      <c r="D1538" s="15" t="str">
        <f t="shared" si="27"/>
        <v>novembro</v>
      </c>
      <c r="E1538" s="9">
        <v>0.2986111111111111</v>
      </c>
      <c r="F1538" s="41" t="s">
        <v>7896</v>
      </c>
      <c r="G1538" s="2" t="s">
        <v>27</v>
      </c>
      <c r="H1538" s="20" t="s">
        <v>2310</v>
      </c>
      <c r="I1538" s="61"/>
      <c r="J1538" s="3"/>
      <c r="K1538" s="5" t="s">
        <v>7897</v>
      </c>
      <c r="L1538" s="6" t="s">
        <v>126</v>
      </c>
      <c r="M1538" s="3" t="s">
        <v>122</v>
      </c>
      <c r="N1538" s="3" t="s">
        <v>7136</v>
      </c>
      <c r="O1538" s="2" t="s">
        <v>7898</v>
      </c>
      <c r="P1538" s="3" t="s">
        <v>1613</v>
      </c>
      <c r="S1538" s="3"/>
      <c r="T1538" s="1" t="s">
        <v>7899</v>
      </c>
      <c r="V1538" s="3" t="s">
        <v>248</v>
      </c>
      <c r="W1538" s="3" t="s">
        <v>69</v>
      </c>
      <c r="X1538" s="3" t="s">
        <v>70</v>
      </c>
      <c r="Y1538" s="3" t="s">
        <v>67</v>
      </c>
      <c r="Z1538" s="4" t="str">
        <f>IF(Tabela1[[#This Row],[R.A.E]]="SIM",VLOOKUP(Tabela1[[#This Row],[CLASSIFICAÇÃO]],Lista_Susp_!PRAZO,2,0)+Tabela1[[#This Row],[DATA]],"")</f>
        <v/>
      </c>
      <c r="AA1538" s="11" t="b">
        <f ca="1">IF(Tabela1[[#This Row],[R.A.E]]="SIM",IF(AC1538="ok","CONCLUÍDO",IF(Tabela1[[#This Row],[PRAZO ABERTURA R.A.E]]&lt;TODAY(),"ATRASADO","NO PRAZO")))</f>
        <v>0</v>
      </c>
      <c r="AB1538" s="11" t="str">
        <f ca="1">IF(Tabela1[[#This Row],[PRAZO ABERTURA R.A.E]]&gt;=TODAY(),"",IF(Tabela1[[#This Row],[STATUS]]="ATRASADO",TODAY()-Tabela1[[#This Row],[PRAZO ABERTURA R.A.E]],""))</f>
        <v/>
      </c>
      <c r="AD1538" s="4"/>
      <c r="AE1538" s="3"/>
      <c r="AF1538" t="s">
        <v>73</v>
      </c>
    </row>
    <row r="1539" spans="1:32" ht="30" x14ac:dyDescent="0.25">
      <c r="A1539" s="71">
        <v>1538</v>
      </c>
      <c r="B1539" s="2" t="s">
        <v>25</v>
      </c>
      <c r="C1539" s="46">
        <v>45625</v>
      </c>
      <c r="D1539" s="15" t="str">
        <f t="shared" si="27"/>
        <v>novembro</v>
      </c>
      <c r="E1539" s="9">
        <v>3.4722222222222224E-2</v>
      </c>
      <c r="F1539" s="41" t="s">
        <v>7900</v>
      </c>
      <c r="G1539" s="2" t="s">
        <v>32</v>
      </c>
      <c r="H1539" s="20"/>
      <c r="I1539" s="61" t="s">
        <v>5168</v>
      </c>
      <c r="J1539" s="3"/>
      <c r="K1539" s="5" t="s">
        <v>7901</v>
      </c>
      <c r="L1539" s="6" t="s">
        <v>126</v>
      </c>
      <c r="M1539" s="3" t="s">
        <v>231</v>
      </c>
      <c r="N1539" s="3" t="s">
        <v>7902</v>
      </c>
      <c r="O1539" s="2" t="s">
        <v>7903</v>
      </c>
      <c r="P1539" s="3" t="s">
        <v>7904</v>
      </c>
      <c r="S1539" s="3"/>
      <c r="T1539" s="1" t="s">
        <v>7905</v>
      </c>
      <c r="U1539" s="3" t="s">
        <v>2623</v>
      </c>
      <c r="V1539" s="3" t="s">
        <v>77</v>
      </c>
      <c r="W1539" s="3" t="s">
        <v>76</v>
      </c>
      <c r="X1539" s="3" t="s">
        <v>70</v>
      </c>
      <c r="Y1539" s="3" t="s">
        <v>73</v>
      </c>
      <c r="Z1539" s="4">
        <f>IF(Tabela1[[#This Row],[R.A.E]]="SIM",VLOOKUP(Tabela1[[#This Row],[CLASSIFICAÇÃO]],Lista_Susp_!PRAZO,2,0)+Tabela1[[#This Row],[DATA]],"")</f>
        <v>45632</v>
      </c>
      <c r="AA1539" s="11" t="str">
        <f ca="1">IF(Tabela1[[#This Row],[R.A.E]]="SIM",IF(AC1539="ok","CONCLUÍDO",IF(Tabela1[[#This Row],[PRAZO ABERTURA R.A.E]]&lt;TODAY(),"ATRASADO","NO PRAZO")))</f>
        <v>CONCLUÍDO</v>
      </c>
      <c r="AB1539" s="11" t="str">
        <f ca="1">IF(Tabela1[[#This Row],[PRAZO ABERTURA R.A.E]]&gt;=TODAY(),"",IF(Tabela1[[#This Row],[STATUS]]="ATRASADO",TODAY()-Tabela1[[#This Row],[PRAZO ABERTURA R.A.E]],""))</f>
        <v/>
      </c>
      <c r="AC1539" s="3" t="s">
        <v>908</v>
      </c>
      <c r="AD1539" s="4"/>
      <c r="AE1539" s="3"/>
      <c r="AF1539" t="s">
        <v>73</v>
      </c>
    </row>
    <row r="1540" spans="1:32" x14ac:dyDescent="0.25">
      <c r="A1540" s="71">
        <v>1539</v>
      </c>
      <c r="B1540" s="2" t="s">
        <v>25</v>
      </c>
      <c r="C1540" s="46">
        <v>45623</v>
      </c>
      <c r="D1540" s="15" t="str">
        <f t="shared" si="27"/>
        <v>novembro</v>
      </c>
      <c r="E1540" s="9">
        <v>0.41666666666666669</v>
      </c>
      <c r="F1540" s="41" t="s">
        <v>7906</v>
      </c>
      <c r="G1540" s="2" t="s">
        <v>27</v>
      </c>
      <c r="H1540" s="20" t="s">
        <v>2309</v>
      </c>
      <c r="I1540" s="1"/>
      <c r="J1540" s="3"/>
      <c r="K1540" s="5" t="s">
        <v>7907</v>
      </c>
      <c r="L1540" s="6" t="s">
        <v>5069</v>
      </c>
      <c r="M1540" s="3" t="s">
        <v>122</v>
      </c>
      <c r="N1540" s="3" t="s">
        <v>7908</v>
      </c>
      <c r="O1540" s="2" t="s">
        <v>7909</v>
      </c>
      <c r="P1540" s="3" t="s">
        <v>484</v>
      </c>
      <c r="S1540" s="3"/>
      <c r="T1540" s="3" t="s">
        <v>7910</v>
      </c>
      <c r="U1540" s="3" t="s">
        <v>610</v>
      </c>
      <c r="V1540" s="3" t="s">
        <v>105</v>
      </c>
      <c r="W1540" s="3" t="s">
        <v>69</v>
      </c>
      <c r="X1540" s="3" t="s">
        <v>70</v>
      </c>
      <c r="Y1540" s="3" t="s">
        <v>67</v>
      </c>
      <c r="Z1540" s="4" t="str">
        <f>IF(Tabela1[[#This Row],[R.A.E]]="SIM",VLOOKUP(Tabela1[[#This Row],[CLASSIFICAÇÃO]],Lista_Susp_!PRAZO,2,0)+Tabela1[[#This Row],[DATA]],"")</f>
        <v/>
      </c>
      <c r="AA1540" s="11" t="b">
        <f ca="1">IF(Tabela1[[#This Row],[R.A.E]]="SIM",IF(AC1540="ok","CONCLUÍDO",IF(Tabela1[[#This Row],[PRAZO ABERTURA R.A.E]]&lt;TODAY(),"ATRASADO","NO PRAZO")))</f>
        <v>0</v>
      </c>
      <c r="AB1540" s="11" t="str">
        <f ca="1">IF(Tabela1[[#This Row],[PRAZO ABERTURA R.A.E]]&gt;=TODAY(),"",IF(Tabela1[[#This Row],[STATUS]]="ATRASADO",TODAY()-Tabela1[[#This Row],[PRAZO ABERTURA R.A.E]],""))</f>
        <v/>
      </c>
      <c r="AD1540" s="4"/>
      <c r="AE1540" s="3"/>
      <c r="AF1540" t="s">
        <v>73</v>
      </c>
    </row>
    <row r="1541" spans="1:32" x14ac:dyDescent="0.25">
      <c r="A1541" s="71">
        <v>1540</v>
      </c>
      <c r="B1541" s="2" t="s">
        <v>25</v>
      </c>
      <c r="C1541" s="46">
        <v>45625</v>
      </c>
      <c r="D1541" s="15" t="str">
        <f t="shared" si="27"/>
        <v>novembro</v>
      </c>
      <c r="E1541" s="9">
        <v>0.86388888888888893</v>
      </c>
      <c r="F1541" s="41" t="s">
        <v>7911</v>
      </c>
      <c r="G1541" s="2" t="s">
        <v>27</v>
      </c>
      <c r="H1541" s="20" t="s">
        <v>2310</v>
      </c>
      <c r="I1541" s="1"/>
      <c r="J1541" s="3"/>
      <c r="K1541" s="5" t="s">
        <v>7944</v>
      </c>
      <c r="L1541" s="6" t="s">
        <v>126</v>
      </c>
      <c r="M1541" s="3" t="s">
        <v>122</v>
      </c>
      <c r="N1541" s="3" t="s">
        <v>7912</v>
      </c>
      <c r="O1541" s="2" t="s">
        <v>7163</v>
      </c>
      <c r="P1541" s="3" t="s">
        <v>7736</v>
      </c>
      <c r="S1541" s="3"/>
      <c r="T1541" s="3" t="s">
        <v>7913</v>
      </c>
      <c r="U1541" s="3" t="s">
        <v>4124</v>
      </c>
      <c r="V1541" s="3" t="s">
        <v>248</v>
      </c>
      <c r="W1541" s="3" t="s">
        <v>69</v>
      </c>
      <c r="X1541" s="3" t="s">
        <v>70</v>
      </c>
      <c r="Y1541" s="3" t="s">
        <v>67</v>
      </c>
      <c r="Z1541" s="4" t="str">
        <f>IF(Tabela1[[#This Row],[R.A.E]]="SIM",VLOOKUP(Tabela1[[#This Row],[CLASSIFICAÇÃO]],Lista_Susp_!PRAZO,2,0)+Tabela1[[#This Row],[DATA]],"")</f>
        <v/>
      </c>
      <c r="AA1541" s="11" t="b">
        <f ca="1">IF(Tabela1[[#This Row],[R.A.E]]="SIM",IF(AC1541="ok","CONCLUÍDO",IF(Tabela1[[#This Row],[PRAZO ABERTURA R.A.E]]&lt;TODAY(),"ATRASADO","NO PRAZO")))</f>
        <v>0</v>
      </c>
      <c r="AB1541" s="11" t="str">
        <f ca="1">IF(Tabela1[[#This Row],[PRAZO ABERTURA R.A.E]]&gt;=TODAY(),"",IF(Tabela1[[#This Row],[STATUS]]="ATRASADO",TODAY()-Tabela1[[#This Row],[PRAZO ABERTURA R.A.E]],""))</f>
        <v/>
      </c>
      <c r="AD1541" s="4"/>
      <c r="AE1541" s="3"/>
      <c r="AF1541" t="s">
        <v>73</v>
      </c>
    </row>
    <row r="1542" spans="1:32" x14ac:dyDescent="0.25">
      <c r="A1542" s="71">
        <v>1541</v>
      </c>
      <c r="B1542" s="2" t="s">
        <v>25</v>
      </c>
      <c r="C1542" s="46">
        <v>45627</v>
      </c>
      <c r="D1542" s="15" t="str">
        <f t="shared" si="27"/>
        <v>dezembro</v>
      </c>
      <c r="E1542" s="9">
        <v>0.64861111111111114</v>
      </c>
      <c r="F1542" s="41" t="s">
        <v>7914</v>
      </c>
      <c r="G1542" s="2" t="s">
        <v>27</v>
      </c>
      <c r="H1542" s="20" t="s">
        <v>2308</v>
      </c>
      <c r="I1542" s="1"/>
      <c r="J1542" s="3"/>
      <c r="K1542" s="5" t="s">
        <v>7915</v>
      </c>
      <c r="L1542" s="6" t="s">
        <v>126</v>
      </c>
      <c r="M1542" s="3" t="s">
        <v>122</v>
      </c>
      <c r="N1542" s="3" t="s">
        <v>6697</v>
      </c>
      <c r="O1542" s="2" t="s">
        <v>7916</v>
      </c>
      <c r="P1542" s="3" t="s">
        <v>484</v>
      </c>
      <c r="S1542" s="3"/>
      <c r="T1542" s="3" t="s">
        <v>7917</v>
      </c>
      <c r="U1542" s="3" t="s">
        <v>3170</v>
      </c>
      <c r="V1542" s="3" t="s">
        <v>82</v>
      </c>
      <c r="W1542" s="3" t="s">
        <v>69</v>
      </c>
      <c r="X1542" s="3" t="s">
        <v>70</v>
      </c>
      <c r="Y1542" s="3" t="s">
        <v>67</v>
      </c>
      <c r="Z1542" s="4" t="str">
        <f>IF(Tabela1[[#This Row],[R.A.E]]="SIM",VLOOKUP(Tabela1[[#This Row],[CLASSIFICAÇÃO]],Lista_Susp_!PRAZO,2,0)+Tabela1[[#This Row],[DATA]],"")</f>
        <v/>
      </c>
      <c r="AA1542" s="11" t="b">
        <f ca="1">IF(Tabela1[[#This Row],[R.A.E]]="SIM",IF(AC1542="ok","CONCLUÍDO",IF(Tabela1[[#This Row],[PRAZO ABERTURA R.A.E]]&lt;TODAY(),"ATRASADO","NO PRAZO")))</f>
        <v>0</v>
      </c>
      <c r="AB1542" s="11" t="str">
        <f ca="1">IF(Tabela1[[#This Row],[PRAZO ABERTURA R.A.E]]&gt;=TODAY(),"",IF(Tabela1[[#This Row],[STATUS]]="ATRASADO",TODAY()-Tabela1[[#This Row],[PRAZO ABERTURA R.A.E]],""))</f>
        <v/>
      </c>
      <c r="AD1542" s="4"/>
      <c r="AE1542" s="3"/>
      <c r="AF1542" t="s">
        <v>73</v>
      </c>
    </row>
    <row r="1543" spans="1:32" x14ac:dyDescent="0.25">
      <c r="A1543" s="71">
        <v>1542</v>
      </c>
      <c r="B1543" s="2" t="s">
        <v>25</v>
      </c>
      <c r="C1543" s="46">
        <v>45627</v>
      </c>
      <c r="D1543" s="15" t="str">
        <f t="shared" si="27"/>
        <v>dezembro</v>
      </c>
      <c r="E1543" s="9">
        <v>0.41666666666666669</v>
      </c>
      <c r="F1543" s="41" t="s">
        <v>7918</v>
      </c>
      <c r="G1543" s="2" t="s">
        <v>32</v>
      </c>
      <c r="H1543" s="20"/>
      <c r="I1543" s="61" t="s">
        <v>5168</v>
      </c>
      <c r="J1543" s="3"/>
      <c r="K1543" s="5" t="s">
        <v>7945</v>
      </c>
      <c r="L1543" s="6" t="s">
        <v>181</v>
      </c>
      <c r="M1543" s="3" t="s">
        <v>120</v>
      </c>
      <c r="N1543" s="3" t="s">
        <v>1673</v>
      </c>
      <c r="O1543" s="2" t="s">
        <v>7919</v>
      </c>
      <c r="P1543" s="3" t="s">
        <v>7857</v>
      </c>
      <c r="S1543" s="3"/>
      <c r="T1543" s="3" t="s">
        <v>7920</v>
      </c>
      <c r="U1543" s="3" t="s">
        <v>6444</v>
      </c>
      <c r="V1543" s="3" t="s">
        <v>88</v>
      </c>
      <c r="W1543" s="3" t="s">
        <v>69</v>
      </c>
      <c r="X1543" s="3" t="s">
        <v>70</v>
      </c>
      <c r="Y1543" s="3" t="s">
        <v>73</v>
      </c>
      <c r="Z1543" s="4">
        <f>IF(Tabela1[[#This Row],[R.A.E]]="SIM",VLOOKUP(Tabela1[[#This Row],[CLASSIFICAÇÃO]],Lista_Susp_!PRAZO,2,0)+Tabela1[[#This Row],[DATA]],"")</f>
        <v>45634</v>
      </c>
      <c r="AA1543" s="11" t="str">
        <f ca="1">IF(Tabela1[[#This Row],[R.A.E]]="SIM",IF(AC1543="ok","CONCLUÍDO",IF(Tabela1[[#This Row],[PRAZO ABERTURA R.A.E]]&lt;TODAY(),"ATRASADO","NO PRAZO")))</f>
        <v>CONCLUÍDO</v>
      </c>
      <c r="AB1543" s="11" t="str">
        <f ca="1">IF(Tabela1[[#This Row],[PRAZO ABERTURA R.A.E]]&gt;=TODAY(),"",IF(Tabela1[[#This Row],[STATUS]]="ATRASADO",TODAY()-Tabela1[[#This Row],[PRAZO ABERTURA R.A.E]],""))</f>
        <v/>
      </c>
      <c r="AC1543" s="3" t="s">
        <v>908</v>
      </c>
      <c r="AD1543" s="4">
        <v>45599</v>
      </c>
      <c r="AE1543" s="3" t="s">
        <v>73</v>
      </c>
      <c r="AF1543" t="s">
        <v>73</v>
      </c>
    </row>
    <row r="1544" spans="1:32" x14ac:dyDescent="0.25">
      <c r="A1544" s="71">
        <v>1543</v>
      </c>
      <c r="B1544" s="2" t="s">
        <v>25</v>
      </c>
      <c r="C1544" s="46">
        <v>45626</v>
      </c>
      <c r="D1544" s="15" t="str">
        <f t="shared" si="27"/>
        <v>novembro</v>
      </c>
      <c r="E1544" s="9">
        <v>0.15277777777777776</v>
      </c>
      <c r="F1544" s="41" t="s">
        <v>7921</v>
      </c>
      <c r="G1544" s="2" t="s">
        <v>27</v>
      </c>
      <c r="H1544" s="20" t="s">
        <v>2309</v>
      </c>
      <c r="I1544" s="1"/>
      <c r="J1544" s="3"/>
      <c r="K1544" s="5" t="s">
        <v>7922</v>
      </c>
      <c r="L1544" s="6" t="s">
        <v>126</v>
      </c>
      <c r="M1544" s="3" t="s">
        <v>122</v>
      </c>
      <c r="N1544" s="3" t="s">
        <v>7908</v>
      </c>
      <c r="O1544" s="2" t="s">
        <v>7923</v>
      </c>
      <c r="P1544" s="3" t="s">
        <v>484</v>
      </c>
      <c r="S1544" s="3"/>
      <c r="T1544" s="3" t="s">
        <v>7924</v>
      </c>
      <c r="U1544" s="3" t="s">
        <v>610</v>
      </c>
      <c r="V1544" s="3" t="s">
        <v>105</v>
      </c>
      <c r="W1544" s="3" t="s">
        <v>69</v>
      </c>
      <c r="X1544" s="3" t="s">
        <v>70</v>
      </c>
      <c r="Y1544" s="3" t="s">
        <v>67</v>
      </c>
      <c r="Z1544" s="4" t="str">
        <f>IF(Tabela1[[#This Row],[R.A.E]]="SIM",VLOOKUP(Tabela1[[#This Row],[CLASSIFICAÇÃO]],Lista_Susp_!PRAZO,2,0)+Tabela1[[#This Row],[DATA]],"")</f>
        <v/>
      </c>
      <c r="AA1544" s="11" t="b">
        <f ca="1">IF(Tabela1[[#This Row],[R.A.E]]="SIM",IF(AC1544="ok","CONCLUÍDO",IF(Tabela1[[#This Row],[PRAZO ABERTURA R.A.E]]&lt;TODAY(),"ATRASADO","NO PRAZO")))</f>
        <v>0</v>
      </c>
      <c r="AB1544" s="11" t="str">
        <f ca="1">IF(Tabela1[[#This Row],[PRAZO ABERTURA R.A.E]]&gt;=TODAY(),"",IF(Tabela1[[#This Row],[STATUS]]="ATRASADO",TODAY()-Tabela1[[#This Row],[PRAZO ABERTURA R.A.E]],""))</f>
        <v/>
      </c>
      <c r="AD1544" s="4"/>
      <c r="AE1544" s="3"/>
      <c r="AF1544" t="s">
        <v>73</v>
      </c>
    </row>
    <row r="1545" spans="1:32" x14ac:dyDescent="0.25">
      <c r="A1545" s="71">
        <v>1544</v>
      </c>
      <c r="B1545" s="2" t="s">
        <v>25</v>
      </c>
      <c r="C1545" s="46">
        <v>45627</v>
      </c>
      <c r="D1545" s="15" t="str">
        <f t="shared" si="27"/>
        <v>dezembro</v>
      </c>
      <c r="E1545" s="9">
        <v>0.41666666666666669</v>
      </c>
      <c r="F1545" s="41" t="s">
        <v>7925</v>
      </c>
      <c r="G1545" s="2" t="s">
        <v>27</v>
      </c>
      <c r="H1545" s="20" t="s">
        <v>2310</v>
      </c>
      <c r="I1545" s="1"/>
      <c r="J1545" s="3"/>
      <c r="K1545" s="5" t="s">
        <v>7926</v>
      </c>
      <c r="L1545" s="6" t="s">
        <v>126</v>
      </c>
      <c r="M1545" s="3" t="s">
        <v>122</v>
      </c>
      <c r="N1545" s="3" t="s">
        <v>7927</v>
      </c>
      <c r="O1545" s="2" t="s">
        <v>7928</v>
      </c>
      <c r="P1545" s="3" t="s">
        <v>3258</v>
      </c>
      <c r="S1545" s="3"/>
      <c r="T1545" s="3" t="s">
        <v>7929</v>
      </c>
      <c r="U1545" s="3" t="s">
        <v>7930</v>
      </c>
      <c r="V1545" s="3" t="s">
        <v>105</v>
      </c>
      <c r="W1545" s="3" t="s">
        <v>69</v>
      </c>
      <c r="X1545" s="3" t="s">
        <v>70</v>
      </c>
      <c r="Y1545" s="3" t="s">
        <v>67</v>
      </c>
      <c r="Z1545" s="4" t="str">
        <f>IF(Tabela1[[#This Row],[R.A.E]]="SIM",VLOOKUP(Tabela1[[#This Row],[CLASSIFICAÇÃO]],Lista_Susp_!PRAZO,2,0)+Tabela1[[#This Row],[DATA]],"")</f>
        <v/>
      </c>
      <c r="AA1545" s="11" t="b">
        <f ca="1">IF(Tabela1[[#This Row],[R.A.E]]="SIM",IF(AC1545="ok","CONCLUÍDO",IF(Tabela1[[#This Row],[PRAZO ABERTURA R.A.E]]&lt;TODAY(),"ATRASADO","NO PRAZO")))</f>
        <v>0</v>
      </c>
      <c r="AB1545" s="11" t="str">
        <f ca="1">IF(Tabela1[[#This Row],[PRAZO ABERTURA R.A.E]]&gt;=TODAY(),"",IF(Tabela1[[#This Row],[STATUS]]="ATRASADO",TODAY()-Tabela1[[#This Row],[PRAZO ABERTURA R.A.E]],""))</f>
        <v/>
      </c>
      <c r="AD1545" s="4"/>
      <c r="AE1545" s="3"/>
      <c r="AF1545" t="s">
        <v>73</v>
      </c>
    </row>
    <row r="1546" spans="1:32" x14ac:dyDescent="0.25">
      <c r="A1546" s="71">
        <v>1545</v>
      </c>
      <c r="B1546" s="2" t="s">
        <v>25</v>
      </c>
      <c r="C1546" s="46">
        <v>45627</v>
      </c>
      <c r="D1546" s="15" t="str">
        <f t="shared" si="27"/>
        <v>dezembro</v>
      </c>
      <c r="E1546" s="9">
        <v>0.3125</v>
      </c>
      <c r="F1546" s="41" t="s">
        <v>7931</v>
      </c>
      <c r="G1546" s="2" t="s">
        <v>36</v>
      </c>
      <c r="H1546" s="20"/>
      <c r="I1546" s="1"/>
      <c r="J1546" s="3"/>
      <c r="K1546" s="5" t="s">
        <v>7932</v>
      </c>
      <c r="L1546" s="6" t="s">
        <v>126</v>
      </c>
      <c r="M1546" s="3" t="s">
        <v>123</v>
      </c>
      <c r="N1546" s="3" t="s">
        <v>7933</v>
      </c>
      <c r="O1546" s="2" t="s">
        <v>7934</v>
      </c>
      <c r="P1546" s="3" t="s">
        <v>7935</v>
      </c>
      <c r="S1546" s="3"/>
      <c r="T1546" s="3" t="s">
        <v>7936</v>
      </c>
      <c r="U1546" s="3" t="s">
        <v>7937</v>
      </c>
      <c r="V1546" s="3" t="s">
        <v>105</v>
      </c>
      <c r="W1546" s="3" t="s">
        <v>69</v>
      </c>
      <c r="X1546" s="3" t="s">
        <v>70</v>
      </c>
      <c r="Y1546" s="3" t="s">
        <v>73</v>
      </c>
      <c r="Z1546" s="4">
        <f>IF(Tabela1[[#This Row],[R.A.E]]="SIM",VLOOKUP(Tabela1[[#This Row],[CLASSIFICAÇÃO]],Lista_Susp_!PRAZO,2,0)+Tabela1[[#This Row],[DATA]],"")</f>
        <v>45634</v>
      </c>
      <c r="AA1546" s="11" t="str">
        <f ca="1">IF(Tabela1[[#This Row],[R.A.E]]="SIM",IF(AC1546="ok","CONCLUÍDO",IF(Tabela1[[#This Row],[PRAZO ABERTURA R.A.E]]&lt;TODAY(),"ATRASADO","NO PRAZO")))</f>
        <v>CONCLUÍDO</v>
      </c>
      <c r="AB1546" s="11" t="str">
        <f ca="1">IF(Tabela1[[#This Row],[PRAZO ABERTURA R.A.E]]&gt;=TODAY(),"",IF(Tabela1[[#This Row],[STATUS]]="ATRASADO",TODAY()-Tabela1[[#This Row],[PRAZO ABERTURA R.A.E]],""))</f>
        <v/>
      </c>
      <c r="AC1546" s="3" t="s">
        <v>908</v>
      </c>
      <c r="AD1546" s="4">
        <v>45634</v>
      </c>
      <c r="AE1546" s="3"/>
      <c r="AF1546" t="s">
        <v>73</v>
      </c>
    </row>
    <row r="1547" spans="1:32" x14ac:dyDescent="0.25">
      <c r="A1547" s="83">
        <v>1546</v>
      </c>
      <c r="B1547" s="2" t="s">
        <v>25</v>
      </c>
      <c r="C1547" s="46">
        <v>45625</v>
      </c>
      <c r="D1547" s="15" t="str">
        <f t="shared" si="27"/>
        <v>novembro</v>
      </c>
      <c r="E1547" s="9">
        <v>0.79861111111111116</v>
      </c>
      <c r="F1547" s="41" t="s">
        <v>7938</v>
      </c>
      <c r="G1547" s="2" t="s">
        <v>36</v>
      </c>
      <c r="H1547" s="20"/>
      <c r="I1547" s="1"/>
      <c r="J1547" s="3"/>
      <c r="K1547" s="5" t="s">
        <v>7939</v>
      </c>
      <c r="L1547" s="6" t="s">
        <v>126</v>
      </c>
      <c r="M1547" s="3" t="s">
        <v>121</v>
      </c>
      <c r="N1547" s="3" t="s">
        <v>7940</v>
      </c>
      <c r="O1547" s="2" t="s">
        <v>7941</v>
      </c>
      <c r="P1547" s="3" t="s">
        <v>7942</v>
      </c>
      <c r="S1547" s="3"/>
      <c r="T1547" s="3" t="s">
        <v>7943</v>
      </c>
      <c r="U1547" s="3" t="s">
        <v>6351</v>
      </c>
      <c r="V1547" s="3" t="s">
        <v>7612</v>
      </c>
      <c r="W1547" s="3" t="s">
        <v>76</v>
      </c>
      <c r="X1547" s="3" t="s">
        <v>70</v>
      </c>
      <c r="Y1547" s="3" t="s">
        <v>67</v>
      </c>
      <c r="Z1547" s="4" t="str">
        <f>IF(Tabela1[[#This Row],[R.A.E]]="SIM",VLOOKUP(Tabela1[[#This Row],[CLASSIFICAÇÃO]],Lista_Susp_!PRAZO,2,0)+Tabela1[[#This Row],[DATA]],"")</f>
        <v/>
      </c>
      <c r="AA1547" s="11" t="b">
        <f ca="1">IF(Tabela1[[#This Row],[R.A.E]]="SIM",IF(AC1547="ok","CONCLUÍDO",IF(Tabela1[[#This Row],[PRAZO ABERTURA R.A.E]]&lt;TODAY(),"ATRASADO","NO PRAZO")))</f>
        <v>0</v>
      </c>
      <c r="AB1547" s="11" t="str">
        <f ca="1">IF(Tabela1[[#This Row],[PRAZO ABERTURA R.A.E]]&gt;=TODAY(),"",IF(Tabela1[[#This Row],[STATUS]]="ATRASADO",TODAY()-Tabela1[[#This Row],[PRAZO ABERTURA R.A.E]],""))</f>
        <v/>
      </c>
      <c r="AD1547" s="4"/>
      <c r="AE1547" s="3"/>
      <c r="AF1547" t="s">
        <v>73</v>
      </c>
    </row>
    <row r="1548" spans="1:32" x14ac:dyDescent="0.25">
      <c r="A1548" s="71">
        <v>1547</v>
      </c>
      <c r="B1548" s="2" t="s">
        <v>25</v>
      </c>
      <c r="C1548" s="46">
        <v>45601</v>
      </c>
      <c r="D1548" s="15" t="str">
        <f t="shared" si="27"/>
        <v>novembro</v>
      </c>
      <c r="E1548" s="9">
        <v>0.54166666666666663</v>
      </c>
      <c r="F1548" s="41" t="s">
        <v>7955</v>
      </c>
      <c r="G1548" s="2" t="s">
        <v>27</v>
      </c>
      <c r="H1548" s="20" t="s">
        <v>2308</v>
      </c>
      <c r="I1548" s="1"/>
      <c r="J1548" s="3"/>
      <c r="K1548" s="5" t="s">
        <v>7947</v>
      </c>
      <c r="L1548" s="6" t="s">
        <v>126</v>
      </c>
      <c r="M1548" s="3" t="s">
        <v>213</v>
      </c>
      <c r="N1548" s="3" t="s">
        <v>7948</v>
      </c>
      <c r="O1548" s="2" t="s">
        <v>7949</v>
      </c>
      <c r="P1548" s="3" t="s">
        <v>7950</v>
      </c>
      <c r="S1548" s="3"/>
      <c r="T1548" s="3" t="s">
        <v>7951</v>
      </c>
      <c r="U1548" s="3" t="s">
        <v>7949</v>
      </c>
      <c r="V1548" s="3" t="s">
        <v>95</v>
      </c>
      <c r="W1548" s="3" t="s">
        <v>69</v>
      </c>
      <c r="X1548" s="3" t="s">
        <v>70</v>
      </c>
      <c r="Y1548" s="3" t="s">
        <v>67</v>
      </c>
      <c r="Z1548" s="4" t="str">
        <f>IF(Tabela1[[#This Row],[R.A.E]]="SIM",VLOOKUP(Tabela1[[#This Row],[CLASSIFICAÇÃO]],Lista_Susp_!PRAZO,2,0)+Tabela1[[#This Row],[DATA]],"")</f>
        <v/>
      </c>
      <c r="AA1548" s="11" t="b">
        <f ca="1">IF(Tabela1[[#This Row],[R.A.E]]="SIM",IF(AC1548="ok","CONCLUÍDO",IF(Tabela1[[#This Row],[PRAZO ABERTURA R.A.E]]&lt;TODAY(),"ATRASADO","NO PRAZO")))</f>
        <v>0</v>
      </c>
      <c r="AB1548" s="11" t="str">
        <f ca="1">IF(Tabela1[[#This Row],[PRAZO ABERTURA R.A.E]]&gt;=TODAY(),"",IF(Tabela1[[#This Row],[STATUS]]="ATRASADO",TODAY()-Tabela1[[#This Row],[PRAZO ABERTURA R.A.E]],""))</f>
        <v/>
      </c>
      <c r="AD1548" s="4"/>
      <c r="AE1548" s="3"/>
      <c r="AF1548" t="s">
        <v>67</v>
      </c>
    </row>
    <row r="1549" spans="1:32" ht="30" x14ac:dyDescent="0.25">
      <c r="A1549" s="83">
        <v>1548</v>
      </c>
      <c r="B1549" s="2" t="s">
        <v>25</v>
      </c>
      <c r="C1549" s="46">
        <v>45628</v>
      </c>
      <c r="D1549" s="15" t="str">
        <f t="shared" si="27"/>
        <v>dezembro</v>
      </c>
      <c r="E1549" s="9">
        <v>0.61111111111111105</v>
      </c>
      <c r="F1549" s="41" t="s">
        <v>7956</v>
      </c>
      <c r="G1549" s="2" t="s">
        <v>36</v>
      </c>
      <c r="H1549" s="20"/>
      <c r="I1549" s="1"/>
      <c r="J1549" s="3" t="s">
        <v>73</v>
      </c>
      <c r="K1549" s="5" t="s">
        <v>7952</v>
      </c>
      <c r="L1549" s="6" t="s">
        <v>126</v>
      </c>
      <c r="M1549" s="3" t="s">
        <v>121</v>
      </c>
      <c r="N1549" s="3" t="s">
        <v>5378</v>
      </c>
      <c r="O1549" s="2" t="s">
        <v>7953</v>
      </c>
      <c r="P1549" s="3" t="s">
        <v>4470</v>
      </c>
      <c r="S1549" s="3"/>
      <c r="T1549" s="3" t="s">
        <v>7954</v>
      </c>
      <c r="U1549" s="3" t="s">
        <v>5383</v>
      </c>
      <c r="V1549" s="3" t="s">
        <v>239</v>
      </c>
      <c r="W1549" s="3" t="s">
        <v>76</v>
      </c>
      <c r="X1549" s="3" t="s">
        <v>70</v>
      </c>
      <c r="Y1549" s="3" t="s">
        <v>73</v>
      </c>
      <c r="Z1549" s="4">
        <f>IF(Tabela1[[#This Row],[R.A.E]]="SIM",VLOOKUP(Tabela1[[#This Row],[CLASSIFICAÇÃO]],Lista_Susp_!PRAZO,2,0)+Tabela1[[#This Row],[DATA]],"")</f>
        <v>45635</v>
      </c>
      <c r="AA1549" s="11" t="str">
        <f ca="1">IF(Tabela1[[#This Row],[R.A.E]]="SIM",IF(AC1549="ok","CONCLUÍDO",IF(Tabela1[[#This Row],[PRAZO ABERTURA R.A.E]]&lt;TODAY(),"ATRASADO","NO PRAZO")))</f>
        <v>CONCLUÍDO</v>
      </c>
      <c r="AB1549" s="11" t="str">
        <f ca="1">IF(Tabela1[[#This Row],[PRAZO ABERTURA R.A.E]]&gt;=TODAY(),"",IF(Tabela1[[#This Row],[STATUS]]="ATRASADO",TODAY()-Tabela1[[#This Row],[PRAZO ABERTURA R.A.E]],""))</f>
        <v/>
      </c>
      <c r="AC1549" s="3" t="s">
        <v>908</v>
      </c>
      <c r="AD1549" s="4">
        <v>45635</v>
      </c>
      <c r="AE1549" s="3" t="s">
        <v>73</v>
      </c>
      <c r="AF1549" t="s">
        <v>73</v>
      </c>
    </row>
    <row r="1550" spans="1:32" x14ac:dyDescent="0.25">
      <c r="A1550" s="71">
        <v>1549</v>
      </c>
      <c r="B1550" s="2" t="s">
        <v>25</v>
      </c>
      <c r="C1550" s="46">
        <v>45629</v>
      </c>
      <c r="D1550" s="15" t="str">
        <f t="shared" si="27"/>
        <v>dezembro</v>
      </c>
      <c r="E1550" s="9">
        <v>0.31944444444444448</v>
      </c>
      <c r="F1550" s="41" t="s">
        <v>7957</v>
      </c>
      <c r="G1550" s="2" t="s">
        <v>27</v>
      </c>
      <c r="H1550" s="20" t="s">
        <v>2308</v>
      </c>
      <c r="I1550" s="1"/>
      <c r="J1550" s="3"/>
      <c r="K1550" s="5" t="s">
        <v>7958</v>
      </c>
      <c r="L1550" s="6" t="s">
        <v>126</v>
      </c>
      <c r="M1550" s="3" t="s">
        <v>231</v>
      </c>
      <c r="N1550" s="3" t="s">
        <v>1759</v>
      </c>
      <c r="O1550" s="2" t="s">
        <v>7959</v>
      </c>
      <c r="P1550" s="3" t="s">
        <v>7960</v>
      </c>
      <c r="S1550" s="3"/>
      <c r="T1550" s="3" t="s">
        <v>7961</v>
      </c>
      <c r="U1550" s="3" t="s">
        <v>3078</v>
      </c>
      <c r="V1550" s="3" t="s">
        <v>75</v>
      </c>
      <c r="W1550" s="3" t="s">
        <v>69</v>
      </c>
      <c r="X1550" s="3" t="s">
        <v>70</v>
      </c>
      <c r="Y1550" s="3" t="s">
        <v>67</v>
      </c>
      <c r="Z1550" s="4" t="str">
        <f>IF(Tabela1[[#This Row],[R.A.E]]="SIM",VLOOKUP(Tabela1[[#This Row],[CLASSIFICAÇÃO]],Lista_Susp_!PRAZO,2,0)+Tabela1[[#This Row],[DATA]],"")</f>
        <v/>
      </c>
      <c r="AA1550" s="11" t="b">
        <f ca="1">IF(Tabela1[[#This Row],[R.A.E]]="SIM",IF(AC1550="ok","CONCLUÍDO",IF(Tabela1[[#This Row],[PRAZO ABERTURA R.A.E]]&lt;TODAY(),"ATRASADO","NO PRAZO")))</f>
        <v>0</v>
      </c>
      <c r="AB1550" s="11" t="str">
        <f ca="1">IF(Tabela1[[#This Row],[PRAZO ABERTURA R.A.E]]&gt;=TODAY(),"",IF(Tabela1[[#This Row],[STATUS]]="ATRASADO",TODAY()-Tabela1[[#This Row],[PRAZO ABERTURA R.A.E]],""))</f>
        <v/>
      </c>
      <c r="AD1550" s="4"/>
      <c r="AE1550" s="3"/>
      <c r="AF1550" t="s">
        <v>73</v>
      </c>
    </row>
    <row r="1551" spans="1:32" x14ac:dyDescent="0.25">
      <c r="A1551" s="83">
        <v>1550</v>
      </c>
      <c r="B1551" s="2" t="s">
        <v>25</v>
      </c>
      <c r="C1551" s="46">
        <v>45629</v>
      </c>
      <c r="D1551" s="15" t="str">
        <f t="shared" si="27"/>
        <v>dezembro</v>
      </c>
      <c r="E1551" s="9">
        <v>6.25E-2</v>
      </c>
      <c r="F1551" s="41" t="s">
        <v>7962</v>
      </c>
      <c r="G1551" s="2" t="s">
        <v>36</v>
      </c>
      <c r="H1551" s="20"/>
      <c r="I1551" s="1"/>
      <c r="J1551" s="3"/>
      <c r="K1551" s="5" t="s">
        <v>7963</v>
      </c>
      <c r="L1551" s="6" t="s">
        <v>126</v>
      </c>
      <c r="M1551" s="3" t="s">
        <v>246</v>
      </c>
      <c r="N1551" s="3" t="s">
        <v>1941</v>
      </c>
      <c r="O1551" s="2" t="s">
        <v>7964</v>
      </c>
      <c r="P1551" s="3" t="s">
        <v>7965</v>
      </c>
      <c r="S1551" s="3"/>
      <c r="T1551" s="3" t="s">
        <v>7966</v>
      </c>
      <c r="U1551" s="3" t="s">
        <v>2204</v>
      </c>
      <c r="V1551" s="3" t="s">
        <v>77</v>
      </c>
      <c r="W1551" s="3" t="s">
        <v>69</v>
      </c>
      <c r="X1551" s="3" t="s">
        <v>70</v>
      </c>
      <c r="Y1551" s="3"/>
      <c r="Z1551" s="4" t="str">
        <f>IF(Tabela1[[#This Row],[R.A.E]]="SIM",VLOOKUP(Tabela1[[#This Row],[CLASSIFICAÇÃO]],Lista_Susp_!PRAZO,2,0)+Tabela1[[#This Row],[DATA]],"")</f>
        <v/>
      </c>
      <c r="AA1551" s="11" t="b">
        <f ca="1">IF(Tabela1[[#This Row],[R.A.E]]="SIM",IF(AC1551="ok","CONCLUÍDO",IF(Tabela1[[#This Row],[PRAZO ABERTURA R.A.E]]&lt;TODAY(),"ATRASADO","NO PRAZO")))</f>
        <v>0</v>
      </c>
      <c r="AB1551" s="11" t="str">
        <f ca="1">IF(Tabela1[[#This Row],[PRAZO ABERTURA R.A.E]]&gt;=TODAY(),"",IF(Tabela1[[#This Row],[STATUS]]="ATRASADO",TODAY()-Tabela1[[#This Row],[PRAZO ABERTURA R.A.E]],""))</f>
        <v/>
      </c>
      <c r="AD1551" s="4"/>
      <c r="AE1551" s="3"/>
      <c r="AF1551" t="s">
        <v>73</v>
      </c>
    </row>
    <row r="1552" spans="1:32" x14ac:dyDescent="0.25">
      <c r="A1552" s="71">
        <v>1551</v>
      </c>
      <c r="B1552" s="2" t="s">
        <v>28</v>
      </c>
      <c r="C1552" s="46">
        <v>45614</v>
      </c>
      <c r="D1552" s="15" t="str">
        <f t="shared" si="27"/>
        <v>novembro</v>
      </c>
      <c r="E1552" s="9">
        <v>0.41666666666666669</v>
      </c>
      <c r="F1552" s="41" t="s">
        <v>7968</v>
      </c>
      <c r="G1552" s="2" t="s">
        <v>27</v>
      </c>
      <c r="H1552" s="20" t="s">
        <v>2308</v>
      </c>
      <c r="I1552" s="1"/>
      <c r="J1552" s="3"/>
      <c r="K1552" s="5" t="s">
        <v>7993</v>
      </c>
      <c r="L1552" s="6" t="s">
        <v>129</v>
      </c>
      <c r="M1552" s="3" t="s">
        <v>7454</v>
      </c>
      <c r="O1552" s="2" t="s">
        <v>8023</v>
      </c>
      <c r="P1552" s="3" t="s">
        <v>8047</v>
      </c>
      <c r="S1552" s="3"/>
      <c r="V1552" s="3" t="s">
        <v>3898</v>
      </c>
      <c r="W1552" s="3" t="s">
        <v>70</v>
      </c>
      <c r="X1552" s="3" t="s">
        <v>69</v>
      </c>
      <c r="Y1552" s="3" t="s">
        <v>67</v>
      </c>
      <c r="Z1552" s="4" t="str">
        <f>IF(Tabela1[[#This Row],[R.A.E]]="SIM",VLOOKUP(Tabela1[[#This Row],[CLASSIFICAÇÃO]],Lista_Susp_!PRAZO,2,0)+Tabela1[[#This Row],[DATA]],"")</f>
        <v/>
      </c>
      <c r="AA1552" s="11" t="b">
        <f ca="1">IF(Tabela1[[#This Row],[R.A.E]]="SIM",IF(AC1552="ok","CONCLUÍDO",IF(Tabela1[[#This Row],[PRAZO ABERTURA R.A.E]]&lt;TODAY(),"ATRASADO","NO PRAZO")))</f>
        <v>0</v>
      </c>
      <c r="AB1552" s="11" t="str">
        <f ca="1">IF(Tabela1[[#This Row],[PRAZO ABERTURA R.A.E]]&gt;=TODAY(),"",IF(Tabela1[[#This Row],[STATUS]]="ATRASADO",TODAY()-Tabela1[[#This Row],[PRAZO ABERTURA R.A.E]],""))</f>
        <v/>
      </c>
      <c r="AD1552" s="4"/>
      <c r="AE1552" s="3"/>
      <c r="AF1552" t="s">
        <v>73</v>
      </c>
    </row>
    <row r="1553" spans="1:32" x14ac:dyDescent="0.25">
      <c r="A1553" s="71">
        <v>1552</v>
      </c>
      <c r="B1553" s="2" t="s">
        <v>28</v>
      </c>
      <c r="C1553" s="46">
        <v>45616</v>
      </c>
      <c r="D1553" s="15" t="str">
        <f t="shared" si="27"/>
        <v>novembro</v>
      </c>
      <c r="E1553" s="9">
        <v>0.5625</v>
      </c>
      <c r="F1553" s="41" t="s">
        <v>7969</v>
      </c>
      <c r="G1553" s="2" t="s">
        <v>30</v>
      </c>
      <c r="H1553" s="20"/>
      <c r="I1553" s="1"/>
      <c r="J1553" s="3"/>
      <c r="K1553" s="5" t="s">
        <v>7994</v>
      </c>
      <c r="L1553" s="6" t="s">
        <v>129</v>
      </c>
      <c r="M1553" s="3" t="s">
        <v>121</v>
      </c>
      <c r="O1553" s="2" t="s">
        <v>8024</v>
      </c>
      <c r="P1553" s="3" t="s">
        <v>6323</v>
      </c>
      <c r="S1553" s="3"/>
      <c r="V1553" s="3" t="s">
        <v>232</v>
      </c>
      <c r="W1553" s="3" t="s">
        <v>70</v>
      </c>
      <c r="X1553" s="3" t="s">
        <v>69</v>
      </c>
      <c r="Y1553" s="3" t="s">
        <v>67</v>
      </c>
      <c r="Z1553" s="4" t="str">
        <f>IF(Tabela1[[#This Row],[R.A.E]]="SIM",VLOOKUP(Tabela1[[#This Row],[CLASSIFICAÇÃO]],Lista_Susp_!PRAZO,2,0)+Tabela1[[#This Row],[DATA]],"")</f>
        <v/>
      </c>
      <c r="AA1553" s="11" t="b">
        <f ca="1">IF(Tabela1[[#This Row],[R.A.E]]="SIM",IF(AC1553="ok","CONCLUÍDO",IF(Tabela1[[#This Row],[PRAZO ABERTURA R.A.E]]&lt;TODAY(),"ATRASADO","NO PRAZO")))</f>
        <v>0</v>
      </c>
      <c r="AB1553" s="11" t="str">
        <f ca="1">IF(Tabela1[[#This Row],[PRAZO ABERTURA R.A.E]]&gt;=TODAY(),"",IF(Tabela1[[#This Row],[STATUS]]="ATRASADO",TODAY()-Tabela1[[#This Row],[PRAZO ABERTURA R.A.E]],""))</f>
        <v/>
      </c>
      <c r="AD1553" s="4"/>
      <c r="AE1553" s="3"/>
      <c r="AF1553" t="s">
        <v>73</v>
      </c>
    </row>
    <row r="1554" spans="1:32" x14ac:dyDescent="0.25">
      <c r="A1554" s="71">
        <v>1553</v>
      </c>
      <c r="B1554" s="2" t="s">
        <v>28</v>
      </c>
      <c r="C1554" s="46">
        <v>45616</v>
      </c>
      <c r="D1554" s="15" t="str">
        <f t="shared" si="27"/>
        <v>novembro</v>
      </c>
      <c r="E1554" s="9">
        <v>0.61111111111111105</v>
      </c>
      <c r="F1554" s="41" t="s">
        <v>7970</v>
      </c>
      <c r="G1554" s="2" t="s">
        <v>27</v>
      </c>
      <c r="H1554" s="20" t="s">
        <v>2308</v>
      </c>
      <c r="I1554" s="1"/>
      <c r="J1554" s="3"/>
      <c r="K1554" s="5" t="s">
        <v>7995</v>
      </c>
      <c r="L1554" s="6" t="s">
        <v>129</v>
      </c>
      <c r="M1554" s="3" t="s">
        <v>7550</v>
      </c>
      <c r="O1554" s="2" t="s">
        <v>8025</v>
      </c>
      <c r="P1554" s="3" t="s">
        <v>6830</v>
      </c>
      <c r="S1554" s="3"/>
      <c r="V1554" s="3" t="s">
        <v>78</v>
      </c>
      <c r="W1554" s="3" t="s">
        <v>70</v>
      </c>
      <c r="X1554" s="3" t="s">
        <v>69</v>
      </c>
      <c r="Y1554" s="3" t="s">
        <v>67</v>
      </c>
      <c r="Z1554" s="4" t="str">
        <f>IF(Tabela1[[#This Row],[R.A.E]]="SIM",VLOOKUP(Tabela1[[#This Row],[CLASSIFICAÇÃO]],Lista_Susp_!PRAZO,2,0)+Tabela1[[#This Row],[DATA]],"")</f>
        <v/>
      </c>
      <c r="AA1554" s="11" t="b">
        <f ca="1">IF(Tabela1[[#This Row],[R.A.E]]="SIM",IF(AC1554="ok","CONCLUÍDO",IF(Tabela1[[#This Row],[PRAZO ABERTURA R.A.E]]&lt;TODAY(),"ATRASADO","NO PRAZO")))</f>
        <v>0</v>
      </c>
      <c r="AB1554" s="11" t="str">
        <f ca="1">IF(Tabela1[[#This Row],[PRAZO ABERTURA R.A.E]]&gt;=TODAY(),"",IF(Tabela1[[#This Row],[STATUS]]="ATRASADO",TODAY()-Tabela1[[#This Row],[PRAZO ABERTURA R.A.E]],""))</f>
        <v/>
      </c>
      <c r="AD1554" s="4"/>
      <c r="AE1554" s="3"/>
      <c r="AF1554" t="s">
        <v>73</v>
      </c>
    </row>
    <row r="1555" spans="1:32" ht="30" x14ac:dyDescent="0.25">
      <c r="A1555" s="71">
        <v>1554</v>
      </c>
      <c r="B1555" s="2" t="s">
        <v>28</v>
      </c>
      <c r="C1555" s="46">
        <v>45616</v>
      </c>
      <c r="D1555" s="15" t="str">
        <f t="shared" si="27"/>
        <v>novembro</v>
      </c>
      <c r="E1555" s="9">
        <v>0.44791666666666669</v>
      </c>
      <c r="F1555" s="41" t="s">
        <v>7679</v>
      </c>
      <c r="G1555" s="2" t="s">
        <v>36</v>
      </c>
      <c r="H1555" s="20"/>
      <c r="I1555" s="1"/>
      <c r="J1555" s="3"/>
      <c r="K1555" s="5" t="s">
        <v>7996</v>
      </c>
      <c r="L1555" s="6" t="s">
        <v>8018</v>
      </c>
      <c r="M1555" s="3" t="s">
        <v>121</v>
      </c>
      <c r="O1555" s="2" t="s">
        <v>7696</v>
      </c>
      <c r="P1555" s="3" t="s">
        <v>8048</v>
      </c>
      <c r="S1555" s="3"/>
      <c r="V1555" s="3" t="s">
        <v>5944</v>
      </c>
      <c r="W1555" s="3" t="s">
        <v>76</v>
      </c>
      <c r="X1555" s="3" t="s">
        <v>69</v>
      </c>
      <c r="Y1555" s="3" t="s">
        <v>73</v>
      </c>
      <c r="Z1555" s="4">
        <f>IF(Tabela1[[#This Row],[R.A.E]]="SIM",VLOOKUP(Tabela1[[#This Row],[CLASSIFICAÇÃO]],Lista_Susp_!PRAZO,2,0)+Tabela1[[#This Row],[DATA]],"")</f>
        <v>45623</v>
      </c>
      <c r="AA1555" s="11" t="str">
        <f ca="1">IF(Tabela1[[#This Row],[R.A.E]]="SIM",IF(AC1555="ok","CONCLUÍDO",IF(Tabela1[[#This Row],[PRAZO ABERTURA R.A.E]]&lt;TODAY(),"ATRASADO","NO PRAZO")))</f>
        <v>ATRASADO</v>
      </c>
      <c r="AB1555" s="11">
        <f ca="1">IF(Tabela1[[#This Row],[PRAZO ABERTURA R.A.E]]&gt;=TODAY(),"",IF(Tabela1[[#This Row],[STATUS]]="ATRASADO",TODAY()-Tabela1[[#This Row],[PRAZO ABERTURA R.A.E]],""))</f>
        <v>34</v>
      </c>
      <c r="AD1555" s="4"/>
      <c r="AE1555" s="3"/>
      <c r="AF1555" t="s">
        <v>73</v>
      </c>
    </row>
    <row r="1556" spans="1:32" x14ac:dyDescent="0.25">
      <c r="A1556" s="71">
        <v>1555</v>
      </c>
      <c r="B1556" s="2" t="s">
        <v>25</v>
      </c>
      <c r="C1556" s="46">
        <v>45617</v>
      </c>
      <c r="D1556" s="15" t="str">
        <f t="shared" si="27"/>
        <v>novembro</v>
      </c>
      <c r="E1556" s="9">
        <v>0.31944444444444448</v>
      </c>
      <c r="F1556" s="41" t="s">
        <v>7971</v>
      </c>
      <c r="G1556" s="2" t="s">
        <v>30</v>
      </c>
      <c r="H1556" s="20"/>
      <c r="I1556" s="1"/>
      <c r="J1556" s="3"/>
      <c r="K1556" s="5" t="s">
        <v>7997</v>
      </c>
      <c r="L1556" s="6" t="s">
        <v>8019</v>
      </c>
      <c r="M1556" s="3" t="s">
        <v>34</v>
      </c>
      <c r="O1556" s="2" t="s">
        <v>8026</v>
      </c>
      <c r="P1556" s="3" t="s">
        <v>3466</v>
      </c>
      <c r="S1556" s="3"/>
      <c r="V1556" s="3" t="s">
        <v>83</v>
      </c>
      <c r="W1556" s="3" t="s">
        <v>70</v>
      </c>
      <c r="X1556" s="3" t="s">
        <v>69</v>
      </c>
      <c r="Y1556" s="3" t="s">
        <v>67</v>
      </c>
      <c r="Z1556" s="4" t="str">
        <f>IF(Tabela1[[#This Row],[R.A.E]]="SIM",VLOOKUP(Tabela1[[#This Row],[CLASSIFICAÇÃO]],Lista_Susp_!PRAZO,2,0)+Tabela1[[#This Row],[DATA]],"")</f>
        <v/>
      </c>
      <c r="AA1556" s="11" t="b">
        <f ca="1">IF(Tabela1[[#This Row],[R.A.E]]="SIM",IF(AC1556="ok","CONCLUÍDO",IF(Tabela1[[#This Row],[PRAZO ABERTURA R.A.E]]&lt;TODAY(),"ATRASADO","NO PRAZO")))</f>
        <v>0</v>
      </c>
      <c r="AB1556" s="11" t="str">
        <f ca="1">IF(Tabela1[[#This Row],[PRAZO ABERTURA R.A.E]]&gt;=TODAY(),"",IF(Tabela1[[#This Row],[STATUS]]="ATRASADO",TODAY()-Tabela1[[#This Row],[PRAZO ABERTURA R.A.E]],""))</f>
        <v/>
      </c>
      <c r="AD1556" s="4"/>
      <c r="AE1556" s="3"/>
      <c r="AF1556" t="s">
        <v>73</v>
      </c>
    </row>
    <row r="1557" spans="1:32" ht="30" x14ac:dyDescent="0.25">
      <c r="A1557" s="71">
        <v>1556</v>
      </c>
      <c r="B1557" s="2" t="s">
        <v>28</v>
      </c>
      <c r="C1557" s="46">
        <v>45617</v>
      </c>
      <c r="D1557" s="15" t="str">
        <f t="shared" si="27"/>
        <v>novembro</v>
      </c>
      <c r="E1557" s="9">
        <v>0.60555555555555551</v>
      </c>
      <c r="F1557" s="41" t="s">
        <v>7972</v>
      </c>
      <c r="G1557" s="2" t="s">
        <v>27</v>
      </c>
      <c r="H1557" s="20" t="s">
        <v>2308</v>
      </c>
      <c r="I1557" s="1"/>
      <c r="J1557" s="3"/>
      <c r="K1557" s="5" t="s">
        <v>7998</v>
      </c>
      <c r="L1557" s="6" t="s">
        <v>129</v>
      </c>
      <c r="M1557" s="3" t="s">
        <v>7550</v>
      </c>
      <c r="O1557" s="2" t="s">
        <v>8027</v>
      </c>
      <c r="P1557" s="3" t="s">
        <v>8049</v>
      </c>
      <c r="S1557" s="3"/>
      <c r="V1557" s="3" t="s">
        <v>78</v>
      </c>
      <c r="W1557" s="3" t="s">
        <v>70</v>
      </c>
      <c r="X1557" s="3" t="s">
        <v>69</v>
      </c>
      <c r="Y1557" s="3" t="s">
        <v>67</v>
      </c>
      <c r="Z1557" s="4" t="str">
        <f>IF(Tabela1[[#This Row],[R.A.E]]="SIM",VLOOKUP(Tabela1[[#This Row],[CLASSIFICAÇÃO]],Lista_Susp_!PRAZO,2,0)+Tabela1[[#This Row],[DATA]],"")</f>
        <v/>
      </c>
      <c r="AA1557" s="11" t="b">
        <f ca="1">IF(Tabela1[[#This Row],[R.A.E]]="SIM",IF(AC1557="ok","CONCLUÍDO",IF(Tabela1[[#This Row],[PRAZO ABERTURA R.A.E]]&lt;TODAY(),"ATRASADO","NO PRAZO")))</f>
        <v>0</v>
      </c>
      <c r="AB1557" s="11" t="str">
        <f ca="1">IF(Tabela1[[#This Row],[PRAZO ABERTURA R.A.E]]&gt;=TODAY(),"",IF(Tabela1[[#This Row],[STATUS]]="ATRASADO",TODAY()-Tabela1[[#This Row],[PRAZO ABERTURA R.A.E]],""))</f>
        <v/>
      </c>
      <c r="AD1557" s="4"/>
      <c r="AE1557" s="3"/>
      <c r="AF1557" t="s">
        <v>73</v>
      </c>
    </row>
    <row r="1558" spans="1:32" ht="75" x14ac:dyDescent="0.25">
      <c r="A1558" s="71">
        <v>1557</v>
      </c>
      <c r="B1558" s="2" t="s">
        <v>25</v>
      </c>
      <c r="C1558" s="46">
        <v>45617</v>
      </c>
      <c r="D1558" s="15" t="str">
        <f t="shared" si="27"/>
        <v>novembro</v>
      </c>
      <c r="E1558" s="9">
        <v>0.71875</v>
      </c>
      <c r="F1558" s="41" t="s">
        <v>7973</v>
      </c>
      <c r="G1558" s="2" t="s">
        <v>27</v>
      </c>
      <c r="H1558" s="20" t="s">
        <v>2310</v>
      </c>
      <c r="I1558" s="1"/>
      <c r="J1558" s="3"/>
      <c r="K1558" s="5" t="s">
        <v>7999</v>
      </c>
      <c r="L1558" s="6" t="s">
        <v>7544</v>
      </c>
      <c r="M1558" s="3" t="s">
        <v>122</v>
      </c>
      <c r="O1558" s="2" t="s">
        <v>8028</v>
      </c>
      <c r="P1558" s="3" t="s">
        <v>472</v>
      </c>
      <c r="S1558" s="3"/>
      <c r="V1558" s="3" t="s">
        <v>83</v>
      </c>
      <c r="W1558" s="3" t="s">
        <v>70</v>
      </c>
      <c r="X1558" s="3" t="s">
        <v>69</v>
      </c>
      <c r="Y1558" s="3" t="s">
        <v>67</v>
      </c>
      <c r="Z1558" s="4" t="str">
        <f>IF(Tabela1[[#This Row],[R.A.E]]="SIM",VLOOKUP(Tabela1[[#This Row],[CLASSIFICAÇÃO]],Lista_Susp_!PRAZO,2,0)+Tabela1[[#This Row],[DATA]],"")</f>
        <v/>
      </c>
      <c r="AA1558" s="11" t="b">
        <f ca="1">IF(Tabela1[[#This Row],[R.A.E]]="SIM",IF(AC1558="ok","CONCLUÍDO",IF(Tabela1[[#This Row],[PRAZO ABERTURA R.A.E]]&lt;TODAY(),"ATRASADO","NO PRAZO")))</f>
        <v>0</v>
      </c>
      <c r="AB1558" s="11" t="str">
        <f ca="1">IF(Tabela1[[#This Row],[PRAZO ABERTURA R.A.E]]&gt;=TODAY(),"",IF(Tabela1[[#This Row],[STATUS]]="ATRASADO",TODAY()-Tabela1[[#This Row],[PRAZO ABERTURA R.A.E]],""))</f>
        <v/>
      </c>
      <c r="AD1558" s="4"/>
      <c r="AE1558" s="3"/>
      <c r="AF1558" t="s">
        <v>73</v>
      </c>
    </row>
    <row r="1559" spans="1:32" ht="90" x14ac:dyDescent="0.25">
      <c r="A1559" s="71">
        <v>1558</v>
      </c>
      <c r="B1559" s="2" t="s">
        <v>25</v>
      </c>
      <c r="C1559" s="46">
        <v>45614</v>
      </c>
      <c r="D1559" s="15" t="str">
        <f t="shared" si="27"/>
        <v>novembro</v>
      </c>
      <c r="E1559" s="9">
        <v>0.4375</v>
      </c>
      <c r="F1559" s="41" t="s">
        <v>7974</v>
      </c>
      <c r="G1559" s="2" t="s">
        <v>27</v>
      </c>
      <c r="H1559" s="20" t="s">
        <v>2310</v>
      </c>
      <c r="I1559" s="1"/>
      <c r="J1559" s="3"/>
      <c r="K1559" s="5" t="s">
        <v>8000</v>
      </c>
      <c r="L1559" s="6" t="s">
        <v>7544</v>
      </c>
      <c r="M1559" s="3" t="s">
        <v>122</v>
      </c>
      <c r="O1559" s="2" t="s">
        <v>8029</v>
      </c>
      <c r="P1559" s="3" t="s">
        <v>472</v>
      </c>
      <c r="S1559" s="3"/>
      <c r="V1559" s="3" t="s">
        <v>83</v>
      </c>
      <c r="W1559" s="3" t="s">
        <v>70</v>
      </c>
      <c r="X1559" s="3" t="s">
        <v>69</v>
      </c>
      <c r="Y1559" s="3" t="s">
        <v>67</v>
      </c>
      <c r="Z1559" s="4" t="str">
        <f>IF(Tabela1[[#This Row],[R.A.E]]="SIM",VLOOKUP(Tabela1[[#This Row],[CLASSIFICAÇÃO]],Lista_Susp_!PRAZO,2,0)+Tabela1[[#This Row],[DATA]],"")</f>
        <v/>
      </c>
      <c r="AA1559" s="11" t="b">
        <f ca="1">IF(Tabela1[[#This Row],[R.A.E]]="SIM",IF(AC1559="ok","CONCLUÍDO",IF(Tabela1[[#This Row],[PRAZO ABERTURA R.A.E]]&lt;TODAY(),"ATRASADO","NO PRAZO")))</f>
        <v>0</v>
      </c>
      <c r="AB1559" s="11" t="str">
        <f ca="1">IF(Tabela1[[#This Row],[PRAZO ABERTURA R.A.E]]&gt;=TODAY(),"",IF(Tabela1[[#This Row],[STATUS]]="ATRASADO",TODAY()-Tabela1[[#This Row],[PRAZO ABERTURA R.A.E]],""))</f>
        <v/>
      </c>
      <c r="AD1559" s="4"/>
      <c r="AE1559" s="3"/>
      <c r="AF1559" t="s">
        <v>73</v>
      </c>
    </row>
    <row r="1560" spans="1:32" x14ac:dyDescent="0.25">
      <c r="A1560" s="71">
        <v>1559</v>
      </c>
      <c r="B1560" s="2" t="s">
        <v>28</v>
      </c>
      <c r="C1560" s="46">
        <v>45619</v>
      </c>
      <c r="D1560" s="15" t="str">
        <f t="shared" si="27"/>
        <v>novembro</v>
      </c>
      <c r="E1560" s="9">
        <v>0.24513888888888888</v>
      </c>
      <c r="F1560" s="41" t="s">
        <v>7975</v>
      </c>
      <c r="G1560" s="2" t="s">
        <v>30</v>
      </c>
      <c r="H1560" s="20" t="s">
        <v>2308</v>
      </c>
      <c r="I1560" s="1"/>
      <c r="J1560" s="3"/>
      <c r="K1560" s="5" t="s">
        <v>8001</v>
      </c>
      <c r="L1560" s="6" t="s">
        <v>2668</v>
      </c>
      <c r="M1560" s="3" t="s">
        <v>121</v>
      </c>
      <c r="O1560" s="2" t="s">
        <v>8030</v>
      </c>
      <c r="P1560" s="3" t="s">
        <v>8050</v>
      </c>
      <c r="S1560" s="3"/>
      <c r="V1560" s="3" t="s">
        <v>78</v>
      </c>
      <c r="W1560" s="3" t="s">
        <v>85</v>
      </c>
      <c r="X1560" s="3" t="s">
        <v>2674</v>
      </c>
      <c r="Y1560" s="3" t="s">
        <v>73</v>
      </c>
      <c r="Z1560" s="4">
        <f>IF(Tabela1[[#This Row],[R.A.E]]="SIM",VLOOKUP(Tabela1[[#This Row],[CLASSIFICAÇÃO]],Lista_Susp_!PRAZO,2,0)+Tabela1[[#This Row],[DATA]],"")</f>
        <v>45626</v>
      </c>
      <c r="AA1560" s="11" t="str">
        <f ca="1">IF(Tabela1[[#This Row],[R.A.E]]="SIM",IF(AC1560="ok","CONCLUÍDO",IF(Tabela1[[#This Row],[PRAZO ABERTURA R.A.E]]&lt;TODAY(),"ATRASADO","NO PRAZO")))</f>
        <v>ATRASADO</v>
      </c>
      <c r="AB1560" s="11">
        <f ca="1">IF(Tabela1[[#This Row],[PRAZO ABERTURA R.A.E]]&gt;=TODAY(),"",IF(Tabela1[[#This Row],[STATUS]]="ATRASADO",TODAY()-Tabela1[[#This Row],[PRAZO ABERTURA R.A.E]],""))</f>
        <v>31</v>
      </c>
      <c r="AD1560" s="4"/>
      <c r="AE1560" s="3"/>
      <c r="AF1560" t="s">
        <v>73</v>
      </c>
    </row>
    <row r="1561" spans="1:32" x14ac:dyDescent="0.25">
      <c r="A1561" s="71">
        <v>1560</v>
      </c>
      <c r="B1561" s="2" t="s">
        <v>28</v>
      </c>
      <c r="C1561" s="46">
        <v>45620</v>
      </c>
      <c r="D1561" s="15" t="str">
        <f t="shared" si="27"/>
        <v>novembro</v>
      </c>
      <c r="E1561" s="9">
        <v>0.39583333333333331</v>
      </c>
      <c r="F1561" s="41" t="s">
        <v>7976</v>
      </c>
      <c r="G1561" s="2" t="s">
        <v>30</v>
      </c>
      <c r="H1561" s="20"/>
      <c r="I1561" s="1"/>
      <c r="J1561" s="3"/>
      <c r="K1561" s="5" t="s">
        <v>8002</v>
      </c>
      <c r="L1561" s="6" t="s">
        <v>129</v>
      </c>
      <c r="M1561" s="3" t="s">
        <v>121</v>
      </c>
      <c r="O1561" s="2" t="s">
        <v>8031</v>
      </c>
      <c r="P1561" s="3" t="s">
        <v>8051</v>
      </c>
      <c r="S1561" s="3"/>
      <c r="V1561" s="3" t="s">
        <v>232</v>
      </c>
      <c r="W1561" s="3" t="s">
        <v>70</v>
      </c>
      <c r="X1561" s="3" t="s">
        <v>69</v>
      </c>
      <c r="Y1561" s="3" t="s">
        <v>67</v>
      </c>
      <c r="Z1561" s="4" t="str">
        <f>IF(Tabela1[[#This Row],[R.A.E]]="SIM",VLOOKUP(Tabela1[[#This Row],[CLASSIFICAÇÃO]],Lista_Susp_!PRAZO,2,0)+Tabela1[[#This Row],[DATA]],"")</f>
        <v/>
      </c>
      <c r="AA1561" s="11" t="b">
        <f ca="1">IF(Tabela1[[#This Row],[R.A.E]]="SIM",IF(AC1561="ok","CONCLUÍDO",IF(Tabela1[[#This Row],[PRAZO ABERTURA R.A.E]]&lt;TODAY(),"ATRASADO","NO PRAZO")))</f>
        <v>0</v>
      </c>
      <c r="AB1561" s="11" t="str">
        <f ca="1">IF(Tabela1[[#This Row],[PRAZO ABERTURA R.A.E]]&gt;=TODAY(),"",IF(Tabela1[[#This Row],[STATUS]]="ATRASADO",TODAY()-Tabela1[[#This Row],[PRAZO ABERTURA R.A.E]],""))</f>
        <v/>
      </c>
      <c r="AD1561" s="4"/>
      <c r="AE1561" s="3"/>
      <c r="AF1561" t="s">
        <v>73</v>
      </c>
    </row>
    <row r="1562" spans="1:32" x14ac:dyDescent="0.25">
      <c r="A1562" s="71">
        <v>1561</v>
      </c>
      <c r="B1562" s="2" t="s">
        <v>28</v>
      </c>
      <c r="C1562" s="46">
        <v>45622</v>
      </c>
      <c r="D1562" s="15" t="str">
        <f t="shared" si="27"/>
        <v>novembro</v>
      </c>
      <c r="E1562" s="9">
        <v>0.45833333333333331</v>
      </c>
      <c r="F1562" s="41" t="s">
        <v>7977</v>
      </c>
      <c r="G1562" s="2" t="s">
        <v>33</v>
      </c>
      <c r="H1562" s="20"/>
      <c r="I1562" s="1"/>
      <c r="J1562" s="3"/>
      <c r="K1562" s="5" t="s">
        <v>8003</v>
      </c>
      <c r="L1562" s="6" t="s">
        <v>3600</v>
      </c>
      <c r="M1562" s="3" t="s">
        <v>121</v>
      </c>
      <c r="O1562" s="2" t="s">
        <v>8032</v>
      </c>
      <c r="P1562" s="3" t="s">
        <v>2186</v>
      </c>
      <c r="S1562" s="3"/>
      <c r="V1562" s="3" t="s">
        <v>3898</v>
      </c>
      <c r="W1562" s="3" t="s">
        <v>70</v>
      </c>
      <c r="X1562" s="3" t="s">
        <v>69</v>
      </c>
      <c r="Y1562" s="3" t="s">
        <v>67</v>
      </c>
      <c r="Z1562" s="4" t="str">
        <f>IF(Tabela1[[#This Row],[R.A.E]]="SIM",VLOOKUP(Tabela1[[#This Row],[CLASSIFICAÇÃO]],Lista_Susp_!PRAZO,2,0)+Tabela1[[#This Row],[DATA]],"")</f>
        <v/>
      </c>
      <c r="AA1562" s="11" t="b">
        <f ca="1">IF(Tabela1[[#This Row],[R.A.E]]="SIM",IF(AC1562="ok","CONCLUÍDO",IF(Tabela1[[#This Row],[PRAZO ABERTURA R.A.E]]&lt;TODAY(),"ATRASADO","NO PRAZO")))</f>
        <v>0</v>
      </c>
      <c r="AB1562" s="11" t="str">
        <f ca="1">IF(Tabela1[[#This Row],[PRAZO ABERTURA R.A.E]]&gt;=TODAY(),"",IF(Tabela1[[#This Row],[STATUS]]="ATRASADO",TODAY()-Tabela1[[#This Row],[PRAZO ABERTURA R.A.E]],""))</f>
        <v/>
      </c>
      <c r="AD1562" s="4"/>
      <c r="AE1562" s="3"/>
      <c r="AF1562" t="s">
        <v>73</v>
      </c>
    </row>
    <row r="1563" spans="1:32" x14ac:dyDescent="0.25">
      <c r="A1563" s="71">
        <v>1562</v>
      </c>
      <c r="B1563" s="2" t="s">
        <v>28</v>
      </c>
      <c r="C1563" s="46">
        <v>45621</v>
      </c>
      <c r="D1563" s="15" t="str">
        <f t="shared" si="27"/>
        <v>novembro</v>
      </c>
      <c r="E1563" s="9">
        <v>0.98611111111111116</v>
      </c>
      <c r="F1563" s="41" t="s">
        <v>7978</v>
      </c>
      <c r="G1563" s="2" t="s">
        <v>30</v>
      </c>
      <c r="H1563" s="20"/>
      <c r="I1563" s="1"/>
      <c r="J1563" s="3"/>
      <c r="K1563" s="5" t="s">
        <v>8004</v>
      </c>
      <c r="L1563" s="6" t="s">
        <v>129</v>
      </c>
      <c r="M1563" s="3" t="s">
        <v>121</v>
      </c>
      <c r="O1563" s="2" t="s">
        <v>8033</v>
      </c>
      <c r="P1563" s="3" t="s">
        <v>1613</v>
      </c>
      <c r="S1563" s="3"/>
      <c r="V1563" s="3" t="s">
        <v>78</v>
      </c>
      <c r="W1563" s="3" t="s">
        <v>70</v>
      </c>
      <c r="X1563" s="3" t="s">
        <v>69</v>
      </c>
      <c r="Y1563" s="3" t="s">
        <v>67</v>
      </c>
      <c r="Z1563" s="4" t="str">
        <f>IF(Tabela1[[#This Row],[R.A.E]]="SIM",VLOOKUP(Tabela1[[#This Row],[CLASSIFICAÇÃO]],Lista_Susp_!PRAZO,2,0)+Tabela1[[#This Row],[DATA]],"")</f>
        <v/>
      </c>
      <c r="AA1563" s="11" t="b">
        <f ca="1">IF(Tabela1[[#This Row],[R.A.E]]="SIM",IF(AC1563="ok","CONCLUÍDO",IF(Tabela1[[#This Row],[PRAZO ABERTURA R.A.E]]&lt;TODAY(),"ATRASADO","NO PRAZO")))</f>
        <v>0</v>
      </c>
      <c r="AB1563" s="11" t="str">
        <f ca="1">IF(Tabela1[[#This Row],[PRAZO ABERTURA R.A.E]]&gt;=TODAY(),"",IF(Tabela1[[#This Row],[STATUS]]="ATRASADO",TODAY()-Tabela1[[#This Row],[PRAZO ABERTURA R.A.E]],""))</f>
        <v/>
      </c>
      <c r="AD1563" s="4"/>
      <c r="AE1563" s="3"/>
      <c r="AF1563" t="s">
        <v>73</v>
      </c>
    </row>
    <row r="1564" spans="1:32" ht="60" x14ac:dyDescent="0.25">
      <c r="A1564" s="71">
        <v>1563</v>
      </c>
      <c r="B1564" s="2" t="s">
        <v>28</v>
      </c>
      <c r="C1564" s="46">
        <v>45624</v>
      </c>
      <c r="D1564" s="15" t="str">
        <f t="shared" si="27"/>
        <v>novembro</v>
      </c>
      <c r="E1564" s="9">
        <v>5.9027777777777783E-2</v>
      </c>
      <c r="F1564" s="41" t="s">
        <v>7979</v>
      </c>
      <c r="G1564" s="2" t="s">
        <v>27</v>
      </c>
      <c r="H1564" s="20" t="s">
        <v>2308</v>
      </c>
      <c r="I1564" s="1"/>
      <c r="J1564" s="3"/>
      <c r="K1564" s="5" t="s">
        <v>8005</v>
      </c>
      <c r="L1564" s="6" t="s">
        <v>129</v>
      </c>
      <c r="M1564" s="3" t="s">
        <v>121</v>
      </c>
      <c r="O1564" s="2" t="s">
        <v>8034</v>
      </c>
      <c r="P1564" s="3" t="s">
        <v>3521</v>
      </c>
      <c r="S1564" s="3"/>
      <c r="V1564" s="3" t="s">
        <v>83</v>
      </c>
      <c r="W1564" s="3" t="s">
        <v>70</v>
      </c>
      <c r="X1564" s="3" t="s">
        <v>69</v>
      </c>
      <c r="Y1564" s="3" t="s">
        <v>67</v>
      </c>
      <c r="Z1564" s="4" t="str">
        <f>IF(Tabela1[[#This Row],[R.A.E]]="SIM",VLOOKUP(Tabela1[[#This Row],[CLASSIFICAÇÃO]],Lista_Susp_!PRAZO,2,0)+Tabela1[[#This Row],[DATA]],"")</f>
        <v/>
      </c>
      <c r="AA1564" s="11" t="b">
        <f ca="1">IF(Tabela1[[#This Row],[R.A.E]]="SIM",IF(AC1564="ok","CONCLUÍDO",IF(Tabela1[[#This Row],[PRAZO ABERTURA R.A.E]]&lt;TODAY(),"ATRASADO","NO PRAZO")))</f>
        <v>0</v>
      </c>
      <c r="AB1564" s="11" t="str">
        <f ca="1">IF(Tabela1[[#This Row],[PRAZO ABERTURA R.A.E]]&gt;=TODAY(),"",IF(Tabela1[[#This Row],[STATUS]]="ATRASADO",TODAY()-Tabela1[[#This Row],[PRAZO ABERTURA R.A.E]],""))</f>
        <v/>
      </c>
      <c r="AD1564" s="4"/>
      <c r="AE1564" s="3"/>
      <c r="AF1564" t="s">
        <v>73</v>
      </c>
    </row>
    <row r="1565" spans="1:32" ht="30" x14ac:dyDescent="0.25">
      <c r="A1565" s="71">
        <v>1564</v>
      </c>
      <c r="B1565" s="2" t="s">
        <v>28</v>
      </c>
      <c r="C1565" s="46">
        <v>45624</v>
      </c>
      <c r="D1565" s="15" t="str">
        <f t="shared" si="27"/>
        <v>novembro</v>
      </c>
      <c r="E1565" s="9">
        <v>0.625</v>
      </c>
      <c r="F1565" s="41" t="s">
        <v>7980</v>
      </c>
      <c r="G1565" s="2" t="s">
        <v>36</v>
      </c>
      <c r="H1565" s="20"/>
      <c r="I1565" s="1"/>
      <c r="J1565" s="3"/>
      <c r="K1565" s="5" t="s">
        <v>8006</v>
      </c>
      <c r="L1565" s="6" t="s">
        <v>8020</v>
      </c>
      <c r="M1565" s="3" t="s">
        <v>121</v>
      </c>
      <c r="O1565" s="2" t="s">
        <v>8035</v>
      </c>
      <c r="P1565" s="3" t="s">
        <v>8052</v>
      </c>
      <c r="S1565" s="3"/>
      <c r="V1565" s="3" t="s">
        <v>3898</v>
      </c>
      <c r="W1565" s="3" t="s">
        <v>70</v>
      </c>
      <c r="X1565" s="3" t="s">
        <v>76</v>
      </c>
      <c r="Y1565" s="3" t="s">
        <v>67</v>
      </c>
      <c r="Z1565" s="4" t="str">
        <f>IF(Tabela1[[#This Row],[R.A.E]]="SIM",VLOOKUP(Tabela1[[#This Row],[CLASSIFICAÇÃO]],Lista_Susp_!PRAZO,2,0)+Tabela1[[#This Row],[DATA]],"")</f>
        <v/>
      </c>
      <c r="AA1565" s="11" t="b">
        <f ca="1">IF(Tabela1[[#This Row],[R.A.E]]="SIM",IF(AC1565="ok","CONCLUÍDO",IF(Tabela1[[#This Row],[PRAZO ABERTURA R.A.E]]&lt;TODAY(),"ATRASADO","NO PRAZO")))</f>
        <v>0</v>
      </c>
      <c r="AB1565" s="11" t="str">
        <f ca="1">IF(Tabela1[[#This Row],[PRAZO ABERTURA R.A.E]]&gt;=TODAY(),"",IF(Tabela1[[#This Row],[STATUS]]="ATRASADO",TODAY()-Tabela1[[#This Row],[PRAZO ABERTURA R.A.E]],""))</f>
        <v/>
      </c>
      <c r="AD1565" s="4"/>
      <c r="AE1565" s="3"/>
      <c r="AF1565" t="s">
        <v>73</v>
      </c>
    </row>
    <row r="1566" spans="1:32" x14ac:dyDescent="0.25">
      <c r="A1566" s="71">
        <v>1565</v>
      </c>
      <c r="B1566" s="2" t="s">
        <v>28</v>
      </c>
      <c r="C1566" s="46">
        <v>45624</v>
      </c>
      <c r="D1566" s="15" t="str">
        <f t="shared" si="27"/>
        <v>novembro</v>
      </c>
      <c r="E1566" s="9">
        <v>0.79166666666666663</v>
      </c>
      <c r="F1566" s="41" t="s">
        <v>7981</v>
      </c>
      <c r="G1566" s="2" t="s">
        <v>36</v>
      </c>
      <c r="H1566" s="20"/>
      <c r="I1566" s="1"/>
      <c r="J1566" s="3"/>
      <c r="K1566" s="5" t="s">
        <v>8007</v>
      </c>
      <c r="L1566" s="6" t="s">
        <v>8020</v>
      </c>
      <c r="M1566" s="3" t="s">
        <v>121</v>
      </c>
      <c r="O1566" s="2" t="s">
        <v>8036</v>
      </c>
      <c r="P1566" s="3" t="s">
        <v>879</v>
      </c>
      <c r="S1566" s="3"/>
      <c r="V1566" s="3" t="s">
        <v>3898</v>
      </c>
      <c r="W1566" s="3" t="s">
        <v>70</v>
      </c>
      <c r="X1566" s="3" t="s">
        <v>69</v>
      </c>
      <c r="Y1566" s="3" t="s">
        <v>67</v>
      </c>
      <c r="Z1566" s="4" t="str">
        <f>IF(Tabela1[[#This Row],[R.A.E]]="SIM",VLOOKUP(Tabela1[[#This Row],[CLASSIFICAÇÃO]],Lista_Susp_!PRAZO,2,0)+Tabela1[[#This Row],[DATA]],"")</f>
        <v/>
      </c>
      <c r="AA1566" s="11" t="b">
        <f ca="1">IF(Tabela1[[#This Row],[R.A.E]]="SIM",IF(AC1566="ok","CONCLUÍDO",IF(Tabela1[[#This Row],[PRAZO ABERTURA R.A.E]]&lt;TODAY(),"ATRASADO","NO PRAZO")))</f>
        <v>0</v>
      </c>
      <c r="AB1566" s="11" t="str">
        <f ca="1">IF(Tabela1[[#This Row],[PRAZO ABERTURA R.A.E]]&gt;=TODAY(),"",IF(Tabela1[[#This Row],[STATUS]]="ATRASADO",TODAY()-Tabela1[[#This Row],[PRAZO ABERTURA R.A.E]],""))</f>
        <v/>
      </c>
      <c r="AD1566" s="4"/>
      <c r="AE1566" s="3"/>
      <c r="AF1566" t="s">
        <v>73</v>
      </c>
    </row>
    <row r="1567" spans="1:32" x14ac:dyDescent="0.25">
      <c r="A1567" s="71">
        <v>1566</v>
      </c>
      <c r="B1567" s="2" t="s">
        <v>28</v>
      </c>
      <c r="C1567" s="46">
        <v>45624</v>
      </c>
      <c r="D1567" s="15" t="str">
        <f t="shared" si="27"/>
        <v>novembro</v>
      </c>
      <c r="E1567" s="9">
        <v>0.79166666666666663</v>
      </c>
      <c r="F1567" s="41" t="s">
        <v>7982</v>
      </c>
      <c r="G1567" s="2" t="s">
        <v>27</v>
      </c>
      <c r="H1567" s="20" t="s">
        <v>2308</v>
      </c>
      <c r="I1567" s="1"/>
      <c r="J1567" s="3"/>
      <c r="K1567" s="5" t="s">
        <v>8008</v>
      </c>
      <c r="L1567" s="6" t="s">
        <v>129</v>
      </c>
      <c r="M1567" s="3" t="s">
        <v>121</v>
      </c>
      <c r="O1567" s="2" t="s">
        <v>8037</v>
      </c>
      <c r="P1567" s="3" t="s">
        <v>8053</v>
      </c>
      <c r="S1567" s="3"/>
      <c r="V1567" s="3" t="s">
        <v>5944</v>
      </c>
      <c r="W1567" s="3" t="s">
        <v>70</v>
      </c>
      <c r="X1567" s="3" t="s">
        <v>69</v>
      </c>
      <c r="Y1567" s="3" t="s">
        <v>67</v>
      </c>
      <c r="Z1567" s="4" t="str">
        <f>IF(Tabela1[[#This Row],[R.A.E]]="SIM",VLOOKUP(Tabela1[[#This Row],[CLASSIFICAÇÃO]],Lista_Susp_!PRAZO,2,0)+Tabela1[[#This Row],[DATA]],"")</f>
        <v/>
      </c>
      <c r="AA1567" s="11" t="b">
        <f ca="1">IF(Tabela1[[#This Row],[R.A.E]]="SIM",IF(AC1567="ok","CONCLUÍDO",IF(Tabela1[[#This Row],[PRAZO ABERTURA R.A.E]]&lt;TODAY(),"ATRASADO","NO PRAZO")))</f>
        <v>0</v>
      </c>
      <c r="AB1567" s="11" t="str">
        <f ca="1">IF(Tabela1[[#This Row],[PRAZO ABERTURA R.A.E]]&gt;=TODAY(),"",IF(Tabela1[[#This Row],[STATUS]]="ATRASADO",TODAY()-Tabela1[[#This Row],[PRAZO ABERTURA R.A.E]],""))</f>
        <v/>
      </c>
      <c r="AD1567" s="4"/>
      <c r="AE1567" s="3"/>
      <c r="AF1567" t="s">
        <v>73</v>
      </c>
    </row>
    <row r="1568" spans="1:32" x14ac:dyDescent="0.25">
      <c r="A1568" s="71">
        <v>1567</v>
      </c>
      <c r="B1568" s="2" t="s">
        <v>28</v>
      </c>
      <c r="C1568" s="46">
        <v>45624</v>
      </c>
      <c r="D1568" s="15" t="str">
        <f t="shared" si="27"/>
        <v>novembro</v>
      </c>
      <c r="E1568" s="9">
        <v>0.60416666666666663</v>
      </c>
      <c r="F1568" s="41" t="s">
        <v>5206</v>
      </c>
      <c r="G1568" s="2" t="s">
        <v>7991</v>
      </c>
      <c r="H1568" s="20"/>
      <c r="I1568" s="1"/>
      <c r="J1568" s="3"/>
      <c r="K1568" s="5" t="s">
        <v>8009</v>
      </c>
      <c r="L1568" s="6" t="s">
        <v>8021</v>
      </c>
      <c r="M1568" s="3" t="s">
        <v>44</v>
      </c>
      <c r="O1568" s="2" t="s">
        <v>8038</v>
      </c>
      <c r="P1568" s="3" t="s">
        <v>4254</v>
      </c>
      <c r="S1568" s="3"/>
      <c r="V1568" s="22" t="s">
        <v>555</v>
      </c>
      <c r="W1568" s="3" t="s">
        <v>70</v>
      </c>
      <c r="X1568" s="3" t="s">
        <v>69</v>
      </c>
      <c r="Y1568" s="3" t="s">
        <v>67</v>
      </c>
      <c r="Z1568" s="4" t="str">
        <f>IF(Tabela1[[#This Row],[R.A.E]]="SIM",VLOOKUP(Tabela1[[#This Row],[CLASSIFICAÇÃO]],Lista_Susp_!PRAZO,2,0)+Tabela1[[#This Row],[DATA]],"")</f>
        <v/>
      </c>
      <c r="AA1568" s="11" t="b">
        <f ca="1">IF(Tabela1[[#This Row],[R.A.E]]="SIM",IF(AC1568="ok","CONCLUÍDO",IF(Tabela1[[#This Row],[PRAZO ABERTURA R.A.E]]&lt;TODAY(),"ATRASADO","NO PRAZO")))</f>
        <v>0</v>
      </c>
      <c r="AB1568" s="11" t="str">
        <f ca="1">IF(Tabela1[[#This Row],[PRAZO ABERTURA R.A.E]]&gt;=TODAY(),"",IF(Tabela1[[#This Row],[STATUS]]="ATRASADO",TODAY()-Tabela1[[#This Row],[PRAZO ABERTURA R.A.E]],""))</f>
        <v/>
      </c>
      <c r="AD1568" s="4"/>
      <c r="AE1568" s="3"/>
      <c r="AF1568" t="s">
        <v>73</v>
      </c>
    </row>
    <row r="1569" spans="1:32" ht="30" x14ac:dyDescent="0.25">
      <c r="A1569" s="71">
        <v>1568</v>
      </c>
      <c r="B1569" s="2" t="s">
        <v>28</v>
      </c>
      <c r="C1569" s="46">
        <v>45624</v>
      </c>
      <c r="D1569" s="15" t="str">
        <f t="shared" si="27"/>
        <v>novembro</v>
      </c>
      <c r="E1569" s="9">
        <v>0.40277777777777773</v>
      </c>
      <c r="F1569" s="41" t="s">
        <v>7983</v>
      </c>
      <c r="G1569" s="2" t="s">
        <v>30</v>
      </c>
      <c r="H1569" s="20"/>
      <c r="I1569" s="1"/>
      <c r="J1569" s="3"/>
      <c r="K1569" s="5" t="s">
        <v>8010</v>
      </c>
      <c r="L1569" s="6" t="s">
        <v>4143</v>
      </c>
      <c r="M1569" s="3" t="s">
        <v>121</v>
      </c>
      <c r="O1569" s="2" t="s">
        <v>8039</v>
      </c>
      <c r="P1569" s="3" t="s">
        <v>337</v>
      </c>
      <c r="S1569" s="3"/>
      <c r="V1569" s="3" t="s">
        <v>7594</v>
      </c>
      <c r="W1569" s="3" t="s">
        <v>70</v>
      </c>
      <c r="X1569" s="3" t="s">
        <v>69</v>
      </c>
      <c r="Y1569" s="3" t="s">
        <v>67</v>
      </c>
      <c r="Z1569" s="4" t="str">
        <f>IF(Tabela1[[#This Row],[R.A.E]]="SIM",VLOOKUP(Tabela1[[#This Row],[CLASSIFICAÇÃO]],Lista_Susp_!PRAZO,2,0)+Tabela1[[#This Row],[DATA]],"")</f>
        <v/>
      </c>
      <c r="AA1569" s="11" t="b">
        <f ca="1">IF(Tabela1[[#This Row],[R.A.E]]="SIM",IF(AC1569="ok","CONCLUÍDO",IF(Tabela1[[#This Row],[PRAZO ABERTURA R.A.E]]&lt;TODAY(),"ATRASADO","NO PRAZO")))</f>
        <v>0</v>
      </c>
      <c r="AB1569" s="11" t="str">
        <f ca="1">IF(Tabela1[[#This Row],[PRAZO ABERTURA R.A.E]]&gt;=TODAY(),"",IF(Tabela1[[#This Row],[STATUS]]="ATRASADO",TODAY()-Tabela1[[#This Row],[PRAZO ABERTURA R.A.E]],""))</f>
        <v/>
      </c>
      <c r="AD1569" s="4"/>
      <c r="AE1569" s="3"/>
      <c r="AF1569" t="s">
        <v>73</v>
      </c>
    </row>
    <row r="1570" spans="1:32" ht="45" x14ac:dyDescent="0.25">
      <c r="A1570" s="71">
        <v>1569</v>
      </c>
      <c r="B1570" s="2" t="s">
        <v>28</v>
      </c>
      <c r="C1570" s="46">
        <v>45625</v>
      </c>
      <c r="D1570" s="15" t="str">
        <f t="shared" si="27"/>
        <v>novembro</v>
      </c>
      <c r="E1570" s="9">
        <v>0.20833333333333334</v>
      </c>
      <c r="F1570" s="41" t="s">
        <v>7984</v>
      </c>
      <c r="G1570" s="2" t="s">
        <v>36</v>
      </c>
      <c r="H1570" s="20"/>
      <c r="I1570" s="1"/>
      <c r="J1570" s="3"/>
      <c r="K1570" s="5" t="s">
        <v>8011</v>
      </c>
      <c r="L1570" s="6" t="s">
        <v>4993</v>
      </c>
      <c r="M1570" s="3" t="s">
        <v>121</v>
      </c>
      <c r="O1570" s="2" t="s">
        <v>8040</v>
      </c>
      <c r="P1570" s="3" t="s">
        <v>4416</v>
      </c>
      <c r="S1570" s="3"/>
      <c r="V1570" s="3" t="s">
        <v>5944</v>
      </c>
      <c r="W1570" s="3" t="s">
        <v>70</v>
      </c>
      <c r="X1570" s="3" t="s">
        <v>76</v>
      </c>
      <c r="Y1570" s="3" t="s">
        <v>67</v>
      </c>
      <c r="Z1570" s="4" t="str">
        <f>IF(Tabela1[[#This Row],[R.A.E]]="SIM",VLOOKUP(Tabela1[[#This Row],[CLASSIFICAÇÃO]],Lista_Susp_!PRAZO,2,0)+Tabela1[[#This Row],[DATA]],"")</f>
        <v/>
      </c>
      <c r="AA1570" s="11" t="b">
        <f ca="1">IF(Tabela1[[#This Row],[R.A.E]]="SIM",IF(AC1570="ok","CONCLUÍDO",IF(Tabela1[[#This Row],[PRAZO ABERTURA R.A.E]]&lt;TODAY(),"ATRASADO","NO PRAZO")))</f>
        <v>0</v>
      </c>
      <c r="AB1570" s="11" t="str">
        <f ca="1">IF(Tabela1[[#This Row],[PRAZO ABERTURA R.A.E]]&gt;=TODAY(),"",IF(Tabela1[[#This Row],[STATUS]]="ATRASADO",TODAY()-Tabela1[[#This Row],[PRAZO ABERTURA R.A.E]],""))</f>
        <v/>
      </c>
      <c r="AD1570" s="4"/>
      <c r="AE1570" s="3"/>
      <c r="AF1570" t="s">
        <v>73</v>
      </c>
    </row>
    <row r="1571" spans="1:32" x14ac:dyDescent="0.25">
      <c r="A1571" s="71">
        <v>1570</v>
      </c>
      <c r="B1571" s="2" t="s">
        <v>28</v>
      </c>
      <c r="C1571" s="46">
        <v>45625</v>
      </c>
      <c r="D1571" s="15" t="str">
        <f t="shared" si="27"/>
        <v>novembro</v>
      </c>
      <c r="E1571" s="9">
        <v>0.47916666666666669</v>
      </c>
      <c r="F1571" s="41" t="s">
        <v>7985</v>
      </c>
      <c r="G1571" s="2" t="s">
        <v>30</v>
      </c>
      <c r="H1571" s="20"/>
      <c r="I1571" s="1"/>
      <c r="J1571" s="3"/>
      <c r="K1571" s="5" t="s">
        <v>8012</v>
      </c>
      <c r="L1571" s="6" t="s">
        <v>129</v>
      </c>
      <c r="M1571" s="3" t="s">
        <v>44</v>
      </c>
      <c r="O1571" s="2" t="s">
        <v>8041</v>
      </c>
      <c r="P1571" s="3" t="s">
        <v>8054</v>
      </c>
      <c r="S1571" s="3"/>
      <c r="V1571" s="22" t="s">
        <v>555</v>
      </c>
      <c r="W1571" s="3" t="s">
        <v>70</v>
      </c>
      <c r="X1571" s="3" t="s">
        <v>69</v>
      </c>
      <c r="Y1571" s="3" t="s">
        <v>67</v>
      </c>
      <c r="Z1571" s="4" t="str">
        <f>IF(Tabela1[[#This Row],[R.A.E]]="SIM",VLOOKUP(Tabela1[[#This Row],[CLASSIFICAÇÃO]],Lista_Susp_!PRAZO,2,0)+Tabela1[[#This Row],[DATA]],"")</f>
        <v/>
      </c>
      <c r="AA1571" s="11" t="b">
        <f ca="1">IF(Tabela1[[#This Row],[R.A.E]]="SIM",IF(AC1571="ok","CONCLUÍDO",IF(Tabela1[[#This Row],[PRAZO ABERTURA R.A.E]]&lt;TODAY(),"ATRASADO","NO PRAZO")))</f>
        <v>0</v>
      </c>
      <c r="AB1571" s="11" t="str">
        <f ca="1">IF(Tabela1[[#This Row],[PRAZO ABERTURA R.A.E]]&gt;=TODAY(),"",IF(Tabela1[[#This Row],[STATUS]]="ATRASADO",TODAY()-Tabela1[[#This Row],[PRAZO ABERTURA R.A.E]],""))</f>
        <v/>
      </c>
      <c r="AD1571" s="4"/>
      <c r="AE1571" s="3"/>
      <c r="AF1571" t="s">
        <v>73</v>
      </c>
    </row>
    <row r="1572" spans="1:32" ht="30" x14ac:dyDescent="0.25">
      <c r="A1572" s="71">
        <v>1571</v>
      </c>
      <c r="B1572" s="2" t="s">
        <v>28</v>
      </c>
      <c r="C1572" s="46">
        <v>45625</v>
      </c>
      <c r="D1572" s="15" t="str">
        <f t="shared" si="27"/>
        <v>novembro</v>
      </c>
      <c r="E1572" s="9" t="s">
        <v>7967</v>
      </c>
      <c r="F1572" s="41" t="s">
        <v>7986</v>
      </c>
      <c r="G1572" s="2" t="s">
        <v>27</v>
      </c>
      <c r="H1572" s="20" t="s">
        <v>2308</v>
      </c>
      <c r="I1572" s="1"/>
      <c r="J1572" s="3"/>
      <c r="K1572" s="5" t="s">
        <v>8013</v>
      </c>
      <c r="L1572" s="6" t="s">
        <v>129</v>
      </c>
      <c r="M1572" s="3" t="s">
        <v>121</v>
      </c>
      <c r="O1572" s="2" t="s">
        <v>8042</v>
      </c>
      <c r="P1572" s="3" t="s">
        <v>484</v>
      </c>
      <c r="S1572" s="3"/>
      <c r="V1572" s="3" t="s">
        <v>5944</v>
      </c>
      <c r="W1572" s="3" t="s">
        <v>70</v>
      </c>
      <c r="X1572" s="3" t="s">
        <v>69</v>
      </c>
      <c r="Y1572" s="3" t="s">
        <v>67</v>
      </c>
      <c r="Z1572" s="4" t="str">
        <f>IF(Tabela1[[#This Row],[R.A.E]]="SIM",VLOOKUP(Tabela1[[#This Row],[CLASSIFICAÇÃO]],Lista_Susp_!PRAZO,2,0)+Tabela1[[#This Row],[DATA]],"")</f>
        <v/>
      </c>
      <c r="AA1572" s="11" t="b">
        <f ca="1">IF(Tabela1[[#This Row],[R.A.E]]="SIM",IF(AC1572="ok","CONCLUÍDO",IF(Tabela1[[#This Row],[PRAZO ABERTURA R.A.E]]&lt;TODAY(),"ATRASADO","NO PRAZO")))</f>
        <v>0</v>
      </c>
      <c r="AB1572" s="11" t="str">
        <f ca="1">IF(Tabela1[[#This Row],[PRAZO ABERTURA R.A.E]]&gt;=TODAY(),"",IF(Tabela1[[#This Row],[STATUS]]="ATRASADO",TODAY()-Tabela1[[#This Row],[PRAZO ABERTURA R.A.E]],""))</f>
        <v/>
      </c>
      <c r="AD1572" s="4"/>
      <c r="AE1572" s="3"/>
      <c r="AF1572" t="s">
        <v>73</v>
      </c>
    </row>
    <row r="1573" spans="1:32" x14ac:dyDescent="0.25">
      <c r="A1573" s="71">
        <v>1572</v>
      </c>
      <c r="B1573" s="2" t="s">
        <v>28</v>
      </c>
      <c r="C1573" s="46">
        <v>45630</v>
      </c>
      <c r="D1573" s="15" t="str">
        <f t="shared" si="27"/>
        <v>dezembro</v>
      </c>
      <c r="E1573" s="9">
        <v>0.45833333333333331</v>
      </c>
      <c r="F1573" s="41" t="s">
        <v>7987</v>
      </c>
      <c r="G1573" s="2" t="s">
        <v>7992</v>
      </c>
      <c r="H1573" s="20"/>
      <c r="I1573" s="1"/>
      <c r="J1573" s="3"/>
      <c r="K1573" s="5" t="s">
        <v>8014</v>
      </c>
      <c r="L1573" s="6" t="s">
        <v>3600</v>
      </c>
      <c r="M1573" s="3" t="s">
        <v>121</v>
      </c>
      <c r="O1573" s="2" t="s">
        <v>8043</v>
      </c>
      <c r="P1573" s="3" t="s">
        <v>3802</v>
      </c>
      <c r="S1573" s="3"/>
      <c r="V1573" s="3" t="s">
        <v>3898</v>
      </c>
      <c r="W1573" s="3" t="s">
        <v>69</v>
      </c>
      <c r="X1573" s="3" t="s">
        <v>76</v>
      </c>
      <c r="Y1573" s="3" t="s">
        <v>73</v>
      </c>
      <c r="Z1573" s="4" t="e">
        <f>IF(Tabela1[[#This Row],[R.A.E]]="SIM",VLOOKUP(Tabela1[[#This Row],[CLASSIFICAÇÃO]],Lista_Susp_!PRAZO,2,0)+Tabela1[[#This Row],[DATA]],"")</f>
        <v>#N/A</v>
      </c>
      <c r="AA1573" s="11" t="e">
        <f ca="1">IF(Tabela1[[#This Row],[R.A.E]]="SIM",IF(AC1573="ok","CONCLUÍDO",IF(Tabela1[[#This Row],[PRAZO ABERTURA R.A.E]]&lt;TODAY(),"ATRASADO","NO PRAZO")))</f>
        <v>#N/A</v>
      </c>
      <c r="AB1573" s="11" t="e">
        <f ca="1">IF(Tabela1[[#This Row],[PRAZO ABERTURA R.A.E]]&gt;=TODAY(),"",IF(Tabela1[[#This Row],[STATUS]]="ATRASADO",TODAY()-Tabela1[[#This Row],[PRAZO ABERTURA R.A.E]],""))</f>
        <v>#N/A</v>
      </c>
      <c r="AD1573" s="4"/>
      <c r="AE1573" s="3"/>
      <c r="AF1573" t="s">
        <v>73</v>
      </c>
    </row>
    <row r="1574" spans="1:32" ht="30" x14ac:dyDescent="0.25">
      <c r="A1574" s="71">
        <v>1573</v>
      </c>
      <c r="B1574" s="2" t="s">
        <v>28</v>
      </c>
      <c r="C1574" s="46">
        <v>45629</v>
      </c>
      <c r="D1574" s="15" t="str">
        <f t="shared" si="27"/>
        <v>dezembro</v>
      </c>
      <c r="E1574" s="9">
        <v>0.39583333333333331</v>
      </c>
      <c r="F1574" s="41" t="s">
        <v>7988</v>
      </c>
      <c r="G1574" s="2" t="s">
        <v>27</v>
      </c>
      <c r="H1574" s="20" t="s">
        <v>2309</v>
      </c>
      <c r="I1574" s="1"/>
      <c r="J1574" s="3"/>
      <c r="K1574" s="5" t="s">
        <v>8015</v>
      </c>
      <c r="L1574" s="6" t="s">
        <v>8022</v>
      </c>
      <c r="M1574" s="3" t="s">
        <v>121</v>
      </c>
      <c r="O1574" s="2" t="s">
        <v>8044</v>
      </c>
      <c r="P1574" s="3" t="s">
        <v>1613</v>
      </c>
      <c r="S1574" s="3"/>
      <c r="V1574" s="3" t="s">
        <v>7594</v>
      </c>
      <c r="W1574" s="3" t="s">
        <v>70</v>
      </c>
      <c r="X1574" s="3" t="s">
        <v>69</v>
      </c>
      <c r="Y1574" s="3" t="s">
        <v>67</v>
      </c>
      <c r="Z1574" s="4" t="str">
        <f>IF(Tabela1[[#This Row],[R.A.E]]="SIM",VLOOKUP(Tabela1[[#This Row],[CLASSIFICAÇÃO]],Lista_Susp_!PRAZO,2,0)+Tabela1[[#This Row],[DATA]],"")</f>
        <v/>
      </c>
      <c r="AA1574" s="11" t="b">
        <f ca="1">IF(Tabela1[[#This Row],[R.A.E]]="SIM",IF(AC1574="ok","CONCLUÍDO",IF(Tabela1[[#This Row],[PRAZO ABERTURA R.A.E]]&lt;TODAY(),"ATRASADO","NO PRAZO")))</f>
        <v>0</v>
      </c>
      <c r="AB1574" s="11" t="str">
        <f ca="1">IF(Tabela1[[#This Row],[PRAZO ABERTURA R.A.E]]&gt;=TODAY(),"",IF(Tabela1[[#This Row],[STATUS]]="ATRASADO",TODAY()-Tabela1[[#This Row],[PRAZO ABERTURA R.A.E]],""))</f>
        <v/>
      </c>
      <c r="AD1574" s="4"/>
      <c r="AE1574" s="3"/>
      <c r="AF1574" t="s">
        <v>73</v>
      </c>
    </row>
    <row r="1575" spans="1:32" x14ac:dyDescent="0.25">
      <c r="A1575" s="71">
        <v>1574</v>
      </c>
      <c r="B1575" s="2" t="s">
        <v>28</v>
      </c>
      <c r="C1575" s="46">
        <v>45628</v>
      </c>
      <c r="D1575" s="15" t="str">
        <f t="shared" si="27"/>
        <v>dezembro</v>
      </c>
      <c r="E1575" s="9">
        <v>0.75</v>
      </c>
      <c r="F1575" s="41" t="s">
        <v>7989</v>
      </c>
      <c r="G1575" s="2" t="s">
        <v>27</v>
      </c>
      <c r="H1575" s="20" t="s">
        <v>2309</v>
      </c>
      <c r="I1575" s="1"/>
      <c r="J1575" s="3"/>
      <c r="K1575" s="5" t="s">
        <v>8016</v>
      </c>
      <c r="L1575" s="6" t="s">
        <v>6937</v>
      </c>
      <c r="M1575" s="3" t="s">
        <v>121</v>
      </c>
      <c r="O1575" s="2" t="s">
        <v>8045</v>
      </c>
      <c r="P1575" s="3" t="s">
        <v>4645</v>
      </c>
      <c r="S1575" s="3"/>
      <c r="V1575" s="3" t="s">
        <v>83</v>
      </c>
      <c r="W1575" s="3" t="s">
        <v>79</v>
      </c>
      <c r="X1575" s="3" t="s">
        <v>76</v>
      </c>
      <c r="Y1575" s="3" t="s">
        <v>73</v>
      </c>
      <c r="Z1575" s="4">
        <f>IF(Tabela1[[#This Row],[R.A.E]]="SIM",VLOOKUP(Tabela1[[#This Row],[CLASSIFICAÇÃO]],Lista_Susp_!PRAZO,2,0)+Tabela1[[#This Row],[DATA]],"")</f>
        <v>45635</v>
      </c>
      <c r="AA1575" s="11" t="str">
        <f ca="1">IF(Tabela1[[#This Row],[R.A.E]]="SIM",IF(AC1575="ok","CONCLUÍDO",IF(Tabela1[[#This Row],[PRAZO ABERTURA R.A.E]]&lt;TODAY(),"ATRASADO","NO PRAZO")))</f>
        <v>ATRASADO</v>
      </c>
      <c r="AB1575" s="11">
        <f ca="1">IF(Tabela1[[#This Row],[PRAZO ABERTURA R.A.E]]&gt;=TODAY(),"",IF(Tabela1[[#This Row],[STATUS]]="ATRASADO",TODAY()-Tabela1[[#This Row],[PRAZO ABERTURA R.A.E]],""))</f>
        <v>22</v>
      </c>
      <c r="AD1575" s="4"/>
      <c r="AE1575" s="3"/>
      <c r="AF1575" t="s">
        <v>73</v>
      </c>
    </row>
    <row r="1576" spans="1:32" ht="30" x14ac:dyDescent="0.25">
      <c r="A1576" s="71">
        <v>1575</v>
      </c>
      <c r="B1576" s="2" t="s">
        <v>28</v>
      </c>
      <c r="C1576" s="46">
        <v>45628</v>
      </c>
      <c r="D1576" s="15" t="str">
        <f t="shared" si="27"/>
        <v>dezembro</v>
      </c>
      <c r="E1576" s="9">
        <v>0.625</v>
      </c>
      <c r="F1576" s="41" t="s">
        <v>7990</v>
      </c>
      <c r="G1576" s="2" t="s">
        <v>27</v>
      </c>
      <c r="H1576" s="20" t="s">
        <v>2309</v>
      </c>
      <c r="I1576" s="1"/>
      <c r="J1576" s="3"/>
      <c r="K1576" s="5" t="s">
        <v>8017</v>
      </c>
      <c r="L1576" s="6" t="s">
        <v>6483</v>
      </c>
      <c r="M1576" s="3" t="s">
        <v>121</v>
      </c>
      <c r="O1576" s="2" t="s">
        <v>8046</v>
      </c>
      <c r="P1576" s="3" t="s">
        <v>8055</v>
      </c>
      <c r="S1576" s="3"/>
      <c r="V1576" s="3" t="s">
        <v>83</v>
      </c>
      <c r="W1576" s="3" t="s">
        <v>70</v>
      </c>
      <c r="X1576" s="3" t="s">
        <v>69</v>
      </c>
      <c r="Y1576" s="3" t="s">
        <v>67</v>
      </c>
      <c r="Z1576" s="4" t="str">
        <f>IF(Tabela1[[#This Row],[R.A.E]]="SIM",VLOOKUP(Tabela1[[#This Row],[CLASSIFICAÇÃO]],Lista_Susp_!PRAZO,2,0)+Tabela1[[#This Row],[DATA]],"")</f>
        <v/>
      </c>
      <c r="AA1576" s="11" t="b">
        <f ca="1">IF(Tabela1[[#This Row],[R.A.E]]="SIM",IF(AC1576="ok","CONCLUÍDO",IF(Tabela1[[#This Row],[PRAZO ABERTURA R.A.E]]&lt;TODAY(),"ATRASADO","NO PRAZO")))</f>
        <v>0</v>
      </c>
      <c r="AB1576" s="11" t="str">
        <f ca="1">IF(Tabela1[[#This Row],[PRAZO ABERTURA R.A.E]]&gt;=TODAY(),"",IF(Tabela1[[#This Row],[STATUS]]="ATRASADO",TODAY()-Tabela1[[#This Row],[PRAZO ABERTURA R.A.E]],""))</f>
        <v/>
      </c>
      <c r="AD1576" s="4"/>
      <c r="AE1576" s="3"/>
      <c r="AF1576" t="s">
        <v>73</v>
      </c>
    </row>
    <row r="1577" spans="1:32" x14ac:dyDescent="0.25">
      <c r="A1577" s="83">
        <v>1576</v>
      </c>
      <c r="B1577" s="2" t="s">
        <v>25</v>
      </c>
      <c r="C1577" s="46">
        <v>45629</v>
      </c>
      <c r="D1577" s="15" t="str">
        <f t="shared" si="27"/>
        <v>dezembro</v>
      </c>
      <c r="E1577" s="9">
        <v>0.43055555555555558</v>
      </c>
      <c r="F1577" s="41" t="s">
        <v>8056</v>
      </c>
      <c r="G1577" s="2" t="s">
        <v>27</v>
      </c>
      <c r="H1577" s="20" t="s">
        <v>2309</v>
      </c>
      <c r="I1577" s="1"/>
      <c r="J1577" s="3"/>
      <c r="K1577" s="5" t="s">
        <v>8057</v>
      </c>
      <c r="L1577" s="6" t="s">
        <v>126</v>
      </c>
      <c r="M1577" s="3" t="s">
        <v>44</v>
      </c>
      <c r="O1577" s="2" t="s">
        <v>8058</v>
      </c>
      <c r="P1577" s="3" t="s">
        <v>484</v>
      </c>
      <c r="S1577" s="3"/>
      <c r="U1577" s="3" t="s">
        <v>7861</v>
      </c>
      <c r="V1577" s="3" t="s">
        <v>81</v>
      </c>
      <c r="W1577" s="3" t="s">
        <v>69</v>
      </c>
      <c r="X1577" s="3" t="s">
        <v>70</v>
      </c>
      <c r="Y1577" s="3" t="s">
        <v>67</v>
      </c>
      <c r="Z1577" s="4" t="str">
        <f>IF(Tabela1[[#This Row],[R.A.E]]="SIM",VLOOKUP(Tabela1[[#This Row],[CLASSIFICAÇÃO]],Lista_Susp_!PRAZO,2,0)+Tabela1[[#This Row],[DATA]],"")</f>
        <v/>
      </c>
      <c r="AA1577" s="11" t="b">
        <f ca="1">IF(Tabela1[[#This Row],[R.A.E]]="SIM",IF(AC1577="ok","CONCLUÍDO",IF(Tabela1[[#This Row],[PRAZO ABERTURA R.A.E]]&lt;TODAY(),"ATRASADO","NO PRAZO")))</f>
        <v>0</v>
      </c>
      <c r="AB1577" s="11" t="str">
        <f ca="1">IF(Tabela1[[#This Row],[PRAZO ABERTURA R.A.E]]&gt;=TODAY(),"",IF(Tabela1[[#This Row],[STATUS]]="ATRASADO",TODAY()-Tabela1[[#This Row],[PRAZO ABERTURA R.A.E]],""))</f>
        <v/>
      </c>
      <c r="AD1577" s="4"/>
      <c r="AE1577" s="3"/>
      <c r="AF1577" t="s">
        <v>73</v>
      </c>
    </row>
    <row r="1578" spans="1:32" ht="30" x14ac:dyDescent="0.25">
      <c r="A1578" s="71">
        <v>1577</v>
      </c>
      <c r="B1578" s="2" t="s">
        <v>25</v>
      </c>
      <c r="C1578" s="46">
        <v>45630</v>
      </c>
      <c r="D1578" s="15" t="str">
        <f t="shared" si="27"/>
        <v>dezembro</v>
      </c>
      <c r="E1578" s="9">
        <v>0.83333333333333337</v>
      </c>
      <c r="F1578" s="41" t="s">
        <v>8059</v>
      </c>
      <c r="G1578" s="2" t="s">
        <v>27</v>
      </c>
      <c r="H1578" s="20" t="s">
        <v>2310</v>
      </c>
      <c r="I1578" s="1"/>
      <c r="J1578" s="3"/>
      <c r="K1578" s="5" t="s">
        <v>8060</v>
      </c>
      <c r="L1578" s="6" t="s">
        <v>126</v>
      </c>
      <c r="M1578" s="3" t="s">
        <v>122</v>
      </c>
      <c r="N1578" s="3" t="s">
        <v>7136</v>
      </c>
      <c r="O1578" s="2" t="s">
        <v>8061</v>
      </c>
      <c r="P1578" s="3" t="s">
        <v>7736</v>
      </c>
      <c r="S1578" s="3"/>
      <c r="T1578" s="3" t="s">
        <v>8072</v>
      </c>
      <c r="U1578" s="3" t="s">
        <v>8062</v>
      </c>
      <c r="V1578" s="3" t="s">
        <v>248</v>
      </c>
      <c r="W1578" s="3" t="s">
        <v>69</v>
      </c>
      <c r="X1578" s="3" t="s">
        <v>70</v>
      </c>
      <c r="Y1578" s="3" t="s">
        <v>67</v>
      </c>
      <c r="Z1578" s="4" t="str">
        <f>IF(Tabela1[[#This Row],[R.A.E]]="SIM",VLOOKUP(Tabela1[[#This Row],[CLASSIFICAÇÃO]],Lista_Susp_!PRAZO,2,0)+Tabela1[[#This Row],[DATA]],"")</f>
        <v/>
      </c>
      <c r="AA1578" s="11" t="b">
        <f ca="1">IF(Tabela1[[#This Row],[R.A.E]]="SIM",IF(AC1578="ok","CONCLUÍDO",IF(Tabela1[[#This Row],[PRAZO ABERTURA R.A.E]]&lt;TODAY(),"ATRASADO","NO PRAZO")))</f>
        <v>0</v>
      </c>
      <c r="AB1578" s="11" t="str">
        <f ca="1">IF(Tabela1[[#This Row],[PRAZO ABERTURA R.A.E]]&gt;=TODAY(),"",IF(Tabela1[[#This Row],[STATUS]]="ATRASADO",TODAY()-Tabela1[[#This Row],[PRAZO ABERTURA R.A.E]],""))</f>
        <v/>
      </c>
      <c r="AD1578" s="4"/>
      <c r="AE1578" s="3"/>
      <c r="AF1578" t="s">
        <v>73</v>
      </c>
    </row>
    <row r="1579" spans="1:32" x14ac:dyDescent="0.25">
      <c r="A1579" s="71">
        <v>1578</v>
      </c>
      <c r="B1579" s="2" t="s">
        <v>25</v>
      </c>
      <c r="C1579" s="46">
        <v>45630</v>
      </c>
      <c r="D1579" s="15" t="str">
        <f t="shared" si="27"/>
        <v>dezembro</v>
      </c>
      <c r="E1579" s="9">
        <v>0.6875</v>
      </c>
      <c r="F1579" s="41" t="s">
        <v>8063</v>
      </c>
      <c r="G1579" s="2" t="s">
        <v>30</v>
      </c>
      <c r="H1579" s="20"/>
      <c r="I1579" s="1"/>
      <c r="J1579" s="3"/>
      <c r="K1579" s="5" t="s">
        <v>8064</v>
      </c>
      <c r="L1579" s="6" t="s">
        <v>126</v>
      </c>
      <c r="M1579" s="3" t="s">
        <v>231</v>
      </c>
      <c r="N1579" s="3" t="s">
        <v>1190</v>
      </c>
      <c r="O1579" s="2" t="s">
        <v>8065</v>
      </c>
      <c r="P1579" s="3" t="s">
        <v>8066</v>
      </c>
      <c r="S1579" s="3"/>
      <c r="T1579" s="3" t="s">
        <v>8067</v>
      </c>
      <c r="U1579" s="3" t="s">
        <v>8068</v>
      </c>
      <c r="V1579" s="3" t="s">
        <v>77</v>
      </c>
      <c r="W1579" s="3" t="s">
        <v>69</v>
      </c>
      <c r="X1579" s="3" t="s">
        <v>70</v>
      </c>
      <c r="Y1579" s="3" t="s">
        <v>67</v>
      </c>
      <c r="Z1579" s="4" t="str">
        <f>IF(Tabela1[[#This Row],[R.A.E]]="SIM",VLOOKUP(Tabela1[[#This Row],[CLASSIFICAÇÃO]],Lista_Susp_!PRAZO,2,0)+Tabela1[[#This Row],[DATA]],"")</f>
        <v/>
      </c>
      <c r="AA1579" s="11" t="b">
        <f ca="1">IF(Tabela1[[#This Row],[R.A.E]]="SIM",IF(AC1579="ok","CONCLUÍDO",IF(Tabela1[[#This Row],[PRAZO ABERTURA R.A.E]]&lt;TODAY(),"ATRASADO","NO PRAZO")))</f>
        <v>0</v>
      </c>
      <c r="AB1579" s="11" t="str">
        <f ca="1">IF(Tabela1[[#This Row],[PRAZO ABERTURA R.A.E]]&gt;=TODAY(),"",IF(Tabela1[[#This Row],[STATUS]]="ATRASADO",TODAY()-Tabela1[[#This Row],[PRAZO ABERTURA R.A.E]],""))</f>
        <v/>
      </c>
      <c r="AD1579" s="4"/>
      <c r="AE1579" s="3"/>
      <c r="AF1579" t="s">
        <v>73</v>
      </c>
    </row>
    <row r="1580" spans="1:32" x14ac:dyDescent="0.25">
      <c r="A1580" s="71">
        <v>1579</v>
      </c>
      <c r="B1580" s="57" t="s">
        <v>25</v>
      </c>
      <c r="C1580" s="46">
        <v>45629</v>
      </c>
      <c r="D1580" s="15" t="str">
        <f t="shared" si="27"/>
        <v>dezembro</v>
      </c>
      <c r="E1580" s="9">
        <v>0.4548611111111111</v>
      </c>
      <c r="F1580" s="41" t="s">
        <v>8069</v>
      </c>
      <c r="G1580" s="2" t="s">
        <v>30</v>
      </c>
      <c r="H1580" s="20"/>
      <c r="I1580" s="1"/>
      <c r="J1580" s="3"/>
      <c r="K1580" s="5" t="s">
        <v>8070</v>
      </c>
      <c r="L1580" s="6" t="s">
        <v>197</v>
      </c>
      <c r="M1580" s="3" t="s">
        <v>121</v>
      </c>
      <c r="N1580" s="3" t="s">
        <v>4172</v>
      </c>
      <c r="O1580" s="2" t="s">
        <v>8071</v>
      </c>
      <c r="P1580" s="3" t="s">
        <v>4254</v>
      </c>
      <c r="S1580" s="3"/>
      <c r="T1580" s="3" t="s">
        <v>7881</v>
      </c>
      <c r="U1580" s="3" t="s">
        <v>5049</v>
      </c>
      <c r="V1580" s="3" t="s">
        <v>239</v>
      </c>
      <c r="W1580" s="3" t="s">
        <v>69</v>
      </c>
      <c r="X1580" s="3" t="s">
        <v>70</v>
      </c>
      <c r="Y1580" s="3" t="s">
        <v>67</v>
      </c>
      <c r="Z1580" s="4" t="str">
        <f>IF(Tabela1[[#This Row],[R.A.E]]="SIM",VLOOKUP(Tabela1[[#This Row],[CLASSIFICAÇÃO]],Lista_Susp_!PRAZO,2,0)+Tabela1[[#This Row],[DATA]],"")</f>
        <v/>
      </c>
      <c r="AA1580" s="11" t="b">
        <f ca="1">IF(Tabela1[[#This Row],[R.A.E]]="SIM",IF(AC1580="ok","CONCLUÍDO",IF(Tabela1[[#This Row],[PRAZO ABERTURA R.A.E]]&lt;TODAY(),"ATRASADO","NO PRAZO")))</f>
        <v>0</v>
      </c>
      <c r="AB1580" s="11" t="str">
        <f ca="1">IF(Tabela1[[#This Row],[PRAZO ABERTURA R.A.E]]&gt;=TODAY(),"",IF(Tabela1[[#This Row],[STATUS]]="ATRASADO",TODAY()-Tabela1[[#This Row],[PRAZO ABERTURA R.A.E]],""))</f>
        <v/>
      </c>
      <c r="AD1580" s="4"/>
      <c r="AE1580" s="3"/>
      <c r="AF1580" t="s">
        <v>73</v>
      </c>
    </row>
    <row r="1581" spans="1:32" x14ac:dyDescent="0.25">
      <c r="A1581" s="71">
        <v>1580</v>
      </c>
      <c r="B1581" s="2" t="s">
        <v>25</v>
      </c>
      <c r="C1581" s="46">
        <v>45631</v>
      </c>
      <c r="D1581" s="15" t="str">
        <f t="shared" si="27"/>
        <v>dezembro</v>
      </c>
      <c r="E1581" s="9">
        <v>0.77777777777777779</v>
      </c>
      <c r="F1581" s="41" t="s">
        <v>8073</v>
      </c>
      <c r="G1581" s="2" t="s">
        <v>27</v>
      </c>
      <c r="H1581" s="20" t="s">
        <v>2308</v>
      </c>
      <c r="I1581" s="1"/>
      <c r="J1581" s="3"/>
      <c r="K1581" s="5" t="s">
        <v>8074</v>
      </c>
      <c r="L1581" s="6" t="s">
        <v>126</v>
      </c>
      <c r="M1581" s="3" t="s">
        <v>122</v>
      </c>
      <c r="N1581" s="3" t="s">
        <v>6697</v>
      </c>
      <c r="O1581" s="2" t="s">
        <v>8075</v>
      </c>
      <c r="P1581" s="3" t="s">
        <v>484</v>
      </c>
      <c r="S1581" s="3"/>
      <c r="T1581" s="3" t="s">
        <v>8076</v>
      </c>
      <c r="U1581" s="3" t="s">
        <v>273</v>
      </c>
      <c r="V1581" s="3" t="s">
        <v>82</v>
      </c>
      <c r="W1581" s="3" t="s">
        <v>69</v>
      </c>
      <c r="X1581" s="3" t="s">
        <v>70</v>
      </c>
      <c r="Y1581" s="3" t="s">
        <v>67</v>
      </c>
      <c r="Z1581" s="4" t="str">
        <f>IF(Tabela1[[#This Row],[R.A.E]]="SIM",VLOOKUP(Tabela1[[#This Row],[CLASSIFICAÇÃO]],Lista_Susp_!PRAZO,2,0)+Tabela1[[#This Row],[DATA]],"")</f>
        <v/>
      </c>
      <c r="AA1581" s="11" t="b">
        <f ca="1">IF(Tabela1[[#This Row],[R.A.E]]="SIM",IF(AC1581="ok","CONCLUÍDO",IF(Tabela1[[#This Row],[PRAZO ABERTURA R.A.E]]&lt;TODAY(),"ATRASADO","NO PRAZO")))</f>
        <v>0</v>
      </c>
      <c r="AB1581" s="11" t="str">
        <f ca="1">IF(Tabela1[[#This Row],[PRAZO ABERTURA R.A.E]]&gt;=TODAY(),"",IF(Tabela1[[#This Row],[STATUS]]="ATRASADO",TODAY()-Tabela1[[#This Row],[PRAZO ABERTURA R.A.E]],""))</f>
        <v/>
      </c>
      <c r="AD1581" s="4"/>
      <c r="AE1581" s="3"/>
      <c r="AF1581" t="s">
        <v>73</v>
      </c>
    </row>
    <row r="1582" spans="1:32" x14ac:dyDescent="0.25">
      <c r="A1582" s="71">
        <v>1581</v>
      </c>
      <c r="B1582" s="2" t="s">
        <v>25</v>
      </c>
      <c r="C1582" s="46">
        <v>45631</v>
      </c>
      <c r="D1582" s="15" t="str">
        <f t="shared" si="27"/>
        <v>dezembro</v>
      </c>
      <c r="E1582" s="9">
        <v>0.51388888888888895</v>
      </c>
      <c r="F1582" s="41" t="s">
        <v>8077</v>
      </c>
      <c r="G1582" s="2" t="s">
        <v>30</v>
      </c>
      <c r="H1582" s="20"/>
      <c r="I1582" s="1"/>
      <c r="J1582" s="3"/>
      <c r="K1582" s="5" t="s">
        <v>8078</v>
      </c>
      <c r="L1582" s="6" t="s">
        <v>126</v>
      </c>
      <c r="M1582" s="3" t="s">
        <v>44</v>
      </c>
      <c r="N1582" s="3" t="s">
        <v>474</v>
      </c>
      <c r="O1582" s="2" t="s">
        <v>8079</v>
      </c>
      <c r="P1582" s="3" t="s">
        <v>8080</v>
      </c>
      <c r="S1582" s="3"/>
      <c r="T1582" s="3" t="s">
        <v>8081</v>
      </c>
      <c r="U1582" s="3" t="s">
        <v>8082</v>
      </c>
      <c r="V1582" s="3" t="s">
        <v>81</v>
      </c>
      <c r="W1582" s="3" t="s">
        <v>69</v>
      </c>
      <c r="X1582" s="3" t="s">
        <v>70</v>
      </c>
      <c r="Y1582" s="3" t="s">
        <v>67</v>
      </c>
      <c r="Z1582" s="4" t="str">
        <f>IF(Tabela1[[#This Row],[R.A.E]]="SIM",VLOOKUP(Tabela1[[#This Row],[CLASSIFICAÇÃO]],Lista_Susp_!PRAZO,2,0)+Tabela1[[#This Row],[DATA]],"")</f>
        <v/>
      </c>
      <c r="AA1582" s="11" t="b">
        <f ca="1">IF(Tabela1[[#This Row],[R.A.E]]="SIM",IF(AC1582="ok","CONCLUÍDO",IF(Tabela1[[#This Row],[PRAZO ABERTURA R.A.E]]&lt;TODAY(),"ATRASADO","NO PRAZO")))</f>
        <v>0</v>
      </c>
      <c r="AB1582" s="11" t="str">
        <f ca="1">IF(Tabela1[[#This Row],[PRAZO ABERTURA R.A.E]]&gt;=TODAY(),"",IF(Tabela1[[#This Row],[STATUS]]="ATRASADO",TODAY()-Tabela1[[#This Row],[PRAZO ABERTURA R.A.E]],""))</f>
        <v/>
      </c>
      <c r="AD1582" s="4"/>
      <c r="AE1582" s="3"/>
      <c r="AF1582" t="s">
        <v>73</v>
      </c>
    </row>
    <row r="1583" spans="1:32" x14ac:dyDescent="0.25">
      <c r="A1583" s="71">
        <v>1582</v>
      </c>
      <c r="B1583" s="2" t="s">
        <v>25</v>
      </c>
      <c r="C1583" s="46">
        <v>45632</v>
      </c>
      <c r="D1583" s="15" t="str">
        <f t="shared" si="27"/>
        <v>dezembro</v>
      </c>
      <c r="E1583" s="9">
        <v>6.25E-2</v>
      </c>
      <c r="F1583" s="41" t="s">
        <v>8083</v>
      </c>
      <c r="G1583" s="2" t="s">
        <v>27</v>
      </c>
      <c r="H1583" s="20" t="s">
        <v>2308</v>
      </c>
      <c r="I1583" s="1"/>
      <c r="J1583" s="3"/>
      <c r="K1583" s="5" t="s">
        <v>8084</v>
      </c>
      <c r="L1583" s="6" t="s">
        <v>166</v>
      </c>
      <c r="M1583" s="3" t="s">
        <v>123</v>
      </c>
      <c r="N1583" s="3" t="s">
        <v>1489</v>
      </c>
      <c r="O1583" s="2" t="s">
        <v>8085</v>
      </c>
      <c r="P1583" s="3" t="s">
        <v>4426</v>
      </c>
      <c r="S1583" s="3"/>
      <c r="T1583" s="3" t="s">
        <v>8086</v>
      </c>
      <c r="U1583" s="3" t="s">
        <v>4632</v>
      </c>
      <c r="V1583" s="3" t="s">
        <v>248</v>
      </c>
      <c r="W1583" s="3" t="s">
        <v>69</v>
      </c>
      <c r="X1583" s="3" t="s">
        <v>70</v>
      </c>
      <c r="Y1583" s="3" t="s">
        <v>67</v>
      </c>
      <c r="Z1583" s="4" t="str">
        <f>IF(Tabela1[[#This Row],[R.A.E]]="SIM",VLOOKUP(Tabela1[[#This Row],[CLASSIFICAÇÃO]],Lista_Susp_!PRAZO,2,0)+Tabela1[[#This Row],[DATA]],"")</f>
        <v/>
      </c>
      <c r="AA1583" s="11" t="b">
        <f ca="1">IF(Tabela1[[#This Row],[R.A.E]]="SIM",IF(AC1583="ok","CONCLUÍDO",IF(Tabela1[[#This Row],[PRAZO ABERTURA R.A.E]]&lt;TODAY(),"ATRASADO","NO PRAZO")))</f>
        <v>0</v>
      </c>
      <c r="AB1583" s="11" t="str">
        <f ca="1">IF(Tabela1[[#This Row],[PRAZO ABERTURA R.A.E]]&gt;=TODAY(),"",IF(Tabela1[[#This Row],[STATUS]]="ATRASADO",TODAY()-Tabela1[[#This Row],[PRAZO ABERTURA R.A.E]],""))</f>
        <v/>
      </c>
      <c r="AD1583" s="4"/>
      <c r="AE1583" s="3"/>
      <c r="AF1583" t="s">
        <v>73</v>
      </c>
    </row>
    <row r="1584" spans="1:32" x14ac:dyDescent="0.25">
      <c r="A1584" s="83">
        <v>1583</v>
      </c>
      <c r="B1584" s="2" t="s">
        <v>25</v>
      </c>
      <c r="C1584" s="46">
        <v>45632</v>
      </c>
      <c r="D1584" s="15" t="str">
        <f t="shared" si="27"/>
        <v>dezembro</v>
      </c>
      <c r="E1584" s="9">
        <v>0.3125</v>
      </c>
      <c r="F1584" s="41" t="s">
        <v>7116</v>
      </c>
      <c r="G1584" s="2" t="s">
        <v>27</v>
      </c>
      <c r="H1584" s="20" t="s">
        <v>2308</v>
      </c>
      <c r="I1584" s="1"/>
      <c r="J1584" s="3"/>
      <c r="K1584" s="5" t="s">
        <v>8087</v>
      </c>
      <c r="L1584" s="6" t="s">
        <v>126</v>
      </c>
      <c r="M1584" s="3" t="s">
        <v>121</v>
      </c>
      <c r="N1584" s="3" t="s">
        <v>121</v>
      </c>
      <c r="O1584" s="2" t="s">
        <v>8088</v>
      </c>
      <c r="P1584" s="3" t="s">
        <v>8089</v>
      </c>
      <c r="S1584" s="3"/>
      <c r="T1584" s="3" t="s">
        <v>8090</v>
      </c>
      <c r="U1584" s="3" t="s">
        <v>8091</v>
      </c>
      <c r="V1584" s="3" t="s">
        <v>7612</v>
      </c>
      <c r="W1584" s="3" t="s">
        <v>69</v>
      </c>
      <c r="X1584" s="3" t="s">
        <v>70</v>
      </c>
      <c r="Y1584" s="3" t="s">
        <v>67</v>
      </c>
      <c r="Z1584" s="4" t="str">
        <f>IF(Tabela1[[#This Row],[R.A.E]]="SIM",VLOOKUP(Tabela1[[#This Row],[CLASSIFICAÇÃO]],Lista_Susp_!PRAZO,2,0)+Tabela1[[#This Row],[DATA]],"")</f>
        <v/>
      </c>
      <c r="AA1584" s="11" t="b">
        <f ca="1">IF(Tabela1[[#This Row],[R.A.E]]="SIM",IF(AC1584="ok","CONCLUÍDO",IF(Tabela1[[#This Row],[PRAZO ABERTURA R.A.E]]&lt;TODAY(),"ATRASADO","NO PRAZO")))</f>
        <v>0</v>
      </c>
      <c r="AB1584" s="11" t="str">
        <f ca="1">IF(Tabela1[[#This Row],[PRAZO ABERTURA R.A.E]]&gt;=TODAY(),"",IF(Tabela1[[#This Row],[STATUS]]="ATRASADO",TODAY()-Tabela1[[#This Row],[PRAZO ABERTURA R.A.E]],""))</f>
        <v/>
      </c>
      <c r="AD1584" s="4"/>
      <c r="AE1584" s="3"/>
      <c r="AF1584" t="s">
        <v>73</v>
      </c>
    </row>
    <row r="1585" spans="1:32" x14ac:dyDescent="0.25">
      <c r="A1585" s="71">
        <v>1584</v>
      </c>
      <c r="B1585" s="2" t="s">
        <v>25</v>
      </c>
      <c r="C1585" s="46">
        <v>45631</v>
      </c>
      <c r="D1585" s="15" t="str">
        <f t="shared" si="27"/>
        <v>dezembro</v>
      </c>
      <c r="E1585" s="9">
        <v>0.875</v>
      </c>
      <c r="F1585" s="41" t="s">
        <v>7855</v>
      </c>
      <c r="G1585" s="2" t="s">
        <v>33</v>
      </c>
      <c r="H1585" s="20"/>
      <c r="I1585" s="1"/>
      <c r="J1585" s="3"/>
      <c r="K1585" s="5" t="s">
        <v>8092</v>
      </c>
      <c r="L1585" s="6" t="s">
        <v>126</v>
      </c>
      <c r="M1585" s="3" t="s">
        <v>123</v>
      </c>
      <c r="N1585" s="3" t="s">
        <v>1705</v>
      </c>
      <c r="O1585" s="2" t="s">
        <v>8093</v>
      </c>
      <c r="P1585" s="3" t="s">
        <v>7935</v>
      </c>
      <c r="S1585" s="3"/>
      <c r="T1585" s="3" t="s">
        <v>8094</v>
      </c>
      <c r="U1585" s="3" t="s">
        <v>8095</v>
      </c>
      <c r="V1585" s="3" t="s">
        <v>248</v>
      </c>
      <c r="W1585" s="3" t="s">
        <v>69</v>
      </c>
      <c r="X1585" s="3" t="s">
        <v>70</v>
      </c>
      <c r="Y1585" s="3" t="s">
        <v>67</v>
      </c>
      <c r="Z1585" s="4" t="str">
        <f>IF(Tabela1[[#This Row],[R.A.E]]="SIM",VLOOKUP(Tabela1[[#This Row],[CLASSIFICAÇÃO]],Lista_Susp_!PRAZO,2,0)+Tabela1[[#This Row],[DATA]],"")</f>
        <v/>
      </c>
      <c r="AA1585" s="11" t="b">
        <f ca="1">IF(Tabela1[[#This Row],[R.A.E]]="SIM",IF(AC1585="ok","CONCLUÍDO",IF(Tabela1[[#This Row],[PRAZO ABERTURA R.A.E]]&lt;TODAY(),"ATRASADO","NO PRAZO")))</f>
        <v>0</v>
      </c>
      <c r="AB1585" s="11" t="str">
        <f ca="1">IF(Tabela1[[#This Row],[PRAZO ABERTURA R.A.E]]&gt;=TODAY(),"",IF(Tabela1[[#This Row],[STATUS]]="ATRASADO",TODAY()-Tabela1[[#This Row],[PRAZO ABERTURA R.A.E]],""))</f>
        <v/>
      </c>
      <c r="AD1585" s="4"/>
      <c r="AE1585" s="3"/>
      <c r="AF1585" t="s">
        <v>73</v>
      </c>
    </row>
    <row r="1586" spans="1:32" x14ac:dyDescent="0.25">
      <c r="A1586" s="71">
        <v>1585</v>
      </c>
      <c r="B1586" s="2" t="s">
        <v>25</v>
      </c>
      <c r="C1586" s="46">
        <v>45632</v>
      </c>
      <c r="D1586" s="15" t="str">
        <f t="shared" si="27"/>
        <v>dezembro</v>
      </c>
      <c r="E1586" s="9">
        <v>0.66666666666666663</v>
      </c>
      <c r="F1586" s="41" t="s">
        <v>7702</v>
      </c>
      <c r="G1586" s="2" t="s">
        <v>30</v>
      </c>
      <c r="H1586" s="20"/>
      <c r="I1586" s="1"/>
      <c r="J1586" s="3"/>
      <c r="K1586" s="5" t="s">
        <v>8096</v>
      </c>
      <c r="L1586" s="6" t="s">
        <v>126</v>
      </c>
      <c r="M1586" s="3" t="s">
        <v>44</v>
      </c>
      <c r="N1586" s="3" t="s">
        <v>474</v>
      </c>
      <c r="O1586" s="2" t="s">
        <v>8097</v>
      </c>
      <c r="P1586" s="3" t="s">
        <v>1215</v>
      </c>
      <c r="S1586" s="3"/>
      <c r="T1586" s="3" t="s">
        <v>8098</v>
      </c>
      <c r="U1586" s="3" t="s">
        <v>8099</v>
      </c>
      <c r="V1586" s="3" t="s">
        <v>81</v>
      </c>
      <c r="W1586" s="3" t="s">
        <v>69</v>
      </c>
      <c r="X1586" s="3" t="s">
        <v>79</v>
      </c>
      <c r="Y1586" s="3" t="s">
        <v>67</v>
      </c>
      <c r="Z1586" s="4" t="str">
        <f>IF(Tabela1[[#This Row],[R.A.E]]="SIM",VLOOKUP(Tabela1[[#This Row],[CLASSIFICAÇÃO]],Lista_Susp_!PRAZO,2,0)+Tabela1[[#This Row],[DATA]],"")</f>
        <v/>
      </c>
      <c r="AA1586" s="11" t="b">
        <f ca="1">IF(Tabela1[[#This Row],[R.A.E]]="SIM",IF(AC1586="ok","CONCLUÍDO",IF(Tabela1[[#This Row],[PRAZO ABERTURA R.A.E]]&lt;TODAY(),"ATRASADO","NO PRAZO")))</f>
        <v>0</v>
      </c>
      <c r="AB1586" s="11" t="str">
        <f ca="1">IF(Tabela1[[#This Row],[PRAZO ABERTURA R.A.E]]&gt;=TODAY(),"",IF(Tabela1[[#This Row],[STATUS]]="ATRASADO",TODAY()-Tabela1[[#This Row],[PRAZO ABERTURA R.A.E]],""))</f>
        <v/>
      </c>
      <c r="AD1586" s="4"/>
      <c r="AE1586" s="3"/>
      <c r="AF1586" t="s">
        <v>73</v>
      </c>
    </row>
    <row r="1587" spans="1:32" ht="30" x14ac:dyDescent="0.25">
      <c r="A1587" s="71">
        <v>1586</v>
      </c>
      <c r="B1587" s="2" t="s">
        <v>25</v>
      </c>
      <c r="C1587" s="46">
        <v>45633</v>
      </c>
      <c r="D1587" s="15" t="str">
        <f t="shared" si="27"/>
        <v>dezembro</v>
      </c>
      <c r="E1587" s="9">
        <v>0.47916666666666669</v>
      </c>
      <c r="F1587" s="41" t="s">
        <v>8100</v>
      </c>
      <c r="G1587" s="2" t="s">
        <v>27</v>
      </c>
      <c r="H1587" s="20" t="s">
        <v>2310</v>
      </c>
      <c r="I1587" s="1"/>
      <c r="J1587" s="3"/>
      <c r="K1587" s="5" t="s">
        <v>8101</v>
      </c>
      <c r="L1587" s="6" t="s">
        <v>190</v>
      </c>
      <c r="M1587" s="3" t="s">
        <v>122</v>
      </c>
      <c r="N1587" s="3" t="s">
        <v>4604</v>
      </c>
      <c r="O1587" s="2" t="s">
        <v>8102</v>
      </c>
      <c r="P1587" s="3" t="s">
        <v>7770</v>
      </c>
      <c r="S1587" s="3"/>
      <c r="T1587" s="3" t="s">
        <v>8103</v>
      </c>
      <c r="U1587" s="3" t="s">
        <v>987</v>
      </c>
      <c r="V1587" s="3" t="s">
        <v>64</v>
      </c>
      <c r="W1587" s="3" t="s">
        <v>69</v>
      </c>
      <c r="X1587" s="3" t="s">
        <v>70</v>
      </c>
      <c r="Y1587" s="3" t="s">
        <v>67</v>
      </c>
      <c r="Z1587" s="4" t="str">
        <f>IF(Tabela1[[#This Row],[R.A.E]]="SIM",VLOOKUP(Tabela1[[#This Row],[CLASSIFICAÇÃO]],Lista_Susp_!PRAZO,2,0)+Tabela1[[#This Row],[DATA]],"")</f>
        <v/>
      </c>
      <c r="AA1587" s="11" t="b">
        <f ca="1">IF(Tabela1[[#This Row],[R.A.E]]="SIM",IF(AC1587="ok","CONCLUÍDO",IF(Tabela1[[#This Row],[PRAZO ABERTURA R.A.E]]&lt;TODAY(),"ATRASADO","NO PRAZO")))</f>
        <v>0</v>
      </c>
      <c r="AB1587" s="11" t="str">
        <f ca="1">IF(Tabela1[[#This Row],[PRAZO ABERTURA R.A.E]]&gt;=TODAY(),"",IF(Tabela1[[#This Row],[STATUS]]="ATRASADO",TODAY()-Tabela1[[#This Row],[PRAZO ABERTURA R.A.E]],""))</f>
        <v/>
      </c>
      <c r="AD1587" s="4"/>
      <c r="AE1587" s="3"/>
      <c r="AF1587" t="s">
        <v>73</v>
      </c>
    </row>
    <row r="1588" spans="1:32" ht="30" x14ac:dyDescent="0.25">
      <c r="A1588" s="71">
        <v>1587</v>
      </c>
      <c r="B1588" s="2" t="s">
        <v>25</v>
      </c>
      <c r="C1588" s="46">
        <v>45633</v>
      </c>
      <c r="D1588" s="15" t="str">
        <f t="shared" si="27"/>
        <v>dezembro</v>
      </c>
      <c r="E1588" s="9">
        <v>0.92361111111111116</v>
      </c>
      <c r="F1588" s="41" t="s">
        <v>8104</v>
      </c>
      <c r="G1588" s="2" t="s">
        <v>36</v>
      </c>
      <c r="H1588" s="20"/>
      <c r="I1588" s="1"/>
      <c r="J1588" s="3"/>
      <c r="K1588" s="5" t="s">
        <v>8125</v>
      </c>
      <c r="L1588" s="6" t="s">
        <v>181</v>
      </c>
      <c r="M1588" s="3" t="s">
        <v>120</v>
      </c>
      <c r="N1588" s="3" t="s">
        <v>8105</v>
      </c>
      <c r="O1588" s="2" t="s">
        <v>8106</v>
      </c>
      <c r="P1588" s="3" t="s">
        <v>751</v>
      </c>
      <c r="S1588" s="3"/>
      <c r="T1588" s="3" t="s">
        <v>8107</v>
      </c>
      <c r="U1588" s="3" t="s">
        <v>6444</v>
      </c>
      <c r="V1588" s="3" t="s">
        <v>88</v>
      </c>
      <c r="W1588" s="3" t="s">
        <v>69</v>
      </c>
      <c r="X1588" s="3" t="s">
        <v>70</v>
      </c>
      <c r="Y1588" s="3" t="s">
        <v>67</v>
      </c>
      <c r="Z1588" s="4" t="str">
        <f>IF(Tabela1[[#This Row],[R.A.E]]="SIM",VLOOKUP(Tabela1[[#This Row],[CLASSIFICAÇÃO]],Lista_Susp_!PRAZO,2,0)+Tabela1[[#This Row],[DATA]],"")</f>
        <v/>
      </c>
      <c r="AA1588" s="11" t="b">
        <f ca="1">IF(Tabela1[[#This Row],[R.A.E]]="SIM",IF(AC1588="ok","CONCLUÍDO",IF(Tabela1[[#This Row],[PRAZO ABERTURA R.A.E]]&lt;TODAY(),"ATRASADO","NO PRAZO")))</f>
        <v>0</v>
      </c>
      <c r="AB1588" s="11" t="str">
        <f ca="1">IF(Tabela1[[#This Row],[PRAZO ABERTURA R.A.E]]&gt;=TODAY(),"",IF(Tabela1[[#This Row],[STATUS]]="ATRASADO",TODAY()-Tabela1[[#This Row],[PRAZO ABERTURA R.A.E]],""))</f>
        <v/>
      </c>
      <c r="AD1588" s="4"/>
      <c r="AE1588" s="3"/>
      <c r="AF1588" t="s">
        <v>73</v>
      </c>
    </row>
    <row r="1589" spans="1:32" ht="30" x14ac:dyDescent="0.25">
      <c r="A1589" s="71">
        <v>1588</v>
      </c>
      <c r="B1589" s="2" t="s">
        <v>25</v>
      </c>
      <c r="C1589" s="46">
        <v>45634</v>
      </c>
      <c r="D1589" s="15" t="str">
        <f t="shared" ref="D1589:D1652" si="28">TEXT(C1589,"MMMM")</f>
        <v>dezembro</v>
      </c>
      <c r="E1589" s="9">
        <v>0.53125</v>
      </c>
      <c r="F1589" s="41" t="s">
        <v>8108</v>
      </c>
      <c r="G1589" s="2" t="s">
        <v>27</v>
      </c>
      <c r="H1589" s="20" t="s">
        <v>2310</v>
      </c>
      <c r="I1589" s="1"/>
      <c r="J1589" s="3"/>
      <c r="K1589" s="5" t="s">
        <v>8111</v>
      </c>
      <c r="L1589" s="6" t="s">
        <v>190</v>
      </c>
      <c r="M1589" s="3" t="s">
        <v>122</v>
      </c>
      <c r="N1589" s="3" t="s">
        <v>4604</v>
      </c>
      <c r="O1589" s="2" t="s">
        <v>8109</v>
      </c>
      <c r="P1589" s="3" t="s">
        <v>461</v>
      </c>
      <c r="S1589" s="3"/>
      <c r="T1589" s="3" t="s">
        <v>8110</v>
      </c>
      <c r="U1589" s="3" t="s">
        <v>987</v>
      </c>
      <c r="V1589" s="3" t="s">
        <v>64</v>
      </c>
      <c r="W1589" s="3" t="s">
        <v>69</v>
      </c>
      <c r="X1589" s="3" t="s">
        <v>70</v>
      </c>
      <c r="Y1589" s="3" t="s">
        <v>67</v>
      </c>
      <c r="Z1589" s="4" t="str">
        <f>IF(Tabela1[[#This Row],[R.A.E]]="SIM",VLOOKUP(Tabela1[[#This Row],[CLASSIFICAÇÃO]],Lista_Susp_!PRAZO,2,0)+Tabela1[[#This Row],[DATA]],"")</f>
        <v/>
      </c>
      <c r="AA1589" s="11" t="b">
        <f ca="1">IF(Tabela1[[#This Row],[R.A.E]]="SIM",IF(AC1589="ok","CONCLUÍDO",IF(Tabela1[[#This Row],[PRAZO ABERTURA R.A.E]]&lt;TODAY(),"ATRASADO","NO PRAZO")))</f>
        <v>0</v>
      </c>
      <c r="AB1589" s="11" t="str">
        <f ca="1">IF(Tabela1[[#This Row],[PRAZO ABERTURA R.A.E]]&gt;=TODAY(),"",IF(Tabela1[[#This Row],[STATUS]]="ATRASADO",TODAY()-Tabela1[[#This Row],[PRAZO ABERTURA R.A.E]],""))</f>
        <v/>
      </c>
      <c r="AD1589" s="4"/>
      <c r="AE1589" s="3"/>
      <c r="AF1589" t="s">
        <v>73</v>
      </c>
    </row>
    <row r="1590" spans="1:32" ht="90" x14ac:dyDescent="0.25">
      <c r="A1590" s="71">
        <v>1589</v>
      </c>
      <c r="B1590" s="2" t="s">
        <v>25</v>
      </c>
      <c r="C1590" s="46">
        <v>45635</v>
      </c>
      <c r="D1590" s="15" t="str">
        <f t="shared" si="28"/>
        <v>dezembro</v>
      </c>
      <c r="E1590" s="9">
        <v>2.0833333333333332E-2</v>
      </c>
      <c r="F1590" s="41" t="s">
        <v>8112</v>
      </c>
      <c r="G1590" s="2" t="s">
        <v>27</v>
      </c>
      <c r="H1590" s="20" t="s">
        <v>2310</v>
      </c>
      <c r="I1590" s="1"/>
      <c r="J1590" s="3"/>
      <c r="K1590" s="5" t="s">
        <v>8113</v>
      </c>
      <c r="L1590" s="6" t="s">
        <v>126</v>
      </c>
      <c r="M1590" s="3" t="s">
        <v>122</v>
      </c>
      <c r="N1590" s="3" t="s">
        <v>2872</v>
      </c>
      <c r="O1590" s="2" t="s">
        <v>8114</v>
      </c>
      <c r="P1590" s="3" t="s">
        <v>8115</v>
      </c>
      <c r="S1590" s="3"/>
      <c r="T1590" s="1" t="s">
        <v>8116</v>
      </c>
      <c r="U1590" s="3" t="s">
        <v>7404</v>
      </c>
      <c r="V1590" s="3" t="s">
        <v>248</v>
      </c>
      <c r="W1590" s="3" t="s">
        <v>69</v>
      </c>
      <c r="X1590" s="3" t="s">
        <v>70</v>
      </c>
      <c r="Y1590" s="3" t="s">
        <v>67</v>
      </c>
      <c r="Z1590" s="4" t="str">
        <f>IF(Tabela1[[#This Row],[R.A.E]]="SIM",VLOOKUP(Tabela1[[#This Row],[CLASSIFICAÇÃO]],Lista_Susp_!PRAZO,2,0)+Tabela1[[#This Row],[DATA]],"")</f>
        <v/>
      </c>
      <c r="AA1590" s="11" t="b">
        <f ca="1">IF(Tabela1[[#This Row],[R.A.E]]="SIM",IF(AC1590="ok","CONCLUÍDO",IF(Tabela1[[#This Row],[PRAZO ABERTURA R.A.E]]&lt;TODAY(),"ATRASADO","NO PRAZO")))</f>
        <v>0</v>
      </c>
      <c r="AB1590" s="11" t="str">
        <f ca="1">IF(Tabela1[[#This Row],[PRAZO ABERTURA R.A.E]]&gt;=TODAY(),"",IF(Tabela1[[#This Row],[STATUS]]="ATRASADO",TODAY()-Tabela1[[#This Row],[PRAZO ABERTURA R.A.E]],""))</f>
        <v/>
      </c>
      <c r="AD1590" s="4"/>
      <c r="AE1590" s="3"/>
      <c r="AF1590" t="s">
        <v>73</v>
      </c>
    </row>
    <row r="1591" spans="1:32" ht="30" x14ac:dyDescent="0.25">
      <c r="A1591" s="71">
        <v>1590</v>
      </c>
      <c r="B1591" s="2" t="s">
        <v>25</v>
      </c>
      <c r="C1591" s="46">
        <v>45635</v>
      </c>
      <c r="D1591" s="15" t="str">
        <f t="shared" si="28"/>
        <v>dezembro</v>
      </c>
      <c r="E1591" s="9">
        <v>8.3333333333333329E-2</v>
      </c>
      <c r="F1591" s="41" t="s">
        <v>7724</v>
      </c>
      <c r="G1591" s="2" t="s">
        <v>27</v>
      </c>
      <c r="H1591" s="20" t="s">
        <v>2310</v>
      </c>
      <c r="I1591" s="1"/>
      <c r="J1591" s="3"/>
      <c r="K1591" s="5" t="s">
        <v>8117</v>
      </c>
      <c r="L1591" s="6" t="s">
        <v>126</v>
      </c>
      <c r="M1591" s="3" t="s">
        <v>122</v>
      </c>
      <c r="N1591" s="3" t="s">
        <v>2930</v>
      </c>
      <c r="O1591" s="2" t="s">
        <v>8118</v>
      </c>
      <c r="P1591" s="3" t="s">
        <v>8119</v>
      </c>
      <c r="S1591" s="3"/>
      <c r="T1591" s="3" t="s">
        <v>8120</v>
      </c>
      <c r="U1591" s="3" t="s">
        <v>8121</v>
      </c>
      <c r="V1591" s="3" t="s">
        <v>248</v>
      </c>
      <c r="W1591" s="3" t="s">
        <v>69</v>
      </c>
      <c r="X1591" s="3" t="s">
        <v>70</v>
      </c>
      <c r="Y1591" s="3" t="s">
        <v>67</v>
      </c>
      <c r="Z1591" s="4" t="str">
        <f>IF(Tabela1[[#This Row],[R.A.E]]="SIM",VLOOKUP(Tabela1[[#This Row],[CLASSIFICAÇÃO]],Lista_Susp_!PRAZO,2,0)+Tabela1[[#This Row],[DATA]],"")</f>
        <v/>
      </c>
      <c r="AA1591" s="11" t="b">
        <f ca="1">IF(Tabela1[[#This Row],[R.A.E]]="SIM",IF(AC1591="ok","CONCLUÍDO",IF(Tabela1[[#This Row],[PRAZO ABERTURA R.A.E]]&lt;TODAY(),"ATRASADO","NO PRAZO")))</f>
        <v>0</v>
      </c>
      <c r="AB1591" s="11" t="str">
        <f ca="1">IF(Tabela1[[#This Row],[PRAZO ABERTURA R.A.E]]&gt;=TODAY(),"",IF(Tabela1[[#This Row],[STATUS]]="ATRASADO",TODAY()-Tabela1[[#This Row],[PRAZO ABERTURA R.A.E]],""))</f>
        <v/>
      </c>
      <c r="AD1591" s="4"/>
      <c r="AE1591" s="3"/>
      <c r="AF1591" t="s">
        <v>73</v>
      </c>
    </row>
    <row r="1592" spans="1:32" ht="30" x14ac:dyDescent="0.25">
      <c r="A1592" s="83">
        <v>1591</v>
      </c>
      <c r="B1592" s="2" t="s">
        <v>25</v>
      </c>
      <c r="C1592" s="46">
        <v>45633</v>
      </c>
      <c r="D1592" s="15" t="str">
        <f t="shared" si="28"/>
        <v>dezembro</v>
      </c>
      <c r="E1592" s="9">
        <v>4.5833333333333337E-2</v>
      </c>
      <c r="F1592" s="41" t="s">
        <v>8122</v>
      </c>
      <c r="G1592" s="2" t="s">
        <v>27</v>
      </c>
      <c r="H1592" s="20" t="s">
        <v>2310</v>
      </c>
      <c r="I1592" s="1"/>
      <c r="J1592" s="3"/>
      <c r="K1592" s="5" t="s">
        <v>8126</v>
      </c>
      <c r="L1592" s="6" t="s">
        <v>155</v>
      </c>
      <c r="M1592" s="3" t="s">
        <v>122</v>
      </c>
      <c r="N1592" s="3" t="s">
        <v>1673</v>
      </c>
      <c r="O1592" s="2" t="s">
        <v>8123</v>
      </c>
      <c r="P1592" s="3" t="s">
        <v>484</v>
      </c>
      <c r="S1592" s="3"/>
      <c r="T1592" s="3" t="s">
        <v>8124</v>
      </c>
      <c r="U1592" s="3" t="s">
        <v>6333</v>
      </c>
      <c r="V1592" s="3" t="s">
        <v>7088</v>
      </c>
      <c r="W1592" s="3" t="s">
        <v>76</v>
      </c>
      <c r="X1592" s="3" t="s">
        <v>70</v>
      </c>
      <c r="Y1592" s="3" t="s">
        <v>73</v>
      </c>
      <c r="Z1592" s="4">
        <f>IF(Tabela1[[#This Row],[R.A.E]]="SIM",VLOOKUP(Tabela1[[#This Row],[CLASSIFICAÇÃO]],Lista_Susp_!PRAZO,2,0)+Tabela1[[#This Row],[DATA]],"")</f>
        <v>45640</v>
      </c>
      <c r="AA1592" s="11" t="str">
        <f ca="1">IF(Tabela1[[#This Row],[R.A.E]]="SIM",IF(AC1592="ok","CONCLUÍDO",IF(Tabela1[[#This Row],[PRAZO ABERTURA R.A.E]]&lt;TODAY(),"ATRASADO","NO PRAZO")))</f>
        <v>ATRASADO</v>
      </c>
      <c r="AB1592" s="11">
        <f ca="1">IF(Tabela1[[#This Row],[PRAZO ABERTURA R.A.E]]&gt;=TODAY(),"",IF(Tabela1[[#This Row],[STATUS]]="ATRASADO",TODAY()-Tabela1[[#This Row],[PRAZO ABERTURA R.A.E]],""))</f>
        <v>17</v>
      </c>
      <c r="AE1592" s="3"/>
      <c r="AF1592" t="s">
        <v>73</v>
      </c>
    </row>
    <row r="1593" spans="1:32" x14ac:dyDescent="0.25">
      <c r="A1593" s="83">
        <v>1592</v>
      </c>
      <c r="B1593" s="2" t="s">
        <v>25</v>
      </c>
      <c r="C1593" s="46">
        <v>45634</v>
      </c>
      <c r="D1593" s="15" t="str">
        <f t="shared" si="28"/>
        <v>dezembro</v>
      </c>
      <c r="E1593" s="9">
        <v>0.10416666666666667</v>
      </c>
      <c r="F1593" s="41" t="s">
        <v>8127</v>
      </c>
      <c r="G1593" s="2" t="s">
        <v>36</v>
      </c>
      <c r="H1593" s="20"/>
      <c r="I1593" s="1"/>
      <c r="J1593" s="3"/>
      <c r="K1593" s="5" t="s">
        <v>8130</v>
      </c>
      <c r="L1593" s="6" t="s">
        <v>185</v>
      </c>
      <c r="M1593" s="3" t="s">
        <v>121</v>
      </c>
      <c r="N1593" s="3" t="s">
        <v>6400</v>
      </c>
      <c r="O1593" s="2"/>
      <c r="S1593" s="3"/>
      <c r="T1593" s="3" t="s">
        <v>8128</v>
      </c>
      <c r="U1593" s="3" t="s">
        <v>8129</v>
      </c>
      <c r="V1593" s="3" t="s">
        <v>7612</v>
      </c>
      <c r="X1593" s="3" t="s">
        <v>70</v>
      </c>
      <c r="Y1593" s="3" t="s">
        <v>67</v>
      </c>
      <c r="Z1593" s="4" t="str">
        <f>IF(Tabela1[[#This Row],[R.A.E]]="SIM",VLOOKUP(Tabela1[[#This Row],[CLASSIFICAÇÃO]],Lista_Susp_!PRAZO,2,0)+Tabela1[[#This Row],[DATA]],"")</f>
        <v/>
      </c>
      <c r="AA1593" s="11" t="b">
        <f ca="1">IF(Tabela1[[#This Row],[R.A.E]]="SIM",IF(AC1593="ok","CONCLUÍDO",IF(Tabela1[[#This Row],[PRAZO ABERTURA R.A.E]]&lt;TODAY(),"ATRASADO","NO PRAZO")))</f>
        <v>0</v>
      </c>
      <c r="AB1593" s="11" t="str">
        <f ca="1">IF(Tabela1[[#This Row],[PRAZO ABERTURA R.A.E]]&gt;=TODAY(),"",IF(Tabela1[[#This Row],[STATUS]]="ATRASADO",TODAY()-Tabela1[[#This Row],[PRAZO ABERTURA R.A.E]],""))</f>
        <v/>
      </c>
      <c r="AE1593" s="3"/>
      <c r="AF1593" t="s">
        <v>73</v>
      </c>
    </row>
    <row r="1594" spans="1:32" x14ac:dyDescent="0.25">
      <c r="A1594" s="71">
        <v>1593</v>
      </c>
      <c r="B1594" s="2" t="s">
        <v>25</v>
      </c>
      <c r="C1594" s="46">
        <v>45635</v>
      </c>
      <c r="D1594" s="15" t="str">
        <f t="shared" si="28"/>
        <v>dezembro</v>
      </c>
      <c r="E1594" s="9">
        <v>0.3888888888888889</v>
      </c>
      <c r="F1594" s="41" t="s">
        <v>8131</v>
      </c>
      <c r="G1594" s="2" t="s">
        <v>27</v>
      </c>
      <c r="H1594" s="20" t="s">
        <v>2309</v>
      </c>
      <c r="I1594" s="1"/>
      <c r="J1594" s="3"/>
      <c r="K1594" s="5" t="s">
        <v>8132</v>
      </c>
      <c r="L1594" s="6" t="s">
        <v>126</v>
      </c>
      <c r="M1594" s="3" t="s">
        <v>781</v>
      </c>
      <c r="N1594" s="3" t="s">
        <v>6864</v>
      </c>
      <c r="O1594" s="2" t="s">
        <v>8133</v>
      </c>
      <c r="P1594" s="3" t="s">
        <v>484</v>
      </c>
      <c r="S1594" s="3"/>
      <c r="T1594" s="3" t="s">
        <v>8134</v>
      </c>
      <c r="U1594" s="3" t="s">
        <v>8135</v>
      </c>
      <c r="V1594" s="3" t="s">
        <v>105</v>
      </c>
      <c r="W1594" s="3" t="s">
        <v>69</v>
      </c>
      <c r="X1594" s="3" t="s">
        <v>70</v>
      </c>
      <c r="Y1594" s="3" t="s">
        <v>67</v>
      </c>
      <c r="Z1594" s="4" t="str">
        <f>IF(Tabela1[[#This Row],[R.A.E]]="SIM",VLOOKUP(Tabela1[[#This Row],[CLASSIFICAÇÃO]],Lista_Susp_!PRAZO,2,0)+Tabela1[[#This Row],[DATA]],"")</f>
        <v/>
      </c>
      <c r="AA1594" s="11" t="b">
        <f ca="1">IF(Tabela1[[#This Row],[R.A.E]]="SIM",IF(AC1594="ok","CONCLUÍDO",IF(Tabela1[[#This Row],[PRAZO ABERTURA R.A.E]]&lt;TODAY(),"ATRASADO","NO PRAZO")))</f>
        <v>0</v>
      </c>
      <c r="AB1594" s="11" t="str">
        <f ca="1">IF(Tabela1[[#This Row],[PRAZO ABERTURA R.A.E]]&gt;=TODAY(),"",IF(Tabela1[[#This Row],[STATUS]]="ATRASADO",TODAY()-Tabela1[[#This Row],[PRAZO ABERTURA R.A.E]],""))</f>
        <v/>
      </c>
      <c r="AE1594" s="3"/>
      <c r="AF1594" t="s">
        <v>73</v>
      </c>
    </row>
    <row r="1595" spans="1:32" x14ac:dyDescent="0.25">
      <c r="A1595" s="71">
        <v>1594</v>
      </c>
      <c r="B1595" s="2" t="s">
        <v>25</v>
      </c>
      <c r="C1595" s="46">
        <v>45634</v>
      </c>
      <c r="D1595" s="15" t="str">
        <f t="shared" si="28"/>
        <v>dezembro</v>
      </c>
      <c r="E1595" s="9">
        <v>0.10416666666666667</v>
      </c>
      <c r="F1595" s="41" t="s">
        <v>8127</v>
      </c>
      <c r="G1595" s="2" t="s">
        <v>36</v>
      </c>
      <c r="H1595" s="20"/>
      <c r="I1595" s="1"/>
      <c r="J1595" s="3"/>
      <c r="K1595" s="5" t="s">
        <v>8136</v>
      </c>
      <c r="L1595" s="6" t="s">
        <v>185</v>
      </c>
      <c r="M1595" s="3" t="s">
        <v>121</v>
      </c>
      <c r="N1595" s="3" t="s">
        <v>6400</v>
      </c>
      <c r="O1595" s="2"/>
      <c r="S1595" s="3"/>
      <c r="T1595" s="3" t="s">
        <v>8137</v>
      </c>
      <c r="U1595" s="3" t="s">
        <v>8129</v>
      </c>
      <c r="V1595" s="3" t="s">
        <v>75</v>
      </c>
      <c r="W1595" s="3" t="s">
        <v>69</v>
      </c>
      <c r="X1595" s="3" t="s">
        <v>70</v>
      </c>
      <c r="Y1595" s="3" t="s">
        <v>67</v>
      </c>
      <c r="Z1595" s="4" t="str">
        <f>IF(Tabela1[[#This Row],[R.A.E]]="SIM",VLOOKUP(Tabela1[[#This Row],[CLASSIFICAÇÃO]],Lista_Susp_!PRAZO,2,0)+Tabela1[[#This Row],[DATA]],"")</f>
        <v/>
      </c>
      <c r="AA1595" s="11" t="b">
        <f ca="1">IF(Tabela1[[#This Row],[R.A.E]]="SIM",IF(AC1595="ok","CONCLUÍDO",IF(Tabela1[[#This Row],[PRAZO ABERTURA R.A.E]]&lt;TODAY(),"ATRASADO","NO PRAZO")))</f>
        <v>0</v>
      </c>
      <c r="AB1595" s="11" t="str">
        <f ca="1">IF(Tabela1[[#This Row],[PRAZO ABERTURA R.A.E]]&gt;=TODAY(),"",IF(Tabela1[[#This Row],[STATUS]]="ATRASADO",TODAY()-Tabela1[[#This Row],[PRAZO ABERTURA R.A.E]],""))</f>
        <v/>
      </c>
      <c r="AE1595" s="3"/>
      <c r="AF1595" t="s">
        <v>73</v>
      </c>
    </row>
    <row r="1596" spans="1:32" x14ac:dyDescent="0.25">
      <c r="A1596" s="71">
        <v>1595</v>
      </c>
      <c r="B1596" s="2" t="s">
        <v>25</v>
      </c>
      <c r="C1596" s="46">
        <v>45636</v>
      </c>
      <c r="D1596" s="15" t="str">
        <f t="shared" si="28"/>
        <v>dezembro</v>
      </c>
      <c r="E1596" s="9">
        <v>0.65277777777777779</v>
      </c>
      <c r="F1596" s="41" t="s">
        <v>8138</v>
      </c>
      <c r="G1596" s="2" t="s">
        <v>36</v>
      </c>
      <c r="H1596" s="20"/>
      <c r="I1596" s="1"/>
      <c r="J1596" s="3"/>
      <c r="K1596" s="5" t="s">
        <v>8139</v>
      </c>
      <c r="L1596" s="6" t="s">
        <v>185</v>
      </c>
      <c r="M1596" s="3" t="s">
        <v>121</v>
      </c>
      <c r="N1596" s="3" t="s">
        <v>8140</v>
      </c>
      <c r="O1596" s="2" t="s">
        <v>8141</v>
      </c>
      <c r="S1596" s="3"/>
      <c r="T1596" s="3" t="s">
        <v>8137</v>
      </c>
      <c r="U1596" s="3" t="s">
        <v>8129</v>
      </c>
      <c r="V1596" s="3" t="s">
        <v>75</v>
      </c>
      <c r="W1596" s="3" t="s">
        <v>69</v>
      </c>
      <c r="X1596" s="3" t="s">
        <v>70</v>
      </c>
      <c r="Y1596" s="3" t="s">
        <v>67</v>
      </c>
      <c r="Z1596" s="4" t="str">
        <f>IF(Tabela1[[#This Row],[R.A.E]]="SIM",VLOOKUP(Tabela1[[#This Row],[CLASSIFICAÇÃO]],Lista_Susp_!PRAZO,2,0)+Tabela1[[#This Row],[DATA]],"")</f>
        <v/>
      </c>
      <c r="AA1596" s="11" t="b">
        <f ca="1">IF(Tabela1[[#This Row],[R.A.E]]="SIM",IF(AC1596="ok","CONCLUÍDO",IF(Tabela1[[#This Row],[PRAZO ABERTURA R.A.E]]&lt;TODAY(),"ATRASADO","NO PRAZO")))</f>
        <v>0</v>
      </c>
      <c r="AB1596" s="11" t="str">
        <f ca="1">IF(Tabela1[[#This Row],[PRAZO ABERTURA R.A.E]]&gt;=TODAY(),"",IF(Tabela1[[#This Row],[STATUS]]="ATRASADO",TODAY()-Tabela1[[#This Row],[PRAZO ABERTURA R.A.E]],""))</f>
        <v/>
      </c>
      <c r="AE1596" s="3"/>
      <c r="AF1596" t="s">
        <v>73</v>
      </c>
    </row>
    <row r="1597" spans="1:32" x14ac:dyDescent="0.25">
      <c r="A1597" s="19">
        <v>1596</v>
      </c>
      <c r="B1597" s="2" t="s">
        <v>25</v>
      </c>
      <c r="C1597" s="46">
        <v>45637</v>
      </c>
      <c r="D1597" s="15" t="str">
        <f t="shared" si="28"/>
        <v>dezembro</v>
      </c>
      <c r="E1597" s="9">
        <v>0.27638888888888885</v>
      </c>
      <c r="F1597" s="41" t="s">
        <v>8142</v>
      </c>
      <c r="G1597" s="2" t="s">
        <v>27</v>
      </c>
      <c r="H1597" s="20" t="s">
        <v>2308</v>
      </c>
      <c r="I1597" s="1"/>
      <c r="J1597" s="3"/>
      <c r="K1597" s="5" t="s">
        <v>8143</v>
      </c>
      <c r="L1597" s="6" t="s">
        <v>126</v>
      </c>
      <c r="M1597" s="3" t="s">
        <v>781</v>
      </c>
      <c r="N1597" s="3" t="s">
        <v>8144</v>
      </c>
      <c r="O1597" s="2" t="s">
        <v>8145</v>
      </c>
      <c r="P1597" s="3" t="s">
        <v>8146</v>
      </c>
      <c r="S1597" s="3"/>
      <c r="T1597" s="3" t="s">
        <v>7134</v>
      </c>
      <c r="U1597" s="3" t="s">
        <v>8147</v>
      </c>
      <c r="V1597" s="3" t="s">
        <v>7088</v>
      </c>
      <c r="W1597" s="3" t="s">
        <v>76</v>
      </c>
      <c r="X1597" s="3" t="s">
        <v>70</v>
      </c>
      <c r="Y1597" s="3" t="s">
        <v>73</v>
      </c>
      <c r="Z1597" s="4">
        <f>IF(Tabela1[[#This Row],[R.A.E]]="SIM",VLOOKUP(Tabela1[[#This Row],[CLASSIFICAÇÃO]],Lista_Susp_!PRAZO,2,0)+Tabela1[[#This Row],[DATA]],"")</f>
        <v>45644</v>
      </c>
      <c r="AA1597" s="11" t="str">
        <f ca="1">IF(Tabela1[[#This Row],[R.A.E]]="SIM",IF(AC1597="ok","CONCLUÍDO",IF(Tabela1[[#This Row],[PRAZO ABERTURA R.A.E]]&lt;TODAY(),"ATRASADO","NO PRAZO")))</f>
        <v>ATRASADO</v>
      </c>
      <c r="AB1597" s="11">
        <f ca="1">IF(Tabela1[[#This Row],[PRAZO ABERTURA R.A.E]]&gt;=TODAY(),"",IF(Tabela1[[#This Row],[STATUS]]="ATRASADO",TODAY()-Tabela1[[#This Row],[PRAZO ABERTURA R.A.E]],""))</f>
        <v>13</v>
      </c>
      <c r="AE1597" s="3"/>
      <c r="AF1597" t="s">
        <v>73</v>
      </c>
    </row>
    <row r="1598" spans="1:32" x14ac:dyDescent="0.25">
      <c r="A1598" s="71">
        <v>1597</v>
      </c>
      <c r="B1598" s="2" t="s">
        <v>25</v>
      </c>
      <c r="C1598" s="46">
        <v>45636</v>
      </c>
      <c r="D1598" s="15" t="str">
        <f t="shared" si="28"/>
        <v>dezembro</v>
      </c>
      <c r="E1598" s="9">
        <v>0.39583333333333331</v>
      </c>
      <c r="F1598" s="41" t="s">
        <v>8153</v>
      </c>
      <c r="G1598" s="2" t="s">
        <v>30</v>
      </c>
      <c r="H1598" s="20"/>
      <c r="I1598" s="1"/>
      <c r="J1598" s="3"/>
      <c r="K1598" s="5" t="s">
        <v>8154</v>
      </c>
      <c r="L1598" s="6" t="s">
        <v>126</v>
      </c>
      <c r="M1598" s="3" t="s">
        <v>122</v>
      </c>
      <c r="N1598" s="3" t="s">
        <v>7308</v>
      </c>
      <c r="O1598" s="2" t="s">
        <v>8148</v>
      </c>
      <c r="P1598" s="3" t="s">
        <v>8149</v>
      </c>
      <c r="S1598" s="3"/>
      <c r="T1598" s="3" t="s">
        <v>8150</v>
      </c>
      <c r="U1598" s="3" t="s">
        <v>610</v>
      </c>
      <c r="V1598" s="3" t="s">
        <v>105</v>
      </c>
      <c r="W1598" s="3" t="s">
        <v>69</v>
      </c>
      <c r="X1598" s="3" t="s">
        <v>70</v>
      </c>
      <c r="Y1598" s="3" t="s">
        <v>67</v>
      </c>
      <c r="Z1598" s="4" t="str">
        <f>IF(Tabela1[[#This Row],[R.A.E]]="SIM",VLOOKUP(Tabela1[[#This Row],[CLASSIFICAÇÃO]],Lista_Susp_!PRAZO,2,0)+Tabela1[[#This Row],[DATA]],"")</f>
        <v/>
      </c>
      <c r="AA1598" s="11" t="b">
        <f ca="1">IF(Tabela1[[#This Row],[R.A.E]]="SIM",IF(AC1598="ok","CONCLUÍDO",IF(Tabela1[[#This Row],[PRAZO ABERTURA R.A.E]]&lt;TODAY(),"ATRASADO","NO PRAZO")))</f>
        <v>0</v>
      </c>
      <c r="AB1598" s="11" t="str">
        <f ca="1">IF(Tabela1[[#This Row],[PRAZO ABERTURA R.A.E]]&gt;=TODAY(),"",IF(Tabela1[[#This Row],[STATUS]]="ATRASADO",TODAY()-Tabela1[[#This Row],[PRAZO ABERTURA R.A.E]],""))</f>
        <v/>
      </c>
      <c r="AE1598" s="3"/>
      <c r="AF1598" t="s">
        <v>73</v>
      </c>
    </row>
    <row r="1599" spans="1:32" x14ac:dyDescent="0.25">
      <c r="A1599" s="83">
        <v>1598</v>
      </c>
      <c r="B1599" s="2" t="s">
        <v>25</v>
      </c>
      <c r="C1599" s="46">
        <v>45636</v>
      </c>
      <c r="D1599" s="15" t="str">
        <f t="shared" si="28"/>
        <v>dezembro</v>
      </c>
      <c r="E1599" s="9">
        <v>0.375</v>
      </c>
      <c r="F1599" s="41" t="s">
        <v>8151</v>
      </c>
      <c r="G1599" s="2" t="s">
        <v>27</v>
      </c>
      <c r="H1599" s="20" t="s">
        <v>2309</v>
      </c>
      <c r="I1599" s="1"/>
      <c r="J1599" s="3"/>
      <c r="K1599" s="5" t="s">
        <v>8155</v>
      </c>
      <c r="L1599" s="6" t="s">
        <v>126</v>
      </c>
      <c r="M1599" s="3" t="s">
        <v>231</v>
      </c>
      <c r="N1599" s="3" t="s">
        <v>7902</v>
      </c>
      <c r="O1599" s="2" t="s">
        <v>8152</v>
      </c>
      <c r="P1599" s="3" t="s">
        <v>484</v>
      </c>
      <c r="S1599" s="3"/>
      <c r="U1599" s="3" t="s">
        <v>6296</v>
      </c>
      <c r="V1599" s="3" t="s">
        <v>77</v>
      </c>
      <c r="W1599" s="3" t="s">
        <v>69</v>
      </c>
      <c r="X1599" s="3" t="s">
        <v>70</v>
      </c>
      <c r="Y1599" s="3" t="s">
        <v>67</v>
      </c>
      <c r="Z1599" s="4" t="str">
        <f>IF(Tabela1[[#This Row],[R.A.E]]="SIM",VLOOKUP(Tabela1[[#This Row],[CLASSIFICAÇÃO]],Lista_Susp_!PRAZO,2,0)+Tabela1[[#This Row],[DATA]],"")</f>
        <v/>
      </c>
      <c r="AA1599" s="11" t="b">
        <f ca="1">IF(Tabela1[[#This Row],[R.A.E]]="SIM",IF(AC1599="ok","CONCLUÍDO",IF(Tabela1[[#This Row],[PRAZO ABERTURA R.A.E]]&lt;TODAY(),"ATRASADO","NO PRAZO")))</f>
        <v>0</v>
      </c>
      <c r="AB1599" s="11" t="str">
        <f ca="1">IF(Tabela1[[#This Row],[PRAZO ABERTURA R.A.E]]&gt;=TODAY(),"",IF(Tabela1[[#This Row],[STATUS]]="ATRASADO",TODAY()-Tabela1[[#This Row],[PRAZO ABERTURA R.A.E]],""))</f>
        <v/>
      </c>
      <c r="AE1599" s="3"/>
      <c r="AF1599" t="s">
        <v>73</v>
      </c>
    </row>
    <row r="1600" spans="1:32" ht="30" x14ac:dyDescent="0.25">
      <c r="A1600" s="71">
        <v>1599</v>
      </c>
      <c r="B1600" s="2" t="s">
        <v>25</v>
      </c>
      <c r="C1600" s="46">
        <v>45636</v>
      </c>
      <c r="D1600" s="15" t="str">
        <f t="shared" si="28"/>
        <v>dezembro</v>
      </c>
      <c r="E1600" s="9">
        <v>0.72916666666666663</v>
      </c>
      <c r="F1600" s="41" t="s">
        <v>8156</v>
      </c>
      <c r="G1600" s="2" t="s">
        <v>36</v>
      </c>
      <c r="H1600" s="20"/>
      <c r="I1600" s="1"/>
      <c r="J1600" s="3"/>
      <c r="K1600" s="5" t="s">
        <v>8157</v>
      </c>
      <c r="L1600" s="6" t="s">
        <v>185</v>
      </c>
      <c r="M1600" s="3" t="s">
        <v>121</v>
      </c>
      <c r="N1600" s="3" t="s">
        <v>8158</v>
      </c>
      <c r="O1600" s="2" t="s">
        <v>8159</v>
      </c>
      <c r="P1600" s="3" t="s">
        <v>484</v>
      </c>
      <c r="S1600" s="3"/>
      <c r="T1600" s="3" t="s">
        <v>8160</v>
      </c>
      <c r="U1600" s="3" t="s">
        <v>8161</v>
      </c>
      <c r="V1600" s="3" t="s">
        <v>75</v>
      </c>
      <c r="W1600" s="3" t="s">
        <v>69</v>
      </c>
      <c r="X1600" s="3" t="s">
        <v>70</v>
      </c>
      <c r="Y1600" s="3" t="s">
        <v>67</v>
      </c>
      <c r="Z1600" s="4" t="str">
        <f>IF(Tabela1[[#This Row],[R.A.E]]="SIM",VLOOKUP(Tabela1[[#This Row],[CLASSIFICAÇÃO]],Lista_Susp_!PRAZO,2,0)+Tabela1[[#This Row],[DATA]],"")</f>
        <v/>
      </c>
      <c r="AA1600" s="11" t="b">
        <f ca="1">IF(Tabela1[[#This Row],[R.A.E]]="SIM",IF(AC1600="ok","CONCLUÍDO",IF(Tabela1[[#This Row],[PRAZO ABERTURA R.A.E]]&lt;TODAY(),"ATRASADO","NO PRAZO")))</f>
        <v>0</v>
      </c>
      <c r="AB1600" s="11" t="str">
        <f ca="1">IF(Tabela1[[#This Row],[PRAZO ABERTURA R.A.E]]&gt;=TODAY(),"",IF(Tabela1[[#This Row],[STATUS]]="ATRASADO",TODAY()-Tabela1[[#This Row],[PRAZO ABERTURA R.A.E]],""))</f>
        <v/>
      </c>
      <c r="AE1600" s="3"/>
      <c r="AF1600" t="s">
        <v>73</v>
      </c>
    </row>
    <row r="1601" spans="1:32" x14ac:dyDescent="0.25">
      <c r="A1601" s="71">
        <v>1600</v>
      </c>
      <c r="B1601" s="2" t="s">
        <v>25</v>
      </c>
      <c r="C1601" s="46">
        <v>45636</v>
      </c>
      <c r="D1601" s="15" t="str">
        <f t="shared" si="28"/>
        <v>dezembro</v>
      </c>
      <c r="E1601" s="9">
        <v>0.63888888888888895</v>
      </c>
      <c r="F1601" s="41" t="s">
        <v>1234</v>
      </c>
      <c r="G1601" s="2" t="s">
        <v>30</v>
      </c>
      <c r="H1601" s="20"/>
      <c r="I1601" s="1"/>
      <c r="J1601" s="3"/>
      <c r="K1601" s="5" t="s">
        <v>8162</v>
      </c>
      <c r="L1601" s="6" t="s">
        <v>197</v>
      </c>
      <c r="M1601" s="3" t="s">
        <v>121</v>
      </c>
      <c r="N1601" s="3" t="s">
        <v>4172</v>
      </c>
      <c r="O1601" s="2" t="s">
        <v>8163</v>
      </c>
      <c r="P1601" s="3" t="s">
        <v>4254</v>
      </c>
      <c r="S1601" s="3"/>
      <c r="T1601" s="3" t="s">
        <v>8164</v>
      </c>
      <c r="U1601" s="3" t="s">
        <v>8165</v>
      </c>
      <c r="V1601" s="3" t="s">
        <v>239</v>
      </c>
      <c r="W1601" s="3" t="s">
        <v>69</v>
      </c>
      <c r="X1601" s="3" t="s">
        <v>70</v>
      </c>
      <c r="Y1601" s="3" t="s">
        <v>67</v>
      </c>
      <c r="Z1601" s="4" t="str">
        <f>IF(Tabela1[[#This Row],[R.A.E]]="SIM",VLOOKUP(Tabela1[[#This Row],[CLASSIFICAÇÃO]],Lista_Susp_!PRAZO,2,0)+Tabela1[[#This Row],[DATA]],"")</f>
        <v/>
      </c>
      <c r="AA1601" s="11" t="b">
        <f ca="1">IF(Tabela1[[#This Row],[R.A.E]]="SIM",IF(AC1601="ok","CONCLUÍDO",IF(Tabela1[[#This Row],[PRAZO ABERTURA R.A.E]]&lt;TODAY(),"ATRASADO","NO PRAZO")))</f>
        <v>0</v>
      </c>
      <c r="AB1601" s="11" t="str">
        <f ca="1">IF(Tabela1[[#This Row],[PRAZO ABERTURA R.A.E]]&gt;=TODAY(),"",IF(Tabela1[[#This Row],[STATUS]]="ATRASADO",TODAY()-Tabela1[[#This Row],[PRAZO ABERTURA R.A.E]],""))</f>
        <v/>
      </c>
      <c r="AE1601" s="3"/>
      <c r="AF1601" t="s">
        <v>73</v>
      </c>
    </row>
    <row r="1602" spans="1:32" x14ac:dyDescent="0.25">
      <c r="A1602" s="83">
        <v>1601</v>
      </c>
      <c r="B1602" s="2" t="s">
        <v>25</v>
      </c>
      <c r="C1602" s="46">
        <v>45637</v>
      </c>
      <c r="D1602" s="15" t="str">
        <f t="shared" si="28"/>
        <v>dezembro</v>
      </c>
      <c r="E1602" s="9">
        <v>0.59722222222222221</v>
      </c>
      <c r="F1602" s="41" t="s">
        <v>8166</v>
      </c>
      <c r="G1602" s="2" t="s">
        <v>30</v>
      </c>
      <c r="H1602" s="20"/>
      <c r="I1602" s="1"/>
      <c r="J1602" s="3"/>
      <c r="K1602" s="5" t="s">
        <v>8167</v>
      </c>
      <c r="L1602" s="6" t="s">
        <v>126</v>
      </c>
      <c r="M1602" s="3" t="s">
        <v>122</v>
      </c>
      <c r="N1602" s="3" t="s">
        <v>2548</v>
      </c>
      <c r="O1602" s="2" t="s">
        <v>8168</v>
      </c>
      <c r="P1602" s="3" t="s">
        <v>7736</v>
      </c>
      <c r="S1602" s="3"/>
      <c r="T1602" s="3" t="s">
        <v>8169</v>
      </c>
      <c r="U1602" s="3" t="s">
        <v>8170</v>
      </c>
      <c r="V1602" s="3" t="s">
        <v>82</v>
      </c>
      <c r="W1602" s="3" t="s">
        <v>69</v>
      </c>
      <c r="X1602" s="3" t="s">
        <v>70</v>
      </c>
      <c r="Y1602" s="3" t="s">
        <v>67</v>
      </c>
      <c r="Z1602" s="4" t="str">
        <f>IF(Tabela1[[#This Row],[R.A.E]]="SIM",VLOOKUP(Tabela1[[#This Row],[CLASSIFICAÇÃO]],Lista_Susp_!PRAZO,2,0)+Tabela1[[#This Row],[DATA]],"")</f>
        <v/>
      </c>
      <c r="AA1602" s="11" t="b">
        <f ca="1">IF(Tabela1[[#This Row],[R.A.E]]="SIM",IF(AC1602="ok","CONCLUÍDO",IF(Tabela1[[#This Row],[PRAZO ABERTURA R.A.E]]&lt;TODAY(),"ATRASADO","NO PRAZO")))</f>
        <v>0</v>
      </c>
      <c r="AB1602" s="11" t="str">
        <f ca="1">IF(Tabela1[[#This Row],[PRAZO ABERTURA R.A.E]]&gt;=TODAY(),"",IF(Tabela1[[#This Row],[STATUS]]="ATRASADO",TODAY()-Tabela1[[#This Row],[PRAZO ABERTURA R.A.E]],""))</f>
        <v/>
      </c>
      <c r="AE1602" s="3"/>
      <c r="AF1602" t="s">
        <v>73</v>
      </c>
    </row>
    <row r="1603" spans="1:32" x14ac:dyDescent="0.25">
      <c r="A1603" s="71">
        <v>1602</v>
      </c>
      <c r="B1603" s="2" t="s">
        <v>25</v>
      </c>
      <c r="C1603" s="46">
        <v>45637</v>
      </c>
      <c r="D1603" s="15" t="str">
        <f t="shared" si="28"/>
        <v>dezembro</v>
      </c>
      <c r="E1603" s="9">
        <v>0.90972222222222221</v>
      </c>
      <c r="F1603" s="41" t="s">
        <v>8171</v>
      </c>
      <c r="G1603" s="2" t="s">
        <v>26</v>
      </c>
      <c r="H1603" s="20"/>
      <c r="I1603" s="1"/>
      <c r="J1603" s="3" t="s">
        <v>73</v>
      </c>
      <c r="K1603" s="5" t="s">
        <v>8206</v>
      </c>
      <c r="L1603" s="6" t="s">
        <v>126</v>
      </c>
      <c r="M1603" s="3" t="s">
        <v>231</v>
      </c>
      <c r="N1603" s="3" t="s">
        <v>8172</v>
      </c>
      <c r="O1603" s="2" t="s">
        <v>8173</v>
      </c>
      <c r="P1603" s="3" t="s">
        <v>8174</v>
      </c>
      <c r="S1603" s="3"/>
      <c r="T1603" s="3" t="s">
        <v>8175</v>
      </c>
      <c r="U1603" s="3" t="s">
        <v>8176</v>
      </c>
      <c r="V1603" s="3" t="s">
        <v>7612</v>
      </c>
      <c r="W1603" s="3" t="s">
        <v>72</v>
      </c>
      <c r="X1603" s="3" t="s">
        <v>79</v>
      </c>
      <c r="Y1603" s="3" t="s">
        <v>73</v>
      </c>
      <c r="Z1603" s="4">
        <f>IF(Tabela1[[#This Row],[R.A.E]]="SIM",VLOOKUP(Tabela1[[#This Row],[CLASSIFICAÇÃO]],Lista_Susp_!PRAZO,2,0)+Tabela1[[#This Row],[DATA]],"")</f>
        <v>45644</v>
      </c>
      <c r="AA1603" s="11" t="str">
        <f ca="1">IF(Tabela1[[#This Row],[R.A.E]]="SIM",IF(AC1603="ok","CONCLUÍDO",IF(Tabela1[[#This Row],[PRAZO ABERTURA R.A.E]]&lt;TODAY(),"ATRASADO","NO PRAZO")))</f>
        <v>ATRASADO</v>
      </c>
      <c r="AB1603" s="11">
        <f ca="1">IF(Tabela1[[#This Row],[PRAZO ABERTURA R.A.E]]&gt;=TODAY(),"",IF(Tabela1[[#This Row],[STATUS]]="ATRASADO",TODAY()-Tabela1[[#This Row],[PRAZO ABERTURA R.A.E]],""))</f>
        <v>13</v>
      </c>
      <c r="AE1603" s="3"/>
      <c r="AF1603" t="s">
        <v>73</v>
      </c>
    </row>
    <row r="1604" spans="1:32" x14ac:dyDescent="0.25">
      <c r="A1604" s="71">
        <v>1603</v>
      </c>
      <c r="B1604" s="2" t="s">
        <v>25</v>
      </c>
      <c r="C1604" s="46">
        <v>45636</v>
      </c>
      <c r="D1604" s="15" t="str">
        <f t="shared" si="28"/>
        <v>dezembro</v>
      </c>
      <c r="E1604" s="9">
        <v>0.375</v>
      </c>
      <c r="F1604" s="41" t="s">
        <v>8177</v>
      </c>
      <c r="G1604" s="2" t="s">
        <v>33</v>
      </c>
      <c r="H1604" s="20"/>
      <c r="I1604" s="1"/>
      <c r="J1604" s="3"/>
      <c r="K1604" s="5" t="s">
        <v>8178</v>
      </c>
      <c r="L1604" s="6" t="s">
        <v>3996</v>
      </c>
      <c r="M1604" s="3" t="s">
        <v>121</v>
      </c>
      <c r="N1604" s="3" t="s">
        <v>2707</v>
      </c>
      <c r="O1604" s="2" t="s">
        <v>8179</v>
      </c>
      <c r="P1604" s="3" t="s">
        <v>8180</v>
      </c>
      <c r="S1604" s="3"/>
      <c r="T1604" s="3" t="s">
        <v>8181</v>
      </c>
      <c r="U1604" s="3" t="s">
        <v>1021</v>
      </c>
      <c r="V1604" s="3" t="s">
        <v>239</v>
      </c>
      <c r="W1604" s="3" t="s">
        <v>69</v>
      </c>
      <c r="X1604" s="3" t="s">
        <v>70</v>
      </c>
      <c r="Y1604" s="3" t="s">
        <v>67</v>
      </c>
      <c r="Z1604" s="4" t="str">
        <f>IF(Tabela1[[#This Row],[R.A.E]]="SIM",VLOOKUP(Tabela1[[#This Row],[CLASSIFICAÇÃO]],Lista_Susp_!PRAZO,2,0)+Tabela1[[#This Row],[DATA]],"")</f>
        <v/>
      </c>
      <c r="AA1604" s="11" t="b">
        <f ca="1">IF(Tabela1[[#This Row],[R.A.E]]="SIM",IF(AC1604="ok","CONCLUÍDO",IF(Tabela1[[#This Row],[PRAZO ABERTURA R.A.E]]&lt;TODAY(),"ATRASADO","NO PRAZO")))</f>
        <v>0</v>
      </c>
      <c r="AB1604" s="11" t="str">
        <f ca="1">IF(Tabela1[[#This Row],[PRAZO ABERTURA R.A.E]]&gt;=TODAY(),"",IF(Tabela1[[#This Row],[STATUS]]="ATRASADO",TODAY()-Tabela1[[#This Row],[PRAZO ABERTURA R.A.E]],""))</f>
        <v/>
      </c>
      <c r="AE1604" s="3"/>
      <c r="AF1604" t="s">
        <v>73</v>
      </c>
    </row>
    <row r="1605" spans="1:32" x14ac:dyDescent="0.25">
      <c r="A1605" s="71">
        <v>1604</v>
      </c>
      <c r="B1605" s="2" t="s">
        <v>25</v>
      </c>
      <c r="C1605" s="46">
        <v>45639</v>
      </c>
      <c r="D1605" s="15" t="str">
        <f t="shared" si="28"/>
        <v>dezembro</v>
      </c>
      <c r="E1605" s="9">
        <v>0.43055555555555558</v>
      </c>
      <c r="F1605" s="41" t="s">
        <v>8177</v>
      </c>
      <c r="G1605" s="2" t="s">
        <v>33</v>
      </c>
      <c r="H1605" s="20"/>
      <c r="I1605" s="1"/>
      <c r="J1605" s="3"/>
      <c r="K1605" s="5" t="s">
        <v>8182</v>
      </c>
      <c r="L1605" s="6" t="s">
        <v>3996</v>
      </c>
      <c r="M1605" s="3" t="s">
        <v>121</v>
      </c>
      <c r="N1605" s="3" t="s">
        <v>2707</v>
      </c>
      <c r="O1605" s="2" t="s">
        <v>8183</v>
      </c>
      <c r="P1605" s="3" t="s">
        <v>6142</v>
      </c>
      <c r="S1605" s="3"/>
      <c r="T1605" s="3" t="s">
        <v>8184</v>
      </c>
      <c r="U1605" s="3" t="s">
        <v>1021</v>
      </c>
      <c r="V1605" s="3" t="s">
        <v>239</v>
      </c>
      <c r="W1605" s="3" t="s">
        <v>69</v>
      </c>
      <c r="X1605" s="3" t="s">
        <v>70</v>
      </c>
      <c r="Y1605" s="3" t="s">
        <v>67</v>
      </c>
      <c r="Z1605" s="4" t="str">
        <f>IF(Tabela1[[#This Row],[R.A.E]]="SIM",VLOOKUP(Tabela1[[#This Row],[CLASSIFICAÇÃO]],Lista_Susp_!PRAZO,2,0)+Tabela1[[#This Row],[DATA]],"")</f>
        <v/>
      </c>
      <c r="AA1605" s="11" t="b">
        <f ca="1">IF(Tabela1[[#This Row],[R.A.E]]="SIM",IF(AC1605="ok","CONCLUÍDO",IF(Tabela1[[#This Row],[PRAZO ABERTURA R.A.E]]&lt;TODAY(),"ATRASADO","NO PRAZO")))</f>
        <v>0</v>
      </c>
      <c r="AB1605" s="11" t="str">
        <f ca="1">IF(Tabela1[[#This Row],[PRAZO ABERTURA R.A.E]]&gt;=TODAY(),"",IF(Tabela1[[#This Row],[STATUS]]="ATRASADO",TODAY()-Tabela1[[#This Row],[PRAZO ABERTURA R.A.E]],""))</f>
        <v/>
      </c>
      <c r="AE1605" s="3"/>
      <c r="AF1605" t="s">
        <v>73</v>
      </c>
    </row>
    <row r="1606" spans="1:32" x14ac:dyDescent="0.25">
      <c r="A1606" s="71">
        <v>1605</v>
      </c>
      <c r="B1606" s="2" t="s">
        <v>25</v>
      </c>
      <c r="C1606" s="46">
        <v>45638</v>
      </c>
      <c r="D1606" s="15" t="str">
        <f t="shared" si="28"/>
        <v>dezembro</v>
      </c>
      <c r="E1606" s="9">
        <v>0.35069444444444442</v>
      </c>
      <c r="F1606" s="41" t="s">
        <v>8185</v>
      </c>
      <c r="G1606" s="2" t="s">
        <v>27</v>
      </c>
      <c r="H1606" s="20" t="s">
        <v>2308</v>
      </c>
      <c r="I1606" s="1"/>
      <c r="J1606" s="3"/>
      <c r="K1606" s="5" t="s">
        <v>8186</v>
      </c>
      <c r="L1606" s="6" t="s">
        <v>4993</v>
      </c>
      <c r="M1606" s="3" t="s">
        <v>121</v>
      </c>
      <c r="N1606" s="3" t="s">
        <v>4172</v>
      </c>
      <c r="O1606" s="2" t="s">
        <v>8187</v>
      </c>
      <c r="P1606" s="3" t="s">
        <v>7960</v>
      </c>
      <c r="S1606" s="3"/>
      <c r="T1606" s="3" t="s">
        <v>8188</v>
      </c>
      <c r="U1606" s="3" t="s">
        <v>8189</v>
      </c>
      <c r="V1606" s="3" t="s">
        <v>239</v>
      </c>
      <c r="W1606" s="3" t="s">
        <v>69</v>
      </c>
      <c r="X1606" s="3" t="s">
        <v>70</v>
      </c>
      <c r="Y1606" s="3" t="s">
        <v>67</v>
      </c>
      <c r="Z1606" s="4" t="str">
        <f>IF(Tabela1[[#This Row],[R.A.E]]="SIM",VLOOKUP(Tabela1[[#This Row],[CLASSIFICAÇÃO]],Lista_Susp_!PRAZO,2,0)+Tabela1[[#This Row],[DATA]],"")</f>
        <v/>
      </c>
      <c r="AA1606" s="11" t="b">
        <f ca="1">IF(Tabela1[[#This Row],[R.A.E]]="SIM",IF(AC1606="ok","CONCLUÍDO",IF(Tabela1[[#This Row],[PRAZO ABERTURA R.A.E]]&lt;TODAY(),"ATRASADO","NO PRAZO")))</f>
        <v>0</v>
      </c>
      <c r="AB1606" s="11" t="str">
        <f ca="1">IF(Tabela1[[#This Row],[PRAZO ABERTURA R.A.E]]&gt;=TODAY(),"",IF(Tabela1[[#This Row],[STATUS]]="ATRASADO",TODAY()-Tabela1[[#This Row],[PRAZO ABERTURA R.A.E]],""))</f>
        <v/>
      </c>
      <c r="AE1606" s="3"/>
      <c r="AF1606" t="s">
        <v>73</v>
      </c>
    </row>
    <row r="1607" spans="1:32" x14ac:dyDescent="0.25">
      <c r="A1607" s="71">
        <v>1606</v>
      </c>
      <c r="B1607" s="2" t="s">
        <v>25</v>
      </c>
      <c r="C1607" s="46">
        <v>45639</v>
      </c>
      <c r="D1607" s="15" t="str">
        <f t="shared" si="28"/>
        <v>dezembro</v>
      </c>
      <c r="E1607" s="9">
        <v>0.39583333333333331</v>
      </c>
      <c r="F1607" s="41" t="s">
        <v>8190</v>
      </c>
      <c r="G1607" s="2" t="s">
        <v>30</v>
      </c>
      <c r="H1607" s="20"/>
      <c r="I1607" s="1"/>
      <c r="J1607" s="3"/>
      <c r="K1607" s="5" t="s">
        <v>8191</v>
      </c>
      <c r="L1607" s="6" t="s">
        <v>4993</v>
      </c>
      <c r="M1607" s="3" t="s">
        <v>121</v>
      </c>
      <c r="N1607" s="3" t="s">
        <v>4172</v>
      </c>
      <c r="O1607" s="2" t="s">
        <v>7434</v>
      </c>
      <c r="P1607" s="3" t="s">
        <v>4254</v>
      </c>
      <c r="S1607" s="3"/>
      <c r="T1607" s="3" t="s">
        <v>8192</v>
      </c>
      <c r="U1607" s="3" t="s">
        <v>8165</v>
      </c>
      <c r="V1607" s="3" t="s">
        <v>239</v>
      </c>
      <c r="W1607" s="3" t="s">
        <v>69</v>
      </c>
      <c r="X1607" s="3" t="s">
        <v>70</v>
      </c>
      <c r="Y1607" s="3" t="s">
        <v>67</v>
      </c>
      <c r="Z1607" s="4" t="str">
        <f>IF(Tabela1[[#This Row],[R.A.E]]="SIM",VLOOKUP(Tabela1[[#This Row],[CLASSIFICAÇÃO]],Lista_Susp_!PRAZO,2,0)+Tabela1[[#This Row],[DATA]],"")</f>
        <v/>
      </c>
      <c r="AA1607" s="11" t="b">
        <f ca="1">IF(Tabela1[[#This Row],[R.A.E]]="SIM",IF(AC1607="ok","CONCLUÍDO",IF(Tabela1[[#This Row],[PRAZO ABERTURA R.A.E]]&lt;TODAY(),"ATRASADO","NO PRAZO")))</f>
        <v>0</v>
      </c>
      <c r="AB1607" s="11" t="str">
        <f ca="1">IF(Tabela1[[#This Row],[PRAZO ABERTURA R.A.E]]&gt;=TODAY(),"",IF(Tabela1[[#This Row],[STATUS]]="ATRASADO",TODAY()-Tabela1[[#This Row],[PRAZO ABERTURA R.A.E]],""))</f>
        <v/>
      </c>
      <c r="AE1607" s="3"/>
      <c r="AF1607" t="s">
        <v>73</v>
      </c>
    </row>
    <row r="1608" spans="1:32" x14ac:dyDescent="0.25">
      <c r="A1608" s="71">
        <v>1607</v>
      </c>
      <c r="B1608" s="2" t="s">
        <v>25</v>
      </c>
      <c r="C1608" s="46">
        <v>45639</v>
      </c>
      <c r="D1608" s="15" t="str">
        <f t="shared" si="28"/>
        <v>dezembro</v>
      </c>
      <c r="E1608" s="9">
        <v>0.39583333333333331</v>
      </c>
      <c r="F1608" s="41" t="s">
        <v>8193</v>
      </c>
      <c r="G1608" s="2" t="s">
        <v>27</v>
      </c>
      <c r="H1608" s="20" t="s">
        <v>2309</v>
      </c>
      <c r="I1608" s="1"/>
      <c r="J1608" s="3"/>
      <c r="K1608" s="5" t="s">
        <v>8194</v>
      </c>
      <c r="L1608" s="6" t="s">
        <v>166</v>
      </c>
      <c r="M1608" s="3" t="s">
        <v>123</v>
      </c>
      <c r="N1608" s="3" t="s">
        <v>8195</v>
      </c>
      <c r="O1608" s="2" t="s">
        <v>8196</v>
      </c>
      <c r="P1608" s="3" t="s">
        <v>4426</v>
      </c>
      <c r="S1608" s="3"/>
      <c r="T1608" s="3" t="s">
        <v>8197</v>
      </c>
      <c r="U1608" s="3" t="s">
        <v>8198</v>
      </c>
      <c r="V1608" s="3" t="s">
        <v>82</v>
      </c>
      <c r="W1608" s="3" t="s">
        <v>69</v>
      </c>
      <c r="X1608" s="3" t="s">
        <v>70</v>
      </c>
      <c r="Y1608" s="3" t="s">
        <v>67</v>
      </c>
      <c r="Z1608" s="4" t="str">
        <f>IF(Tabela1[[#This Row],[R.A.E]]="SIM",VLOOKUP(Tabela1[[#This Row],[CLASSIFICAÇÃO]],Lista_Susp_!PRAZO,2,0)+Tabela1[[#This Row],[DATA]],"")</f>
        <v/>
      </c>
      <c r="AA1608" s="11" t="b">
        <f ca="1">IF(Tabela1[[#This Row],[R.A.E]]="SIM",IF(AC1608="ok","CONCLUÍDO",IF(Tabela1[[#This Row],[PRAZO ABERTURA R.A.E]]&lt;TODAY(),"ATRASADO","NO PRAZO")))</f>
        <v>0</v>
      </c>
      <c r="AB1608" s="11" t="str">
        <f ca="1">IF(Tabela1[[#This Row],[PRAZO ABERTURA R.A.E]]&gt;=TODAY(),"",IF(Tabela1[[#This Row],[STATUS]]="ATRASADO",TODAY()-Tabela1[[#This Row],[PRAZO ABERTURA R.A.E]],""))</f>
        <v/>
      </c>
      <c r="AE1608" s="3"/>
      <c r="AF1608" t="s">
        <v>73</v>
      </c>
    </row>
    <row r="1609" spans="1:32" x14ac:dyDescent="0.25">
      <c r="A1609" s="71">
        <v>1608</v>
      </c>
      <c r="B1609" s="2" t="s">
        <v>25</v>
      </c>
      <c r="C1609" s="46">
        <v>45638</v>
      </c>
      <c r="D1609" s="15" t="str">
        <f t="shared" si="28"/>
        <v>dezembro</v>
      </c>
      <c r="E1609" s="9">
        <v>0.625</v>
      </c>
      <c r="F1609" s="41" t="s">
        <v>8199</v>
      </c>
      <c r="G1609" s="2" t="s">
        <v>26</v>
      </c>
      <c r="H1609" s="20"/>
      <c r="I1609" s="1"/>
      <c r="J1609" s="3"/>
      <c r="K1609" s="5" t="s">
        <v>8200</v>
      </c>
      <c r="L1609" s="6" t="s">
        <v>126</v>
      </c>
      <c r="M1609" s="3" t="s">
        <v>121</v>
      </c>
      <c r="N1609" s="3" t="s">
        <v>8201</v>
      </c>
      <c r="O1609" s="2" t="s">
        <v>8202</v>
      </c>
      <c r="P1609" s="3" t="s">
        <v>8203</v>
      </c>
      <c r="S1609" s="3"/>
      <c r="T1609" s="3" t="s">
        <v>8204</v>
      </c>
      <c r="U1609" s="3" t="s">
        <v>8205</v>
      </c>
      <c r="V1609" s="3" t="s">
        <v>7612</v>
      </c>
      <c r="W1609" s="3" t="s">
        <v>76</v>
      </c>
      <c r="X1609" s="3" t="s">
        <v>85</v>
      </c>
      <c r="Y1609" s="3" t="s">
        <v>73</v>
      </c>
      <c r="Z1609" s="4">
        <f>IF(Tabela1[[#This Row],[R.A.E]]="SIM",VLOOKUP(Tabela1[[#This Row],[CLASSIFICAÇÃO]],Lista_Susp_!PRAZO,2,0)+Tabela1[[#This Row],[DATA]],"")</f>
        <v>45645</v>
      </c>
      <c r="AA1609" s="11" t="str">
        <f ca="1">IF(Tabela1[[#This Row],[R.A.E]]="SIM",IF(AC1609="ok","CONCLUÍDO",IF(Tabela1[[#This Row],[PRAZO ABERTURA R.A.E]]&lt;TODAY(),"ATRASADO","NO PRAZO")))</f>
        <v>ATRASADO</v>
      </c>
      <c r="AB1609" s="11">
        <f ca="1">IF(Tabela1[[#This Row],[PRAZO ABERTURA R.A.E]]&gt;=TODAY(),"",IF(Tabela1[[#This Row],[STATUS]]="ATRASADO",TODAY()-Tabela1[[#This Row],[PRAZO ABERTURA R.A.E]],""))</f>
        <v>12</v>
      </c>
      <c r="AE1609" s="3"/>
      <c r="AF1609" t="s">
        <v>73</v>
      </c>
    </row>
    <row r="1610" spans="1:32" x14ac:dyDescent="0.25">
      <c r="A1610" s="71">
        <v>1609</v>
      </c>
      <c r="B1610" s="2" t="s">
        <v>25</v>
      </c>
      <c r="C1610" s="46">
        <v>45639</v>
      </c>
      <c r="D1610" s="15" t="str">
        <f t="shared" si="28"/>
        <v>dezembro</v>
      </c>
      <c r="E1610" s="9">
        <v>0.5625</v>
      </c>
      <c r="F1610" s="41" t="s">
        <v>8207</v>
      </c>
      <c r="G1610" s="2" t="s">
        <v>36</v>
      </c>
      <c r="H1610" s="20"/>
      <c r="I1610" s="1"/>
      <c r="J1610" s="3"/>
      <c r="K1610" s="5" t="s">
        <v>8208</v>
      </c>
      <c r="L1610" s="6" t="s">
        <v>126</v>
      </c>
      <c r="M1610" s="3" t="s">
        <v>123</v>
      </c>
      <c r="N1610" s="3" t="s">
        <v>2196</v>
      </c>
      <c r="O1610" s="2" t="s">
        <v>8209</v>
      </c>
      <c r="P1610" s="3" t="s">
        <v>8210</v>
      </c>
      <c r="S1610" s="3"/>
      <c r="T1610" s="3" t="s">
        <v>8211</v>
      </c>
      <c r="U1610" s="3" t="s">
        <v>8212</v>
      </c>
      <c r="V1610" s="3" t="s">
        <v>105</v>
      </c>
      <c r="W1610" s="3" t="s">
        <v>69</v>
      </c>
      <c r="X1610" s="3" t="s">
        <v>70</v>
      </c>
      <c r="Y1610" s="3" t="s">
        <v>73</v>
      </c>
      <c r="Z1610" s="4">
        <f>IF(Tabela1[[#This Row],[R.A.E]]="SIM",VLOOKUP(Tabela1[[#This Row],[CLASSIFICAÇÃO]],Lista_Susp_!PRAZO,2,0)+Tabela1[[#This Row],[DATA]],"")</f>
        <v>45646</v>
      </c>
      <c r="AA1610" s="11" t="str">
        <f ca="1">IF(Tabela1[[#This Row],[R.A.E]]="SIM",IF(AC1610="ok","CONCLUÍDO",IF(Tabela1[[#This Row],[PRAZO ABERTURA R.A.E]]&lt;TODAY(),"ATRASADO","NO PRAZO")))</f>
        <v>CONCLUÍDO</v>
      </c>
      <c r="AB1610" s="11" t="str">
        <f ca="1">IF(Tabela1[[#This Row],[PRAZO ABERTURA R.A.E]]&gt;=TODAY(),"",IF(Tabela1[[#This Row],[STATUS]]="ATRASADO",TODAY()-Tabela1[[#This Row],[PRAZO ABERTURA R.A.E]],""))</f>
        <v/>
      </c>
      <c r="AC1610" s="3" t="s">
        <v>908</v>
      </c>
      <c r="AD1610" s="3" t="s">
        <v>73</v>
      </c>
      <c r="AE1610" s="3" t="s">
        <v>73</v>
      </c>
      <c r="AF1610" t="s">
        <v>73</v>
      </c>
    </row>
    <row r="1611" spans="1:32" x14ac:dyDescent="0.25">
      <c r="A1611" s="71">
        <v>1610</v>
      </c>
      <c r="B1611" s="2" t="s">
        <v>25</v>
      </c>
      <c r="C1611" s="46">
        <v>45640</v>
      </c>
      <c r="D1611" s="15" t="str">
        <f t="shared" si="28"/>
        <v>dezembro</v>
      </c>
      <c r="E1611" s="9">
        <v>0.63055555555555554</v>
      </c>
      <c r="F1611" s="41" t="s">
        <v>8213</v>
      </c>
      <c r="G1611" s="2" t="s">
        <v>33</v>
      </c>
      <c r="H1611" s="20"/>
      <c r="I1611" s="1"/>
      <c r="J1611" s="3"/>
      <c r="K1611" s="5" t="s">
        <v>8214</v>
      </c>
      <c r="L1611" s="6" t="s">
        <v>126</v>
      </c>
      <c r="M1611" s="3" t="s">
        <v>123</v>
      </c>
      <c r="N1611" s="3" t="s">
        <v>4167</v>
      </c>
      <c r="O1611" s="2" t="s">
        <v>8215</v>
      </c>
      <c r="P1611" s="3" t="s">
        <v>8216</v>
      </c>
      <c r="S1611" s="3"/>
      <c r="T1611" s="3" t="s">
        <v>8217</v>
      </c>
      <c r="U1611" s="3" t="s">
        <v>8218</v>
      </c>
      <c r="V1611" s="3" t="s">
        <v>248</v>
      </c>
      <c r="W1611" s="3" t="s">
        <v>69</v>
      </c>
      <c r="X1611" s="3" t="s">
        <v>70</v>
      </c>
      <c r="Y1611" s="3" t="s">
        <v>67</v>
      </c>
      <c r="Z1611" s="4" t="str">
        <f>IF(Tabela1[[#This Row],[R.A.E]]="SIM",VLOOKUP(Tabela1[[#This Row],[CLASSIFICAÇÃO]],Lista_Susp_!PRAZO,2,0)+Tabela1[[#This Row],[DATA]],"")</f>
        <v/>
      </c>
      <c r="AA1611" s="11" t="b">
        <f ca="1">IF(Tabela1[[#This Row],[R.A.E]]="SIM",IF(AC1611="ok","CONCLUÍDO",IF(Tabela1[[#This Row],[PRAZO ABERTURA R.A.E]]&lt;TODAY(),"ATRASADO","NO PRAZO")))</f>
        <v>0</v>
      </c>
      <c r="AB1611" s="11" t="str">
        <f ca="1">IF(Tabela1[[#This Row],[PRAZO ABERTURA R.A.E]]&gt;=TODAY(),"",IF(Tabela1[[#This Row],[STATUS]]="ATRASADO",TODAY()-Tabela1[[#This Row],[PRAZO ABERTURA R.A.E]],""))</f>
        <v/>
      </c>
      <c r="AE1611" s="3"/>
      <c r="AF1611" t="s">
        <v>73</v>
      </c>
    </row>
    <row r="1612" spans="1:32" ht="30" x14ac:dyDescent="0.25">
      <c r="A1612" s="71">
        <v>1611</v>
      </c>
      <c r="B1612" s="2" t="s">
        <v>25</v>
      </c>
      <c r="C1612" s="46">
        <v>45640</v>
      </c>
      <c r="D1612" s="15" t="str">
        <f t="shared" si="28"/>
        <v>dezembro</v>
      </c>
      <c r="E1612" s="9">
        <v>0.56944444444444442</v>
      </c>
      <c r="F1612" s="41" t="s">
        <v>8219</v>
      </c>
      <c r="G1612" s="2" t="s">
        <v>30</v>
      </c>
      <c r="H1612" s="20"/>
      <c r="I1612" s="1"/>
      <c r="J1612" s="3"/>
      <c r="K1612" s="5" t="s">
        <v>8233</v>
      </c>
      <c r="L1612" s="6" t="s">
        <v>126</v>
      </c>
      <c r="M1612" s="3" t="s">
        <v>44</v>
      </c>
      <c r="N1612" s="3" t="s">
        <v>475</v>
      </c>
      <c r="O1612" s="2" t="s">
        <v>8220</v>
      </c>
      <c r="P1612" s="3" t="s">
        <v>477</v>
      </c>
      <c r="S1612" s="3"/>
      <c r="T1612" s="3" t="s">
        <v>8221</v>
      </c>
      <c r="U1612" s="3" t="s">
        <v>8222</v>
      </c>
      <c r="V1612" s="3" t="s">
        <v>81</v>
      </c>
      <c r="W1612" s="3" t="s">
        <v>69</v>
      </c>
      <c r="X1612" s="3" t="s">
        <v>70</v>
      </c>
      <c r="Y1612" s="3" t="s">
        <v>67</v>
      </c>
      <c r="Z1612" s="4" t="str">
        <f>IF(Tabela1[[#This Row],[R.A.E]]="SIM",VLOOKUP(Tabela1[[#This Row],[CLASSIFICAÇÃO]],Lista_Susp_!PRAZO,2,0)+Tabela1[[#This Row],[DATA]],"")</f>
        <v/>
      </c>
      <c r="AA1612" s="11" t="b">
        <f ca="1">IF(Tabela1[[#This Row],[R.A.E]]="SIM",IF(AC1612="ok","CONCLUÍDO",IF(Tabela1[[#This Row],[PRAZO ABERTURA R.A.E]]&lt;TODAY(),"ATRASADO","NO PRAZO")))</f>
        <v>0</v>
      </c>
      <c r="AB1612" s="11" t="str">
        <f ca="1">IF(Tabela1[[#This Row],[PRAZO ABERTURA R.A.E]]&gt;=TODAY(),"",IF(Tabela1[[#This Row],[STATUS]]="ATRASADO",TODAY()-Tabela1[[#This Row],[PRAZO ABERTURA R.A.E]],""))</f>
        <v/>
      </c>
      <c r="AE1612" s="3"/>
      <c r="AF1612" t="s">
        <v>73</v>
      </c>
    </row>
    <row r="1613" spans="1:32" ht="30" x14ac:dyDescent="0.25">
      <c r="A1613" s="71">
        <v>1612</v>
      </c>
      <c r="B1613" s="2" t="s">
        <v>25</v>
      </c>
      <c r="C1613" s="46">
        <v>45641</v>
      </c>
      <c r="D1613" s="15" t="str">
        <f t="shared" si="28"/>
        <v>dezembro</v>
      </c>
      <c r="E1613" s="9">
        <v>0.70138888888888884</v>
      </c>
      <c r="F1613" s="41" t="s">
        <v>8223</v>
      </c>
      <c r="G1613" s="2" t="s">
        <v>27</v>
      </c>
      <c r="H1613" s="20" t="s">
        <v>2310</v>
      </c>
      <c r="I1613" s="1"/>
      <c r="J1613" s="3"/>
      <c r="K1613" s="5" t="s">
        <v>8224</v>
      </c>
      <c r="L1613" s="6" t="s">
        <v>126</v>
      </c>
      <c r="M1613" s="3" t="s">
        <v>122</v>
      </c>
      <c r="N1613" s="3" t="s">
        <v>2930</v>
      </c>
      <c r="O1613" s="2" t="s">
        <v>8225</v>
      </c>
      <c r="P1613" s="3" t="s">
        <v>8115</v>
      </c>
      <c r="S1613" s="3"/>
      <c r="T1613" s="3" t="s">
        <v>8226</v>
      </c>
      <c r="U1613" s="3" t="s">
        <v>1248</v>
      </c>
      <c r="V1613" s="3" t="s">
        <v>248</v>
      </c>
      <c r="W1613" s="3" t="s">
        <v>69</v>
      </c>
      <c r="X1613" s="3" t="s">
        <v>70</v>
      </c>
      <c r="Y1613" s="3" t="s">
        <v>67</v>
      </c>
      <c r="Z1613" s="4" t="str">
        <f>IF(Tabela1[[#This Row],[R.A.E]]="SIM",VLOOKUP(Tabela1[[#This Row],[CLASSIFICAÇÃO]],Lista_Susp_!PRAZO,2,0)+Tabela1[[#This Row],[DATA]],"")</f>
        <v/>
      </c>
      <c r="AA1613" s="11" t="b">
        <f ca="1">IF(Tabela1[[#This Row],[R.A.E]]="SIM",IF(AC1613="ok","CONCLUÍDO",IF(Tabela1[[#This Row],[PRAZO ABERTURA R.A.E]]&lt;TODAY(),"ATRASADO","NO PRAZO")))</f>
        <v>0</v>
      </c>
      <c r="AB1613" s="11" t="str">
        <f ca="1">IF(Tabela1[[#This Row],[PRAZO ABERTURA R.A.E]]&gt;=TODAY(),"",IF(Tabela1[[#This Row],[STATUS]]="ATRASADO",TODAY()-Tabela1[[#This Row],[PRAZO ABERTURA R.A.E]],""))</f>
        <v/>
      </c>
      <c r="AE1613" s="3"/>
      <c r="AF1613" t="s">
        <v>73</v>
      </c>
    </row>
    <row r="1614" spans="1:32" x14ac:dyDescent="0.25">
      <c r="A1614" s="83">
        <v>1613</v>
      </c>
      <c r="B1614" s="2" t="s">
        <v>25</v>
      </c>
      <c r="C1614" s="46">
        <v>45639</v>
      </c>
      <c r="D1614" s="15" t="str">
        <f t="shared" si="28"/>
        <v>dezembro</v>
      </c>
      <c r="E1614" s="9">
        <v>0.31388888888888888</v>
      </c>
      <c r="F1614" s="41" t="s">
        <v>8227</v>
      </c>
      <c r="G1614" s="2" t="s">
        <v>27</v>
      </c>
      <c r="H1614" s="20" t="s">
        <v>2308</v>
      </c>
      <c r="I1614" s="1"/>
      <c r="J1614" s="3"/>
      <c r="K1614" s="5" t="s">
        <v>8228</v>
      </c>
      <c r="L1614" s="6" t="s">
        <v>126</v>
      </c>
      <c r="M1614" s="3" t="s">
        <v>120</v>
      </c>
      <c r="N1614" s="3" t="s">
        <v>8229</v>
      </c>
      <c r="O1614" s="2" t="s">
        <v>8230</v>
      </c>
      <c r="P1614" s="3" t="s">
        <v>523</v>
      </c>
      <c r="S1614" s="3"/>
      <c r="T1614" s="3" t="s">
        <v>8231</v>
      </c>
      <c r="U1614" s="3" t="s">
        <v>8232</v>
      </c>
      <c r="V1614" s="3" t="s">
        <v>82</v>
      </c>
      <c r="W1614" s="3" t="s">
        <v>69</v>
      </c>
      <c r="X1614" s="3" t="s">
        <v>70</v>
      </c>
      <c r="Y1614" s="3" t="s">
        <v>67</v>
      </c>
      <c r="Z1614" s="4" t="str">
        <f>IF(Tabela1[[#This Row],[R.A.E]]="SIM",VLOOKUP(Tabela1[[#This Row],[CLASSIFICAÇÃO]],Lista_Susp_!PRAZO,2,0)+Tabela1[[#This Row],[DATA]],"")</f>
        <v/>
      </c>
      <c r="AA1614" s="11" t="b">
        <f ca="1">IF(Tabela1[[#This Row],[R.A.E]]="SIM",IF(AC1614="ok","CONCLUÍDO",IF(Tabela1[[#This Row],[PRAZO ABERTURA R.A.E]]&lt;TODAY(),"ATRASADO","NO PRAZO")))</f>
        <v>0</v>
      </c>
      <c r="AB1614" s="11" t="str">
        <f ca="1">IF(Tabela1[[#This Row],[PRAZO ABERTURA R.A.E]]&gt;=TODAY(),"",IF(Tabela1[[#This Row],[STATUS]]="ATRASADO",TODAY()-Tabela1[[#This Row],[PRAZO ABERTURA R.A.E]],""))</f>
        <v/>
      </c>
      <c r="AE1614" s="3"/>
      <c r="AF1614" t="s">
        <v>73</v>
      </c>
    </row>
    <row r="1615" spans="1:32" x14ac:dyDescent="0.25">
      <c r="A1615" s="71">
        <v>1614</v>
      </c>
      <c r="B1615" s="2" t="s">
        <v>25</v>
      </c>
      <c r="C1615" s="46">
        <v>45642</v>
      </c>
      <c r="D1615" s="15" t="str">
        <f t="shared" si="28"/>
        <v>dezembro</v>
      </c>
      <c r="E1615" s="9">
        <v>0.43055555555555558</v>
      </c>
      <c r="F1615" s="41" t="s">
        <v>8234</v>
      </c>
      <c r="G1615" s="2" t="s">
        <v>30</v>
      </c>
      <c r="H1615" s="20"/>
      <c r="I1615" s="1"/>
      <c r="J1615" s="3"/>
      <c r="K1615" s="5" t="s">
        <v>8235</v>
      </c>
      <c r="L1615" s="6" t="s">
        <v>126</v>
      </c>
      <c r="M1615" s="3" t="s">
        <v>41</v>
      </c>
      <c r="N1615" s="3" t="s">
        <v>8236</v>
      </c>
      <c r="O1615" s="2" t="s">
        <v>8237</v>
      </c>
      <c r="P1615" s="3" t="s">
        <v>8238</v>
      </c>
      <c r="S1615" s="3"/>
      <c r="T1615" s="3" t="s">
        <v>8239</v>
      </c>
      <c r="U1615" s="3" t="s">
        <v>8240</v>
      </c>
      <c r="V1615" s="3" t="s">
        <v>75</v>
      </c>
      <c r="W1615" s="3" t="s">
        <v>69</v>
      </c>
      <c r="X1615" s="3" t="s">
        <v>70</v>
      </c>
      <c r="Y1615" s="3" t="s">
        <v>67</v>
      </c>
      <c r="Z1615" s="4" t="str">
        <f>IF(Tabela1[[#This Row],[R.A.E]]="SIM",VLOOKUP(Tabela1[[#This Row],[CLASSIFICAÇÃO]],Lista_Susp_!PRAZO,2,0)+Tabela1[[#This Row],[DATA]],"")</f>
        <v/>
      </c>
      <c r="AA1615" s="11" t="b">
        <f ca="1">IF(Tabela1[[#This Row],[R.A.E]]="SIM",IF(AC1615="ok","CONCLUÍDO",IF(Tabela1[[#This Row],[PRAZO ABERTURA R.A.E]]&lt;TODAY(),"ATRASADO","NO PRAZO")))</f>
        <v>0</v>
      </c>
      <c r="AB1615" s="11" t="str">
        <f ca="1">IF(Tabela1[[#This Row],[PRAZO ABERTURA R.A.E]]&gt;=TODAY(),"",IF(Tabela1[[#This Row],[STATUS]]="ATRASADO",TODAY()-Tabela1[[#This Row],[PRAZO ABERTURA R.A.E]],""))</f>
        <v/>
      </c>
      <c r="AE1615" s="3"/>
      <c r="AF1615" t="s">
        <v>73</v>
      </c>
    </row>
    <row r="1616" spans="1:32" x14ac:dyDescent="0.25">
      <c r="A1616" s="71">
        <v>1615</v>
      </c>
      <c r="B1616" s="2" t="s">
        <v>25</v>
      </c>
      <c r="C1616" s="46">
        <v>45640</v>
      </c>
      <c r="D1616" s="15" t="str">
        <f t="shared" si="28"/>
        <v>dezembro</v>
      </c>
      <c r="E1616" s="9">
        <v>0.52083333333333337</v>
      </c>
      <c r="F1616" s="41" t="s">
        <v>8241</v>
      </c>
      <c r="G1616" s="2" t="s">
        <v>27</v>
      </c>
      <c r="H1616" s="20" t="s">
        <v>2308</v>
      </c>
      <c r="I1616" s="1"/>
      <c r="J1616" s="3"/>
      <c r="K1616" s="5" t="s">
        <v>8242</v>
      </c>
      <c r="L1616" s="6" t="s">
        <v>126</v>
      </c>
      <c r="M1616" s="3" t="s">
        <v>121</v>
      </c>
      <c r="N1616" s="3" t="s">
        <v>8243</v>
      </c>
      <c r="O1616" s="2" t="s">
        <v>8244</v>
      </c>
      <c r="P1616" s="3" t="s">
        <v>8245</v>
      </c>
      <c r="S1616" s="3"/>
      <c r="T1616" s="3" t="s">
        <v>8246</v>
      </c>
      <c r="U1616" s="3" t="s">
        <v>8247</v>
      </c>
      <c r="V1616" s="3" t="s">
        <v>75</v>
      </c>
      <c r="W1616" s="3" t="s">
        <v>69</v>
      </c>
      <c r="X1616" s="3" t="s">
        <v>70</v>
      </c>
      <c r="Y1616" s="3" t="s">
        <v>67</v>
      </c>
      <c r="Z1616" s="4" t="str">
        <f>IF(Tabela1[[#This Row],[R.A.E]]="SIM",VLOOKUP(Tabela1[[#This Row],[CLASSIFICAÇÃO]],Lista_Susp_!PRAZO,2,0)+Tabela1[[#This Row],[DATA]],"")</f>
        <v/>
      </c>
      <c r="AA1616" s="11" t="b">
        <f ca="1">IF(Tabela1[[#This Row],[R.A.E]]="SIM",IF(AC1616="ok","CONCLUÍDO",IF(Tabela1[[#This Row],[PRAZO ABERTURA R.A.E]]&lt;TODAY(),"ATRASADO","NO PRAZO")))</f>
        <v>0</v>
      </c>
      <c r="AB1616" s="11" t="str">
        <f ca="1">IF(Tabela1[[#This Row],[PRAZO ABERTURA R.A.E]]&gt;=TODAY(),"",IF(Tabela1[[#This Row],[STATUS]]="ATRASADO",TODAY()-Tabela1[[#This Row],[PRAZO ABERTURA R.A.E]],""))</f>
        <v/>
      </c>
      <c r="AE1616" s="3"/>
      <c r="AF1616" t="s">
        <v>73</v>
      </c>
    </row>
    <row r="1617" spans="1:32" x14ac:dyDescent="0.25">
      <c r="A1617" s="71">
        <v>1616</v>
      </c>
      <c r="B1617" s="2" t="s">
        <v>25</v>
      </c>
      <c r="C1617" s="46">
        <v>45642</v>
      </c>
      <c r="D1617" s="15" t="str">
        <f t="shared" si="28"/>
        <v>dezembro</v>
      </c>
      <c r="E1617" s="9">
        <v>0.38194444444444442</v>
      </c>
      <c r="F1617" s="41" t="s">
        <v>8248</v>
      </c>
      <c r="G1617" s="2" t="s">
        <v>36</v>
      </c>
      <c r="H1617" s="20"/>
      <c r="I1617" s="1"/>
      <c r="J1617" s="3"/>
      <c r="K1617" s="5" t="s">
        <v>8249</v>
      </c>
      <c r="L1617" s="6" t="s">
        <v>161</v>
      </c>
      <c r="M1617" s="3" t="s">
        <v>121</v>
      </c>
      <c r="N1617" s="3" t="s">
        <v>4172</v>
      </c>
      <c r="O1617" s="2" t="s">
        <v>8250</v>
      </c>
      <c r="P1617" s="3" t="s">
        <v>410</v>
      </c>
      <c r="S1617" s="3"/>
      <c r="T1617" s="1" t="s">
        <v>8251</v>
      </c>
      <c r="U1617" s="3" t="s">
        <v>8252</v>
      </c>
      <c r="V1617" s="3" t="s">
        <v>239</v>
      </c>
      <c r="W1617" s="3" t="s">
        <v>69</v>
      </c>
      <c r="X1617" s="3" t="s">
        <v>70</v>
      </c>
      <c r="Y1617" s="3" t="s">
        <v>67</v>
      </c>
      <c r="Z1617" s="4" t="str">
        <f>IF(Tabela1[[#This Row],[R.A.E]]="SIM",VLOOKUP(Tabela1[[#This Row],[CLASSIFICAÇÃO]],Lista_Susp_!PRAZO,2,0)+Tabela1[[#This Row],[DATA]],"")</f>
        <v/>
      </c>
      <c r="AA1617" s="11" t="b">
        <f ca="1">IF(Tabela1[[#This Row],[R.A.E]]="SIM",IF(AC1617="ok","CONCLUÍDO",IF(Tabela1[[#This Row],[PRAZO ABERTURA R.A.E]]&lt;TODAY(),"ATRASADO","NO PRAZO")))</f>
        <v>0</v>
      </c>
      <c r="AB1617" s="11" t="str">
        <f ca="1">IF(Tabela1[[#This Row],[PRAZO ABERTURA R.A.E]]&gt;=TODAY(),"",IF(Tabela1[[#This Row],[STATUS]]="ATRASADO",TODAY()-Tabela1[[#This Row],[PRAZO ABERTURA R.A.E]],""))</f>
        <v/>
      </c>
      <c r="AE1617" s="3"/>
      <c r="AF1617" t="s">
        <v>73</v>
      </c>
    </row>
    <row r="1618" spans="1:32" x14ac:dyDescent="0.25">
      <c r="A1618" s="83">
        <v>1617</v>
      </c>
      <c r="B1618" s="2" t="s">
        <v>25</v>
      </c>
      <c r="C1618" s="46">
        <v>45641</v>
      </c>
      <c r="D1618" s="15" t="str">
        <f t="shared" si="28"/>
        <v>dezembro</v>
      </c>
      <c r="E1618" s="9">
        <v>0.77083333333333337</v>
      </c>
      <c r="F1618" s="41" t="s">
        <v>7855</v>
      </c>
      <c r="G1618" s="2" t="s">
        <v>36</v>
      </c>
      <c r="H1618" s="20"/>
      <c r="I1618" s="1"/>
      <c r="J1618" s="3"/>
      <c r="K1618" s="5" t="s">
        <v>8253</v>
      </c>
      <c r="L1618" s="6" t="s">
        <v>126</v>
      </c>
      <c r="M1618" s="3" t="s">
        <v>123</v>
      </c>
      <c r="N1618" s="3" t="s">
        <v>1705</v>
      </c>
      <c r="O1618" s="2" t="s">
        <v>8254</v>
      </c>
      <c r="P1618" s="3" t="s">
        <v>8255</v>
      </c>
      <c r="S1618" s="3"/>
      <c r="T1618" s="3" t="s">
        <v>8256</v>
      </c>
      <c r="U1618" s="3" t="s">
        <v>8095</v>
      </c>
      <c r="V1618" s="3" t="s">
        <v>248</v>
      </c>
      <c r="W1618" s="3" t="s">
        <v>69</v>
      </c>
      <c r="X1618" s="3" t="s">
        <v>70</v>
      </c>
      <c r="Y1618" s="3" t="s">
        <v>67</v>
      </c>
      <c r="Z1618" s="4" t="str">
        <f>IF(Tabela1[[#This Row],[R.A.E]]="SIM",VLOOKUP(Tabela1[[#This Row],[CLASSIFICAÇÃO]],Lista_Susp_!PRAZO,2,0)+Tabela1[[#This Row],[DATA]],"")</f>
        <v/>
      </c>
      <c r="AA1618" s="11" t="b">
        <f ca="1">IF(Tabela1[[#This Row],[R.A.E]]="SIM",IF(AC1618="ok","CONCLUÍDO",IF(Tabela1[[#This Row],[PRAZO ABERTURA R.A.E]]&lt;TODAY(),"ATRASADO","NO PRAZO")))</f>
        <v>0</v>
      </c>
      <c r="AB1618" s="11" t="str">
        <f ca="1">IF(Tabela1[[#This Row],[PRAZO ABERTURA R.A.E]]&gt;=TODAY(),"",IF(Tabela1[[#This Row],[STATUS]]="ATRASADO",TODAY()-Tabela1[[#This Row],[PRAZO ABERTURA R.A.E]],""))</f>
        <v/>
      </c>
      <c r="AE1618" s="3"/>
      <c r="AF1618" t="s">
        <v>73</v>
      </c>
    </row>
    <row r="1619" spans="1:32" x14ac:dyDescent="0.25">
      <c r="A1619" s="71">
        <v>1618</v>
      </c>
      <c r="B1619" s="2" t="s">
        <v>25</v>
      </c>
      <c r="C1619" s="46">
        <v>45642</v>
      </c>
      <c r="D1619" s="15" t="str">
        <f t="shared" si="28"/>
        <v>dezembro</v>
      </c>
      <c r="E1619" s="9">
        <v>0.82430555555555562</v>
      </c>
      <c r="F1619" s="41" t="s">
        <v>8257</v>
      </c>
      <c r="G1619" s="2" t="s">
        <v>30</v>
      </c>
      <c r="H1619" s="20"/>
      <c r="I1619" s="1"/>
      <c r="J1619" s="3"/>
      <c r="K1619" s="5" t="s">
        <v>8258</v>
      </c>
      <c r="L1619" s="6" t="s">
        <v>126</v>
      </c>
      <c r="M1619" s="3" t="s">
        <v>123</v>
      </c>
      <c r="N1619" s="3" t="s">
        <v>1749</v>
      </c>
      <c r="O1619" s="2" t="s">
        <v>8259</v>
      </c>
      <c r="P1619" s="3" t="s">
        <v>8260</v>
      </c>
      <c r="S1619" s="3"/>
      <c r="T1619" s="3" t="s">
        <v>8261</v>
      </c>
      <c r="U1619" s="3" t="s">
        <v>8262</v>
      </c>
      <c r="V1619" s="3" t="s">
        <v>88</v>
      </c>
      <c r="W1619" s="3" t="s">
        <v>69</v>
      </c>
      <c r="X1619" s="3" t="s">
        <v>70</v>
      </c>
      <c r="Y1619" s="3" t="s">
        <v>67</v>
      </c>
      <c r="Z1619" s="4" t="str">
        <f>IF(Tabela1[[#This Row],[R.A.E]]="SIM",VLOOKUP(Tabela1[[#This Row],[CLASSIFICAÇÃO]],Lista_Susp_!PRAZO,2,0)+Tabela1[[#This Row],[DATA]],"")</f>
        <v/>
      </c>
      <c r="AA1619" s="11" t="b">
        <f ca="1">IF(Tabela1[[#This Row],[R.A.E]]="SIM",IF(AC1619="ok","CONCLUÍDO",IF(Tabela1[[#This Row],[PRAZO ABERTURA R.A.E]]&lt;TODAY(),"ATRASADO","NO PRAZO")))</f>
        <v>0</v>
      </c>
      <c r="AB1619" s="11" t="str">
        <f ca="1">IF(Tabela1[[#This Row],[PRAZO ABERTURA R.A.E]]&gt;=TODAY(),"",IF(Tabela1[[#This Row],[STATUS]]="ATRASADO",TODAY()-Tabela1[[#This Row],[PRAZO ABERTURA R.A.E]],""))</f>
        <v/>
      </c>
      <c r="AE1619" s="3"/>
      <c r="AF1619" t="s">
        <v>73</v>
      </c>
    </row>
    <row r="1620" spans="1:32" x14ac:dyDescent="0.25">
      <c r="A1620" s="71">
        <v>1619</v>
      </c>
      <c r="B1620" s="2" t="s">
        <v>25</v>
      </c>
      <c r="C1620" s="46">
        <v>45642</v>
      </c>
      <c r="D1620" s="15" t="str">
        <f t="shared" si="28"/>
        <v>dezembro</v>
      </c>
      <c r="E1620" s="9">
        <v>0.125</v>
      </c>
      <c r="F1620" s="41" t="s">
        <v>8263</v>
      </c>
      <c r="G1620" s="2" t="s">
        <v>27</v>
      </c>
      <c r="H1620" s="20" t="s">
        <v>2310</v>
      </c>
      <c r="I1620" s="1"/>
      <c r="J1620" s="3"/>
      <c r="K1620" s="5" t="s">
        <v>8264</v>
      </c>
      <c r="L1620" s="6" t="s">
        <v>126</v>
      </c>
      <c r="M1620" s="3" t="s">
        <v>122</v>
      </c>
      <c r="N1620" s="3" t="s">
        <v>2620</v>
      </c>
      <c r="O1620" s="2" t="s">
        <v>7001</v>
      </c>
      <c r="P1620" s="3" t="s">
        <v>3258</v>
      </c>
      <c r="S1620" s="3"/>
      <c r="T1620" s="3" t="s">
        <v>8265</v>
      </c>
      <c r="U1620" s="3" t="s">
        <v>1907</v>
      </c>
      <c r="V1620" s="3" t="s">
        <v>105</v>
      </c>
      <c r="W1620" s="3" t="s">
        <v>69</v>
      </c>
      <c r="X1620" s="3" t="s">
        <v>70</v>
      </c>
      <c r="Y1620" s="3" t="s">
        <v>67</v>
      </c>
      <c r="Z1620" s="4" t="str">
        <f>IF(Tabela1[[#This Row],[R.A.E]]="SIM",VLOOKUP(Tabela1[[#This Row],[CLASSIFICAÇÃO]],Lista_Susp_!PRAZO,2,0)+Tabela1[[#This Row],[DATA]],"")</f>
        <v/>
      </c>
      <c r="AA1620" s="11" t="b">
        <f ca="1">IF(Tabela1[[#This Row],[R.A.E]]="SIM",IF(AC1620="ok","CONCLUÍDO",IF(Tabela1[[#This Row],[PRAZO ABERTURA R.A.E]]&lt;TODAY(),"ATRASADO","NO PRAZO")))</f>
        <v>0</v>
      </c>
      <c r="AB1620" s="11" t="str">
        <f ca="1">IF(Tabela1[[#This Row],[PRAZO ABERTURA R.A.E]]&gt;=TODAY(),"",IF(Tabela1[[#This Row],[STATUS]]="ATRASADO",TODAY()-Tabela1[[#This Row],[PRAZO ABERTURA R.A.E]],""))</f>
        <v/>
      </c>
      <c r="AE1620" s="3"/>
      <c r="AF1620" t="s">
        <v>73</v>
      </c>
    </row>
    <row r="1621" spans="1:32" x14ac:dyDescent="0.25">
      <c r="A1621" s="71">
        <v>1620</v>
      </c>
      <c r="B1621" s="2" t="s">
        <v>25</v>
      </c>
      <c r="C1621" s="46">
        <v>45643</v>
      </c>
      <c r="D1621" s="15" t="str">
        <f t="shared" si="28"/>
        <v>dezembro</v>
      </c>
      <c r="E1621" s="9">
        <v>0.4375</v>
      </c>
      <c r="F1621" s="41" t="s">
        <v>8266</v>
      </c>
      <c r="G1621" s="2" t="s">
        <v>27</v>
      </c>
      <c r="H1621" s="20" t="s">
        <v>2441</v>
      </c>
      <c r="I1621" s="1"/>
      <c r="J1621" s="3"/>
      <c r="K1621" s="5" t="s">
        <v>8267</v>
      </c>
      <c r="L1621" s="6" t="s">
        <v>192</v>
      </c>
      <c r="M1621" s="3" t="s">
        <v>122</v>
      </c>
      <c r="N1621" s="3" t="s">
        <v>6697</v>
      </c>
      <c r="O1621" s="2" t="s">
        <v>8268</v>
      </c>
      <c r="P1621" s="3" t="s">
        <v>484</v>
      </c>
      <c r="S1621" s="3"/>
      <c r="T1621" s="3" t="s">
        <v>8269</v>
      </c>
      <c r="U1621" s="3" t="s">
        <v>7055</v>
      </c>
      <c r="V1621" s="3" t="s">
        <v>82</v>
      </c>
      <c r="W1621" s="3" t="s">
        <v>69</v>
      </c>
      <c r="X1621" s="3" t="s">
        <v>70</v>
      </c>
      <c r="Y1621" s="3" t="s">
        <v>67</v>
      </c>
      <c r="Z1621" s="4" t="str">
        <f>IF(Tabela1[[#This Row],[R.A.E]]="SIM",VLOOKUP(Tabela1[[#This Row],[CLASSIFICAÇÃO]],Lista_Susp_!PRAZO,2,0)+Tabela1[[#This Row],[DATA]],"")</f>
        <v/>
      </c>
      <c r="AA1621" s="11" t="b">
        <f ca="1">IF(Tabela1[[#This Row],[R.A.E]]="SIM",IF(AC1621="ok","CONCLUÍDO",IF(Tabela1[[#This Row],[PRAZO ABERTURA R.A.E]]&lt;TODAY(),"ATRASADO","NO PRAZO")))</f>
        <v>0</v>
      </c>
      <c r="AB1621" s="11" t="str">
        <f ca="1">IF(Tabela1[[#This Row],[PRAZO ABERTURA R.A.E]]&gt;=TODAY(),"",IF(Tabela1[[#This Row],[STATUS]]="ATRASADO",TODAY()-Tabela1[[#This Row],[PRAZO ABERTURA R.A.E]],""))</f>
        <v/>
      </c>
      <c r="AE1621" s="3"/>
      <c r="AF1621" t="s">
        <v>73</v>
      </c>
    </row>
    <row r="1622" spans="1:32" ht="30" x14ac:dyDescent="0.25">
      <c r="A1622" s="71">
        <v>1621</v>
      </c>
      <c r="B1622" s="2" t="s">
        <v>25</v>
      </c>
      <c r="C1622" s="46">
        <v>45643</v>
      </c>
      <c r="D1622" s="15" t="str">
        <f t="shared" si="28"/>
        <v>dezembro</v>
      </c>
      <c r="E1622" s="9">
        <v>0.91666666666666663</v>
      </c>
      <c r="F1622" s="41" t="s">
        <v>8270</v>
      </c>
      <c r="G1622" s="2" t="s">
        <v>27</v>
      </c>
      <c r="H1622" s="20" t="s">
        <v>2308</v>
      </c>
      <c r="I1622" s="1"/>
      <c r="J1622" s="3" t="s">
        <v>73</v>
      </c>
      <c r="K1622" s="5" t="s">
        <v>8292</v>
      </c>
      <c r="L1622" s="6" t="s">
        <v>126</v>
      </c>
      <c r="M1622" s="3" t="s">
        <v>231</v>
      </c>
      <c r="N1622" s="3" t="s">
        <v>8271</v>
      </c>
      <c r="O1622" s="2" t="s">
        <v>8272</v>
      </c>
      <c r="P1622" s="3" t="s">
        <v>484</v>
      </c>
      <c r="S1622" s="3"/>
      <c r="U1622" s="3" t="s">
        <v>3091</v>
      </c>
      <c r="V1622" s="3" t="s">
        <v>77</v>
      </c>
      <c r="W1622" s="3" t="s">
        <v>76</v>
      </c>
      <c r="X1622" s="3" t="s">
        <v>70</v>
      </c>
      <c r="Y1622" s="3" t="s">
        <v>73</v>
      </c>
      <c r="Z1622" s="4">
        <f>IF(Tabela1[[#This Row],[R.A.E]]="SIM",VLOOKUP(Tabela1[[#This Row],[CLASSIFICAÇÃO]],Lista_Susp_!PRAZO,2,0)+Tabela1[[#This Row],[DATA]],"")</f>
        <v>45650</v>
      </c>
      <c r="AA1622" s="11" t="str">
        <f ca="1">IF(Tabela1[[#This Row],[R.A.E]]="SIM",IF(AC1622="ok","CONCLUÍDO",IF(Tabela1[[#This Row],[PRAZO ABERTURA R.A.E]]&lt;TODAY(),"ATRASADO","NO PRAZO")))</f>
        <v>ATRASADO</v>
      </c>
      <c r="AB1622" s="11">
        <f ca="1">IF(Tabela1[[#This Row],[PRAZO ABERTURA R.A.E]]&gt;=TODAY(),"",IF(Tabela1[[#This Row],[STATUS]]="ATRASADO",TODAY()-Tabela1[[#This Row],[PRAZO ABERTURA R.A.E]],""))</f>
        <v>7</v>
      </c>
      <c r="AE1622" s="3"/>
      <c r="AF1622" t="s">
        <v>73</v>
      </c>
    </row>
    <row r="1623" spans="1:32" x14ac:dyDescent="0.25">
      <c r="A1623" s="71">
        <v>1622</v>
      </c>
      <c r="B1623" s="2" t="s">
        <v>25</v>
      </c>
      <c r="C1623" s="46">
        <v>45643</v>
      </c>
      <c r="D1623" s="15" t="str">
        <f t="shared" si="28"/>
        <v>dezembro</v>
      </c>
      <c r="E1623" s="9">
        <v>0.25</v>
      </c>
      <c r="F1623" s="41" t="s">
        <v>8213</v>
      </c>
      <c r="G1623" s="2" t="s">
        <v>32</v>
      </c>
      <c r="H1623" s="20"/>
      <c r="I1623" s="61" t="s">
        <v>5169</v>
      </c>
      <c r="J1623" s="3"/>
      <c r="K1623" s="5" t="s">
        <v>8273</v>
      </c>
      <c r="L1623" s="6" t="s">
        <v>131</v>
      </c>
      <c r="M1623" s="3" t="s">
        <v>123</v>
      </c>
      <c r="N1623" s="3" t="s">
        <v>8274</v>
      </c>
      <c r="O1623" s="2" t="s">
        <v>8275</v>
      </c>
      <c r="P1623" s="3" t="s">
        <v>8276</v>
      </c>
      <c r="S1623" s="3"/>
      <c r="T1623" s="3" t="s">
        <v>8277</v>
      </c>
      <c r="U1623" s="3" t="s">
        <v>8278</v>
      </c>
      <c r="V1623" s="3" t="s">
        <v>248</v>
      </c>
      <c r="W1623" s="3" t="s">
        <v>69</v>
      </c>
      <c r="X1623" s="3" t="s">
        <v>70</v>
      </c>
      <c r="Y1623" s="3" t="s">
        <v>73</v>
      </c>
      <c r="Z1623" s="4">
        <f>IF(Tabela1[[#This Row],[R.A.E]]="SIM",VLOOKUP(Tabela1[[#This Row],[CLASSIFICAÇÃO]],Lista_Susp_!PRAZO,2,0)+Tabela1[[#This Row],[DATA]],"")</f>
        <v>45650</v>
      </c>
      <c r="AA1623" s="11" t="str">
        <f ca="1">IF(Tabela1[[#This Row],[R.A.E]]="SIM",IF(AC1623="ok","CONCLUÍDO",IF(Tabela1[[#This Row],[PRAZO ABERTURA R.A.E]]&lt;TODAY(),"ATRASADO","NO PRAZO")))</f>
        <v>ATRASADO</v>
      </c>
      <c r="AB1623" s="11">
        <f ca="1">IF(Tabela1[[#This Row],[PRAZO ABERTURA R.A.E]]&gt;=TODAY(),"",IF(Tabela1[[#This Row],[STATUS]]="ATRASADO",TODAY()-Tabela1[[#This Row],[PRAZO ABERTURA R.A.E]],""))</f>
        <v>7</v>
      </c>
      <c r="AE1623" s="3"/>
      <c r="AF1623" t="s">
        <v>73</v>
      </c>
    </row>
    <row r="1624" spans="1:32" x14ac:dyDescent="0.25">
      <c r="A1624" s="71">
        <v>1623</v>
      </c>
      <c r="B1624" s="2" t="s">
        <v>25</v>
      </c>
      <c r="C1624" s="46">
        <v>45644</v>
      </c>
      <c r="D1624" s="15" t="str">
        <f t="shared" si="28"/>
        <v>dezembro</v>
      </c>
      <c r="E1624" s="9">
        <v>0.43055555555555558</v>
      </c>
      <c r="F1624" s="41" t="s">
        <v>8279</v>
      </c>
      <c r="G1624" s="2" t="s">
        <v>30</v>
      </c>
      <c r="H1624" s="20"/>
      <c r="I1624" s="61"/>
      <c r="J1624" s="3"/>
      <c r="K1624" s="5" t="s">
        <v>8280</v>
      </c>
      <c r="L1624" s="6" t="s">
        <v>126</v>
      </c>
      <c r="M1624" s="3" t="s">
        <v>44</v>
      </c>
      <c r="N1624" s="3" t="s">
        <v>475</v>
      </c>
      <c r="O1624" s="2" t="s">
        <v>8281</v>
      </c>
      <c r="P1624" s="3" t="s">
        <v>8282</v>
      </c>
      <c r="S1624" s="3"/>
      <c r="T1624" s="3" t="s">
        <v>8283</v>
      </c>
      <c r="U1624" s="3" t="s">
        <v>8284</v>
      </c>
      <c r="V1624" s="3" t="s">
        <v>239</v>
      </c>
      <c r="W1624" s="3" t="s">
        <v>69</v>
      </c>
      <c r="X1624" s="3" t="s">
        <v>70</v>
      </c>
      <c r="Y1624" s="3" t="s">
        <v>67</v>
      </c>
      <c r="Z1624" s="4" t="str">
        <f>IF(Tabela1[[#This Row],[R.A.E]]="SIM",VLOOKUP(Tabela1[[#This Row],[CLASSIFICAÇÃO]],Lista_Susp_!PRAZO,2,0)+Tabela1[[#This Row],[DATA]],"")</f>
        <v/>
      </c>
      <c r="AA1624" s="11" t="b">
        <f ca="1">IF(Tabela1[[#This Row],[R.A.E]]="SIM",IF(AC1624="ok","CONCLUÍDO",IF(Tabela1[[#This Row],[PRAZO ABERTURA R.A.E]]&lt;TODAY(),"ATRASADO","NO PRAZO")))</f>
        <v>0</v>
      </c>
      <c r="AB1624" s="11" t="str">
        <f ca="1">IF(Tabela1[[#This Row],[PRAZO ABERTURA R.A.E]]&gt;=TODAY(),"",IF(Tabela1[[#This Row],[STATUS]]="ATRASADO",TODAY()-Tabela1[[#This Row],[PRAZO ABERTURA R.A.E]],""))</f>
        <v/>
      </c>
      <c r="AE1624" s="3"/>
      <c r="AF1624" t="s">
        <v>73</v>
      </c>
    </row>
    <row r="1625" spans="1:32" x14ac:dyDescent="0.25">
      <c r="A1625" s="71">
        <v>1624</v>
      </c>
      <c r="B1625" s="2" t="s">
        <v>25</v>
      </c>
      <c r="C1625" s="46">
        <v>45644</v>
      </c>
      <c r="D1625" s="15" t="str">
        <f t="shared" si="28"/>
        <v>dezembro</v>
      </c>
      <c r="E1625" s="9">
        <v>0.44444444444444442</v>
      </c>
      <c r="F1625" s="41" t="s">
        <v>8285</v>
      </c>
      <c r="G1625" s="2" t="s">
        <v>33</v>
      </c>
      <c r="H1625" s="20"/>
      <c r="I1625" s="61"/>
      <c r="J1625" s="3"/>
      <c r="K1625" s="5" t="s">
        <v>8286</v>
      </c>
      <c r="L1625" s="6" t="s">
        <v>126</v>
      </c>
      <c r="M1625" s="3" t="s">
        <v>216</v>
      </c>
      <c r="N1625" s="3" t="s">
        <v>8287</v>
      </c>
      <c r="O1625" s="2" t="s">
        <v>8288</v>
      </c>
      <c r="P1625" s="3" t="s">
        <v>8289</v>
      </c>
      <c r="S1625" s="3"/>
      <c r="T1625" s="3" t="s">
        <v>8290</v>
      </c>
      <c r="U1625" s="3" t="s">
        <v>8291</v>
      </c>
      <c r="V1625" s="3" t="s">
        <v>95</v>
      </c>
      <c r="W1625" s="3" t="s">
        <v>69</v>
      </c>
      <c r="X1625" s="3" t="s">
        <v>70</v>
      </c>
      <c r="Y1625" s="3" t="s">
        <v>67</v>
      </c>
      <c r="Z1625" s="4" t="str">
        <f>IF(Tabela1[[#This Row],[R.A.E]]="SIM",VLOOKUP(Tabela1[[#This Row],[CLASSIFICAÇÃO]],Lista_Susp_!PRAZO,2,0)+Tabela1[[#This Row],[DATA]],"")</f>
        <v/>
      </c>
      <c r="AA1625" s="11" t="b">
        <f ca="1">IF(Tabela1[[#This Row],[R.A.E]]="SIM",IF(AC1625="ok","CONCLUÍDO",IF(Tabela1[[#This Row],[PRAZO ABERTURA R.A.E]]&lt;TODAY(),"ATRASADO","NO PRAZO")))</f>
        <v>0</v>
      </c>
      <c r="AB1625" s="11" t="str">
        <f ca="1">IF(Tabela1[[#This Row],[PRAZO ABERTURA R.A.E]]&gt;=TODAY(),"",IF(Tabela1[[#This Row],[STATUS]]="ATRASADO",TODAY()-Tabela1[[#This Row],[PRAZO ABERTURA R.A.E]],""))</f>
        <v/>
      </c>
      <c r="AE1625" s="3"/>
      <c r="AF1625" t="s">
        <v>73</v>
      </c>
    </row>
    <row r="1626" spans="1:32" x14ac:dyDescent="0.25">
      <c r="A1626" s="83">
        <v>1625</v>
      </c>
      <c r="B1626" s="2" t="s">
        <v>25</v>
      </c>
      <c r="C1626" s="46">
        <v>45638</v>
      </c>
      <c r="D1626" s="15" t="str">
        <f t="shared" si="28"/>
        <v>dezembro</v>
      </c>
      <c r="E1626" s="9">
        <v>0.44791666666666669</v>
      </c>
      <c r="F1626" s="41" t="s">
        <v>8293</v>
      </c>
      <c r="G1626" s="2" t="s">
        <v>30</v>
      </c>
      <c r="H1626" s="20"/>
      <c r="I1626" s="61"/>
      <c r="J1626" s="3"/>
      <c r="K1626" s="5" t="s">
        <v>8294</v>
      </c>
      <c r="L1626" s="6" t="s">
        <v>152</v>
      </c>
      <c r="M1626" s="3" t="s">
        <v>121</v>
      </c>
      <c r="N1626" s="3" t="s">
        <v>4771</v>
      </c>
      <c r="O1626" s="2" t="s">
        <v>8295</v>
      </c>
      <c r="P1626" s="3" t="s">
        <v>1398</v>
      </c>
      <c r="S1626" s="3"/>
      <c r="T1626" s="3" t="s">
        <v>8296</v>
      </c>
      <c r="U1626" s="3" t="s">
        <v>8297</v>
      </c>
      <c r="V1626" s="3" t="s">
        <v>239</v>
      </c>
      <c r="W1626" s="3" t="s">
        <v>69</v>
      </c>
      <c r="X1626" s="3" t="s">
        <v>70</v>
      </c>
      <c r="Y1626" s="3" t="s">
        <v>67</v>
      </c>
      <c r="Z1626" s="4" t="str">
        <f>IF(Tabela1[[#This Row],[R.A.E]]="SIM",VLOOKUP(Tabela1[[#This Row],[CLASSIFICAÇÃO]],Lista_Susp_!PRAZO,2,0)+Tabela1[[#This Row],[DATA]],"")</f>
        <v/>
      </c>
      <c r="AA1626" s="11" t="b">
        <f ca="1">IF(Tabela1[[#This Row],[R.A.E]]="SIM",IF(AC1626="ok","CONCLUÍDO",IF(Tabela1[[#This Row],[PRAZO ABERTURA R.A.E]]&lt;TODAY(),"ATRASADO","NO PRAZO")))</f>
        <v>0</v>
      </c>
      <c r="AB1626" s="11" t="str">
        <f ca="1">IF(Tabela1[[#This Row],[PRAZO ABERTURA R.A.E]]&gt;=TODAY(),"",IF(Tabela1[[#This Row],[STATUS]]="ATRASADO",TODAY()-Tabela1[[#This Row],[PRAZO ABERTURA R.A.E]],""))</f>
        <v/>
      </c>
      <c r="AE1626" s="3"/>
      <c r="AF1626" t="s">
        <v>73</v>
      </c>
    </row>
    <row r="1627" spans="1:32" x14ac:dyDescent="0.25">
      <c r="A1627" s="71">
        <v>1626</v>
      </c>
      <c r="B1627" s="2" t="s">
        <v>28</v>
      </c>
      <c r="C1627" s="46">
        <v>45621</v>
      </c>
      <c r="D1627" s="15" t="str">
        <f t="shared" si="28"/>
        <v>novembro</v>
      </c>
      <c r="E1627" s="9">
        <v>0.50694444444444442</v>
      </c>
      <c r="F1627" s="41" t="s">
        <v>8298</v>
      </c>
      <c r="G1627" s="2" t="s">
        <v>36</v>
      </c>
      <c r="H1627" s="20"/>
      <c r="I1627" s="61"/>
      <c r="J1627" s="3"/>
      <c r="K1627" s="5" t="s">
        <v>8316</v>
      </c>
      <c r="L1627" s="6" t="s">
        <v>3600</v>
      </c>
      <c r="M1627" s="3" t="s">
        <v>121</v>
      </c>
      <c r="O1627" s="2" t="s">
        <v>8335</v>
      </c>
      <c r="P1627" s="3" t="s">
        <v>2975</v>
      </c>
      <c r="S1627" s="3"/>
      <c r="V1627" s="3" t="s">
        <v>3898</v>
      </c>
      <c r="W1627" s="3" t="s">
        <v>69</v>
      </c>
      <c r="X1627" s="3" t="s">
        <v>70</v>
      </c>
      <c r="Y1627" s="3" t="s">
        <v>67</v>
      </c>
      <c r="Z1627" s="4" t="str">
        <f>IF(Tabela1[[#This Row],[R.A.E]]="SIM",VLOOKUP(Tabela1[[#This Row],[CLASSIFICAÇÃO]],Lista_Susp_!PRAZO,2,0)+Tabela1[[#This Row],[DATA]],"")</f>
        <v/>
      </c>
      <c r="AA1627" s="11" t="b">
        <f ca="1">IF(Tabela1[[#This Row],[R.A.E]]="SIM",IF(AC1627="ok","CONCLUÍDO",IF(Tabela1[[#This Row],[PRAZO ABERTURA R.A.E]]&lt;TODAY(),"ATRASADO","NO PRAZO")))</f>
        <v>0</v>
      </c>
      <c r="AB1627" s="11" t="str">
        <f ca="1">IF(Tabela1[[#This Row],[PRAZO ABERTURA R.A.E]]&gt;=TODAY(),"",IF(Tabela1[[#This Row],[STATUS]]="ATRASADO",TODAY()-Tabela1[[#This Row],[PRAZO ABERTURA R.A.E]],""))</f>
        <v/>
      </c>
      <c r="AE1627" s="3"/>
      <c r="AF1627" t="s">
        <v>73</v>
      </c>
    </row>
    <row r="1628" spans="1:32" x14ac:dyDescent="0.25">
      <c r="A1628" s="71">
        <v>1627</v>
      </c>
      <c r="B1628" s="2" t="s">
        <v>28</v>
      </c>
      <c r="C1628" s="46">
        <v>45621</v>
      </c>
      <c r="D1628" s="15" t="str">
        <f t="shared" si="28"/>
        <v>novembro</v>
      </c>
      <c r="E1628" s="9">
        <v>0.46527777777777773</v>
      </c>
      <c r="F1628" s="41" t="s">
        <v>7976</v>
      </c>
      <c r="G1628" s="2" t="s">
        <v>30</v>
      </c>
      <c r="H1628" s="20"/>
      <c r="I1628" s="61"/>
      <c r="J1628" s="3"/>
      <c r="K1628" s="5" t="s">
        <v>8317</v>
      </c>
      <c r="L1628" s="6" t="s">
        <v>129</v>
      </c>
      <c r="M1628" s="3" t="s">
        <v>121</v>
      </c>
      <c r="O1628" s="2" t="s">
        <v>8336</v>
      </c>
      <c r="P1628" s="3" t="s">
        <v>8051</v>
      </c>
      <c r="S1628" s="3"/>
      <c r="V1628" s="3" t="s">
        <v>232</v>
      </c>
      <c r="W1628" s="3" t="s">
        <v>69</v>
      </c>
      <c r="X1628" s="3" t="s">
        <v>70</v>
      </c>
      <c r="Y1628" s="3" t="s">
        <v>67</v>
      </c>
      <c r="Z1628" s="4" t="str">
        <f>IF(Tabela1[[#This Row],[R.A.E]]="SIM",VLOOKUP(Tabela1[[#This Row],[CLASSIFICAÇÃO]],Lista_Susp_!PRAZO,2,0)+Tabela1[[#This Row],[DATA]],"")</f>
        <v/>
      </c>
      <c r="AA1628" s="11" t="b">
        <f ca="1">IF(Tabela1[[#This Row],[R.A.E]]="SIM",IF(AC1628="ok","CONCLUÍDO",IF(Tabela1[[#This Row],[PRAZO ABERTURA R.A.E]]&lt;TODAY(),"ATRASADO","NO PRAZO")))</f>
        <v>0</v>
      </c>
      <c r="AB1628" s="11" t="str">
        <f ca="1">IF(Tabela1[[#This Row],[PRAZO ABERTURA R.A.E]]&gt;=TODAY(),"",IF(Tabela1[[#This Row],[STATUS]]="ATRASADO",TODAY()-Tabela1[[#This Row],[PRAZO ABERTURA R.A.E]],""))</f>
        <v/>
      </c>
      <c r="AE1628" s="3"/>
      <c r="AF1628" t="s">
        <v>73</v>
      </c>
    </row>
    <row r="1629" spans="1:32" x14ac:dyDescent="0.25">
      <c r="A1629" s="71">
        <v>1628</v>
      </c>
      <c r="B1629" s="2" t="s">
        <v>28</v>
      </c>
      <c r="C1629" s="46">
        <v>45631</v>
      </c>
      <c r="D1629" s="15" t="str">
        <f t="shared" si="28"/>
        <v>dezembro</v>
      </c>
      <c r="E1629" s="9">
        <v>0.43055555555555558</v>
      </c>
      <c r="F1629" s="41" t="s">
        <v>8299</v>
      </c>
      <c r="G1629" s="2" t="s">
        <v>30</v>
      </c>
      <c r="H1629" s="20"/>
      <c r="I1629" s="61"/>
      <c r="J1629" s="3"/>
      <c r="K1629" s="5" t="s">
        <v>8318</v>
      </c>
      <c r="L1629" s="6" t="s">
        <v>8020</v>
      </c>
      <c r="M1629" s="3" t="s">
        <v>121</v>
      </c>
      <c r="O1629" s="2" t="s">
        <v>8337</v>
      </c>
      <c r="P1629" s="3" t="s">
        <v>7589</v>
      </c>
      <c r="S1629" s="3"/>
      <c r="V1629" s="3" t="s">
        <v>3898</v>
      </c>
      <c r="W1629" s="3" t="s">
        <v>69</v>
      </c>
      <c r="X1629" s="3" t="s">
        <v>70</v>
      </c>
      <c r="Y1629" s="3" t="s">
        <v>67</v>
      </c>
      <c r="Z1629" s="4" t="str">
        <f>IF(Tabela1[[#This Row],[R.A.E]]="SIM",VLOOKUP(Tabela1[[#This Row],[CLASSIFICAÇÃO]],Lista_Susp_!PRAZO,2,0)+Tabela1[[#This Row],[DATA]],"")</f>
        <v/>
      </c>
      <c r="AA1629" s="11" t="b">
        <f ca="1">IF(Tabela1[[#This Row],[R.A.E]]="SIM",IF(AC1629="ok","CONCLUÍDO",IF(Tabela1[[#This Row],[PRAZO ABERTURA R.A.E]]&lt;TODAY(),"ATRASADO","NO PRAZO")))</f>
        <v>0</v>
      </c>
      <c r="AB1629" s="11" t="str">
        <f ca="1">IF(Tabela1[[#This Row],[PRAZO ABERTURA R.A.E]]&gt;=TODAY(),"",IF(Tabela1[[#This Row],[STATUS]]="ATRASADO",TODAY()-Tabela1[[#This Row],[PRAZO ABERTURA R.A.E]],""))</f>
        <v/>
      </c>
      <c r="AE1629" s="3"/>
      <c r="AF1629" t="s">
        <v>73</v>
      </c>
    </row>
    <row r="1630" spans="1:32" ht="30" x14ac:dyDescent="0.25">
      <c r="A1630" s="71">
        <v>1629</v>
      </c>
      <c r="B1630" s="2" t="s">
        <v>28</v>
      </c>
      <c r="C1630" s="46">
        <v>45631</v>
      </c>
      <c r="D1630" s="15" t="str">
        <f t="shared" si="28"/>
        <v>dezembro</v>
      </c>
      <c r="E1630" s="9">
        <v>0.64583333333333337</v>
      </c>
      <c r="F1630" s="41" t="s">
        <v>8300</v>
      </c>
      <c r="G1630" s="2" t="s">
        <v>36</v>
      </c>
      <c r="H1630" s="20"/>
      <c r="I1630" s="61"/>
      <c r="J1630" s="3"/>
      <c r="K1630" s="5" t="s">
        <v>8319</v>
      </c>
      <c r="L1630" s="6" t="s">
        <v>8314</v>
      </c>
      <c r="M1630" s="3" t="s">
        <v>121</v>
      </c>
      <c r="O1630" s="2" t="s">
        <v>8338</v>
      </c>
      <c r="P1630" s="3" t="s">
        <v>8358</v>
      </c>
      <c r="S1630" s="3"/>
      <c r="V1630" s="3" t="s">
        <v>78</v>
      </c>
      <c r="W1630" s="3" t="s">
        <v>69</v>
      </c>
      <c r="X1630" s="3" t="s">
        <v>70</v>
      </c>
      <c r="Y1630" s="3" t="s">
        <v>67</v>
      </c>
      <c r="Z1630" s="4" t="str">
        <f>IF(Tabela1[[#This Row],[R.A.E]]="SIM",VLOOKUP(Tabela1[[#This Row],[CLASSIFICAÇÃO]],Lista_Susp_!PRAZO,2,0)+Tabela1[[#This Row],[DATA]],"")</f>
        <v/>
      </c>
      <c r="AA1630" s="11" t="b">
        <f ca="1">IF(Tabela1[[#This Row],[R.A.E]]="SIM",IF(AC1630="ok","CONCLUÍDO",IF(Tabela1[[#This Row],[PRAZO ABERTURA R.A.E]]&lt;TODAY(),"ATRASADO","NO PRAZO")))</f>
        <v>0</v>
      </c>
      <c r="AB1630" s="11" t="str">
        <f ca="1">IF(Tabela1[[#This Row],[PRAZO ABERTURA R.A.E]]&gt;=TODAY(),"",IF(Tabela1[[#This Row],[STATUS]]="ATRASADO",TODAY()-Tabela1[[#This Row],[PRAZO ABERTURA R.A.E]],""))</f>
        <v/>
      </c>
      <c r="AE1630" s="3"/>
      <c r="AF1630" t="s">
        <v>73</v>
      </c>
    </row>
    <row r="1631" spans="1:32" x14ac:dyDescent="0.25">
      <c r="A1631" s="71">
        <v>1630</v>
      </c>
      <c r="B1631" s="2" t="s">
        <v>28</v>
      </c>
      <c r="C1631" s="46">
        <v>45632</v>
      </c>
      <c r="D1631" s="15" t="str">
        <f t="shared" si="28"/>
        <v>dezembro</v>
      </c>
      <c r="E1631" s="9">
        <v>0.47916666666666669</v>
      </c>
      <c r="F1631" s="41" t="s">
        <v>8301</v>
      </c>
      <c r="G1631" s="2" t="s">
        <v>27</v>
      </c>
      <c r="H1631" s="20" t="s">
        <v>2309</v>
      </c>
      <c r="I1631" s="61"/>
      <c r="J1631" s="3"/>
      <c r="K1631" s="5" t="s">
        <v>8320</v>
      </c>
      <c r="L1631" s="6" t="s">
        <v>129</v>
      </c>
      <c r="M1631" s="3" t="s">
        <v>44</v>
      </c>
      <c r="O1631" s="2" t="s">
        <v>8339</v>
      </c>
      <c r="P1631" s="3" t="s">
        <v>3208</v>
      </c>
      <c r="S1631" s="3"/>
      <c r="V1631" s="3" t="s">
        <v>999</v>
      </c>
      <c r="W1631" s="3" t="s">
        <v>69</v>
      </c>
      <c r="X1631" s="3" t="s">
        <v>70</v>
      </c>
      <c r="Y1631" s="3" t="s">
        <v>67</v>
      </c>
      <c r="Z1631" s="4" t="str">
        <f>IF(Tabela1[[#This Row],[R.A.E]]="SIM",VLOOKUP(Tabela1[[#This Row],[CLASSIFICAÇÃO]],Lista_Susp_!PRAZO,2,0)+Tabela1[[#This Row],[DATA]],"")</f>
        <v/>
      </c>
      <c r="AA1631" s="11" t="b">
        <f ca="1">IF(Tabela1[[#This Row],[R.A.E]]="SIM",IF(AC1631="ok","CONCLUÍDO",IF(Tabela1[[#This Row],[PRAZO ABERTURA R.A.E]]&lt;TODAY(),"ATRASADO","NO PRAZO")))</f>
        <v>0</v>
      </c>
      <c r="AB1631" s="11" t="str">
        <f ca="1">IF(Tabela1[[#This Row],[PRAZO ABERTURA R.A.E]]&gt;=TODAY(),"",IF(Tabela1[[#This Row],[STATUS]]="ATRASADO",TODAY()-Tabela1[[#This Row],[PRAZO ABERTURA R.A.E]],""))</f>
        <v/>
      </c>
      <c r="AE1631" s="3"/>
      <c r="AF1631" t="s">
        <v>73</v>
      </c>
    </row>
    <row r="1632" spans="1:32" ht="30" x14ac:dyDescent="0.25">
      <c r="A1632" s="71">
        <v>1631</v>
      </c>
      <c r="B1632" s="2" t="s">
        <v>28</v>
      </c>
      <c r="C1632" s="46">
        <v>45632</v>
      </c>
      <c r="D1632" s="15" t="str">
        <f t="shared" si="28"/>
        <v>dezembro</v>
      </c>
      <c r="E1632" s="9">
        <v>0.39583333333333331</v>
      </c>
      <c r="F1632" s="41" t="s">
        <v>6467</v>
      </c>
      <c r="G1632" s="2" t="s">
        <v>27</v>
      </c>
      <c r="H1632" s="20" t="s">
        <v>2308</v>
      </c>
      <c r="I1632" s="61"/>
      <c r="J1632" s="3"/>
      <c r="K1632" s="5" t="s">
        <v>8321</v>
      </c>
      <c r="L1632" s="6" t="s">
        <v>129</v>
      </c>
      <c r="M1632" s="3" t="s">
        <v>121</v>
      </c>
      <c r="O1632" s="2" t="s">
        <v>8340</v>
      </c>
      <c r="P1632" s="3" t="s">
        <v>8359</v>
      </c>
      <c r="S1632" s="3"/>
      <c r="V1632" s="3" t="s">
        <v>83</v>
      </c>
      <c r="W1632" s="3" t="s">
        <v>69</v>
      </c>
      <c r="X1632" s="3" t="s">
        <v>70</v>
      </c>
      <c r="Y1632" s="3" t="s">
        <v>67</v>
      </c>
      <c r="Z1632" s="4" t="str">
        <f>IF(Tabela1[[#This Row],[R.A.E]]="SIM",VLOOKUP(Tabela1[[#This Row],[CLASSIFICAÇÃO]],Lista_Susp_!PRAZO,2,0)+Tabela1[[#This Row],[DATA]],"")</f>
        <v/>
      </c>
      <c r="AA1632" s="11" t="b">
        <f ca="1">IF(Tabela1[[#This Row],[R.A.E]]="SIM",IF(AC1632="ok","CONCLUÍDO",IF(Tabela1[[#This Row],[PRAZO ABERTURA R.A.E]]&lt;TODAY(),"ATRASADO","NO PRAZO")))</f>
        <v>0</v>
      </c>
      <c r="AB1632" s="11" t="str">
        <f ca="1">IF(Tabela1[[#This Row],[PRAZO ABERTURA R.A.E]]&gt;=TODAY(),"",IF(Tabela1[[#This Row],[STATUS]]="ATRASADO",TODAY()-Tabela1[[#This Row],[PRAZO ABERTURA R.A.E]],""))</f>
        <v/>
      </c>
      <c r="AE1632" s="3"/>
      <c r="AF1632" t="s">
        <v>73</v>
      </c>
    </row>
    <row r="1633" spans="1:32" x14ac:dyDescent="0.25">
      <c r="A1633" s="71">
        <v>1632</v>
      </c>
      <c r="B1633" s="2" t="s">
        <v>28</v>
      </c>
      <c r="C1633" s="46">
        <v>45632</v>
      </c>
      <c r="D1633" s="15" t="str">
        <f t="shared" si="28"/>
        <v>dezembro</v>
      </c>
      <c r="E1633" s="9">
        <v>0.37847222222222227</v>
      </c>
      <c r="F1633" s="41" t="s">
        <v>8302</v>
      </c>
      <c r="G1633" s="2" t="s">
        <v>36</v>
      </c>
      <c r="H1633" s="20"/>
      <c r="I1633" s="61"/>
      <c r="J1633" s="3"/>
      <c r="K1633" s="5" t="s">
        <v>8322</v>
      </c>
      <c r="L1633" s="6" t="s">
        <v>129</v>
      </c>
      <c r="M1633" s="3" t="s">
        <v>121</v>
      </c>
      <c r="O1633" s="2" t="s">
        <v>8341</v>
      </c>
      <c r="P1633" s="3" t="s">
        <v>8360</v>
      </c>
      <c r="S1633" s="3"/>
      <c r="V1633" s="3" t="s">
        <v>3898</v>
      </c>
      <c r="W1633" s="3" t="s">
        <v>2674</v>
      </c>
      <c r="X1633" s="3" t="s">
        <v>69</v>
      </c>
      <c r="Y1633" s="3" t="s">
        <v>73</v>
      </c>
      <c r="Z1633" s="4">
        <f>IF(Tabela1[[#This Row],[R.A.E]]="SIM",VLOOKUP(Tabela1[[#This Row],[CLASSIFICAÇÃO]],Lista_Susp_!PRAZO,2,0)+Tabela1[[#This Row],[DATA]],"")</f>
        <v>45639</v>
      </c>
      <c r="AA1633" s="11" t="str">
        <f ca="1">IF(Tabela1[[#This Row],[R.A.E]]="SIM",IF(AC1633="ok","CONCLUÍDO",IF(Tabela1[[#This Row],[PRAZO ABERTURA R.A.E]]&lt;TODAY(),"ATRASADO","NO PRAZO")))</f>
        <v>ATRASADO</v>
      </c>
      <c r="AB1633" s="11">
        <f ca="1">IF(Tabela1[[#This Row],[PRAZO ABERTURA R.A.E]]&gt;=TODAY(),"",IF(Tabela1[[#This Row],[STATUS]]="ATRASADO",TODAY()-Tabela1[[#This Row],[PRAZO ABERTURA R.A.E]],""))</f>
        <v>18</v>
      </c>
      <c r="AE1633" s="3"/>
      <c r="AF1633" t="s">
        <v>73</v>
      </c>
    </row>
    <row r="1634" spans="1:32" ht="30" x14ac:dyDescent="0.25">
      <c r="A1634" s="71">
        <v>1633</v>
      </c>
      <c r="B1634" s="2" t="s">
        <v>28</v>
      </c>
      <c r="C1634" s="46">
        <v>45634</v>
      </c>
      <c r="D1634" s="15" t="str">
        <f t="shared" si="28"/>
        <v>dezembro</v>
      </c>
      <c r="E1634" s="9">
        <v>0.39583333333333331</v>
      </c>
      <c r="F1634" s="41" t="s">
        <v>7976</v>
      </c>
      <c r="G1634" s="2" t="s">
        <v>30</v>
      </c>
      <c r="H1634" s="20"/>
      <c r="I1634" s="61"/>
      <c r="J1634" s="3"/>
      <c r="K1634" s="5" t="s">
        <v>8323</v>
      </c>
      <c r="L1634" s="6" t="s">
        <v>129</v>
      </c>
      <c r="M1634" s="3" t="s">
        <v>121</v>
      </c>
      <c r="O1634" s="2" t="s">
        <v>8342</v>
      </c>
      <c r="P1634" s="3" t="s">
        <v>8361</v>
      </c>
      <c r="S1634" s="3"/>
      <c r="V1634" s="3" t="s">
        <v>232</v>
      </c>
      <c r="W1634" s="3" t="s">
        <v>8367</v>
      </c>
      <c r="X1634" s="3" t="s">
        <v>70</v>
      </c>
      <c r="Y1634" s="3" t="s">
        <v>67</v>
      </c>
      <c r="Z1634" s="4" t="str">
        <f>IF(Tabela1[[#This Row],[R.A.E]]="SIM",VLOOKUP(Tabela1[[#This Row],[CLASSIFICAÇÃO]],Lista_Susp_!PRAZO,2,0)+Tabela1[[#This Row],[DATA]],"")</f>
        <v/>
      </c>
      <c r="AA1634" s="11" t="b">
        <f ca="1">IF(Tabela1[[#This Row],[R.A.E]]="SIM",IF(AC1634="ok","CONCLUÍDO",IF(Tabela1[[#This Row],[PRAZO ABERTURA R.A.E]]&lt;TODAY(),"ATRASADO","NO PRAZO")))</f>
        <v>0</v>
      </c>
      <c r="AB1634" s="11" t="str">
        <f ca="1">IF(Tabela1[[#This Row],[PRAZO ABERTURA R.A.E]]&gt;=TODAY(),"",IF(Tabela1[[#This Row],[STATUS]]="ATRASADO",TODAY()-Tabela1[[#This Row],[PRAZO ABERTURA R.A.E]],""))</f>
        <v/>
      </c>
      <c r="AE1634" s="3"/>
      <c r="AF1634" t="s">
        <v>73</v>
      </c>
    </row>
    <row r="1635" spans="1:32" x14ac:dyDescent="0.25">
      <c r="A1635" s="71">
        <v>1634</v>
      </c>
      <c r="B1635" s="2" t="s">
        <v>28</v>
      </c>
      <c r="C1635" s="46">
        <v>45636</v>
      </c>
      <c r="D1635" s="15" t="str">
        <f t="shared" si="28"/>
        <v>dezembro</v>
      </c>
      <c r="E1635" s="9">
        <v>0.19097222222222221</v>
      </c>
      <c r="F1635" s="41" t="s">
        <v>8303</v>
      </c>
      <c r="G1635" s="2" t="s">
        <v>27</v>
      </c>
      <c r="H1635" s="20" t="s">
        <v>2441</v>
      </c>
      <c r="I1635" s="61"/>
      <c r="J1635" s="3"/>
      <c r="K1635" s="5" t="s">
        <v>8324</v>
      </c>
      <c r="L1635" s="6" t="s">
        <v>6484</v>
      </c>
      <c r="M1635" s="3" t="s">
        <v>121</v>
      </c>
      <c r="O1635" s="2" t="s">
        <v>8343</v>
      </c>
      <c r="P1635" s="3" t="s">
        <v>484</v>
      </c>
      <c r="S1635" s="3"/>
      <c r="V1635" s="3" t="s">
        <v>5944</v>
      </c>
      <c r="W1635" s="3" t="s">
        <v>8367</v>
      </c>
      <c r="X1635" s="3" t="s">
        <v>70</v>
      </c>
      <c r="Y1635" s="3" t="s">
        <v>67</v>
      </c>
      <c r="Z1635" s="4" t="str">
        <f>IF(Tabela1[[#This Row],[R.A.E]]="SIM",VLOOKUP(Tabela1[[#This Row],[CLASSIFICAÇÃO]],Lista_Susp_!PRAZO,2,0)+Tabela1[[#This Row],[DATA]],"")</f>
        <v/>
      </c>
      <c r="AA1635" s="11" t="b">
        <f ca="1">IF(Tabela1[[#This Row],[R.A.E]]="SIM",IF(AC1635="ok","CONCLUÍDO",IF(Tabela1[[#This Row],[PRAZO ABERTURA R.A.E]]&lt;TODAY(),"ATRASADO","NO PRAZO")))</f>
        <v>0</v>
      </c>
      <c r="AB1635" s="11" t="str">
        <f ca="1">IF(Tabela1[[#This Row],[PRAZO ABERTURA R.A.E]]&gt;=TODAY(),"",IF(Tabela1[[#This Row],[STATUS]]="ATRASADO",TODAY()-Tabela1[[#This Row],[PRAZO ABERTURA R.A.E]],""))</f>
        <v/>
      </c>
      <c r="AE1635" s="3"/>
      <c r="AF1635" t="s">
        <v>73</v>
      </c>
    </row>
    <row r="1636" spans="1:32" ht="30" x14ac:dyDescent="0.25">
      <c r="A1636" s="71">
        <v>1635</v>
      </c>
      <c r="B1636" s="2" t="s">
        <v>25</v>
      </c>
      <c r="C1636" s="46">
        <v>45636</v>
      </c>
      <c r="D1636" s="15" t="str">
        <f t="shared" si="28"/>
        <v>dezembro</v>
      </c>
      <c r="E1636" s="9">
        <v>0.79583333333333339</v>
      </c>
      <c r="F1636" s="41" t="s">
        <v>8304</v>
      </c>
      <c r="G1636" s="2" t="s">
        <v>27</v>
      </c>
      <c r="H1636" s="20" t="s">
        <v>2310</v>
      </c>
      <c r="I1636" s="61"/>
      <c r="J1636" s="3"/>
      <c r="K1636" s="5" t="s">
        <v>8368</v>
      </c>
      <c r="L1636" s="6" t="s">
        <v>8315</v>
      </c>
      <c r="M1636" s="3" t="s">
        <v>122</v>
      </c>
      <c r="O1636" s="2" t="s">
        <v>8344</v>
      </c>
      <c r="P1636" s="3" t="s">
        <v>6331</v>
      </c>
      <c r="S1636" s="3"/>
      <c r="V1636" s="3" t="s">
        <v>5755</v>
      </c>
      <c r="W1636" s="3" t="s">
        <v>8367</v>
      </c>
      <c r="X1636" s="3" t="s">
        <v>70</v>
      </c>
      <c r="Y1636" s="3" t="s">
        <v>67</v>
      </c>
      <c r="Z1636" s="4" t="str">
        <f>IF(Tabela1[[#This Row],[R.A.E]]="SIM",VLOOKUP(Tabela1[[#This Row],[CLASSIFICAÇÃO]],Lista_Susp_!PRAZO,2,0)+Tabela1[[#This Row],[DATA]],"")</f>
        <v/>
      </c>
      <c r="AA1636" s="11" t="b">
        <f ca="1">IF(Tabela1[[#This Row],[R.A.E]]="SIM",IF(AC1636="ok","CONCLUÍDO",IF(Tabela1[[#This Row],[PRAZO ABERTURA R.A.E]]&lt;TODAY(),"ATRASADO","NO PRAZO")))</f>
        <v>0</v>
      </c>
      <c r="AB1636" s="11" t="str">
        <f ca="1">IF(Tabela1[[#This Row],[PRAZO ABERTURA R.A.E]]&gt;=TODAY(),"",IF(Tabela1[[#This Row],[STATUS]]="ATRASADO",TODAY()-Tabela1[[#This Row],[PRAZO ABERTURA R.A.E]],""))</f>
        <v/>
      </c>
      <c r="AE1636" s="3"/>
      <c r="AF1636" t="s">
        <v>73</v>
      </c>
    </row>
    <row r="1637" spans="1:32" ht="30" x14ac:dyDescent="0.25">
      <c r="A1637" s="71">
        <v>1636</v>
      </c>
      <c r="B1637" s="2" t="s">
        <v>28</v>
      </c>
      <c r="C1637" s="46">
        <v>45636</v>
      </c>
      <c r="D1637" s="15" t="str">
        <f t="shared" si="28"/>
        <v>dezembro</v>
      </c>
      <c r="E1637" s="9">
        <v>0.29166666666666669</v>
      </c>
      <c r="F1637" s="41" t="s">
        <v>8305</v>
      </c>
      <c r="G1637" s="2" t="s">
        <v>27</v>
      </c>
      <c r="H1637" s="20"/>
      <c r="I1637" s="61"/>
      <c r="J1637" s="3"/>
      <c r="K1637" s="5" t="s">
        <v>8325</v>
      </c>
      <c r="L1637" s="6" t="s">
        <v>129</v>
      </c>
      <c r="M1637" s="3" t="s">
        <v>121</v>
      </c>
      <c r="O1637" s="2" t="s">
        <v>8345</v>
      </c>
      <c r="P1637" s="3" t="s">
        <v>8362</v>
      </c>
      <c r="S1637" s="3"/>
      <c r="V1637" s="3" t="s">
        <v>78</v>
      </c>
      <c r="W1637" s="3" t="s">
        <v>69</v>
      </c>
      <c r="X1637" s="3" t="s">
        <v>70</v>
      </c>
      <c r="Y1637" s="3" t="s">
        <v>67</v>
      </c>
      <c r="Z1637" s="4" t="str">
        <f>IF(Tabela1[[#This Row],[R.A.E]]="SIM",VLOOKUP(Tabela1[[#This Row],[CLASSIFICAÇÃO]],Lista_Susp_!PRAZO,2,0)+Tabela1[[#This Row],[DATA]],"")</f>
        <v/>
      </c>
      <c r="AA1637" s="11" t="b">
        <f ca="1">IF(Tabela1[[#This Row],[R.A.E]]="SIM",IF(AC1637="ok","CONCLUÍDO",IF(Tabela1[[#This Row],[PRAZO ABERTURA R.A.E]]&lt;TODAY(),"ATRASADO","NO PRAZO")))</f>
        <v>0</v>
      </c>
      <c r="AB1637" s="11" t="str">
        <f ca="1">IF(Tabela1[[#This Row],[PRAZO ABERTURA R.A.E]]&gt;=TODAY(),"",IF(Tabela1[[#This Row],[STATUS]]="ATRASADO",TODAY()-Tabela1[[#This Row],[PRAZO ABERTURA R.A.E]],""))</f>
        <v/>
      </c>
      <c r="AE1637" s="3"/>
      <c r="AF1637" t="s">
        <v>73</v>
      </c>
    </row>
    <row r="1638" spans="1:32" x14ac:dyDescent="0.25">
      <c r="A1638" s="71">
        <v>1637</v>
      </c>
      <c r="B1638" s="2" t="s">
        <v>28</v>
      </c>
      <c r="C1638" s="46">
        <v>45631</v>
      </c>
      <c r="D1638" s="15" t="str">
        <f t="shared" si="28"/>
        <v>dezembro</v>
      </c>
      <c r="E1638" s="9">
        <v>0.40972222222222227</v>
      </c>
      <c r="F1638" s="41" t="s">
        <v>8306</v>
      </c>
      <c r="G1638" s="2" t="s">
        <v>27</v>
      </c>
      <c r="H1638" s="20" t="s">
        <v>2309</v>
      </c>
      <c r="I1638" s="61"/>
      <c r="J1638" s="3"/>
      <c r="K1638" s="5" t="s">
        <v>8326</v>
      </c>
      <c r="L1638" s="6" t="s">
        <v>129</v>
      </c>
      <c r="M1638" s="3" t="s">
        <v>231</v>
      </c>
      <c r="O1638" s="2" t="s">
        <v>8346</v>
      </c>
      <c r="P1638" s="3" t="s">
        <v>8363</v>
      </c>
      <c r="S1638" s="3"/>
      <c r="V1638" s="3" t="s">
        <v>5755</v>
      </c>
      <c r="W1638" s="3" t="s">
        <v>69</v>
      </c>
      <c r="X1638" s="3" t="s">
        <v>70</v>
      </c>
      <c r="Y1638" s="3" t="s">
        <v>67</v>
      </c>
      <c r="Z1638" s="4" t="str">
        <f>IF(Tabela1[[#This Row],[R.A.E]]="SIM",VLOOKUP(Tabela1[[#This Row],[CLASSIFICAÇÃO]],Lista_Susp_!PRAZO,2,0)+Tabela1[[#This Row],[DATA]],"")</f>
        <v/>
      </c>
      <c r="AA1638" s="11" t="b">
        <f ca="1">IF(Tabela1[[#This Row],[R.A.E]]="SIM",IF(AC1638="ok","CONCLUÍDO",IF(Tabela1[[#This Row],[PRAZO ABERTURA R.A.E]]&lt;TODAY(),"ATRASADO","NO PRAZO")))</f>
        <v>0</v>
      </c>
      <c r="AB1638" s="11" t="str">
        <f ca="1">IF(Tabela1[[#This Row],[PRAZO ABERTURA R.A.E]]&gt;=TODAY(),"",IF(Tabela1[[#This Row],[STATUS]]="ATRASADO",TODAY()-Tabela1[[#This Row],[PRAZO ABERTURA R.A.E]],""))</f>
        <v/>
      </c>
      <c r="AE1638" s="3"/>
      <c r="AF1638" t="s">
        <v>73</v>
      </c>
    </row>
    <row r="1639" spans="1:32" x14ac:dyDescent="0.25">
      <c r="A1639" s="71">
        <v>1638</v>
      </c>
      <c r="B1639" s="2" t="s">
        <v>28</v>
      </c>
      <c r="C1639" s="46">
        <v>45269</v>
      </c>
      <c r="D1639" s="15" t="str">
        <f t="shared" si="28"/>
        <v>dezembro</v>
      </c>
      <c r="E1639" s="9">
        <v>0.35416666666666669</v>
      </c>
      <c r="F1639" s="41" t="s">
        <v>8301</v>
      </c>
      <c r="G1639" s="2" t="s">
        <v>30</v>
      </c>
      <c r="H1639" s="20"/>
      <c r="I1639" s="61"/>
      <c r="J1639" s="3"/>
      <c r="K1639" s="5" t="s">
        <v>8327</v>
      </c>
      <c r="L1639" s="6" t="s">
        <v>129</v>
      </c>
      <c r="M1639" s="3" t="s">
        <v>44</v>
      </c>
      <c r="O1639" s="2" t="s">
        <v>8347</v>
      </c>
      <c r="P1639" s="3" t="s">
        <v>3208</v>
      </c>
      <c r="S1639" s="3"/>
      <c r="V1639" s="3" t="s">
        <v>999</v>
      </c>
      <c r="W1639" s="3" t="s">
        <v>69</v>
      </c>
      <c r="X1639" s="3" t="s">
        <v>70</v>
      </c>
      <c r="Y1639" s="3" t="s">
        <v>67</v>
      </c>
      <c r="Z1639" s="4" t="str">
        <f>IF(Tabela1[[#This Row],[R.A.E]]="SIM",VLOOKUP(Tabela1[[#This Row],[CLASSIFICAÇÃO]],Lista_Susp_!PRAZO,2,0)+Tabela1[[#This Row],[DATA]],"")</f>
        <v/>
      </c>
      <c r="AA1639" s="11" t="b">
        <f ca="1">IF(Tabela1[[#This Row],[R.A.E]]="SIM",IF(AC1639="ok","CONCLUÍDO",IF(Tabela1[[#This Row],[PRAZO ABERTURA R.A.E]]&lt;TODAY(),"ATRASADO","NO PRAZO")))</f>
        <v>0</v>
      </c>
      <c r="AB1639" s="11" t="str">
        <f ca="1">IF(Tabela1[[#This Row],[PRAZO ABERTURA R.A.E]]&gt;=TODAY(),"",IF(Tabela1[[#This Row],[STATUS]]="ATRASADO",TODAY()-Tabela1[[#This Row],[PRAZO ABERTURA R.A.E]],""))</f>
        <v/>
      </c>
      <c r="AE1639" s="3"/>
      <c r="AF1639" t="s">
        <v>73</v>
      </c>
    </row>
    <row r="1640" spans="1:32" ht="45" x14ac:dyDescent="0.25">
      <c r="A1640" s="71">
        <v>1639</v>
      </c>
      <c r="B1640" s="2" t="s">
        <v>28</v>
      </c>
      <c r="C1640" s="46">
        <v>45639</v>
      </c>
      <c r="D1640" s="15" t="str">
        <f t="shared" si="28"/>
        <v>dezembro</v>
      </c>
      <c r="E1640" s="9">
        <v>0.61805555555555558</v>
      </c>
      <c r="F1640" s="41" t="s">
        <v>8307</v>
      </c>
      <c r="G1640" s="2" t="s">
        <v>27</v>
      </c>
      <c r="H1640" s="20" t="s">
        <v>2308</v>
      </c>
      <c r="I1640" s="61"/>
      <c r="J1640" s="3"/>
      <c r="K1640" s="5" t="s">
        <v>8328</v>
      </c>
      <c r="L1640" s="6" t="s">
        <v>129</v>
      </c>
      <c r="M1640" s="3" t="s">
        <v>121</v>
      </c>
      <c r="O1640" s="2" t="s">
        <v>8348</v>
      </c>
      <c r="P1640" s="3" t="s">
        <v>331</v>
      </c>
      <c r="S1640" s="3"/>
      <c r="V1640" s="3" t="s">
        <v>3898</v>
      </c>
      <c r="W1640" s="3" t="s">
        <v>69</v>
      </c>
      <c r="X1640" s="3" t="s">
        <v>79</v>
      </c>
      <c r="Y1640" s="3" t="s">
        <v>73</v>
      </c>
      <c r="Z1640" s="4">
        <f>IF(Tabela1[[#This Row],[R.A.E]]="SIM",VLOOKUP(Tabela1[[#This Row],[CLASSIFICAÇÃO]],Lista_Susp_!PRAZO,2,0)+Tabela1[[#This Row],[DATA]],"")</f>
        <v>45646</v>
      </c>
      <c r="AA1640" s="11" t="str">
        <f ca="1">IF(Tabela1[[#This Row],[R.A.E]]="SIM",IF(AC1640="ok","CONCLUÍDO",IF(Tabela1[[#This Row],[PRAZO ABERTURA R.A.E]]&lt;TODAY(),"ATRASADO","NO PRAZO")))</f>
        <v>ATRASADO</v>
      </c>
      <c r="AB1640" s="11">
        <f ca="1">IF(Tabela1[[#This Row],[PRAZO ABERTURA R.A.E]]&gt;=TODAY(),"",IF(Tabela1[[#This Row],[STATUS]]="ATRASADO",TODAY()-Tabela1[[#This Row],[PRAZO ABERTURA R.A.E]],""))</f>
        <v>11</v>
      </c>
      <c r="AE1640" s="3"/>
      <c r="AF1640" t="s">
        <v>73</v>
      </c>
    </row>
    <row r="1641" spans="1:32" ht="45" x14ac:dyDescent="0.25">
      <c r="A1641" s="71">
        <v>1640</v>
      </c>
      <c r="B1641" s="2" t="s">
        <v>25</v>
      </c>
      <c r="C1641" s="46">
        <v>45640</v>
      </c>
      <c r="D1641" s="15" t="str">
        <f t="shared" si="28"/>
        <v>dezembro</v>
      </c>
      <c r="E1641" s="9">
        <v>3.125E-2</v>
      </c>
      <c r="F1641" s="41" t="s">
        <v>8308</v>
      </c>
      <c r="G1641" s="2" t="s">
        <v>27</v>
      </c>
      <c r="H1641" s="20" t="s">
        <v>2308</v>
      </c>
      <c r="I1641" s="61"/>
      <c r="J1641" s="3"/>
      <c r="K1641" s="5" t="s">
        <v>8369</v>
      </c>
      <c r="L1641" s="6" t="s">
        <v>7544</v>
      </c>
      <c r="M1641" s="3" t="s">
        <v>122</v>
      </c>
      <c r="O1641" s="2" t="s">
        <v>8349</v>
      </c>
      <c r="P1641" s="3" t="s">
        <v>6331</v>
      </c>
      <c r="S1641" s="3"/>
      <c r="V1641" s="3" t="s">
        <v>5755</v>
      </c>
      <c r="W1641" s="3" t="s">
        <v>69</v>
      </c>
      <c r="X1641" s="3" t="s">
        <v>79</v>
      </c>
      <c r="Y1641" s="3" t="s">
        <v>73</v>
      </c>
      <c r="Z1641" s="4">
        <f>IF(Tabela1[[#This Row],[R.A.E]]="SIM",VLOOKUP(Tabela1[[#This Row],[CLASSIFICAÇÃO]],Lista_Susp_!PRAZO,2,0)+Tabela1[[#This Row],[DATA]],"")</f>
        <v>45647</v>
      </c>
      <c r="AA1641" s="11" t="str">
        <f ca="1">IF(Tabela1[[#This Row],[R.A.E]]="SIM",IF(AC1641="ok","CONCLUÍDO",IF(Tabela1[[#This Row],[PRAZO ABERTURA R.A.E]]&lt;TODAY(),"ATRASADO","NO PRAZO")))</f>
        <v>ATRASADO</v>
      </c>
      <c r="AB1641" s="11">
        <f ca="1">IF(Tabela1[[#This Row],[PRAZO ABERTURA R.A.E]]&gt;=TODAY(),"",IF(Tabela1[[#This Row],[STATUS]]="ATRASADO",TODAY()-Tabela1[[#This Row],[PRAZO ABERTURA R.A.E]],""))</f>
        <v>10</v>
      </c>
      <c r="AE1641" s="3"/>
      <c r="AF1641" t="s">
        <v>73</v>
      </c>
    </row>
    <row r="1642" spans="1:32" ht="30" x14ac:dyDescent="0.25">
      <c r="A1642" s="71">
        <v>1641</v>
      </c>
      <c r="B1642" s="2" t="s">
        <v>25</v>
      </c>
      <c r="C1642" s="46">
        <v>45640</v>
      </c>
      <c r="D1642" s="15" t="str">
        <f t="shared" si="28"/>
        <v>dezembro</v>
      </c>
      <c r="E1642" s="9">
        <v>0.72916666666666663</v>
      </c>
      <c r="F1642" s="41" t="s">
        <v>8309</v>
      </c>
      <c r="G1642" s="2" t="s">
        <v>47</v>
      </c>
      <c r="H1642" s="20"/>
      <c r="I1642" s="61"/>
      <c r="J1642" s="3"/>
      <c r="K1642" s="5" t="s">
        <v>8370</v>
      </c>
      <c r="L1642" s="6" t="s">
        <v>7544</v>
      </c>
      <c r="M1642" s="3" t="s">
        <v>122</v>
      </c>
      <c r="O1642" s="2" t="s">
        <v>8350</v>
      </c>
      <c r="P1642" s="3" t="s">
        <v>472</v>
      </c>
      <c r="S1642" s="3"/>
      <c r="V1642" s="3" t="s">
        <v>5755</v>
      </c>
      <c r="W1642" s="3" t="s">
        <v>69</v>
      </c>
      <c r="X1642" s="3" t="s">
        <v>79</v>
      </c>
      <c r="Y1642" s="3" t="s">
        <v>67</v>
      </c>
      <c r="Z1642" s="4" t="str">
        <f>IF(Tabela1[[#This Row],[R.A.E]]="SIM",VLOOKUP(Tabela1[[#This Row],[CLASSIFICAÇÃO]],Lista_Susp_!PRAZO,2,0)+Tabela1[[#This Row],[DATA]],"")</f>
        <v/>
      </c>
      <c r="AA1642" s="11" t="b">
        <f ca="1">IF(Tabela1[[#This Row],[R.A.E]]="SIM",IF(AC1642="ok","CONCLUÍDO",IF(Tabela1[[#This Row],[PRAZO ABERTURA R.A.E]]&lt;TODAY(),"ATRASADO","NO PRAZO")))</f>
        <v>0</v>
      </c>
      <c r="AB1642" s="11" t="str">
        <f ca="1">IF(Tabela1[[#This Row],[PRAZO ABERTURA R.A.E]]&gt;=TODAY(),"",IF(Tabela1[[#This Row],[STATUS]]="ATRASADO",TODAY()-Tabela1[[#This Row],[PRAZO ABERTURA R.A.E]],""))</f>
        <v/>
      </c>
      <c r="AE1642" s="3"/>
      <c r="AF1642" t="s">
        <v>73</v>
      </c>
    </row>
    <row r="1643" spans="1:32" ht="45" x14ac:dyDescent="0.25">
      <c r="A1643" s="71">
        <v>1642</v>
      </c>
      <c r="B1643" s="2" t="s">
        <v>28</v>
      </c>
      <c r="C1643" s="46">
        <v>45642</v>
      </c>
      <c r="D1643" s="15" t="str">
        <f t="shared" si="28"/>
        <v>dezembro</v>
      </c>
      <c r="E1643" s="9">
        <v>0.63888888888888895</v>
      </c>
      <c r="F1643" s="41" t="s">
        <v>8310</v>
      </c>
      <c r="G1643" s="2" t="s">
        <v>36</v>
      </c>
      <c r="H1643" s="20"/>
      <c r="I1643" s="61"/>
      <c r="J1643" s="3"/>
      <c r="K1643" s="5" t="s">
        <v>8329</v>
      </c>
      <c r="L1643" s="6" t="s">
        <v>114</v>
      </c>
      <c r="M1643" s="3" t="s">
        <v>121</v>
      </c>
      <c r="O1643" s="2" t="s">
        <v>8351</v>
      </c>
      <c r="P1643" s="3" t="s">
        <v>1723</v>
      </c>
      <c r="S1643" s="3"/>
      <c r="V1643" s="3" t="s">
        <v>5944</v>
      </c>
      <c r="W1643" s="3" t="s">
        <v>69</v>
      </c>
      <c r="X1643" s="3" t="s">
        <v>70</v>
      </c>
      <c r="Y1643" s="3" t="s">
        <v>67</v>
      </c>
      <c r="Z1643" s="4" t="str">
        <f>IF(Tabela1[[#This Row],[R.A.E]]="SIM",VLOOKUP(Tabela1[[#This Row],[CLASSIFICAÇÃO]],Lista_Susp_!PRAZO,2,0)+Tabela1[[#This Row],[DATA]],"")</f>
        <v/>
      </c>
      <c r="AA1643" s="11" t="b">
        <f ca="1">IF(Tabela1[[#This Row],[R.A.E]]="SIM",IF(AC1643="ok","CONCLUÍDO",IF(Tabela1[[#This Row],[PRAZO ABERTURA R.A.E]]&lt;TODAY(),"ATRASADO","NO PRAZO")))</f>
        <v>0</v>
      </c>
      <c r="AB1643" s="11" t="str">
        <f ca="1">IF(Tabela1[[#This Row],[PRAZO ABERTURA R.A.E]]&gt;=TODAY(),"",IF(Tabela1[[#This Row],[STATUS]]="ATRASADO",TODAY()-Tabela1[[#This Row],[PRAZO ABERTURA R.A.E]],""))</f>
        <v/>
      </c>
      <c r="AE1643" s="3"/>
      <c r="AF1643" t="s">
        <v>73</v>
      </c>
    </row>
    <row r="1644" spans="1:32" ht="30" x14ac:dyDescent="0.25">
      <c r="A1644" s="71">
        <v>1643</v>
      </c>
      <c r="B1644" s="2" t="s">
        <v>28</v>
      </c>
      <c r="C1644" s="46">
        <v>45642</v>
      </c>
      <c r="D1644" s="15" t="str">
        <f t="shared" si="28"/>
        <v>dezembro</v>
      </c>
      <c r="E1644" s="9">
        <v>0.61458333333333337</v>
      </c>
      <c r="F1644" s="41" t="s">
        <v>7976</v>
      </c>
      <c r="G1644" s="2" t="s">
        <v>7992</v>
      </c>
      <c r="H1644" s="20"/>
      <c r="I1644" s="61"/>
      <c r="J1644" s="3"/>
      <c r="K1644" s="5" t="s">
        <v>8330</v>
      </c>
      <c r="L1644" s="6" t="s">
        <v>129</v>
      </c>
      <c r="M1644" s="3" t="s">
        <v>121</v>
      </c>
      <c r="O1644" s="2" t="s">
        <v>8352</v>
      </c>
      <c r="P1644" s="3" t="s">
        <v>8364</v>
      </c>
      <c r="S1644" s="3"/>
      <c r="V1644" s="3" t="s">
        <v>232</v>
      </c>
      <c r="W1644" s="3" t="s">
        <v>8367</v>
      </c>
      <c r="X1644" s="3" t="s">
        <v>70</v>
      </c>
      <c r="Y1644" s="3" t="s">
        <v>73</v>
      </c>
      <c r="Z1644" s="4" t="e">
        <f>IF(Tabela1[[#This Row],[R.A.E]]="SIM",VLOOKUP(Tabela1[[#This Row],[CLASSIFICAÇÃO]],Lista_Susp_!PRAZO,2,0)+Tabela1[[#This Row],[DATA]],"")</f>
        <v>#N/A</v>
      </c>
      <c r="AA1644" s="11" t="e">
        <f ca="1">IF(Tabela1[[#This Row],[R.A.E]]="SIM",IF(AC1644="ok","CONCLUÍDO",IF(Tabela1[[#This Row],[PRAZO ABERTURA R.A.E]]&lt;TODAY(),"ATRASADO","NO PRAZO")))</f>
        <v>#N/A</v>
      </c>
      <c r="AB1644" s="11" t="e">
        <f ca="1">IF(Tabela1[[#This Row],[PRAZO ABERTURA R.A.E]]&gt;=TODAY(),"",IF(Tabela1[[#This Row],[STATUS]]="ATRASADO",TODAY()-Tabela1[[#This Row],[PRAZO ABERTURA R.A.E]],""))</f>
        <v>#N/A</v>
      </c>
      <c r="AE1644" s="3"/>
      <c r="AF1644" t="s">
        <v>73</v>
      </c>
    </row>
    <row r="1645" spans="1:32" x14ac:dyDescent="0.25">
      <c r="A1645" s="71">
        <v>1644</v>
      </c>
      <c r="B1645" s="2" t="s">
        <v>28</v>
      </c>
      <c r="C1645" s="46">
        <v>45642</v>
      </c>
      <c r="D1645" s="15" t="str">
        <f t="shared" si="28"/>
        <v>dezembro</v>
      </c>
      <c r="E1645" s="9">
        <v>0.625</v>
      </c>
      <c r="F1645" s="41" t="s">
        <v>7976</v>
      </c>
      <c r="G1645" s="2" t="s">
        <v>7992</v>
      </c>
      <c r="H1645" s="20"/>
      <c r="I1645" s="61"/>
      <c r="J1645" s="3"/>
      <c r="K1645" s="5" t="s">
        <v>8331</v>
      </c>
      <c r="L1645" s="6" t="s">
        <v>129</v>
      </c>
      <c r="M1645" s="3" t="s">
        <v>121</v>
      </c>
      <c r="O1645" s="2" t="s">
        <v>8353</v>
      </c>
      <c r="P1645" s="3" t="s">
        <v>8365</v>
      </c>
      <c r="S1645" s="3"/>
      <c r="V1645" s="3" t="s">
        <v>232</v>
      </c>
      <c r="W1645" s="3" t="s">
        <v>69</v>
      </c>
      <c r="X1645" s="3" t="s">
        <v>70</v>
      </c>
      <c r="Y1645" s="3" t="s">
        <v>67</v>
      </c>
      <c r="Z1645" s="4" t="str">
        <f>IF(Tabela1[[#This Row],[R.A.E]]="SIM",VLOOKUP(Tabela1[[#This Row],[CLASSIFICAÇÃO]],Lista_Susp_!PRAZO,2,0)+Tabela1[[#This Row],[DATA]],"")</f>
        <v/>
      </c>
      <c r="AA1645" s="11" t="b">
        <f ca="1">IF(Tabela1[[#This Row],[R.A.E]]="SIM",IF(AC1645="ok","CONCLUÍDO",IF(Tabela1[[#This Row],[PRAZO ABERTURA R.A.E]]&lt;TODAY(),"ATRASADO","NO PRAZO")))</f>
        <v>0</v>
      </c>
      <c r="AB1645" s="11" t="str">
        <f ca="1">IF(Tabela1[[#This Row],[PRAZO ABERTURA R.A.E]]&gt;=TODAY(),"",IF(Tabela1[[#This Row],[STATUS]]="ATRASADO",TODAY()-Tabela1[[#This Row],[PRAZO ABERTURA R.A.E]],""))</f>
        <v/>
      </c>
      <c r="AE1645" s="3"/>
      <c r="AF1645" t="s">
        <v>73</v>
      </c>
    </row>
    <row r="1646" spans="1:32" x14ac:dyDescent="0.25">
      <c r="A1646" s="71">
        <v>1645</v>
      </c>
      <c r="B1646" s="2" t="s">
        <v>28</v>
      </c>
      <c r="C1646" s="46">
        <v>45637</v>
      </c>
      <c r="D1646" s="15" t="str">
        <f t="shared" si="28"/>
        <v>dezembro</v>
      </c>
      <c r="E1646" s="9">
        <v>0.3888888888888889</v>
      </c>
      <c r="F1646" s="41" t="s">
        <v>7976</v>
      </c>
      <c r="G1646" s="2" t="s">
        <v>30</v>
      </c>
      <c r="H1646" s="20"/>
      <c r="I1646" s="61"/>
      <c r="J1646" s="3"/>
      <c r="K1646" s="5" t="s">
        <v>8332</v>
      </c>
      <c r="L1646" s="6" t="s">
        <v>129</v>
      </c>
      <c r="M1646" s="3" t="s">
        <v>121</v>
      </c>
      <c r="O1646" s="2" t="s">
        <v>8354</v>
      </c>
      <c r="P1646" s="3" t="s">
        <v>8365</v>
      </c>
      <c r="S1646" s="3"/>
      <c r="V1646" s="3" t="s">
        <v>232</v>
      </c>
      <c r="W1646" s="3" t="s">
        <v>69</v>
      </c>
      <c r="X1646" s="3" t="s">
        <v>70</v>
      </c>
      <c r="Y1646" s="3" t="s">
        <v>67</v>
      </c>
      <c r="Z1646" s="4" t="str">
        <f>IF(Tabela1[[#This Row],[R.A.E]]="SIM",VLOOKUP(Tabela1[[#This Row],[CLASSIFICAÇÃO]],Lista_Susp_!PRAZO,2,0)+Tabela1[[#This Row],[DATA]],"")</f>
        <v/>
      </c>
      <c r="AA1646" s="11" t="b">
        <f ca="1">IF(Tabela1[[#This Row],[R.A.E]]="SIM",IF(AC1646="ok","CONCLUÍDO",IF(Tabela1[[#This Row],[PRAZO ABERTURA R.A.E]]&lt;TODAY(),"ATRASADO","NO PRAZO")))</f>
        <v>0</v>
      </c>
      <c r="AB1646" s="11" t="str">
        <f ca="1">IF(Tabela1[[#This Row],[PRAZO ABERTURA R.A.E]]&gt;=TODAY(),"",IF(Tabela1[[#This Row],[STATUS]]="ATRASADO",TODAY()-Tabela1[[#This Row],[PRAZO ABERTURA R.A.E]],""))</f>
        <v/>
      </c>
      <c r="AE1646" s="3"/>
      <c r="AF1646" t="s">
        <v>73</v>
      </c>
    </row>
    <row r="1647" spans="1:32" ht="30" x14ac:dyDescent="0.25">
      <c r="A1647" s="71">
        <v>1646</v>
      </c>
      <c r="B1647" s="2" t="s">
        <v>28</v>
      </c>
      <c r="C1647" s="46">
        <v>45643</v>
      </c>
      <c r="D1647" s="15" t="str">
        <f t="shared" si="28"/>
        <v>dezembro</v>
      </c>
      <c r="E1647" s="9">
        <v>0.41666666666666669</v>
      </c>
      <c r="F1647" s="41" t="s">
        <v>8311</v>
      </c>
      <c r="G1647" s="2" t="s">
        <v>27</v>
      </c>
      <c r="H1647" s="20" t="s">
        <v>2308</v>
      </c>
      <c r="I1647" s="61"/>
      <c r="J1647" s="3"/>
      <c r="K1647" s="5" t="s">
        <v>8333</v>
      </c>
      <c r="L1647" s="6" t="s">
        <v>129</v>
      </c>
      <c r="M1647" s="3" t="s">
        <v>121</v>
      </c>
      <c r="O1647" s="2" t="s">
        <v>8355</v>
      </c>
      <c r="P1647" s="3" t="s">
        <v>8366</v>
      </c>
      <c r="S1647" s="3"/>
      <c r="V1647" s="3" t="s">
        <v>232</v>
      </c>
      <c r="W1647" s="3" t="s">
        <v>69</v>
      </c>
      <c r="X1647" s="3" t="s">
        <v>70</v>
      </c>
      <c r="Y1647" s="3" t="s">
        <v>67</v>
      </c>
      <c r="Z1647" s="4" t="str">
        <f>IF(Tabela1[[#This Row],[R.A.E]]="SIM",VLOOKUP(Tabela1[[#This Row],[CLASSIFICAÇÃO]],Lista_Susp_!PRAZO,2,0)+Tabela1[[#This Row],[DATA]],"")</f>
        <v/>
      </c>
      <c r="AA1647" s="11" t="b">
        <f ca="1">IF(Tabela1[[#This Row],[R.A.E]]="SIM",IF(AC1647="ok","CONCLUÍDO",IF(Tabela1[[#This Row],[PRAZO ABERTURA R.A.E]]&lt;TODAY(),"ATRASADO","NO PRAZO")))</f>
        <v>0</v>
      </c>
      <c r="AB1647" s="11" t="str">
        <f ca="1">IF(Tabela1[[#This Row],[PRAZO ABERTURA R.A.E]]&gt;=TODAY(),"",IF(Tabela1[[#This Row],[STATUS]]="ATRASADO",TODAY()-Tabela1[[#This Row],[PRAZO ABERTURA R.A.E]],""))</f>
        <v/>
      </c>
      <c r="AE1647" s="3"/>
      <c r="AF1647" t="s">
        <v>73</v>
      </c>
    </row>
    <row r="1648" spans="1:32" x14ac:dyDescent="0.25">
      <c r="A1648" s="71">
        <v>1647</v>
      </c>
      <c r="B1648" s="2" t="s">
        <v>28</v>
      </c>
      <c r="C1648" s="46">
        <v>45642</v>
      </c>
      <c r="D1648" s="15" t="str">
        <f t="shared" si="28"/>
        <v>dezembro</v>
      </c>
      <c r="E1648" s="9">
        <v>0.625</v>
      </c>
      <c r="F1648" s="41" t="s">
        <v>8312</v>
      </c>
      <c r="G1648" s="2" t="s">
        <v>30</v>
      </c>
      <c r="H1648" s="20"/>
      <c r="I1648" s="61"/>
      <c r="J1648" s="3"/>
      <c r="K1648" s="5" t="s">
        <v>8334</v>
      </c>
      <c r="L1648" s="6" t="s">
        <v>3600</v>
      </c>
      <c r="M1648" s="3" t="s">
        <v>121</v>
      </c>
      <c r="O1648" s="2" t="s">
        <v>8356</v>
      </c>
      <c r="P1648" s="3" t="s">
        <v>3802</v>
      </c>
      <c r="S1648" s="3"/>
      <c r="V1648" s="3" t="s">
        <v>3898</v>
      </c>
      <c r="W1648" s="3" t="s">
        <v>69</v>
      </c>
      <c r="X1648" s="3" t="s">
        <v>70</v>
      </c>
      <c r="Y1648" s="3" t="s">
        <v>67</v>
      </c>
      <c r="Z1648" s="4" t="str">
        <f>IF(Tabela1[[#This Row],[R.A.E]]="SIM",VLOOKUP(Tabela1[[#This Row],[CLASSIFICAÇÃO]],Lista_Susp_!PRAZO,2,0)+Tabela1[[#This Row],[DATA]],"")</f>
        <v/>
      </c>
      <c r="AA1648" s="11" t="b">
        <f ca="1">IF(Tabela1[[#This Row],[R.A.E]]="SIM",IF(AC1648="ok","CONCLUÍDO",IF(Tabela1[[#This Row],[PRAZO ABERTURA R.A.E]]&lt;TODAY(),"ATRASADO","NO PRAZO")))</f>
        <v>0</v>
      </c>
      <c r="AB1648" s="11" t="str">
        <f ca="1">IF(Tabela1[[#This Row],[PRAZO ABERTURA R.A.E]]&gt;=TODAY(),"",IF(Tabela1[[#This Row],[STATUS]]="ATRASADO",TODAY()-Tabela1[[#This Row],[PRAZO ABERTURA R.A.E]],""))</f>
        <v/>
      </c>
      <c r="AE1648" s="3"/>
      <c r="AF1648" t="s">
        <v>73</v>
      </c>
    </row>
    <row r="1649" spans="1:32" x14ac:dyDescent="0.25">
      <c r="A1649" s="71">
        <v>1648</v>
      </c>
      <c r="B1649" s="2" t="s">
        <v>25</v>
      </c>
      <c r="C1649" s="46">
        <v>45643</v>
      </c>
      <c r="D1649" s="15" t="str">
        <f t="shared" si="28"/>
        <v>dezembro</v>
      </c>
      <c r="E1649" s="9">
        <v>0.70833333333333337</v>
      </c>
      <c r="F1649" s="41" t="s">
        <v>8313</v>
      </c>
      <c r="G1649" s="2" t="s">
        <v>27</v>
      </c>
      <c r="H1649" s="20" t="s">
        <v>2310</v>
      </c>
      <c r="I1649" s="61"/>
      <c r="J1649" s="3"/>
      <c r="K1649" s="5" t="s">
        <v>8371</v>
      </c>
      <c r="L1649" s="6" t="s">
        <v>7544</v>
      </c>
      <c r="M1649" s="3" t="s">
        <v>122</v>
      </c>
      <c r="O1649" s="2" t="s">
        <v>8357</v>
      </c>
      <c r="P1649" s="3" t="s">
        <v>472</v>
      </c>
      <c r="S1649" s="3"/>
      <c r="V1649" s="3" t="s">
        <v>5755</v>
      </c>
      <c r="W1649" s="3" t="s">
        <v>69</v>
      </c>
      <c r="X1649" s="3" t="s">
        <v>70</v>
      </c>
      <c r="Y1649" s="3" t="s">
        <v>67</v>
      </c>
      <c r="Z1649" s="4" t="str">
        <f>IF(Tabela1[[#This Row],[R.A.E]]="SIM",VLOOKUP(Tabela1[[#This Row],[CLASSIFICAÇÃO]],Lista_Susp_!PRAZO,2,0)+Tabela1[[#This Row],[DATA]],"")</f>
        <v/>
      </c>
      <c r="AA1649" s="11" t="b">
        <f ca="1">IF(Tabela1[[#This Row],[R.A.E]]="SIM",IF(AC1649="ok","CONCLUÍDO",IF(Tabela1[[#This Row],[PRAZO ABERTURA R.A.E]]&lt;TODAY(),"ATRASADO","NO PRAZO")))</f>
        <v>0</v>
      </c>
      <c r="AB1649" s="11" t="str">
        <f ca="1">IF(Tabela1[[#This Row],[PRAZO ABERTURA R.A.E]]&gt;=TODAY(),"",IF(Tabela1[[#This Row],[STATUS]]="ATRASADO",TODAY()-Tabela1[[#This Row],[PRAZO ABERTURA R.A.E]],""))</f>
        <v/>
      </c>
      <c r="AE1649" s="3"/>
      <c r="AF1649" t="s">
        <v>73</v>
      </c>
    </row>
    <row r="1650" spans="1:32" x14ac:dyDescent="0.25">
      <c r="A1650" s="71">
        <v>1649</v>
      </c>
      <c r="B1650" s="2" t="s">
        <v>25</v>
      </c>
      <c r="C1650" s="46">
        <v>45643</v>
      </c>
      <c r="D1650" s="15" t="str">
        <f t="shared" si="28"/>
        <v>dezembro</v>
      </c>
      <c r="E1650" s="9">
        <v>0.875</v>
      </c>
      <c r="F1650" s="41" t="s">
        <v>8372</v>
      </c>
      <c r="G1650" s="2" t="s">
        <v>33</v>
      </c>
      <c r="H1650" s="20"/>
      <c r="I1650" s="61"/>
      <c r="J1650" s="3"/>
      <c r="K1650" s="5" t="s">
        <v>8373</v>
      </c>
      <c r="L1650" s="6" t="s">
        <v>126</v>
      </c>
      <c r="M1650" s="3" t="s">
        <v>123</v>
      </c>
      <c r="N1650" s="3" t="s">
        <v>2196</v>
      </c>
      <c r="O1650" s="2" t="s">
        <v>8374</v>
      </c>
      <c r="P1650" s="3" t="s">
        <v>7466</v>
      </c>
      <c r="S1650" s="3"/>
      <c r="T1650" s="3" t="s">
        <v>8375</v>
      </c>
      <c r="U1650" s="3" t="s">
        <v>8212</v>
      </c>
      <c r="V1650" s="3" t="s">
        <v>105</v>
      </c>
      <c r="W1650" s="3" t="s">
        <v>69</v>
      </c>
      <c r="X1650" s="3" t="s">
        <v>70</v>
      </c>
      <c r="Y1650" s="3" t="s">
        <v>67</v>
      </c>
      <c r="Z1650" s="4" t="str">
        <f>IF(Tabela1[[#This Row],[R.A.E]]="SIM",VLOOKUP(Tabela1[[#This Row],[CLASSIFICAÇÃO]],Lista_Susp_!PRAZO,2,0)+Tabela1[[#This Row],[DATA]],"")</f>
        <v/>
      </c>
      <c r="AA1650" s="11" t="b">
        <f ca="1">IF(Tabela1[[#This Row],[R.A.E]]="SIM",IF(AC1650="ok","CONCLUÍDO",IF(Tabela1[[#This Row],[PRAZO ABERTURA R.A.E]]&lt;TODAY(),"ATRASADO","NO PRAZO")))</f>
        <v>0</v>
      </c>
      <c r="AB1650" s="11" t="str">
        <f ca="1">IF(Tabela1[[#This Row],[PRAZO ABERTURA R.A.E]]&gt;=TODAY(),"",IF(Tabela1[[#This Row],[STATUS]]="ATRASADO",TODAY()-Tabela1[[#This Row],[PRAZO ABERTURA R.A.E]],""))</f>
        <v/>
      </c>
      <c r="AE1650" s="3"/>
      <c r="AF1650" t="s">
        <v>73</v>
      </c>
    </row>
    <row r="1651" spans="1:32" x14ac:dyDescent="0.25">
      <c r="A1651" s="71">
        <v>1650</v>
      </c>
      <c r="B1651" s="2" t="s">
        <v>25</v>
      </c>
      <c r="C1651" s="46">
        <v>45644</v>
      </c>
      <c r="D1651" s="15" t="str">
        <f t="shared" si="28"/>
        <v>dezembro</v>
      </c>
      <c r="E1651" s="9">
        <v>0.3888888888888889</v>
      </c>
      <c r="F1651" s="41" t="s">
        <v>8376</v>
      </c>
      <c r="G1651" s="2" t="s">
        <v>27</v>
      </c>
      <c r="H1651" s="20" t="s">
        <v>2308</v>
      </c>
      <c r="I1651" s="61"/>
      <c r="J1651" s="3"/>
      <c r="K1651" s="5" t="s">
        <v>8377</v>
      </c>
      <c r="L1651" s="6" t="s">
        <v>131</v>
      </c>
      <c r="M1651" s="3" t="s">
        <v>123</v>
      </c>
      <c r="N1651" s="3" t="s">
        <v>4950</v>
      </c>
      <c r="O1651" s="2" t="s">
        <v>8378</v>
      </c>
      <c r="P1651" s="3" t="s">
        <v>2880</v>
      </c>
      <c r="S1651" s="3"/>
      <c r="T1651" s="3" t="s">
        <v>8379</v>
      </c>
      <c r="U1651" s="3" t="s">
        <v>5353</v>
      </c>
      <c r="V1651" s="3" t="s">
        <v>105</v>
      </c>
      <c r="W1651" s="3" t="s">
        <v>69</v>
      </c>
      <c r="X1651" s="3" t="s">
        <v>70</v>
      </c>
      <c r="Y1651" s="3" t="s">
        <v>67</v>
      </c>
      <c r="Z1651" s="4" t="str">
        <f>IF(Tabela1[[#This Row],[R.A.E]]="SIM",VLOOKUP(Tabela1[[#This Row],[CLASSIFICAÇÃO]],Lista_Susp_!PRAZO,2,0)+Tabela1[[#This Row],[DATA]],"")</f>
        <v/>
      </c>
      <c r="AA1651" s="11" t="b">
        <f ca="1">IF(Tabela1[[#This Row],[R.A.E]]="SIM",IF(AC1651="ok","CONCLUÍDO",IF(Tabela1[[#This Row],[PRAZO ABERTURA R.A.E]]&lt;TODAY(),"ATRASADO","NO PRAZO")))</f>
        <v>0</v>
      </c>
      <c r="AB1651" s="11" t="str">
        <f ca="1">IF(Tabela1[[#This Row],[PRAZO ABERTURA R.A.E]]&gt;=TODAY(),"",IF(Tabela1[[#This Row],[STATUS]]="ATRASADO",TODAY()-Tabela1[[#This Row],[PRAZO ABERTURA R.A.E]],""))</f>
        <v/>
      </c>
      <c r="AE1651" s="3"/>
      <c r="AF1651" t="s">
        <v>73</v>
      </c>
    </row>
    <row r="1652" spans="1:32" ht="30" x14ac:dyDescent="0.25">
      <c r="A1652" s="71">
        <v>1651</v>
      </c>
      <c r="B1652" s="2" t="s">
        <v>25</v>
      </c>
      <c r="C1652" s="46">
        <v>45645</v>
      </c>
      <c r="D1652" s="15" t="str">
        <f t="shared" si="28"/>
        <v>dezembro</v>
      </c>
      <c r="E1652" s="9">
        <v>0.29166666666666669</v>
      </c>
      <c r="F1652" s="41" t="s">
        <v>44</v>
      </c>
      <c r="G1652" s="2" t="s">
        <v>47</v>
      </c>
      <c r="H1652" s="20"/>
      <c r="I1652" s="61"/>
      <c r="J1652" s="3"/>
      <c r="K1652" s="5" t="s">
        <v>8380</v>
      </c>
      <c r="L1652" s="6" t="s">
        <v>126</v>
      </c>
      <c r="M1652" s="3" t="s">
        <v>41</v>
      </c>
      <c r="N1652" s="3" t="s">
        <v>8381</v>
      </c>
      <c r="O1652" s="2" t="s">
        <v>8382</v>
      </c>
      <c r="P1652" s="3" t="s">
        <v>2651</v>
      </c>
      <c r="S1652" s="3"/>
      <c r="T1652" s="3" t="s">
        <v>8383</v>
      </c>
      <c r="U1652" s="3" t="s">
        <v>8240</v>
      </c>
      <c r="V1652" s="3" t="s">
        <v>75</v>
      </c>
      <c r="W1652" s="3" t="s">
        <v>76</v>
      </c>
      <c r="X1652" s="3" t="s">
        <v>70</v>
      </c>
      <c r="Y1652" s="3" t="s">
        <v>73</v>
      </c>
      <c r="Z1652" s="4" t="e">
        <f>IF(Tabela1[[#This Row],[R.A.E]]="SIM",VLOOKUP(Tabela1[[#This Row],[CLASSIFICAÇÃO]],Lista_Susp_!PRAZO,2,0)+Tabela1[[#This Row],[DATA]],"")</f>
        <v>#N/A</v>
      </c>
      <c r="AA1652" s="11" t="e">
        <f ca="1">IF(Tabela1[[#This Row],[R.A.E]]="SIM",IF(AC1652="ok","CONCLUÍDO",IF(Tabela1[[#This Row],[PRAZO ABERTURA R.A.E]]&lt;TODAY(),"ATRASADO","NO PRAZO")))</f>
        <v>#N/A</v>
      </c>
      <c r="AB1652" s="11" t="e">
        <f ca="1">IF(Tabela1[[#This Row],[PRAZO ABERTURA R.A.E]]&gt;=TODAY(),"",IF(Tabela1[[#This Row],[STATUS]]="ATRASADO",TODAY()-Tabela1[[#This Row],[PRAZO ABERTURA R.A.E]],""))</f>
        <v>#N/A</v>
      </c>
      <c r="AE1652" s="3"/>
      <c r="AF1652" t="s">
        <v>73</v>
      </c>
    </row>
    <row r="1653" spans="1:32" ht="45" x14ac:dyDescent="0.25">
      <c r="A1653" s="71">
        <v>1652</v>
      </c>
      <c r="B1653" s="2" t="s">
        <v>25</v>
      </c>
      <c r="C1653" s="46">
        <v>45645</v>
      </c>
      <c r="D1653" s="15" t="str">
        <f t="shared" ref="D1653:D1716" si="29">TEXT(C1653,"MMMM")</f>
        <v>dezembro</v>
      </c>
      <c r="E1653" s="9">
        <v>0.40277777777777773</v>
      </c>
      <c r="F1653" s="41" t="s">
        <v>8384</v>
      </c>
      <c r="G1653" s="2" t="s">
        <v>33</v>
      </c>
      <c r="H1653" s="20"/>
      <c r="I1653" s="61"/>
      <c r="J1653" s="3"/>
      <c r="K1653" s="5" t="s">
        <v>8387</v>
      </c>
      <c r="L1653" s="6" t="s">
        <v>219</v>
      </c>
      <c r="M1653" s="3" t="s">
        <v>121</v>
      </c>
      <c r="N1653" s="3" t="s">
        <v>1037</v>
      </c>
      <c r="O1653" s="2" t="s">
        <v>8385</v>
      </c>
      <c r="P1653" s="3" t="s">
        <v>8386</v>
      </c>
      <c r="S1653" s="3"/>
      <c r="T1653" s="1" t="s">
        <v>8388</v>
      </c>
      <c r="U1653" s="3" t="s">
        <v>3446</v>
      </c>
      <c r="V1653" s="3" t="s">
        <v>7612</v>
      </c>
      <c r="W1653" s="3" t="s">
        <v>69</v>
      </c>
      <c r="X1653" s="3" t="s">
        <v>70</v>
      </c>
      <c r="Y1653" s="3" t="s">
        <v>67</v>
      </c>
      <c r="Z1653" s="4" t="str">
        <f>IF(Tabela1[[#This Row],[R.A.E]]="SIM",VLOOKUP(Tabela1[[#This Row],[CLASSIFICAÇÃO]],Lista_Susp_!PRAZO,2,0)+Tabela1[[#This Row],[DATA]],"")</f>
        <v/>
      </c>
      <c r="AA1653" s="11" t="b">
        <f ca="1">IF(Tabela1[[#This Row],[R.A.E]]="SIM",IF(AC1653="ok","CONCLUÍDO",IF(Tabela1[[#This Row],[PRAZO ABERTURA R.A.E]]&lt;TODAY(),"ATRASADO","NO PRAZO")))</f>
        <v>0</v>
      </c>
      <c r="AB1653" s="11" t="str">
        <f ca="1">IF(Tabela1[[#This Row],[PRAZO ABERTURA R.A.E]]&gt;=TODAY(),"",IF(Tabela1[[#This Row],[STATUS]]="ATRASADO",TODAY()-Tabela1[[#This Row],[PRAZO ABERTURA R.A.E]],""))</f>
        <v/>
      </c>
      <c r="AE1653" s="3"/>
      <c r="AF1653" t="s">
        <v>73</v>
      </c>
    </row>
    <row r="1654" spans="1:32" x14ac:dyDescent="0.25">
      <c r="A1654" s="83">
        <v>1653</v>
      </c>
      <c r="B1654" s="2" t="s">
        <v>25</v>
      </c>
      <c r="C1654" s="46">
        <v>45645</v>
      </c>
      <c r="D1654" s="15" t="str">
        <f t="shared" si="29"/>
        <v>dezembro</v>
      </c>
      <c r="E1654" s="9">
        <v>0.125</v>
      </c>
      <c r="F1654" s="41" t="s">
        <v>8372</v>
      </c>
      <c r="G1654" s="2" t="s">
        <v>27</v>
      </c>
      <c r="H1654" s="20" t="s">
        <v>2308</v>
      </c>
      <c r="I1654" s="61"/>
      <c r="J1654" s="3"/>
      <c r="K1654" s="5" t="s">
        <v>8389</v>
      </c>
      <c r="L1654" s="6" t="s">
        <v>131</v>
      </c>
      <c r="M1654" s="3" t="s">
        <v>123</v>
      </c>
      <c r="N1654" s="3" t="s">
        <v>2196</v>
      </c>
      <c r="O1654" s="2" t="s">
        <v>8390</v>
      </c>
      <c r="P1654" s="3" t="s">
        <v>8391</v>
      </c>
      <c r="S1654" s="3"/>
      <c r="T1654" s="3" t="s">
        <v>8392</v>
      </c>
      <c r="U1654" s="3" t="s">
        <v>8393</v>
      </c>
      <c r="V1654" s="3" t="s">
        <v>105</v>
      </c>
      <c r="W1654" s="3" t="s">
        <v>69</v>
      </c>
      <c r="X1654" s="3" t="s">
        <v>70</v>
      </c>
      <c r="Y1654" s="3" t="s">
        <v>67</v>
      </c>
      <c r="Z1654" s="4" t="str">
        <f>IF(Tabela1[[#This Row],[R.A.E]]="SIM",VLOOKUP(Tabela1[[#This Row],[CLASSIFICAÇÃO]],Lista_Susp_!PRAZO,2,0)+Tabela1[[#This Row],[DATA]],"")</f>
        <v/>
      </c>
      <c r="AA1654" s="11" t="b">
        <f ca="1">IF(Tabela1[[#This Row],[R.A.E]]="SIM",IF(AC1654="ok","CONCLUÍDO",IF(Tabela1[[#This Row],[PRAZO ABERTURA R.A.E]]&lt;TODAY(),"ATRASADO","NO PRAZO")))</f>
        <v>0</v>
      </c>
      <c r="AB1654" s="11" t="str">
        <f ca="1">IF(Tabela1[[#This Row],[PRAZO ABERTURA R.A.E]]&gt;=TODAY(),"",IF(Tabela1[[#This Row],[STATUS]]="ATRASADO",TODAY()-Tabela1[[#This Row],[PRAZO ABERTURA R.A.E]],""))</f>
        <v/>
      </c>
      <c r="AE1654" s="3"/>
      <c r="AF1654" t="s">
        <v>73</v>
      </c>
    </row>
    <row r="1655" spans="1:32" x14ac:dyDescent="0.25">
      <c r="A1655" s="71">
        <v>1654</v>
      </c>
      <c r="B1655" s="2" t="s">
        <v>25</v>
      </c>
      <c r="C1655" s="46">
        <v>45645</v>
      </c>
      <c r="D1655" s="15" t="str">
        <f t="shared" si="29"/>
        <v>dezembro</v>
      </c>
      <c r="E1655" s="9">
        <v>0.97916666666666663</v>
      </c>
      <c r="F1655" s="41" t="s">
        <v>8394</v>
      </c>
      <c r="G1655" s="2" t="s">
        <v>27</v>
      </c>
      <c r="H1655" s="20" t="s">
        <v>2310</v>
      </c>
      <c r="I1655" s="61"/>
      <c r="J1655" s="3"/>
      <c r="K1655" s="5" t="s">
        <v>8395</v>
      </c>
      <c r="L1655" s="6" t="s">
        <v>126</v>
      </c>
      <c r="M1655" s="3" t="s">
        <v>122</v>
      </c>
      <c r="N1655" s="3" t="s">
        <v>6978</v>
      </c>
      <c r="O1655" s="2" t="s">
        <v>8396</v>
      </c>
      <c r="P1655" s="3" t="s">
        <v>484</v>
      </c>
      <c r="S1655" s="3"/>
      <c r="T1655" s="3" t="s">
        <v>8397</v>
      </c>
      <c r="U1655" s="3" t="s">
        <v>724</v>
      </c>
      <c r="V1655" s="3" t="s">
        <v>77</v>
      </c>
      <c r="W1655" s="3" t="s">
        <v>65</v>
      </c>
      <c r="X1655" s="3" t="s">
        <v>70</v>
      </c>
      <c r="Y1655" s="3" t="s">
        <v>67</v>
      </c>
      <c r="Z1655" s="4" t="str">
        <f>IF(Tabela1[[#This Row],[R.A.E]]="SIM",VLOOKUP(Tabela1[[#This Row],[CLASSIFICAÇÃO]],Lista_Susp_!PRAZO,2,0)+Tabela1[[#This Row],[DATA]],"")</f>
        <v/>
      </c>
      <c r="AA1655" s="11" t="b">
        <f ca="1">IF(Tabela1[[#This Row],[R.A.E]]="SIM",IF(AC1655="ok","CONCLUÍDO",IF(Tabela1[[#This Row],[PRAZO ABERTURA R.A.E]]&lt;TODAY(),"ATRASADO","NO PRAZO")))</f>
        <v>0</v>
      </c>
      <c r="AB1655" s="11" t="str">
        <f ca="1">IF(Tabela1[[#This Row],[PRAZO ABERTURA R.A.E]]&gt;=TODAY(),"",IF(Tabela1[[#This Row],[STATUS]]="ATRASADO",TODAY()-Tabela1[[#This Row],[PRAZO ABERTURA R.A.E]],""))</f>
        <v/>
      </c>
      <c r="AE1655" s="3"/>
      <c r="AF1655" t="s">
        <v>73</v>
      </c>
    </row>
    <row r="1656" spans="1:32" ht="30" x14ac:dyDescent="0.25">
      <c r="A1656" s="83">
        <v>1655</v>
      </c>
      <c r="B1656" s="2" t="s">
        <v>25</v>
      </c>
      <c r="C1656" s="46">
        <v>45645</v>
      </c>
      <c r="D1656" s="15" t="str">
        <f t="shared" si="29"/>
        <v>dezembro</v>
      </c>
      <c r="E1656" s="9">
        <v>0.42152777777777778</v>
      </c>
      <c r="F1656" s="41" t="s">
        <v>8398</v>
      </c>
      <c r="G1656" s="2" t="s">
        <v>27</v>
      </c>
      <c r="H1656" s="20" t="s">
        <v>2308</v>
      </c>
      <c r="I1656" s="61"/>
      <c r="J1656" s="3"/>
      <c r="K1656" s="5" t="s">
        <v>8399</v>
      </c>
      <c r="L1656" s="6" t="s">
        <v>6311</v>
      </c>
      <c r="M1656" s="3" t="s">
        <v>120</v>
      </c>
      <c r="N1656" s="3" t="s">
        <v>5829</v>
      </c>
      <c r="O1656" s="2" t="s">
        <v>8400</v>
      </c>
      <c r="P1656" s="3" t="s">
        <v>8401</v>
      </c>
      <c r="S1656" s="3"/>
      <c r="T1656" s="3" t="s">
        <v>7134</v>
      </c>
      <c r="U1656" s="3" t="s">
        <v>8402</v>
      </c>
      <c r="V1656" s="3" t="s">
        <v>7088</v>
      </c>
      <c r="W1656" s="3" t="s">
        <v>69</v>
      </c>
      <c r="X1656" s="3" t="s">
        <v>70</v>
      </c>
      <c r="Y1656" s="3" t="s">
        <v>67</v>
      </c>
      <c r="Z1656" s="4" t="str">
        <f>IF(Tabela1[[#This Row],[R.A.E]]="SIM",VLOOKUP(Tabela1[[#This Row],[CLASSIFICAÇÃO]],Lista_Susp_!PRAZO,2,0)+Tabela1[[#This Row],[DATA]],"")</f>
        <v/>
      </c>
      <c r="AA1656" s="11" t="b">
        <f ca="1">IF(Tabela1[[#This Row],[R.A.E]]="SIM",IF(AC1656="ok","CONCLUÍDO",IF(Tabela1[[#This Row],[PRAZO ABERTURA R.A.E]]&lt;TODAY(),"ATRASADO","NO PRAZO")))</f>
        <v>0</v>
      </c>
      <c r="AB1656" s="11" t="str">
        <f ca="1">IF(Tabela1[[#This Row],[PRAZO ABERTURA R.A.E]]&gt;=TODAY(),"",IF(Tabela1[[#This Row],[STATUS]]="ATRASADO",TODAY()-Tabela1[[#This Row],[PRAZO ABERTURA R.A.E]],""))</f>
        <v/>
      </c>
      <c r="AE1656" s="3"/>
      <c r="AF1656" t="s">
        <v>73</v>
      </c>
    </row>
    <row r="1657" spans="1:32" x14ac:dyDescent="0.25">
      <c r="A1657" s="71">
        <v>1656</v>
      </c>
      <c r="B1657" s="2" t="s">
        <v>25</v>
      </c>
      <c r="C1657" s="46">
        <v>45647</v>
      </c>
      <c r="D1657" s="15" t="str">
        <f t="shared" si="29"/>
        <v>dezembro</v>
      </c>
      <c r="E1657" s="9">
        <v>0.43055555555555558</v>
      </c>
      <c r="F1657" s="41" t="s">
        <v>8403</v>
      </c>
      <c r="G1657" s="2" t="s">
        <v>36</v>
      </c>
      <c r="H1657" s="20"/>
      <c r="I1657" s="61"/>
      <c r="J1657" s="3"/>
      <c r="K1657" s="5" t="s">
        <v>8404</v>
      </c>
      <c r="L1657" s="6" t="s">
        <v>126</v>
      </c>
      <c r="M1657" s="3" t="s">
        <v>121</v>
      </c>
      <c r="N1657" s="3" t="s">
        <v>3873</v>
      </c>
      <c r="O1657" s="2" t="s">
        <v>8405</v>
      </c>
      <c r="P1657" s="3" t="s">
        <v>3802</v>
      </c>
      <c r="S1657" s="3"/>
      <c r="T1657" s="3" t="s">
        <v>8406</v>
      </c>
      <c r="U1657" s="3" t="s">
        <v>3593</v>
      </c>
      <c r="V1657" s="3" t="s">
        <v>75</v>
      </c>
      <c r="W1657" s="3" t="s">
        <v>69</v>
      </c>
      <c r="X1657" s="3" t="s">
        <v>70</v>
      </c>
      <c r="Y1657" s="3" t="s">
        <v>67</v>
      </c>
      <c r="Z1657" s="4" t="str">
        <f>IF(Tabela1[[#This Row],[R.A.E]]="SIM",VLOOKUP(Tabela1[[#This Row],[CLASSIFICAÇÃO]],Lista_Susp_!PRAZO,2,0)+Tabela1[[#This Row],[DATA]],"")</f>
        <v/>
      </c>
      <c r="AA1657" s="11" t="b">
        <f ca="1">IF(Tabela1[[#This Row],[R.A.E]]="SIM",IF(AC1657="ok","CONCLUÍDO",IF(Tabela1[[#This Row],[PRAZO ABERTURA R.A.E]]&lt;TODAY(),"ATRASADO","NO PRAZO")))</f>
        <v>0</v>
      </c>
      <c r="AB1657" s="11" t="str">
        <f ca="1">IF(Tabela1[[#This Row],[PRAZO ABERTURA R.A.E]]&gt;=TODAY(),"",IF(Tabela1[[#This Row],[STATUS]]="ATRASADO",TODAY()-Tabela1[[#This Row],[PRAZO ABERTURA R.A.E]],""))</f>
        <v/>
      </c>
      <c r="AE1657" s="3"/>
      <c r="AF1657" t="s">
        <v>73</v>
      </c>
    </row>
    <row r="1658" spans="1:32" x14ac:dyDescent="0.25">
      <c r="A1658" s="83">
        <v>1657</v>
      </c>
      <c r="B1658" s="2" t="s">
        <v>25</v>
      </c>
      <c r="C1658" s="46">
        <v>45646</v>
      </c>
      <c r="D1658" s="15" t="str">
        <f t="shared" si="29"/>
        <v>dezembro</v>
      </c>
      <c r="E1658" s="9">
        <v>0.89583333333333337</v>
      </c>
      <c r="F1658" s="41" t="s">
        <v>8407</v>
      </c>
      <c r="G1658" s="2" t="s">
        <v>33</v>
      </c>
      <c r="H1658" s="20"/>
      <c r="I1658" s="61"/>
      <c r="J1658" s="3"/>
      <c r="K1658" s="5" t="s">
        <v>8408</v>
      </c>
      <c r="L1658" s="6" t="s">
        <v>126</v>
      </c>
      <c r="M1658" s="3" t="s">
        <v>123</v>
      </c>
      <c r="N1658" s="3" t="s">
        <v>4950</v>
      </c>
      <c r="O1658" s="2" t="s">
        <v>8409</v>
      </c>
      <c r="P1658" s="3" t="s">
        <v>8410</v>
      </c>
      <c r="S1658" s="3"/>
      <c r="T1658" s="3" t="s">
        <v>8411</v>
      </c>
      <c r="U1658" s="3" t="s">
        <v>8412</v>
      </c>
      <c r="V1658" s="3" t="s">
        <v>105</v>
      </c>
      <c r="W1658" s="3" t="s">
        <v>69</v>
      </c>
      <c r="X1658" s="3" t="s">
        <v>70</v>
      </c>
      <c r="Y1658" s="3" t="s">
        <v>67</v>
      </c>
      <c r="Z1658" s="4" t="str">
        <f>IF(Tabela1[[#This Row],[R.A.E]]="SIM",VLOOKUP(Tabela1[[#This Row],[CLASSIFICAÇÃO]],Lista_Susp_!PRAZO,2,0)+Tabela1[[#This Row],[DATA]],"")</f>
        <v/>
      </c>
      <c r="AA1658" s="11" t="b">
        <f ca="1">IF(Tabela1[[#This Row],[R.A.E]]="SIM",IF(AC1658="ok","CONCLUÍDO",IF(Tabela1[[#This Row],[PRAZO ABERTURA R.A.E]]&lt;TODAY(),"ATRASADO","NO PRAZO")))</f>
        <v>0</v>
      </c>
      <c r="AB1658" s="11" t="str">
        <f ca="1">IF(Tabela1[[#This Row],[PRAZO ABERTURA R.A.E]]&gt;=TODAY(),"",IF(Tabela1[[#This Row],[STATUS]]="ATRASADO",TODAY()-Tabela1[[#This Row],[PRAZO ABERTURA R.A.E]],""))</f>
        <v/>
      </c>
      <c r="AE1658" s="3"/>
      <c r="AF1658" t="s">
        <v>73</v>
      </c>
    </row>
    <row r="1659" spans="1:32" x14ac:dyDescent="0.25">
      <c r="A1659" s="71">
        <v>1658</v>
      </c>
      <c r="B1659" s="2" t="s">
        <v>25</v>
      </c>
      <c r="C1659" s="46">
        <v>45650</v>
      </c>
      <c r="D1659" s="15" t="str">
        <f t="shared" si="29"/>
        <v>dezembro</v>
      </c>
      <c r="E1659" s="9">
        <v>0.625</v>
      </c>
      <c r="F1659" s="41" t="s">
        <v>8413</v>
      </c>
      <c r="G1659" s="2" t="s">
        <v>30</v>
      </c>
      <c r="H1659" s="20"/>
      <c r="I1659" s="61"/>
      <c r="J1659" s="3"/>
      <c r="K1659" s="5" t="s">
        <v>8414</v>
      </c>
      <c r="L1659" s="6" t="s">
        <v>126</v>
      </c>
      <c r="M1659" s="3" t="s">
        <v>41</v>
      </c>
      <c r="N1659" s="3" t="s">
        <v>8381</v>
      </c>
      <c r="O1659" s="2" t="s">
        <v>8415</v>
      </c>
      <c r="P1659" s="3" t="s">
        <v>8238</v>
      </c>
      <c r="S1659" s="3"/>
      <c r="T1659" s="3" t="s">
        <v>8416</v>
      </c>
      <c r="U1659" s="3" t="s">
        <v>8240</v>
      </c>
      <c r="V1659" s="3" t="s">
        <v>75</v>
      </c>
      <c r="Y1659" s="3"/>
      <c r="Z1659" s="4" t="str">
        <f>IF(Tabela1[[#This Row],[R.A.E]]="SIM",VLOOKUP(Tabela1[[#This Row],[CLASSIFICAÇÃO]],Lista_Susp_!PRAZO,2,0)+Tabela1[[#This Row],[DATA]],"")</f>
        <v/>
      </c>
      <c r="AA1659" s="11" t="b">
        <f ca="1">IF(Tabela1[[#This Row],[R.A.E]]="SIM",IF(AC1659="ok","CONCLUÍDO",IF(Tabela1[[#This Row],[PRAZO ABERTURA R.A.E]]&lt;TODAY(),"ATRASADO","NO PRAZO")))</f>
        <v>0</v>
      </c>
      <c r="AB1659" s="11" t="str">
        <f ca="1">IF(Tabela1[[#This Row],[PRAZO ABERTURA R.A.E]]&gt;=TODAY(),"",IF(Tabela1[[#This Row],[STATUS]]="ATRASADO",TODAY()-Tabela1[[#This Row],[PRAZO ABERTURA R.A.E]],""))</f>
        <v/>
      </c>
      <c r="AE1659" s="3"/>
      <c r="AF1659" t="s">
        <v>73</v>
      </c>
    </row>
    <row r="1660" spans="1:32" ht="30" x14ac:dyDescent="0.25">
      <c r="A1660" s="71">
        <v>1659</v>
      </c>
      <c r="B1660" s="2" t="s">
        <v>25</v>
      </c>
      <c r="C1660" s="46">
        <v>45649</v>
      </c>
      <c r="D1660" s="15" t="str">
        <f t="shared" si="29"/>
        <v>dezembro</v>
      </c>
      <c r="E1660" s="9">
        <v>0.66666666666666663</v>
      </c>
      <c r="F1660" s="41" t="s">
        <v>8407</v>
      </c>
      <c r="G1660" s="2" t="s">
        <v>27</v>
      </c>
      <c r="H1660" s="20" t="s">
        <v>2308</v>
      </c>
      <c r="I1660" s="61"/>
      <c r="J1660" s="3"/>
      <c r="K1660" s="5" t="s">
        <v>8439</v>
      </c>
      <c r="L1660" s="6" t="s">
        <v>131</v>
      </c>
      <c r="M1660" s="3" t="s">
        <v>123</v>
      </c>
      <c r="N1660" s="3" t="s">
        <v>1925</v>
      </c>
      <c r="O1660" s="2" t="s">
        <v>8417</v>
      </c>
      <c r="P1660" s="3" t="s">
        <v>8418</v>
      </c>
      <c r="S1660" s="3"/>
      <c r="T1660" s="3" t="s">
        <v>8419</v>
      </c>
      <c r="U1660" s="3" t="s">
        <v>8420</v>
      </c>
      <c r="V1660" s="3" t="s">
        <v>248</v>
      </c>
      <c r="W1660" s="3" t="s">
        <v>69</v>
      </c>
      <c r="X1660" s="3" t="s">
        <v>70</v>
      </c>
      <c r="Y1660" s="3" t="s">
        <v>67</v>
      </c>
      <c r="Z1660" s="4" t="str">
        <f>IF(Tabela1[[#This Row],[R.A.E]]="SIM",VLOOKUP(Tabela1[[#This Row],[CLASSIFICAÇÃO]],Lista_Susp_!PRAZO,2,0)+Tabela1[[#This Row],[DATA]],"")</f>
        <v/>
      </c>
      <c r="AA1660" s="11" t="b">
        <f ca="1">IF(Tabela1[[#This Row],[R.A.E]]="SIM",IF(AC1660="ok","CONCLUÍDO",IF(Tabela1[[#This Row],[PRAZO ABERTURA R.A.E]]&lt;TODAY(),"ATRASADO","NO PRAZO")))</f>
        <v>0</v>
      </c>
      <c r="AB1660" s="11" t="str">
        <f ca="1">IF(Tabela1[[#This Row],[PRAZO ABERTURA R.A.E]]&gt;=TODAY(),"",IF(Tabela1[[#This Row],[STATUS]]="ATRASADO",TODAY()-Tabela1[[#This Row],[PRAZO ABERTURA R.A.E]],""))</f>
        <v/>
      </c>
      <c r="AE1660" s="3"/>
      <c r="AF1660" t="s">
        <v>73</v>
      </c>
    </row>
    <row r="1661" spans="1:32" x14ac:dyDescent="0.25">
      <c r="A1661" s="71">
        <v>1660</v>
      </c>
      <c r="B1661" s="2" t="s">
        <v>25</v>
      </c>
      <c r="C1661" s="46">
        <v>45649</v>
      </c>
      <c r="D1661" s="15" t="str">
        <f t="shared" si="29"/>
        <v>dezembro</v>
      </c>
      <c r="E1661" s="9">
        <v>0.90277777777777779</v>
      </c>
      <c r="F1661" s="41" t="s">
        <v>8421</v>
      </c>
      <c r="G1661" s="2" t="s">
        <v>30</v>
      </c>
      <c r="H1661" s="20"/>
      <c r="I1661" s="61"/>
      <c r="J1661" s="3"/>
      <c r="K1661" s="5" t="s">
        <v>8422</v>
      </c>
      <c r="L1661" s="6" t="s">
        <v>131</v>
      </c>
      <c r="M1661" s="3" t="s">
        <v>123</v>
      </c>
      <c r="N1661" s="3" t="s">
        <v>1841</v>
      </c>
      <c r="O1661" s="2" t="s">
        <v>8423</v>
      </c>
      <c r="P1661" s="3" t="s">
        <v>8424</v>
      </c>
      <c r="S1661" s="3"/>
      <c r="T1661" s="3" t="s">
        <v>8425</v>
      </c>
      <c r="U1661" s="3" t="s">
        <v>370</v>
      </c>
      <c r="V1661" s="3" t="s">
        <v>82</v>
      </c>
      <c r="W1661" s="3" t="s">
        <v>69</v>
      </c>
      <c r="X1661" s="3" t="s">
        <v>70</v>
      </c>
      <c r="Y1661" s="3" t="s">
        <v>67</v>
      </c>
      <c r="Z1661" s="4" t="str">
        <f>IF(Tabela1[[#This Row],[R.A.E]]="SIM",VLOOKUP(Tabela1[[#This Row],[CLASSIFICAÇÃO]],Lista_Susp_!PRAZO,2,0)+Tabela1[[#This Row],[DATA]],"")</f>
        <v/>
      </c>
      <c r="AA1661" s="11" t="b">
        <f ca="1">IF(Tabela1[[#This Row],[R.A.E]]="SIM",IF(AC1661="ok","CONCLUÍDO",IF(Tabela1[[#This Row],[PRAZO ABERTURA R.A.E]]&lt;TODAY(),"ATRASADO","NO PRAZO")))</f>
        <v>0</v>
      </c>
      <c r="AB1661" s="11" t="str">
        <f ca="1">IF(Tabela1[[#This Row],[PRAZO ABERTURA R.A.E]]&gt;=TODAY(),"",IF(Tabela1[[#This Row],[STATUS]]="ATRASADO",TODAY()-Tabela1[[#This Row],[PRAZO ABERTURA R.A.E]],""))</f>
        <v/>
      </c>
      <c r="AE1661" s="3"/>
      <c r="AF1661" t="s">
        <v>73</v>
      </c>
    </row>
    <row r="1662" spans="1:32" x14ac:dyDescent="0.25">
      <c r="A1662" s="71">
        <v>1661</v>
      </c>
      <c r="B1662" s="2" t="s">
        <v>25</v>
      </c>
      <c r="C1662" s="46">
        <v>45647</v>
      </c>
      <c r="D1662" s="15" t="str">
        <f t="shared" si="29"/>
        <v>dezembro</v>
      </c>
      <c r="E1662" s="9">
        <v>0.60416666666666663</v>
      </c>
      <c r="F1662" s="41" t="s">
        <v>1400</v>
      </c>
      <c r="G1662" s="2" t="s">
        <v>36</v>
      </c>
      <c r="H1662" s="20"/>
      <c r="I1662" s="61"/>
      <c r="J1662" s="3"/>
      <c r="K1662" s="5" t="s">
        <v>8426</v>
      </c>
      <c r="L1662" s="6" t="s">
        <v>126</v>
      </c>
      <c r="M1662" s="3" t="s">
        <v>44</v>
      </c>
      <c r="N1662" s="3" t="s">
        <v>2633</v>
      </c>
      <c r="O1662" s="2" t="s">
        <v>7859</v>
      </c>
      <c r="P1662" s="3" t="s">
        <v>484</v>
      </c>
      <c r="S1662" s="3"/>
      <c r="T1662" s="3" t="s">
        <v>7860</v>
      </c>
      <c r="U1662" s="3" t="s">
        <v>480</v>
      </c>
      <c r="V1662" s="3" t="s">
        <v>239</v>
      </c>
      <c r="W1662" s="3" t="s">
        <v>69</v>
      </c>
      <c r="X1662" s="3" t="s">
        <v>70</v>
      </c>
      <c r="Y1662" s="3" t="s">
        <v>67</v>
      </c>
      <c r="Z1662" s="4" t="str">
        <f>IF(Tabela1[[#This Row],[R.A.E]]="SIM",VLOOKUP(Tabela1[[#This Row],[CLASSIFICAÇÃO]],Lista_Susp_!PRAZO,2,0)+Tabela1[[#This Row],[DATA]],"")</f>
        <v/>
      </c>
      <c r="AA1662" s="11" t="b">
        <f ca="1">IF(Tabela1[[#This Row],[R.A.E]]="SIM",IF(AC1662="ok","CONCLUÍDO",IF(Tabela1[[#This Row],[PRAZO ABERTURA R.A.E]]&lt;TODAY(),"ATRASADO","NO PRAZO")))</f>
        <v>0</v>
      </c>
      <c r="AB1662" s="11" t="str">
        <f ca="1">IF(Tabela1[[#This Row],[PRAZO ABERTURA R.A.E]]&gt;=TODAY(),"",IF(Tabela1[[#This Row],[STATUS]]="ATRASADO",TODAY()-Tabela1[[#This Row],[PRAZO ABERTURA R.A.E]],""))</f>
        <v/>
      </c>
      <c r="AE1662" s="3"/>
      <c r="AF1662" t="s">
        <v>73</v>
      </c>
    </row>
    <row r="1663" spans="1:32" x14ac:dyDescent="0.25">
      <c r="A1663" s="71">
        <v>1662</v>
      </c>
      <c r="B1663" s="2" t="s">
        <v>25</v>
      </c>
      <c r="C1663" s="46">
        <v>45650</v>
      </c>
      <c r="D1663" s="15" t="str">
        <f t="shared" si="29"/>
        <v>dezembro</v>
      </c>
      <c r="E1663" s="9">
        <v>0.65972222222222221</v>
      </c>
      <c r="F1663" s="41" t="s">
        <v>8427</v>
      </c>
      <c r="G1663" s="2" t="s">
        <v>36</v>
      </c>
      <c r="H1663" s="20"/>
      <c r="I1663" s="61"/>
      <c r="J1663" s="3"/>
      <c r="K1663" s="5" t="s">
        <v>8428</v>
      </c>
      <c r="L1663" s="6" t="s">
        <v>126</v>
      </c>
      <c r="M1663" s="3" t="s">
        <v>246</v>
      </c>
      <c r="N1663" s="3" t="s">
        <v>8429</v>
      </c>
      <c r="O1663" s="2" t="s">
        <v>8430</v>
      </c>
      <c r="P1663" s="3" t="s">
        <v>2995</v>
      </c>
      <c r="S1663" s="3"/>
      <c r="T1663" s="3" t="s">
        <v>8431</v>
      </c>
      <c r="U1663" s="3" t="s">
        <v>6214</v>
      </c>
      <c r="V1663" s="3" t="s">
        <v>77</v>
      </c>
      <c r="W1663" s="3" t="s">
        <v>69</v>
      </c>
      <c r="X1663" s="3" t="s">
        <v>70</v>
      </c>
      <c r="Y1663" s="3" t="s">
        <v>67</v>
      </c>
      <c r="Z1663" s="4" t="str">
        <f>IF(Tabela1[[#This Row],[R.A.E]]="SIM",VLOOKUP(Tabela1[[#This Row],[CLASSIFICAÇÃO]],Lista_Susp_!PRAZO,2,0)+Tabela1[[#This Row],[DATA]],"")</f>
        <v/>
      </c>
      <c r="AA1663" s="11" t="b">
        <f ca="1">IF(Tabela1[[#This Row],[R.A.E]]="SIM",IF(AC1663="ok","CONCLUÍDO",IF(Tabela1[[#This Row],[PRAZO ABERTURA R.A.E]]&lt;TODAY(),"ATRASADO","NO PRAZO")))</f>
        <v>0</v>
      </c>
      <c r="AB1663" s="11" t="str">
        <f ca="1">IF(Tabela1[[#This Row],[PRAZO ABERTURA R.A.E]]&gt;=TODAY(),"",IF(Tabela1[[#This Row],[STATUS]]="ATRASADO",TODAY()-Tabela1[[#This Row],[PRAZO ABERTURA R.A.E]],""))</f>
        <v/>
      </c>
      <c r="AE1663" s="3"/>
      <c r="AF1663" t="s">
        <v>73</v>
      </c>
    </row>
    <row r="1664" spans="1:32" x14ac:dyDescent="0.25">
      <c r="A1664" s="71">
        <v>1663</v>
      </c>
      <c r="B1664" s="2" t="s">
        <v>25</v>
      </c>
      <c r="C1664" s="46">
        <v>45651</v>
      </c>
      <c r="D1664" s="15" t="str">
        <f t="shared" ref="D1664:D1665" si="30">TEXT(C1664,"MMMM")</f>
        <v>dezembro</v>
      </c>
      <c r="E1664" s="9">
        <v>0.75</v>
      </c>
      <c r="F1664" s="41" t="s">
        <v>8432</v>
      </c>
      <c r="G1664" s="2" t="s">
        <v>27</v>
      </c>
      <c r="H1664" s="20" t="s">
        <v>2310</v>
      </c>
      <c r="I1664" s="61"/>
      <c r="J1664" s="3"/>
      <c r="K1664" s="5" t="s">
        <v>8433</v>
      </c>
      <c r="L1664" s="6" t="s">
        <v>126</v>
      </c>
      <c r="M1664" s="3" t="s">
        <v>122</v>
      </c>
      <c r="N1664" s="3" t="s">
        <v>4969</v>
      </c>
      <c r="O1664" s="2" t="s">
        <v>8434</v>
      </c>
      <c r="P1664" s="3" t="s">
        <v>8149</v>
      </c>
      <c r="S1664" s="3"/>
      <c r="T1664" s="3" t="s">
        <v>8435</v>
      </c>
      <c r="U1664" s="3" t="s">
        <v>4698</v>
      </c>
      <c r="V1664" s="3" t="s">
        <v>82</v>
      </c>
      <c r="W1664" s="3" t="s">
        <v>69</v>
      </c>
      <c r="X1664" s="3" t="s">
        <v>70</v>
      </c>
      <c r="Y1664" s="3" t="s">
        <v>67</v>
      </c>
      <c r="Z1664" s="4" t="str">
        <f>IF(Tabela1[[#This Row],[R.A.E]]="SIM",VLOOKUP(Tabela1[[#This Row],[CLASSIFICAÇÃO]],Lista_Susp_!PRAZO,2,0)+Tabela1[[#This Row],[DATA]],"")</f>
        <v/>
      </c>
      <c r="AA1664" s="11" t="b">
        <f ca="1">IF(Tabela1[[#This Row],[R.A.E]]="SIM",IF(AC1664="ok","CONCLUÍDO",IF(Tabela1[[#This Row],[PRAZO ABERTURA R.A.E]]&lt;TODAY(),"ATRASADO","NO PRAZO")))</f>
        <v>0</v>
      </c>
      <c r="AB1664" s="11" t="str">
        <f ca="1">IF(Tabela1[[#This Row],[PRAZO ABERTURA R.A.E]]&gt;=TODAY(),"",IF(Tabela1[[#This Row],[STATUS]]="ATRASADO",TODAY()-Tabela1[[#This Row],[PRAZO ABERTURA R.A.E]],""))</f>
        <v/>
      </c>
      <c r="AE1664" s="3"/>
      <c r="AF1664" t="s">
        <v>73</v>
      </c>
    </row>
    <row r="1665" spans="1:32" x14ac:dyDescent="0.25">
      <c r="A1665" s="83">
        <v>1664</v>
      </c>
      <c r="B1665" s="2" t="s">
        <v>25</v>
      </c>
      <c r="C1665" s="46">
        <v>45652</v>
      </c>
      <c r="D1665" s="15" t="str">
        <f t="shared" si="30"/>
        <v>dezembro</v>
      </c>
      <c r="E1665" s="9">
        <v>0.41666666666666669</v>
      </c>
      <c r="F1665" s="41" t="s">
        <v>8436</v>
      </c>
      <c r="G1665" s="2" t="s">
        <v>27</v>
      </c>
      <c r="H1665" s="20" t="s">
        <v>2310</v>
      </c>
      <c r="I1665" s="61"/>
      <c r="J1665" s="3"/>
      <c r="K1665" s="5" t="s">
        <v>8437</v>
      </c>
      <c r="L1665" s="6" t="s">
        <v>126</v>
      </c>
      <c r="M1665" s="3" t="s">
        <v>122</v>
      </c>
      <c r="N1665" s="3" t="s">
        <v>2620</v>
      </c>
      <c r="O1665" s="2" t="s">
        <v>8438</v>
      </c>
      <c r="P1665" s="3" t="s">
        <v>3258</v>
      </c>
      <c r="S1665" s="3"/>
      <c r="T1665" s="3" t="s">
        <v>7929</v>
      </c>
      <c r="U1665" s="3" t="s">
        <v>7930</v>
      </c>
      <c r="V1665" s="3" t="s">
        <v>105</v>
      </c>
      <c r="W1665" s="3" t="s">
        <v>69</v>
      </c>
      <c r="X1665" s="3" t="s">
        <v>70</v>
      </c>
      <c r="Y1665" s="3" t="s">
        <v>67</v>
      </c>
      <c r="Z1665" s="4" t="str">
        <f>IF(Tabela1[[#This Row],[R.A.E]]="SIM",VLOOKUP(Tabela1[[#This Row],[CLASSIFICAÇÃO]],Lista_Susp_!PRAZO,2,0)+Tabela1[[#This Row],[DATA]],"")</f>
        <v/>
      </c>
      <c r="AA1665" s="11" t="b">
        <f ca="1">IF(Tabela1[[#This Row],[R.A.E]]="SIM",IF(AC1665="ok","CONCLUÍDO",IF(Tabela1[[#This Row],[PRAZO ABERTURA R.A.E]]&lt;TODAY(),"ATRASADO","NO PRAZO")))</f>
        <v>0</v>
      </c>
      <c r="AB1665" s="11" t="str">
        <f ca="1">IF(Tabela1[[#This Row],[PRAZO ABERTURA R.A.E]]&gt;=TODAY(),"",IF(Tabela1[[#This Row],[STATUS]]="ATRASADO",TODAY()-Tabela1[[#This Row],[PRAZO ABERTURA R.A.E]],""))</f>
        <v/>
      </c>
      <c r="AE1665" s="3"/>
      <c r="AF1665" t="s">
        <v>73</v>
      </c>
    </row>
    <row r="1666" spans="1:32" x14ac:dyDescent="0.25">
      <c r="A1666" s="71">
        <v>1665</v>
      </c>
      <c r="B1666" s="71" t="s">
        <v>25</v>
      </c>
      <c r="C1666" s="46">
        <v>45643</v>
      </c>
      <c r="D1666" s="15" t="str">
        <f t="shared" si="29"/>
        <v>dezembro</v>
      </c>
      <c r="E1666" s="9">
        <v>0.625</v>
      </c>
      <c r="F1666" s="41" t="s">
        <v>8440</v>
      </c>
      <c r="G1666" s="2" t="s">
        <v>27</v>
      </c>
      <c r="H1666" s="20" t="s">
        <v>2308</v>
      </c>
      <c r="I1666" s="61"/>
      <c r="J1666" s="3"/>
      <c r="K1666" s="5" t="s">
        <v>8441</v>
      </c>
      <c r="L1666" s="6" t="s">
        <v>126</v>
      </c>
      <c r="M1666" s="3" t="s">
        <v>209</v>
      </c>
      <c r="N1666" s="3" t="s">
        <v>8442</v>
      </c>
      <c r="O1666" s="2" t="s">
        <v>8443</v>
      </c>
      <c r="P1666" s="3" t="s">
        <v>8444</v>
      </c>
      <c r="S1666" s="3"/>
      <c r="T1666" s="3" t="s">
        <v>8445</v>
      </c>
      <c r="U1666" s="3" t="s">
        <v>8446</v>
      </c>
      <c r="V1666" s="3" t="s">
        <v>95</v>
      </c>
      <c r="W1666" s="3" t="s">
        <v>69</v>
      </c>
      <c r="X1666" s="3" t="s">
        <v>70</v>
      </c>
      <c r="Y1666" s="3" t="s">
        <v>67</v>
      </c>
      <c r="Z1666" s="4"/>
      <c r="AA1666" s="11" t="b">
        <f ca="1">IF(Tabela1[[#This Row],[R.A.E]]="SIM",IF(AC1666="ok","CONCLUÍDO",IF(Tabela1[[#This Row],[PRAZO ABERTURA R.A.E]]&lt;TODAY(),"ATRASADO","NO PRAZO")))</f>
        <v>0</v>
      </c>
      <c r="AB1666" s="11" t="str">
        <f ca="1">IF(Tabela1[[#This Row],[PRAZO ABERTURA R.A.E]]&gt;=TODAY(),"",IF(Tabela1[[#This Row],[STATUS]]="ATRASADO",TODAY()-Tabela1[[#This Row],[PRAZO ABERTURA R.A.E]],""))</f>
        <v/>
      </c>
      <c r="AE1666" s="3"/>
      <c r="AF1666" t="s">
        <v>67</v>
      </c>
    </row>
    <row r="1667" spans="1:32" x14ac:dyDescent="0.25">
      <c r="A1667" s="71">
        <v>1666</v>
      </c>
      <c r="B1667" s="2" t="s">
        <v>25</v>
      </c>
      <c r="C1667" s="46">
        <v>45653</v>
      </c>
      <c r="D1667" s="15" t="str">
        <f t="shared" si="29"/>
        <v>dezembro</v>
      </c>
      <c r="E1667" s="9">
        <v>0.47569444444444442</v>
      </c>
      <c r="F1667" s="41" t="s">
        <v>6404</v>
      </c>
      <c r="G1667" s="2" t="s">
        <v>27</v>
      </c>
      <c r="H1667" s="20" t="s">
        <v>2308</v>
      </c>
      <c r="I1667" s="61"/>
      <c r="J1667" s="3"/>
      <c r="K1667" s="5" t="s">
        <v>8447</v>
      </c>
      <c r="L1667" s="6" t="s">
        <v>126</v>
      </c>
      <c r="M1667" s="3" t="s">
        <v>210</v>
      </c>
      <c r="N1667" s="3" t="s">
        <v>8448</v>
      </c>
      <c r="O1667" s="2" t="s">
        <v>8449</v>
      </c>
      <c r="P1667" s="3" t="s">
        <v>8450</v>
      </c>
      <c r="S1667" s="3"/>
      <c r="T1667" s="3" t="s">
        <v>8451</v>
      </c>
      <c r="U1667" s="3" t="s">
        <v>8452</v>
      </c>
      <c r="V1667" s="3" t="s">
        <v>95</v>
      </c>
      <c r="W1667" s="3" t="s">
        <v>69</v>
      </c>
      <c r="X1667" s="3" t="s">
        <v>70</v>
      </c>
      <c r="Y1667" s="3" t="s">
        <v>67</v>
      </c>
      <c r="Z1667" s="4" t="str">
        <f>IF(Tabela1[[#This Row],[R.A.E]]="SIM",VLOOKUP(Tabela1[[#This Row],[CLASSIFICAÇÃO]],Lista_Susp_!PRAZO,2,0)+Tabela1[[#This Row],[DATA]],"")</f>
        <v/>
      </c>
      <c r="AA1667" s="11" t="b">
        <f ca="1">IF(Tabela1[[#This Row],[R.A.E]]="SIM",IF(AC1667="ok","CONCLUÍDO",IF(Tabela1[[#This Row],[PRAZO ABERTURA R.A.E]]&lt;TODAY(),"ATRASADO","NO PRAZO")))</f>
        <v>0</v>
      </c>
      <c r="AB1667" s="11" t="str">
        <f ca="1">IF(Tabela1[[#This Row],[PRAZO ABERTURA R.A.E]]&gt;=TODAY(),"",IF(Tabela1[[#This Row],[STATUS]]="ATRASADO",TODAY()-Tabela1[[#This Row],[PRAZO ABERTURA R.A.E]],""))</f>
        <v/>
      </c>
      <c r="AE1667" s="3"/>
      <c r="AF1667" t="s">
        <v>73</v>
      </c>
    </row>
    <row r="1668" spans="1:32" x14ac:dyDescent="0.25">
      <c r="A1668" s="83">
        <v>1667</v>
      </c>
      <c r="B1668" s="2" t="s">
        <v>25</v>
      </c>
      <c r="C1668" s="46">
        <v>45649</v>
      </c>
      <c r="D1668" s="15" t="str">
        <f t="shared" si="29"/>
        <v>dezembro</v>
      </c>
      <c r="E1668" s="9">
        <v>0.46875</v>
      </c>
      <c r="F1668" s="41" t="s">
        <v>8453</v>
      </c>
      <c r="G1668" s="2" t="s">
        <v>26</v>
      </c>
      <c r="H1668" s="20"/>
      <c r="I1668" s="61"/>
      <c r="J1668" s="3"/>
      <c r="K1668" s="5" t="s">
        <v>8456</v>
      </c>
      <c r="L1668" s="6" t="s">
        <v>126</v>
      </c>
      <c r="M1668" s="3" t="s">
        <v>44</v>
      </c>
      <c r="N1668" s="3" t="s">
        <v>474</v>
      </c>
      <c r="O1668" s="2" t="s">
        <v>8454</v>
      </c>
      <c r="P1668" s="3" t="s">
        <v>962</v>
      </c>
      <c r="S1668" s="3"/>
      <c r="T1668" s="3" t="s">
        <v>8455</v>
      </c>
      <c r="U1668" s="3" t="s">
        <v>8099</v>
      </c>
      <c r="V1668" s="3" t="s">
        <v>239</v>
      </c>
      <c r="W1668" s="3" t="s">
        <v>69</v>
      </c>
      <c r="X1668" s="3" t="s">
        <v>70</v>
      </c>
      <c r="Y1668" s="3" t="s">
        <v>73</v>
      </c>
      <c r="Z1668" s="4">
        <f>IF(Tabela1[[#This Row],[R.A.E]]="SIM",VLOOKUP(Tabela1[[#This Row],[CLASSIFICAÇÃO]],Lista_Susp_!PRAZO,2,0)+Tabela1[[#This Row],[DATA]],"")</f>
        <v>45656</v>
      </c>
      <c r="AA1668" s="11" t="str">
        <f ca="1">IF(Tabela1[[#This Row],[R.A.E]]="SIM",IF(AC1668="ok","CONCLUÍDO",IF(Tabela1[[#This Row],[PRAZO ABERTURA R.A.E]]&lt;TODAY(),"ATRASADO","NO PRAZO")))</f>
        <v>ATRASADO</v>
      </c>
      <c r="AB1668" s="11">
        <f ca="1">IF(Tabela1[[#This Row],[PRAZO ABERTURA R.A.E]]&gt;=TODAY(),"",IF(Tabela1[[#This Row],[STATUS]]="ATRASADO",TODAY()-Tabela1[[#This Row],[PRAZO ABERTURA R.A.E]],""))</f>
        <v>1</v>
      </c>
      <c r="AE1668" s="3"/>
      <c r="AF1668" t="s">
        <v>67</v>
      </c>
    </row>
    <row r="1669" spans="1:32" x14ac:dyDescent="0.25">
      <c r="A1669" s="71">
        <v>1668</v>
      </c>
      <c r="B1669" s="2" t="s">
        <v>25</v>
      </c>
      <c r="C1669" s="46">
        <v>45654</v>
      </c>
      <c r="D1669" s="15" t="str">
        <f t="shared" si="29"/>
        <v>dezembro</v>
      </c>
      <c r="E1669" s="9">
        <v>0.70833333333333337</v>
      </c>
      <c r="F1669" s="41" t="s">
        <v>8457</v>
      </c>
      <c r="G1669" s="2" t="s">
        <v>32</v>
      </c>
      <c r="H1669" s="20"/>
      <c r="I1669" s="61" t="s">
        <v>5169</v>
      </c>
      <c r="J1669" s="3"/>
      <c r="K1669" s="5" t="s">
        <v>8458</v>
      </c>
      <c r="L1669" s="6" t="s">
        <v>126</v>
      </c>
      <c r="M1669" s="3" t="s">
        <v>123</v>
      </c>
      <c r="N1669" s="3" t="s">
        <v>1734</v>
      </c>
      <c r="O1669" s="2" t="s">
        <v>8459</v>
      </c>
      <c r="P1669" s="3" t="s">
        <v>7935</v>
      </c>
      <c r="S1669" s="3"/>
      <c r="T1669" s="3" t="s">
        <v>8460</v>
      </c>
      <c r="U1669" s="3" t="s">
        <v>8461</v>
      </c>
      <c r="V1669" s="3" t="s">
        <v>95</v>
      </c>
      <c r="Y1669" s="3" t="s">
        <v>73</v>
      </c>
      <c r="Z1669" s="4">
        <f>IF(Tabela1[[#This Row],[R.A.E]]="SIM",VLOOKUP(Tabela1[[#This Row],[CLASSIFICAÇÃO]],Lista_Susp_!PRAZO,2,0)+Tabela1[[#This Row],[DATA]],"")</f>
        <v>45661</v>
      </c>
      <c r="AA1669" s="11" t="str">
        <f ca="1">IF(Tabela1[[#This Row],[R.A.E]]="SIM",IF(AC1669="ok","CONCLUÍDO",IF(Tabela1[[#This Row],[PRAZO ABERTURA R.A.E]]&lt;TODAY(),"ATRASADO","NO PRAZO")))</f>
        <v>NO PRAZO</v>
      </c>
      <c r="AB1669" s="11" t="str">
        <f ca="1">IF(Tabela1[[#This Row],[PRAZO ABERTURA R.A.E]]&gt;=TODAY(),"",IF(Tabela1[[#This Row],[STATUS]]="ATRASADO",TODAY()-Tabela1[[#This Row],[PRAZO ABERTURA R.A.E]],""))</f>
        <v/>
      </c>
      <c r="AE1669" s="3"/>
      <c r="AF1669" t="s">
        <v>73</v>
      </c>
    </row>
    <row r="1670" spans="1:32" x14ac:dyDescent="0.25">
      <c r="A1670" s="71">
        <v>1669</v>
      </c>
      <c r="B1670" s="2" t="s">
        <v>25</v>
      </c>
      <c r="C1670" s="46">
        <v>45653</v>
      </c>
      <c r="D1670" s="15" t="str">
        <f t="shared" si="29"/>
        <v>dezembro</v>
      </c>
      <c r="E1670" s="9">
        <v>0.94444444444444453</v>
      </c>
      <c r="F1670" s="41" t="s">
        <v>8462</v>
      </c>
      <c r="G1670" s="2" t="s">
        <v>27</v>
      </c>
      <c r="H1670" s="20" t="s">
        <v>2310</v>
      </c>
      <c r="I1670" s="61"/>
      <c r="J1670" s="3"/>
      <c r="K1670" s="5" t="s">
        <v>8463</v>
      </c>
      <c r="L1670" s="6" t="s">
        <v>126</v>
      </c>
      <c r="M1670" s="3" t="s">
        <v>122</v>
      </c>
      <c r="N1670" s="3" t="s">
        <v>3005</v>
      </c>
      <c r="O1670" s="2" t="s">
        <v>8464</v>
      </c>
      <c r="P1670" s="3" t="s">
        <v>484</v>
      </c>
      <c r="S1670" s="3"/>
      <c r="T1670" s="3" t="s">
        <v>8465</v>
      </c>
      <c r="U1670" s="3" t="s">
        <v>8466</v>
      </c>
      <c r="V1670" s="3" t="s">
        <v>105</v>
      </c>
      <c r="W1670" s="3" t="s">
        <v>69</v>
      </c>
      <c r="X1670" s="3" t="s">
        <v>70</v>
      </c>
      <c r="Y1670" s="3" t="s">
        <v>67</v>
      </c>
      <c r="Z1670" s="4" t="str">
        <f>IF(Tabela1[[#This Row],[R.A.E]]="SIM",VLOOKUP(Tabela1[[#This Row],[CLASSIFICAÇÃO]],Lista_Susp_!PRAZO,2,0)+Tabela1[[#This Row],[DATA]],"")</f>
        <v/>
      </c>
      <c r="AA1670" s="11" t="b">
        <f ca="1">IF(Tabela1[[#This Row],[R.A.E]]="SIM",IF(AC1670="ok","CONCLUÍDO",IF(Tabela1[[#This Row],[PRAZO ABERTURA R.A.E]]&lt;TODAY(),"ATRASADO","NO PRAZO")))</f>
        <v>0</v>
      </c>
      <c r="AB1670" s="11" t="str">
        <f ca="1">IF(Tabela1[[#This Row],[PRAZO ABERTURA R.A.E]]&gt;=TODAY(),"",IF(Tabela1[[#This Row],[STATUS]]="ATRASADO",TODAY()-Tabela1[[#This Row],[PRAZO ABERTURA R.A.E]],""))</f>
        <v/>
      </c>
      <c r="AE1670" s="3"/>
      <c r="AF1670" t="s">
        <v>73</v>
      </c>
    </row>
    <row r="1671" spans="1:32" x14ac:dyDescent="0.25">
      <c r="A1671" s="71">
        <v>1670</v>
      </c>
      <c r="B1671" s="2" t="s">
        <v>25</v>
      </c>
      <c r="C1671" s="46">
        <v>45656</v>
      </c>
      <c r="D1671" s="15" t="str">
        <f t="shared" si="29"/>
        <v>dezembro</v>
      </c>
      <c r="E1671" s="9">
        <v>0.22916666666666666</v>
      </c>
      <c r="F1671" s="41" t="s">
        <v>8467</v>
      </c>
      <c r="G1671" s="2" t="s">
        <v>47</v>
      </c>
      <c r="H1671" s="20"/>
      <c r="I1671" s="61"/>
      <c r="J1671" s="3"/>
      <c r="K1671" s="5" t="s">
        <v>8468</v>
      </c>
      <c r="L1671" s="6" t="s">
        <v>126</v>
      </c>
      <c r="M1671" s="3" t="s">
        <v>231</v>
      </c>
      <c r="N1671" s="3" t="s">
        <v>8469</v>
      </c>
      <c r="O1671" s="2" t="s">
        <v>8470</v>
      </c>
      <c r="P1671" s="3" t="s">
        <v>8471</v>
      </c>
      <c r="S1671" s="3"/>
      <c r="T1671" s="3" t="s">
        <v>8472</v>
      </c>
      <c r="U1671" s="3" t="s">
        <v>8473</v>
      </c>
      <c r="V1671" s="3" t="s">
        <v>77</v>
      </c>
      <c r="Y1671" s="3"/>
      <c r="Z1671" s="4" t="str">
        <f>IF(Tabela1[[#This Row],[R.A.E]]="SIM",VLOOKUP(Tabela1[[#This Row],[CLASSIFICAÇÃO]],Lista_Susp_!PRAZO,2,0)+Tabela1[[#This Row],[DATA]],"")</f>
        <v/>
      </c>
      <c r="AA1671" s="11" t="b">
        <f ca="1">IF(Tabela1[[#This Row],[R.A.E]]="SIM",IF(AC1671="ok","CONCLUÍDO",IF(Tabela1[[#This Row],[PRAZO ABERTURA R.A.E]]&lt;TODAY(),"ATRASADO","NO PRAZO")))</f>
        <v>0</v>
      </c>
      <c r="AB1671" s="11" t="str">
        <f ca="1">IF(Tabela1[[#This Row],[PRAZO ABERTURA R.A.E]]&gt;=TODAY(),"",IF(Tabela1[[#This Row],[STATUS]]="ATRASADO",TODAY()-Tabela1[[#This Row],[PRAZO ABERTURA R.A.E]],""))</f>
        <v/>
      </c>
      <c r="AE1671" s="3"/>
      <c r="AF1671" t="s">
        <v>73</v>
      </c>
    </row>
    <row r="1672" spans="1:32" x14ac:dyDescent="0.25">
      <c r="A1672" s="83">
        <v>1671</v>
      </c>
      <c r="B1672" s="2" t="s">
        <v>25</v>
      </c>
      <c r="C1672" s="46">
        <v>45654</v>
      </c>
      <c r="D1672" s="15" t="str">
        <f t="shared" si="29"/>
        <v>dezembro</v>
      </c>
      <c r="E1672" s="9">
        <v>0.72916666666666663</v>
      </c>
      <c r="F1672" s="41" t="s">
        <v>1268</v>
      </c>
      <c r="G1672" s="2" t="s">
        <v>27</v>
      </c>
      <c r="H1672" s="20" t="s">
        <v>2310</v>
      </c>
      <c r="I1672" s="61"/>
      <c r="J1672" s="3"/>
      <c r="K1672" s="5" t="s">
        <v>8476</v>
      </c>
      <c r="L1672" s="6" t="s">
        <v>126</v>
      </c>
      <c r="M1672" s="3" t="s">
        <v>122</v>
      </c>
      <c r="N1672" s="3" t="s">
        <v>2930</v>
      </c>
      <c r="O1672" s="2" t="s">
        <v>8474</v>
      </c>
      <c r="P1672" s="3" t="s">
        <v>484</v>
      </c>
      <c r="S1672" s="3"/>
      <c r="T1672" s="3" t="s">
        <v>8475</v>
      </c>
      <c r="U1672" s="3" t="s">
        <v>8062</v>
      </c>
      <c r="V1672" s="3" t="s">
        <v>95</v>
      </c>
      <c r="W1672" s="3" t="s">
        <v>69</v>
      </c>
      <c r="X1672" s="3" t="s">
        <v>70</v>
      </c>
      <c r="Y1672" s="3" t="s">
        <v>67</v>
      </c>
      <c r="Z1672" s="4" t="str">
        <f>IF(Tabela1[[#This Row],[R.A.E]]="SIM",VLOOKUP(Tabela1[[#This Row],[CLASSIFICAÇÃO]],Lista_Susp_!PRAZO,2,0)+Tabela1[[#This Row],[DATA]],"")</f>
        <v/>
      </c>
      <c r="AA1672" s="11" t="b">
        <f ca="1">IF(Tabela1[[#This Row],[R.A.E]]="SIM",IF(AC1672="ok","CONCLUÍDO",IF(Tabela1[[#This Row],[PRAZO ABERTURA R.A.E]]&lt;TODAY(),"ATRASADO","NO PRAZO")))</f>
        <v>0</v>
      </c>
      <c r="AB1672" s="11" t="str">
        <f ca="1">IF(Tabela1[[#This Row],[PRAZO ABERTURA R.A.E]]&gt;=TODAY(),"",IF(Tabela1[[#This Row],[STATUS]]="ATRASADO",TODAY()-Tabela1[[#This Row],[PRAZO ABERTURA R.A.E]],""))</f>
        <v/>
      </c>
      <c r="AE1672" s="3"/>
      <c r="AF1672" t="s">
        <v>67</v>
      </c>
    </row>
    <row r="1673" spans="1:32" x14ac:dyDescent="0.25">
      <c r="A1673" s="71">
        <v>1672</v>
      </c>
      <c r="C1673" s="46"/>
      <c r="D1673" s="15" t="str">
        <f t="shared" si="29"/>
        <v>janeiro</v>
      </c>
      <c r="F1673" s="41"/>
      <c r="H1673" s="20"/>
      <c r="I1673" s="61"/>
      <c r="J1673" s="3"/>
      <c r="K1673" s="5"/>
      <c r="L1673" s="6"/>
      <c r="M1673" s="3"/>
      <c r="O1673" s="2"/>
      <c r="S1673" s="3"/>
      <c r="Y1673" s="3"/>
      <c r="Z1673" s="4" t="str">
        <f>IF(Tabela1[[#This Row],[R.A.E]]="SIM",VLOOKUP(Tabela1[[#This Row],[CLASSIFICAÇÃO]],Lista_Susp_!PRAZO,2,0)+Tabela1[[#This Row],[DATA]],"")</f>
        <v/>
      </c>
      <c r="AA1673" s="11" t="b">
        <f ca="1">IF(Tabela1[[#This Row],[R.A.E]]="SIM",IF(AC1673="ok","CONCLUÍDO",IF(Tabela1[[#This Row],[PRAZO ABERTURA R.A.E]]&lt;TODAY(),"ATRASADO","NO PRAZO")))</f>
        <v>0</v>
      </c>
      <c r="AB1673" s="11" t="str">
        <f ca="1">IF(Tabela1[[#This Row],[PRAZO ABERTURA R.A.E]]&gt;=TODAY(),"",IF(Tabela1[[#This Row],[STATUS]]="ATRASADO",TODAY()-Tabela1[[#This Row],[PRAZO ABERTURA R.A.E]],""))</f>
        <v/>
      </c>
      <c r="AE1673" s="3"/>
    </row>
    <row r="1674" spans="1:32" x14ac:dyDescent="0.25">
      <c r="A1674" s="71">
        <v>1673</v>
      </c>
      <c r="C1674" s="46"/>
      <c r="D1674" s="15" t="str">
        <f t="shared" si="29"/>
        <v>janeiro</v>
      </c>
      <c r="F1674" s="41"/>
      <c r="H1674" s="20"/>
      <c r="I1674" s="61"/>
      <c r="J1674" s="3"/>
      <c r="K1674" s="5"/>
      <c r="L1674" s="6"/>
      <c r="M1674" s="3"/>
      <c r="O1674" s="2"/>
      <c r="S1674" s="3"/>
      <c r="Y1674" s="3"/>
      <c r="Z1674" s="4" t="str">
        <f>IF(Tabela1[[#This Row],[R.A.E]]="SIM",VLOOKUP(Tabela1[[#This Row],[CLASSIFICAÇÃO]],Lista_Susp_!PRAZO,2,0)+Tabela1[[#This Row],[DATA]],"")</f>
        <v/>
      </c>
      <c r="AA1674" s="11" t="b">
        <f ca="1">IF(Tabela1[[#This Row],[R.A.E]]="SIM",IF(AC1674="ok","CONCLUÍDO",IF(Tabela1[[#This Row],[PRAZO ABERTURA R.A.E]]&lt;TODAY(),"ATRASADO","NO PRAZO")))</f>
        <v>0</v>
      </c>
      <c r="AB1674" s="11" t="str">
        <f ca="1">IF(Tabela1[[#This Row],[PRAZO ABERTURA R.A.E]]&gt;=TODAY(),"",IF(Tabela1[[#This Row],[STATUS]]="ATRASADO",TODAY()-Tabela1[[#This Row],[PRAZO ABERTURA R.A.E]],""))</f>
        <v/>
      </c>
      <c r="AE1674" s="3"/>
    </row>
    <row r="1675" spans="1:32" x14ac:dyDescent="0.25">
      <c r="A1675" s="71">
        <v>1674</v>
      </c>
      <c r="C1675" s="46"/>
      <c r="D1675" s="15" t="str">
        <f t="shared" si="29"/>
        <v>janeiro</v>
      </c>
      <c r="F1675" s="41"/>
      <c r="H1675" s="20"/>
      <c r="I1675" s="61"/>
      <c r="J1675" s="3"/>
      <c r="K1675" s="5"/>
      <c r="L1675" s="6"/>
      <c r="M1675" s="3"/>
      <c r="O1675" s="2"/>
      <c r="S1675" s="3"/>
      <c r="Y1675" s="3"/>
      <c r="Z1675" s="4" t="str">
        <f>IF(Tabela1[[#This Row],[R.A.E]]="SIM",VLOOKUP(Tabela1[[#This Row],[CLASSIFICAÇÃO]],Lista_Susp_!PRAZO,2,0)+Tabela1[[#This Row],[DATA]],"")</f>
        <v/>
      </c>
      <c r="AA1675" s="11" t="b">
        <f ca="1">IF(Tabela1[[#This Row],[R.A.E]]="SIM",IF(AC1675="ok","CONCLUÍDO",IF(Tabela1[[#This Row],[PRAZO ABERTURA R.A.E]]&lt;TODAY(),"ATRASADO","NO PRAZO")))</f>
        <v>0</v>
      </c>
      <c r="AB1675" s="11" t="str">
        <f ca="1">IF(Tabela1[[#This Row],[PRAZO ABERTURA R.A.E]]&gt;=TODAY(),"",IF(Tabela1[[#This Row],[STATUS]]="ATRASADO",TODAY()-Tabela1[[#This Row],[PRAZO ABERTURA R.A.E]],""))</f>
        <v/>
      </c>
      <c r="AE1675" s="3"/>
    </row>
    <row r="1676" spans="1:32" x14ac:dyDescent="0.25">
      <c r="A1676" s="71">
        <v>1675</v>
      </c>
      <c r="C1676" s="46"/>
      <c r="D1676" s="15" t="str">
        <f t="shared" si="29"/>
        <v>janeiro</v>
      </c>
      <c r="F1676" s="41"/>
      <c r="H1676" s="20"/>
      <c r="I1676" s="61"/>
      <c r="J1676" s="3"/>
      <c r="K1676" s="5"/>
      <c r="L1676" s="6"/>
      <c r="M1676" s="3"/>
      <c r="O1676" s="2"/>
      <c r="S1676" s="3"/>
      <c r="Y1676" s="3"/>
      <c r="Z1676" s="4" t="str">
        <f>IF(Tabela1[[#This Row],[R.A.E]]="SIM",VLOOKUP(Tabela1[[#This Row],[CLASSIFICAÇÃO]],Lista_Susp_!PRAZO,2,0)+Tabela1[[#This Row],[DATA]],"")</f>
        <v/>
      </c>
      <c r="AA1676" s="11" t="b">
        <f ca="1">IF(Tabela1[[#This Row],[R.A.E]]="SIM",IF(AC1676="ok","CONCLUÍDO",IF(Tabela1[[#This Row],[PRAZO ABERTURA R.A.E]]&lt;TODAY(),"ATRASADO","NO PRAZO")))</f>
        <v>0</v>
      </c>
      <c r="AB1676" s="11" t="str">
        <f ca="1">IF(Tabela1[[#This Row],[PRAZO ABERTURA R.A.E]]&gt;=TODAY(),"",IF(Tabela1[[#This Row],[STATUS]]="ATRASADO",TODAY()-Tabela1[[#This Row],[PRAZO ABERTURA R.A.E]],""))</f>
        <v/>
      </c>
      <c r="AE1676" s="3"/>
    </row>
    <row r="1677" spans="1:32" x14ac:dyDescent="0.25">
      <c r="A1677" s="71">
        <v>1676</v>
      </c>
      <c r="C1677" s="46"/>
      <c r="D1677" s="15" t="str">
        <f t="shared" si="29"/>
        <v>janeiro</v>
      </c>
      <c r="F1677" s="41"/>
      <c r="H1677" s="20"/>
      <c r="I1677" s="61"/>
      <c r="J1677" s="3"/>
      <c r="K1677" s="5"/>
      <c r="L1677" s="6"/>
      <c r="M1677" s="3"/>
      <c r="O1677" s="2"/>
      <c r="S1677" s="3"/>
      <c r="Y1677" s="3"/>
      <c r="Z1677" s="4" t="str">
        <f>IF(Tabela1[[#This Row],[R.A.E]]="SIM",VLOOKUP(Tabela1[[#This Row],[CLASSIFICAÇÃO]],Lista_Susp_!PRAZO,2,0)+Tabela1[[#This Row],[DATA]],"")</f>
        <v/>
      </c>
      <c r="AA1677" s="11" t="b">
        <f ca="1">IF(Tabela1[[#This Row],[R.A.E]]="SIM",IF(AC1677="ok","CONCLUÍDO",IF(Tabela1[[#This Row],[PRAZO ABERTURA R.A.E]]&lt;TODAY(),"ATRASADO","NO PRAZO")))</f>
        <v>0</v>
      </c>
      <c r="AB1677" s="11" t="str">
        <f ca="1">IF(Tabela1[[#This Row],[PRAZO ABERTURA R.A.E]]&gt;=TODAY(),"",IF(Tabela1[[#This Row],[STATUS]]="ATRASADO",TODAY()-Tabela1[[#This Row],[PRAZO ABERTURA R.A.E]],""))</f>
        <v/>
      </c>
      <c r="AE1677" s="3"/>
    </row>
    <row r="1678" spans="1:32" x14ac:dyDescent="0.25">
      <c r="A1678" s="71">
        <v>1677</v>
      </c>
      <c r="C1678" s="46"/>
      <c r="D1678" s="15" t="str">
        <f t="shared" si="29"/>
        <v>janeiro</v>
      </c>
      <c r="F1678" s="41"/>
      <c r="H1678" s="20"/>
      <c r="I1678" s="61"/>
      <c r="J1678" s="3"/>
      <c r="K1678" s="5"/>
      <c r="L1678" s="6"/>
      <c r="M1678" s="3"/>
      <c r="O1678" s="2"/>
      <c r="S1678" s="3"/>
      <c r="Y1678" s="3"/>
      <c r="Z1678" s="4" t="str">
        <f>IF(Tabela1[[#This Row],[R.A.E]]="SIM",VLOOKUP(Tabela1[[#This Row],[CLASSIFICAÇÃO]],Lista_Susp_!PRAZO,2,0)+Tabela1[[#This Row],[DATA]],"")</f>
        <v/>
      </c>
      <c r="AA1678" s="11" t="b">
        <f ca="1">IF(Tabela1[[#This Row],[R.A.E]]="SIM",IF(AC1678="ok","CONCLUÍDO",IF(Tabela1[[#This Row],[PRAZO ABERTURA R.A.E]]&lt;TODAY(),"ATRASADO","NO PRAZO")))</f>
        <v>0</v>
      </c>
      <c r="AB1678" s="11" t="str">
        <f ca="1">IF(Tabela1[[#This Row],[PRAZO ABERTURA R.A.E]]&gt;=TODAY(),"",IF(Tabela1[[#This Row],[STATUS]]="ATRASADO",TODAY()-Tabela1[[#This Row],[PRAZO ABERTURA R.A.E]],""))</f>
        <v/>
      </c>
      <c r="AE1678" s="3"/>
    </row>
    <row r="1679" spans="1:32" x14ac:dyDescent="0.25">
      <c r="A1679" s="71">
        <v>1678</v>
      </c>
      <c r="C1679" s="46"/>
      <c r="D1679" s="15" t="str">
        <f t="shared" si="29"/>
        <v>janeiro</v>
      </c>
      <c r="F1679" s="41"/>
      <c r="H1679" s="20"/>
      <c r="I1679" s="61"/>
      <c r="J1679" s="3"/>
      <c r="K1679" s="5"/>
      <c r="L1679" s="6"/>
      <c r="M1679" s="3"/>
      <c r="O1679" s="2"/>
      <c r="S1679" s="3"/>
      <c r="Y1679" s="3"/>
      <c r="Z1679" s="4" t="str">
        <f>IF(Tabela1[[#This Row],[R.A.E]]="SIM",VLOOKUP(Tabela1[[#This Row],[CLASSIFICAÇÃO]],Lista_Susp_!PRAZO,2,0)+Tabela1[[#This Row],[DATA]],"")</f>
        <v/>
      </c>
      <c r="AA1679" s="11" t="b">
        <f ca="1">IF(Tabela1[[#This Row],[R.A.E]]="SIM",IF(AC1679="ok","CONCLUÍDO",IF(Tabela1[[#This Row],[PRAZO ABERTURA R.A.E]]&lt;TODAY(),"ATRASADO","NO PRAZO")))</f>
        <v>0</v>
      </c>
      <c r="AB1679" s="11" t="str">
        <f ca="1">IF(Tabela1[[#This Row],[PRAZO ABERTURA R.A.E]]&gt;=TODAY(),"",IF(Tabela1[[#This Row],[STATUS]]="ATRASADO",TODAY()-Tabela1[[#This Row],[PRAZO ABERTURA R.A.E]],""))</f>
        <v/>
      </c>
      <c r="AE1679" s="3"/>
    </row>
    <row r="1680" spans="1:32" x14ac:dyDescent="0.25">
      <c r="A1680" s="71">
        <v>1679</v>
      </c>
      <c r="C1680" s="46"/>
      <c r="D1680" s="15" t="str">
        <f t="shared" si="29"/>
        <v>janeiro</v>
      </c>
      <c r="F1680" s="41"/>
      <c r="H1680" s="20"/>
      <c r="I1680" s="61"/>
      <c r="J1680" s="3"/>
      <c r="K1680" s="5"/>
      <c r="L1680" s="6"/>
      <c r="M1680" s="3"/>
      <c r="O1680" s="2"/>
      <c r="S1680" s="3"/>
      <c r="Y1680" s="3"/>
      <c r="Z1680" s="4" t="str">
        <f>IF(Tabela1[[#This Row],[R.A.E]]="SIM",VLOOKUP(Tabela1[[#This Row],[CLASSIFICAÇÃO]],Lista_Susp_!PRAZO,2,0)+Tabela1[[#This Row],[DATA]],"")</f>
        <v/>
      </c>
      <c r="AA1680" s="11" t="b">
        <f ca="1">IF(Tabela1[[#This Row],[R.A.E]]="SIM",IF(AC1680="ok","CONCLUÍDO",IF(Tabela1[[#This Row],[PRAZO ABERTURA R.A.E]]&lt;TODAY(),"ATRASADO","NO PRAZO")))</f>
        <v>0</v>
      </c>
      <c r="AB1680" s="11" t="str">
        <f ca="1">IF(Tabela1[[#This Row],[PRAZO ABERTURA R.A.E]]&gt;=TODAY(),"",IF(Tabela1[[#This Row],[STATUS]]="ATRASADO",TODAY()-Tabela1[[#This Row],[PRAZO ABERTURA R.A.E]],""))</f>
        <v/>
      </c>
      <c r="AE1680" s="3"/>
    </row>
    <row r="1681" spans="1:31" x14ac:dyDescent="0.25">
      <c r="A1681" s="71">
        <v>1680</v>
      </c>
      <c r="C1681" s="46"/>
      <c r="D1681" s="15" t="str">
        <f t="shared" si="29"/>
        <v>janeiro</v>
      </c>
      <c r="F1681" s="41"/>
      <c r="H1681" s="20"/>
      <c r="I1681" s="61"/>
      <c r="J1681" s="3"/>
      <c r="K1681" s="5"/>
      <c r="L1681" s="6"/>
      <c r="M1681" s="3"/>
      <c r="O1681" s="2"/>
      <c r="S1681" s="3"/>
      <c r="Y1681" s="3"/>
      <c r="Z1681" s="4" t="str">
        <f>IF(Tabela1[[#This Row],[R.A.E]]="SIM",VLOOKUP(Tabela1[[#This Row],[CLASSIFICAÇÃO]],Lista_Susp_!PRAZO,2,0)+Tabela1[[#This Row],[DATA]],"")</f>
        <v/>
      </c>
      <c r="AA1681" s="11" t="b">
        <f ca="1">IF(Tabela1[[#This Row],[R.A.E]]="SIM",IF(AC1681="ok","CONCLUÍDO",IF(Tabela1[[#This Row],[PRAZO ABERTURA R.A.E]]&lt;TODAY(),"ATRASADO","NO PRAZO")))</f>
        <v>0</v>
      </c>
      <c r="AB1681" s="11" t="str">
        <f ca="1">IF(Tabela1[[#This Row],[PRAZO ABERTURA R.A.E]]&gt;=TODAY(),"",IF(Tabela1[[#This Row],[STATUS]]="ATRASADO",TODAY()-Tabela1[[#This Row],[PRAZO ABERTURA R.A.E]],""))</f>
        <v/>
      </c>
      <c r="AE1681" s="3"/>
    </row>
    <row r="1682" spans="1:31" x14ac:dyDescent="0.25">
      <c r="A1682" s="71">
        <v>1681</v>
      </c>
      <c r="C1682" s="46"/>
      <c r="D1682" s="15" t="str">
        <f t="shared" si="29"/>
        <v>janeiro</v>
      </c>
      <c r="F1682" s="41"/>
      <c r="H1682" s="20"/>
      <c r="I1682" s="61"/>
      <c r="J1682" s="3"/>
      <c r="K1682" s="5"/>
      <c r="L1682" s="6"/>
      <c r="M1682" s="3"/>
      <c r="O1682" s="2"/>
      <c r="S1682" s="3"/>
      <c r="Y1682" s="3"/>
      <c r="Z1682" s="4" t="str">
        <f>IF(Tabela1[[#This Row],[R.A.E]]="SIM",VLOOKUP(Tabela1[[#This Row],[CLASSIFICAÇÃO]],Lista_Susp_!PRAZO,2,0)+Tabela1[[#This Row],[DATA]],"")</f>
        <v/>
      </c>
      <c r="AA1682" s="11" t="b">
        <f ca="1">IF(Tabela1[[#This Row],[R.A.E]]="SIM",IF(AC1682="ok","CONCLUÍDO",IF(Tabela1[[#This Row],[PRAZO ABERTURA R.A.E]]&lt;TODAY(),"ATRASADO","NO PRAZO")))</f>
        <v>0</v>
      </c>
      <c r="AB1682" s="11" t="str">
        <f ca="1">IF(Tabela1[[#This Row],[PRAZO ABERTURA R.A.E]]&gt;=TODAY(),"",IF(Tabela1[[#This Row],[STATUS]]="ATRASADO",TODAY()-Tabela1[[#This Row],[PRAZO ABERTURA R.A.E]],""))</f>
        <v/>
      </c>
      <c r="AE1682" s="3"/>
    </row>
    <row r="1683" spans="1:31" x14ac:dyDescent="0.25">
      <c r="A1683" s="71">
        <v>1682</v>
      </c>
      <c r="C1683" s="46"/>
      <c r="D1683" s="15" t="str">
        <f t="shared" si="29"/>
        <v>janeiro</v>
      </c>
      <c r="F1683" s="41"/>
      <c r="H1683" s="20"/>
      <c r="I1683" s="61"/>
      <c r="J1683" s="3"/>
      <c r="K1683" s="5"/>
      <c r="L1683" s="6"/>
      <c r="M1683" s="3"/>
      <c r="O1683" s="2"/>
      <c r="S1683" s="3"/>
      <c r="Y1683" s="3"/>
      <c r="Z1683" s="4" t="str">
        <f>IF(Tabela1[[#This Row],[R.A.E]]="SIM",VLOOKUP(Tabela1[[#This Row],[CLASSIFICAÇÃO]],Lista_Susp_!PRAZO,2,0)+Tabela1[[#This Row],[DATA]],"")</f>
        <v/>
      </c>
      <c r="AA1683" s="11" t="b">
        <f ca="1">IF(Tabela1[[#This Row],[R.A.E]]="SIM",IF(AC1683="ok","CONCLUÍDO",IF(Tabela1[[#This Row],[PRAZO ABERTURA R.A.E]]&lt;TODAY(),"ATRASADO","NO PRAZO")))</f>
        <v>0</v>
      </c>
      <c r="AB1683" s="11" t="str">
        <f ca="1">IF(Tabela1[[#This Row],[PRAZO ABERTURA R.A.E]]&gt;=TODAY(),"",IF(Tabela1[[#This Row],[STATUS]]="ATRASADO",TODAY()-Tabela1[[#This Row],[PRAZO ABERTURA R.A.E]],""))</f>
        <v/>
      </c>
      <c r="AE1683" s="3"/>
    </row>
    <row r="1684" spans="1:31" x14ac:dyDescent="0.25">
      <c r="A1684" s="71">
        <v>1683</v>
      </c>
      <c r="C1684" s="46"/>
      <c r="D1684" s="15" t="str">
        <f t="shared" si="29"/>
        <v>janeiro</v>
      </c>
      <c r="F1684" s="41"/>
      <c r="H1684" s="20"/>
      <c r="I1684" s="61"/>
      <c r="J1684" s="3"/>
      <c r="K1684" s="5"/>
      <c r="L1684" s="6"/>
      <c r="M1684" s="3"/>
      <c r="O1684" s="2"/>
      <c r="S1684" s="3"/>
      <c r="Y1684" s="3"/>
      <c r="Z1684" s="4" t="str">
        <f>IF(Tabela1[[#This Row],[R.A.E]]="SIM",VLOOKUP(Tabela1[[#This Row],[CLASSIFICAÇÃO]],Lista_Susp_!PRAZO,2,0)+Tabela1[[#This Row],[DATA]],"")</f>
        <v/>
      </c>
      <c r="AA1684" s="11" t="b">
        <f ca="1">IF(Tabela1[[#This Row],[R.A.E]]="SIM",IF(AC1684="ok","CONCLUÍDO",IF(Tabela1[[#This Row],[PRAZO ABERTURA R.A.E]]&lt;TODAY(),"ATRASADO","NO PRAZO")))</f>
        <v>0</v>
      </c>
      <c r="AB1684" s="11" t="str">
        <f ca="1">IF(Tabela1[[#This Row],[PRAZO ABERTURA R.A.E]]&gt;=TODAY(),"",IF(Tabela1[[#This Row],[STATUS]]="ATRASADO",TODAY()-Tabela1[[#This Row],[PRAZO ABERTURA R.A.E]],""))</f>
        <v/>
      </c>
      <c r="AE1684" s="3"/>
    </row>
    <row r="1685" spans="1:31" x14ac:dyDescent="0.25">
      <c r="A1685" s="71">
        <v>1684</v>
      </c>
      <c r="C1685" s="46"/>
      <c r="D1685" s="15" t="str">
        <f t="shared" si="29"/>
        <v>janeiro</v>
      </c>
      <c r="F1685" s="41"/>
      <c r="H1685" s="20"/>
      <c r="I1685" s="61"/>
      <c r="J1685" s="3"/>
      <c r="K1685" s="5"/>
      <c r="L1685" s="6"/>
      <c r="M1685" s="3"/>
      <c r="O1685" s="2"/>
      <c r="S1685" s="3"/>
      <c r="Y1685" s="3"/>
      <c r="Z1685" s="4" t="str">
        <f>IF(Tabela1[[#This Row],[R.A.E]]="SIM",VLOOKUP(Tabela1[[#This Row],[CLASSIFICAÇÃO]],Lista_Susp_!PRAZO,2,0)+Tabela1[[#This Row],[DATA]],"")</f>
        <v/>
      </c>
      <c r="AA1685" s="11" t="b">
        <f ca="1">IF(Tabela1[[#This Row],[R.A.E]]="SIM",IF(AC1685="ok","CONCLUÍDO",IF(Tabela1[[#This Row],[PRAZO ABERTURA R.A.E]]&lt;TODAY(),"ATRASADO","NO PRAZO")))</f>
        <v>0</v>
      </c>
      <c r="AB1685" s="11" t="str">
        <f ca="1">IF(Tabela1[[#This Row],[PRAZO ABERTURA R.A.E]]&gt;=TODAY(),"",IF(Tabela1[[#This Row],[STATUS]]="ATRASADO",TODAY()-Tabela1[[#This Row],[PRAZO ABERTURA R.A.E]],""))</f>
        <v/>
      </c>
      <c r="AE1685" s="3"/>
    </row>
    <row r="1686" spans="1:31" x14ac:dyDescent="0.25">
      <c r="A1686" s="71">
        <v>1685</v>
      </c>
      <c r="C1686" s="46"/>
      <c r="D1686" s="15" t="str">
        <f t="shared" si="29"/>
        <v>janeiro</v>
      </c>
      <c r="F1686" s="41"/>
      <c r="H1686" s="20"/>
      <c r="I1686" s="61"/>
      <c r="J1686" s="3"/>
      <c r="K1686" s="5"/>
      <c r="L1686" s="6"/>
      <c r="M1686" s="3"/>
      <c r="O1686" s="2"/>
      <c r="S1686" s="3"/>
      <c r="Y1686" s="3"/>
      <c r="Z1686" s="4" t="str">
        <f>IF(Tabela1[[#This Row],[R.A.E]]="SIM",VLOOKUP(Tabela1[[#This Row],[CLASSIFICAÇÃO]],Lista_Susp_!PRAZO,2,0)+Tabela1[[#This Row],[DATA]],"")</f>
        <v/>
      </c>
      <c r="AA1686" s="11" t="b">
        <f ca="1">IF(Tabela1[[#This Row],[R.A.E]]="SIM",IF(AC1686="ok","CONCLUÍDO",IF(Tabela1[[#This Row],[PRAZO ABERTURA R.A.E]]&lt;TODAY(),"ATRASADO","NO PRAZO")))</f>
        <v>0</v>
      </c>
      <c r="AB1686" s="11" t="str">
        <f ca="1">IF(Tabela1[[#This Row],[PRAZO ABERTURA R.A.E]]&gt;=TODAY(),"",IF(Tabela1[[#This Row],[STATUS]]="ATRASADO",TODAY()-Tabela1[[#This Row],[PRAZO ABERTURA R.A.E]],""))</f>
        <v/>
      </c>
      <c r="AE1686" s="3"/>
    </row>
    <row r="1687" spans="1:31" x14ac:dyDescent="0.25">
      <c r="A1687" s="71">
        <v>1686</v>
      </c>
      <c r="C1687" s="46"/>
      <c r="D1687" s="15" t="str">
        <f t="shared" si="29"/>
        <v>janeiro</v>
      </c>
      <c r="F1687" s="41"/>
      <c r="H1687" s="20"/>
      <c r="I1687" s="61"/>
      <c r="J1687" s="3"/>
      <c r="K1687" s="5"/>
      <c r="L1687" s="6"/>
      <c r="M1687" s="3"/>
      <c r="O1687" s="2"/>
      <c r="S1687" s="3"/>
      <c r="Y1687" s="3"/>
      <c r="Z1687" s="4" t="str">
        <f>IF(Tabela1[[#This Row],[R.A.E]]="SIM",VLOOKUP(Tabela1[[#This Row],[CLASSIFICAÇÃO]],Lista_Susp_!PRAZO,2,0)+Tabela1[[#This Row],[DATA]],"")</f>
        <v/>
      </c>
      <c r="AA1687" s="11" t="b">
        <f ca="1">IF(Tabela1[[#This Row],[R.A.E]]="SIM",IF(AC1687="ok","CONCLUÍDO",IF(Tabela1[[#This Row],[PRAZO ABERTURA R.A.E]]&lt;TODAY(),"ATRASADO","NO PRAZO")))</f>
        <v>0</v>
      </c>
      <c r="AB1687" s="11" t="str">
        <f ca="1">IF(Tabela1[[#This Row],[PRAZO ABERTURA R.A.E]]&gt;=TODAY(),"",IF(Tabela1[[#This Row],[STATUS]]="ATRASADO",TODAY()-Tabela1[[#This Row],[PRAZO ABERTURA R.A.E]],""))</f>
        <v/>
      </c>
      <c r="AE1687" s="3"/>
    </row>
    <row r="1688" spans="1:31" x14ac:dyDescent="0.25">
      <c r="A1688" s="71">
        <v>1687</v>
      </c>
      <c r="C1688" s="46"/>
      <c r="D1688" s="15" t="str">
        <f t="shared" si="29"/>
        <v>janeiro</v>
      </c>
      <c r="F1688" s="41"/>
      <c r="H1688" s="20"/>
      <c r="I1688" s="61"/>
      <c r="J1688" s="3"/>
      <c r="K1688" s="5"/>
      <c r="L1688" s="6"/>
      <c r="M1688" s="3"/>
      <c r="O1688" s="2"/>
      <c r="S1688" s="3"/>
      <c r="Y1688" s="3"/>
      <c r="Z1688" s="4" t="str">
        <f>IF(Tabela1[[#This Row],[R.A.E]]="SIM",VLOOKUP(Tabela1[[#This Row],[CLASSIFICAÇÃO]],Lista_Susp_!PRAZO,2,0)+Tabela1[[#This Row],[DATA]],"")</f>
        <v/>
      </c>
      <c r="AA1688" s="11" t="b">
        <f ca="1">IF(Tabela1[[#This Row],[R.A.E]]="SIM",IF(AC1688="ok","CONCLUÍDO",IF(Tabela1[[#This Row],[PRAZO ABERTURA R.A.E]]&lt;TODAY(),"ATRASADO","NO PRAZO")))</f>
        <v>0</v>
      </c>
      <c r="AB1688" s="11" t="str">
        <f ca="1">IF(Tabela1[[#This Row],[PRAZO ABERTURA R.A.E]]&gt;=TODAY(),"",IF(Tabela1[[#This Row],[STATUS]]="ATRASADO",TODAY()-Tabela1[[#This Row],[PRAZO ABERTURA R.A.E]],""))</f>
        <v/>
      </c>
      <c r="AE1688" s="3"/>
    </row>
    <row r="1689" spans="1:31" x14ac:dyDescent="0.25">
      <c r="A1689" s="71">
        <v>1688</v>
      </c>
      <c r="C1689" s="46"/>
      <c r="D1689" s="15" t="str">
        <f t="shared" si="29"/>
        <v>janeiro</v>
      </c>
      <c r="F1689" s="41"/>
      <c r="H1689" s="20"/>
      <c r="I1689" s="61"/>
      <c r="J1689" s="3"/>
      <c r="K1689" s="5"/>
      <c r="L1689" s="6"/>
      <c r="M1689" s="3"/>
      <c r="O1689" s="2"/>
      <c r="S1689" s="3"/>
      <c r="Y1689" s="3"/>
      <c r="Z1689" s="4" t="str">
        <f>IF(Tabela1[[#This Row],[R.A.E]]="SIM",VLOOKUP(Tabela1[[#This Row],[CLASSIFICAÇÃO]],Lista_Susp_!PRAZO,2,0)+Tabela1[[#This Row],[DATA]],"")</f>
        <v/>
      </c>
      <c r="AA1689" s="11" t="b">
        <f ca="1">IF(Tabela1[[#This Row],[R.A.E]]="SIM",IF(AC1689="ok","CONCLUÍDO",IF(Tabela1[[#This Row],[PRAZO ABERTURA R.A.E]]&lt;TODAY(),"ATRASADO","NO PRAZO")))</f>
        <v>0</v>
      </c>
      <c r="AB1689" s="11" t="str">
        <f ca="1">IF(Tabela1[[#This Row],[PRAZO ABERTURA R.A.E]]&gt;=TODAY(),"",IF(Tabela1[[#This Row],[STATUS]]="ATRASADO",TODAY()-Tabela1[[#This Row],[PRAZO ABERTURA R.A.E]],""))</f>
        <v/>
      </c>
      <c r="AE1689" s="3"/>
    </row>
    <row r="1690" spans="1:31" x14ac:dyDescent="0.25">
      <c r="A1690" s="71">
        <v>1689</v>
      </c>
      <c r="C1690" s="46"/>
      <c r="D1690" s="15" t="str">
        <f t="shared" si="29"/>
        <v>janeiro</v>
      </c>
      <c r="F1690" s="41"/>
      <c r="H1690" s="20"/>
      <c r="I1690" s="61"/>
      <c r="J1690" s="3"/>
      <c r="K1690" s="5"/>
      <c r="L1690" s="6"/>
      <c r="M1690" s="3"/>
      <c r="O1690" s="2"/>
      <c r="S1690" s="3"/>
      <c r="Y1690" s="3"/>
      <c r="Z1690" s="4" t="str">
        <f>IF(Tabela1[[#This Row],[R.A.E]]="SIM",VLOOKUP(Tabela1[[#This Row],[CLASSIFICAÇÃO]],Lista_Susp_!PRAZO,2,0)+Tabela1[[#This Row],[DATA]],"")</f>
        <v/>
      </c>
      <c r="AA1690" s="11" t="b">
        <f ca="1">IF(Tabela1[[#This Row],[R.A.E]]="SIM",IF(AC1690="ok","CONCLUÍDO",IF(Tabela1[[#This Row],[PRAZO ABERTURA R.A.E]]&lt;TODAY(),"ATRASADO","NO PRAZO")))</f>
        <v>0</v>
      </c>
      <c r="AB1690" s="11" t="str">
        <f ca="1">IF(Tabela1[[#This Row],[PRAZO ABERTURA R.A.E]]&gt;=TODAY(),"",IF(Tabela1[[#This Row],[STATUS]]="ATRASADO",TODAY()-Tabela1[[#This Row],[PRAZO ABERTURA R.A.E]],""))</f>
        <v/>
      </c>
      <c r="AE1690" s="3"/>
    </row>
    <row r="1691" spans="1:31" x14ac:dyDescent="0.25">
      <c r="A1691" s="71">
        <v>1690</v>
      </c>
      <c r="C1691" s="46"/>
      <c r="D1691" s="15" t="str">
        <f t="shared" si="29"/>
        <v>janeiro</v>
      </c>
      <c r="F1691" s="41"/>
      <c r="H1691" s="20"/>
      <c r="I1691" s="61"/>
      <c r="J1691" s="3"/>
      <c r="K1691" s="5"/>
      <c r="L1691" s="6"/>
      <c r="M1691" s="3"/>
      <c r="O1691" s="2"/>
      <c r="S1691" s="3"/>
      <c r="Y1691" s="3"/>
      <c r="Z1691" s="4" t="str">
        <f>IF(Tabela1[[#This Row],[R.A.E]]="SIM",VLOOKUP(Tabela1[[#This Row],[CLASSIFICAÇÃO]],Lista_Susp_!PRAZO,2,0)+Tabela1[[#This Row],[DATA]],"")</f>
        <v/>
      </c>
      <c r="AA1691" s="11" t="b">
        <f ca="1">IF(Tabela1[[#This Row],[R.A.E]]="SIM",IF(AC1691="ok","CONCLUÍDO",IF(Tabela1[[#This Row],[PRAZO ABERTURA R.A.E]]&lt;TODAY(),"ATRASADO","NO PRAZO")))</f>
        <v>0</v>
      </c>
      <c r="AB1691" s="11" t="str">
        <f ca="1">IF(Tabela1[[#This Row],[PRAZO ABERTURA R.A.E]]&gt;=TODAY(),"",IF(Tabela1[[#This Row],[STATUS]]="ATRASADO",TODAY()-Tabela1[[#This Row],[PRAZO ABERTURA R.A.E]],""))</f>
        <v/>
      </c>
      <c r="AE1691" s="3"/>
    </row>
    <row r="1692" spans="1:31" x14ac:dyDescent="0.25">
      <c r="A1692" s="71">
        <v>1691</v>
      </c>
      <c r="C1692" s="46"/>
      <c r="D1692" s="15" t="str">
        <f t="shared" si="29"/>
        <v>janeiro</v>
      </c>
      <c r="F1692" s="41"/>
      <c r="H1692" s="20"/>
      <c r="I1692" s="61"/>
      <c r="J1692" s="3"/>
      <c r="K1692" s="5"/>
      <c r="L1692" s="6"/>
      <c r="M1692" s="3"/>
      <c r="O1692" s="2"/>
      <c r="S1692" s="3"/>
      <c r="Y1692" s="3"/>
      <c r="Z1692" s="4" t="str">
        <f>IF(Tabela1[[#This Row],[R.A.E]]="SIM",VLOOKUP(Tabela1[[#This Row],[CLASSIFICAÇÃO]],Lista_Susp_!PRAZO,2,0)+Tabela1[[#This Row],[DATA]],"")</f>
        <v/>
      </c>
      <c r="AA1692" s="11" t="b">
        <f ca="1">IF(Tabela1[[#This Row],[R.A.E]]="SIM",IF(AC1692="ok","CONCLUÍDO",IF(Tabela1[[#This Row],[PRAZO ABERTURA R.A.E]]&lt;TODAY(),"ATRASADO","NO PRAZO")))</f>
        <v>0</v>
      </c>
      <c r="AB1692" s="11" t="str">
        <f ca="1">IF(Tabela1[[#This Row],[PRAZO ABERTURA R.A.E]]&gt;=TODAY(),"",IF(Tabela1[[#This Row],[STATUS]]="ATRASADO",TODAY()-Tabela1[[#This Row],[PRAZO ABERTURA R.A.E]],""))</f>
        <v/>
      </c>
      <c r="AE1692" s="3"/>
    </row>
    <row r="1693" spans="1:31" x14ac:dyDescent="0.25">
      <c r="A1693" s="71">
        <v>1692</v>
      </c>
      <c r="C1693" s="46"/>
      <c r="D1693" s="15" t="str">
        <f t="shared" si="29"/>
        <v>janeiro</v>
      </c>
      <c r="F1693" s="41"/>
      <c r="H1693" s="20"/>
      <c r="I1693" s="61"/>
      <c r="J1693" s="3"/>
      <c r="K1693" s="5"/>
      <c r="L1693" s="6"/>
      <c r="M1693" s="3"/>
      <c r="O1693" s="2"/>
      <c r="S1693" s="3"/>
      <c r="Y1693" s="3"/>
      <c r="Z1693" s="4" t="str">
        <f>IF(Tabela1[[#This Row],[R.A.E]]="SIM",VLOOKUP(Tabela1[[#This Row],[CLASSIFICAÇÃO]],Lista_Susp_!PRAZO,2,0)+Tabela1[[#This Row],[DATA]],"")</f>
        <v/>
      </c>
      <c r="AA1693" s="11" t="b">
        <f ca="1">IF(Tabela1[[#This Row],[R.A.E]]="SIM",IF(AC1693="ok","CONCLUÍDO",IF(Tabela1[[#This Row],[PRAZO ABERTURA R.A.E]]&lt;TODAY(),"ATRASADO","NO PRAZO")))</f>
        <v>0</v>
      </c>
      <c r="AB1693" s="11" t="str">
        <f ca="1">IF(Tabela1[[#This Row],[PRAZO ABERTURA R.A.E]]&gt;=TODAY(),"",IF(Tabela1[[#This Row],[STATUS]]="ATRASADO",TODAY()-Tabela1[[#This Row],[PRAZO ABERTURA R.A.E]],""))</f>
        <v/>
      </c>
      <c r="AE1693" s="3"/>
    </row>
    <row r="1694" spans="1:31" x14ac:dyDescent="0.25">
      <c r="A1694" s="71">
        <v>1693</v>
      </c>
      <c r="C1694" s="46"/>
      <c r="D1694" s="15" t="str">
        <f t="shared" si="29"/>
        <v>janeiro</v>
      </c>
      <c r="F1694" s="41"/>
      <c r="H1694" s="20"/>
      <c r="I1694" s="61"/>
      <c r="J1694" s="3"/>
      <c r="K1694" s="5"/>
      <c r="L1694" s="6"/>
      <c r="M1694" s="3"/>
      <c r="O1694" s="2"/>
      <c r="S1694" s="3"/>
      <c r="Y1694" s="3"/>
      <c r="Z1694" s="4" t="str">
        <f>IF(Tabela1[[#This Row],[R.A.E]]="SIM",VLOOKUP(Tabela1[[#This Row],[CLASSIFICAÇÃO]],Lista_Susp_!PRAZO,2,0)+Tabela1[[#This Row],[DATA]],"")</f>
        <v/>
      </c>
      <c r="AA1694" s="11" t="b">
        <f ca="1">IF(Tabela1[[#This Row],[R.A.E]]="SIM",IF(AC1694="ok","CONCLUÍDO",IF(Tabela1[[#This Row],[PRAZO ABERTURA R.A.E]]&lt;TODAY(),"ATRASADO","NO PRAZO")))</f>
        <v>0</v>
      </c>
      <c r="AB1694" s="11" t="str">
        <f ca="1">IF(Tabela1[[#This Row],[PRAZO ABERTURA R.A.E]]&gt;=TODAY(),"",IF(Tabela1[[#This Row],[STATUS]]="ATRASADO",TODAY()-Tabela1[[#This Row],[PRAZO ABERTURA R.A.E]],""))</f>
        <v/>
      </c>
      <c r="AE1694" s="3"/>
    </row>
    <row r="1695" spans="1:31" x14ac:dyDescent="0.25">
      <c r="A1695" s="71">
        <v>1694</v>
      </c>
      <c r="C1695" s="46"/>
      <c r="D1695" s="15" t="str">
        <f t="shared" si="29"/>
        <v>janeiro</v>
      </c>
      <c r="F1695" s="41"/>
      <c r="H1695" s="20"/>
      <c r="I1695" s="61"/>
      <c r="J1695" s="3"/>
      <c r="K1695" s="5"/>
      <c r="L1695" s="6"/>
      <c r="M1695" s="3"/>
      <c r="O1695" s="2"/>
      <c r="S1695" s="3"/>
      <c r="Y1695" s="3"/>
      <c r="Z1695" s="4" t="str">
        <f>IF(Tabela1[[#This Row],[R.A.E]]="SIM",VLOOKUP(Tabela1[[#This Row],[CLASSIFICAÇÃO]],Lista_Susp_!PRAZO,2,0)+Tabela1[[#This Row],[DATA]],"")</f>
        <v/>
      </c>
      <c r="AA1695" s="11" t="b">
        <f ca="1">IF(Tabela1[[#This Row],[R.A.E]]="SIM",IF(AC1695="ok","CONCLUÍDO",IF(Tabela1[[#This Row],[PRAZO ABERTURA R.A.E]]&lt;TODAY(),"ATRASADO","NO PRAZO")))</f>
        <v>0</v>
      </c>
      <c r="AB1695" s="11" t="str">
        <f ca="1">IF(Tabela1[[#This Row],[PRAZO ABERTURA R.A.E]]&gt;=TODAY(),"",IF(Tabela1[[#This Row],[STATUS]]="ATRASADO",TODAY()-Tabela1[[#This Row],[PRAZO ABERTURA R.A.E]],""))</f>
        <v/>
      </c>
      <c r="AE1695" s="3"/>
    </row>
    <row r="1696" spans="1:31" x14ac:dyDescent="0.25">
      <c r="A1696" s="71">
        <v>1695</v>
      </c>
      <c r="C1696" s="46"/>
      <c r="D1696" s="15" t="str">
        <f t="shared" si="29"/>
        <v>janeiro</v>
      </c>
      <c r="F1696" s="41"/>
      <c r="H1696" s="20"/>
      <c r="I1696" s="61"/>
      <c r="J1696" s="3"/>
      <c r="K1696" s="5"/>
      <c r="L1696" s="6"/>
      <c r="M1696" s="3"/>
      <c r="O1696" s="2"/>
      <c r="S1696" s="3"/>
      <c r="Y1696" s="3"/>
      <c r="Z1696" s="4" t="str">
        <f>IF(Tabela1[[#This Row],[R.A.E]]="SIM",VLOOKUP(Tabela1[[#This Row],[CLASSIFICAÇÃO]],Lista_Susp_!PRAZO,2,0)+Tabela1[[#This Row],[DATA]],"")</f>
        <v/>
      </c>
      <c r="AA1696" s="11" t="b">
        <f ca="1">IF(Tabela1[[#This Row],[R.A.E]]="SIM",IF(AC1696="ok","CONCLUÍDO",IF(Tabela1[[#This Row],[PRAZO ABERTURA R.A.E]]&lt;TODAY(),"ATRASADO","NO PRAZO")))</f>
        <v>0</v>
      </c>
      <c r="AB1696" s="11" t="str">
        <f ca="1">IF(Tabela1[[#This Row],[PRAZO ABERTURA R.A.E]]&gt;=TODAY(),"",IF(Tabela1[[#This Row],[STATUS]]="ATRASADO",TODAY()-Tabela1[[#This Row],[PRAZO ABERTURA R.A.E]],""))</f>
        <v/>
      </c>
      <c r="AE1696" s="3"/>
    </row>
    <row r="1697" spans="1:31" x14ac:dyDescent="0.25">
      <c r="A1697" s="71">
        <v>1696</v>
      </c>
      <c r="C1697" s="46"/>
      <c r="D1697" s="15" t="str">
        <f t="shared" si="29"/>
        <v>janeiro</v>
      </c>
      <c r="F1697" s="41"/>
      <c r="H1697" s="20"/>
      <c r="I1697" s="61"/>
      <c r="J1697" s="3"/>
      <c r="K1697" s="5"/>
      <c r="L1697" s="6"/>
      <c r="M1697" s="3"/>
      <c r="O1697" s="2"/>
      <c r="S1697" s="3"/>
      <c r="Y1697" s="3"/>
      <c r="Z1697" s="4" t="str">
        <f>IF(Tabela1[[#This Row],[R.A.E]]="SIM",VLOOKUP(Tabela1[[#This Row],[CLASSIFICAÇÃO]],Lista_Susp_!PRAZO,2,0)+Tabela1[[#This Row],[DATA]],"")</f>
        <v/>
      </c>
      <c r="AA1697" s="11" t="b">
        <f ca="1">IF(Tabela1[[#This Row],[R.A.E]]="SIM",IF(AC1697="ok","CONCLUÍDO",IF(Tabela1[[#This Row],[PRAZO ABERTURA R.A.E]]&lt;TODAY(),"ATRASADO","NO PRAZO")))</f>
        <v>0</v>
      </c>
      <c r="AB1697" s="11" t="str">
        <f ca="1">IF(Tabela1[[#This Row],[PRAZO ABERTURA R.A.E]]&gt;=TODAY(),"",IF(Tabela1[[#This Row],[STATUS]]="ATRASADO",TODAY()-Tabela1[[#This Row],[PRAZO ABERTURA R.A.E]],""))</f>
        <v/>
      </c>
      <c r="AE1697" s="3"/>
    </row>
    <row r="1698" spans="1:31" x14ac:dyDescent="0.25">
      <c r="A1698" s="71">
        <v>1697</v>
      </c>
      <c r="C1698" s="46"/>
      <c r="D1698" s="15" t="str">
        <f t="shared" si="29"/>
        <v>janeiro</v>
      </c>
      <c r="F1698" s="41"/>
      <c r="H1698" s="20"/>
      <c r="I1698" s="61"/>
      <c r="J1698" s="3"/>
      <c r="K1698" s="5"/>
      <c r="L1698" s="6"/>
      <c r="M1698" s="3"/>
      <c r="O1698" s="2"/>
      <c r="S1698" s="3"/>
      <c r="Y1698" s="3"/>
      <c r="Z1698" s="4" t="str">
        <f>IF(Tabela1[[#This Row],[R.A.E]]="SIM",VLOOKUP(Tabela1[[#This Row],[CLASSIFICAÇÃO]],Lista_Susp_!PRAZO,2,0)+Tabela1[[#This Row],[DATA]],"")</f>
        <v/>
      </c>
      <c r="AA1698" s="11" t="b">
        <f ca="1">IF(Tabela1[[#This Row],[R.A.E]]="SIM",IF(AC1698="ok","CONCLUÍDO",IF(Tabela1[[#This Row],[PRAZO ABERTURA R.A.E]]&lt;TODAY(),"ATRASADO","NO PRAZO")))</f>
        <v>0</v>
      </c>
      <c r="AB1698" s="11" t="str">
        <f ca="1">IF(Tabela1[[#This Row],[PRAZO ABERTURA R.A.E]]&gt;=TODAY(),"",IF(Tabela1[[#This Row],[STATUS]]="ATRASADO",TODAY()-Tabela1[[#This Row],[PRAZO ABERTURA R.A.E]],""))</f>
        <v/>
      </c>
      <c r="AE1698" s="3"/>
    </row>
    <row r="1699" spans="1:31" x14ac:dyDescent="0.25">
      <c r="A1699" s="71">
        <v>1698</v>
      </c>
      <c r="C1699" s="46"/>
      <c r="D1699" s="15" t="str">
        <f t="shared" si="29"/>
        <v>janeiro</v>
      </c>
      <c r="F1699" s="41"/>
      <c r="H1699" s="20"/>
      <c r="I1699" s="61"/>
      <c r="J1699" s="3"/>
      <c r="K1699" s="5"/>
      <c r="L1699" s="6"/>
      <c r="M1699" s="3"/>
      <c r="O1699" s="2"/>
      <c r="S1699" s="3"/>
      <c r="Y1699" s="3"/>
      <c r="Z1699" s="4" t="str">
        <f>IF(Tabela1[[#This Row],[R.A.E]]="SIM",VLOOKUP(Tabela1[[#This Row],[CLASSIFICAÇÃO]],Lista_Susp_!PRAZO,2,0)+Tabela1[[#This Row],[DATA]],"")</f>
        <v/>
      </c>
      <c r="AA1699" s="11" t="b">
        <f ca="1">IF(Tabela1[[#This Row],[R.A.E]]="SIM",IF(AC1699="ok","CONCLUÍDO",IF(Tabela1[[#This Row],[PRAZO ABERTURA R.A.E]]&lt;TODAY(),"ATRASADO","NO PRAZO")))</f>
        <v>0</v>
      </c>
      <c r="AB1699" s="11" t="str">
        <f ca="1">IF(Tabela1[[#This Row],[PRAZO ABERTURA R.A.E]]&gt;=TODAY(),"",IF(Tabela1[[#This Row],[STATUS]]="ATRASADO",TODAY()-Tabela1[[#This Row],[PRAZO ABERTURA R.A.E]],""))</f>
        <v/>
      </c>
      <c r="AE1699" s="3"/>
    </row>
    <row r="1700" spans="1:31" x14ac:dyDescent="0.25">
      <c r="A1700" s="71">
        <v>1699</v>
      </c>
      <c r="C1700" s="46"/>
      <c r="D1700" s="15" t="str">
        <f t="shared" si="29"/>
        <v>janeiro</v>
      </c>
      <c r="F1700" s="41"/>
      <c r="H1700" s="20"/>
      <c r="I1700" s="61"/>
      <c r="J1700" s="3"/>
      <c r="K1700" s="5"/>
      <c r="L1700" s="6"/>
      <c r="M1700" s="3"/>
      <c r="O1700" s="2"/>
      <c r="S1700" s="3"/>
      <c r="Y1700" s="3"/>
      <c r="Z1700" s="4" t="str">
        <f>IF(Tabela1[[#This Row],[R.A.E]]="SIM",VLOOKUP(Tabela1[[#This Row],[CLASSIFICAÇÃO]],Lista_Susp_!PRAZO,2,0)+Tabela1[[#This Row],[DATA]],"")</f>
        <v/>
      </c>
      <c r="AA1700" s="11" t="b">
        <f ca="1">IF(Tabela1[[#This Row],[R.A.E]]="SIM",IF(AC1700="ok","CONCLUÍDO",IF(Tabela1[[#This Row],[PRAZO ABERTURA R.A.E]]&lt;TODAY(),"ATRASADO","NO PRAZO")))</f>
        <v>0</v>
      </c>
      <c r="AB1700" s="11" t="str">
        <f ca="1">IF(Tabela1[[#This Row],[PRAZO ABERTURA R.A.E]]&gt;=TODAY(),"",IF(Tabela1[[#This Row],[STATUS]]="ATRASADO",TODAY()-Tabela1[[#This Row],[PRAZO ABERTURA R.A.E]],""))</f>
        <v/>
      </c>
      <c r="AE1700" s="3"/>
    </row>
    <row r="1701" spans="1:31" x14ac:dyDescent="0.25">
      <c r="A1701" s="71">
        <v>1700</v>
      </c>
      <c r="C1701" s="46"/>
      <c r="D1701" s="15" t="str">
        <f t="shared" si="29"/>
        <v>janeiro</v>
      </c>
      <c r="F1701" s="41"/>
      <c r="H1701" s="20"/>
      <c r="I1701" s="61"/>
      <c r="J1701" s="3"/>
      <c r="K1701" s="5"/>
      <c r="L1701" s="6"/>
      <c r="M1701" s="3"/>
      <c r="O1701" s="2"/>
      <c r="S1701" s="3"/>
      <c r="Y1701" s="3"/>
      <c r="Z1701" s="4" t="str">
        <f>IF(Tabela1[[#This Row],[R.A.E]]="SIM",VLOOKUP(Tabela1[[#This Row],[CLASSIFICAÇÃO]],Lista_Susp_!PRAZO,2,0)+Tabela1[[#This Row],[DATA]],"")</f>
        <v/>
      </c>
      <c r="AA1701" s="11" t="b">
        <f ca="1">IF(Tabela1[[#This Row],[R.A.E]]="SIM",IF(AC1701="ok","CONCLUÍDO",IF(Tabela1[[#This Row],[PRAZO ABERTURA R.A.E]]&lt;TODAY(),"ATRASADO","NO PRAZO")))</f>
        <v>0</v>
      </c>
      <c r="AB1701" s="11" t="str">
        <f ca="1">IF(Tabela1[[#This Row],[PRAZO ABERTURA R.A.E]]&gt;=TODAY(),"",IF(Tabela1[[#This Row],[STATUS]]="ATRASADO",TODAY()-Tabela1[[#This Row],[PRAZO ABERTURA R.A.E]],""))</f>
        <v/>
      </c>
      <c r="AE1701" s="3"/>
    </row>
    <row r="1702" spans="1:31" x14ac:dyDescent="0.25">
      <c r="A1702" s="71">
        <v>1701</v>
      </c>
      <c r="C1702" s="46"/>
      <c r="D1702" s="15" t="str">
        <f t="shared" si="29"/>
        <v>janeiro</v>
      </c>
      <c r="F1702" s="41"/>
      <c r="H1702" s="20"/>
      <c r="I1702" s="61"/>
      <c r="J1702" s="3"/>
      <c r="K1702" s="5"/>
      <c r="L1702" s="6"/>
      <c r="M1702" s="3"/>
      <c r="O1702" s="2"/>
      <c r="S1702" s="3"/>
      <c r="Y1702" s="3"/>
      <c r="Z1702" s="4" t="str">
        <f>IF(Tabela1[[#This Row],[R.A.E]]="SIM",VLOOKUP(Tabela1[[#This Row],[CLASSIFICAÇÃO]],Lista_Susp_!PRAZO,2,0)+Tabela1[[#This Row],[DATA]],"")</f>
        <v/>
      </c>
      <c r="AA1702" s="11" t="b">
        <f ca="1">IF(Tabela1[[#This Row],[R.A.E]]="SIM",IF(AC1702="ok","CONCLUÍDO",IF(Tabela1[[#This Row],[PRAZO ABERTURA R.A.E]]&lt;TODAY(),"ATRASADO","NO PRAZO")))</f>
        <v>0</v>
      </c>
      <c r="AB1702" s="11" t="str">
        <f ca="1">IF(Tabela1[[#This Row],[PRAZO ABERTURA R.A.E]]&gt;=TODAY(),"",IF(Tabela1[[#This Row],[STATUS]]="ATRASADO",TODAY()-Tabela1[[#This Row],[PRAZO ABERTURA R.A.E]],""))</f>
        <v/>
      </c>
      <c r="AE1702" s="3"/>
    </row>
    <row r="1703" spans="1:31" x14ac:dyDescent="0.25">
      <c r="A1703" s="71">
        <v>1702</v>
      </c>
      <c r="C1703" s="46"/>
      <c r="D1703" s="15" t="str">
        <f t="shared" si="29"/>
        <v>janeiro</v>
      </c>
      <c r="F1703" s="41"/>
      <c r="H1703" s="20"/>
      <c r="I1703" s="61"/>
      <c r="J1703" s="3"/>
      <c r="K1703" s="5"/>
      <c r="L1703" s="6"/>
      <c r="M1703" s="3"/>
      <c r="O1703" s="2"/>
      <c r="S1703" s="3"/>
      <c r="Y1703" s="3"/>
      <c r="Z1703" s="4" t="str">
        <f>IF(Tabela1[[#This Row],[R.A.E]]="SIM",VLOOKUP(Tabela1[[#This Row],[CLASSIFICAÇÃO]],Lista_Susp_!PRAZO,2,0)+Tabela1[[#This Row],[DATA]],"")</f>
        <v/>
      </c>
      <c r="AA1703" s="11" t="b">
        <f ca="1">IF(Tabela1[[#This Row],[R.A.E]]="SIM",IF(AC1703="ok","CONCLUÍDO",IF(Tabela1[[#This Row],[PRAZO ABERTURA R.A.E]]&lt;TODAY(),"ATRASADO","NO PRAZO")))</f>
        <v>0</v>
      </c>
      <c r="AB1703" s="11" t="str">
        <f ca="1">IF(Tabela1[[#This Row],[PRAZO ABERTURA R.A.E]]&gt;=TODAY(),"",IF(Tabela1[[#This Row],[STATUS]]="ATRASADO",TODAY()-Tabela1[[#This Row],[PRAZO ABERTURA R.A.E]],""))</f>
        <v/>
      </c>
      <c r="AE1703" s="3"/>
    </row>
    <row r="1704" spans="1:31" x14ac:dyDescent="0.25">
      <c r="A1704" s="71">
        <v>1703</v>
      </c>
      <c r="C1704" s="46"/>
      <c r="D1704" s="15" t="str">
        <f t="shared" si="29"/>
        <v>janeiro</v>
      </c>
      <c r="F1704" s="41"/>
      <c r="H1704" s="20"/>
      <c r="I1704" s="61"/>
      <c r="J1704" s="3"/>
      <c r="K1704" s="5"/>
      <c r="L1704" s="6"/>
      <c r="M1704" s="3"/>
      <c r="O1704" s="2"/>
      <c r="S1704" s="3"/>
      <c r="Y1704" s="3"/>
      <c r="Z1704" s="4" t="str">
        <f>IF(Tabela1[[#This Row],[R.A.E]]="SIM",VLOOKUP(Tabela1[[#This Row],[CLASSIFICAÇÃO]],Lista_Susp_!PRAZO,2,0)+Tabela1[[#This Row],[DATA]],"")</f>
        <v/>
      </c>
      <c r="AA1704" s="11" t="b">
        <f ca="1">IF(Tabela1[[#This Row],[R.A.E]]="SIM",IF(AC1704="ok","CONCLUÍDO",IF(Tabela1[[#This Row],[PRAZO ABERTURA R.A.E]]&lt;TODAY(),"ATRASADO","NO PRAZO")))</f>
        <v>0</v>
      </c>
      <c r="AB1704" s="11" t="str">
        <f ca="1">IF(Tabela1[[#This Row],[PRAZO ABERTURA R.A.E]]&gt;=TODAY(),"",IF(Tabela1[[#This Row],[STATUS]]="ATRASADO",TODAY()-Tabela1[[#This Row],[PRAZO ABERTURA R.A.E]],""))</f>
        <v/>
      </c>
      <c r="AE1704" s="3"/>
    </row>
    <row r="1705" spans="1:31" x14ac:dyDescent="0.25">
      <c r="A1705" s="71">
        <v>1704</v>
      </c>
      <c r="C1705" s="46"/>
      <c r="D1705" s="15" t="str">
        <f t="shared" si="29"/>
        <v>janeiro</v>
      </c>
      <c r="F1705" s="41"/>
      <c r="H1705" s="20"/>
      <c r="I1705" s="61"/>
      <c r="J1705" s="3"/>
      <c r="K1705" s="5"/>
      <c r="L1705" s="6"/>
      <c r="M1705" s="3"/>
      <c r="O1705" s="2"/>
      <c r="S1705" s="3"/>
      <c r="Y1705" s="3"/>
      <c r="Z1705" s="4" t="str">
        <f>IF(Tabela1[[#This Row],[R.A.E]]="SIM",VLOOKUP(Tabela1[[#This Row],[CLASSIFICAÇÃO]],Lista_Susp_!PRAZO,2,0)+Tabela1[[#This Row],[DATA]],"")</f>
        <v/>
      </c>
      <c r="AA1705" s="11" t="b">
        <f ca="1">IF(Tabela1[[#This Row],[R.A.E]]="SIM",IF(AC1705="ok","CONCLUÍDO",IF(Tabela1[[#This Row],[PRAZO ABERTURA R.A.E]]&lt;TODAY(),"ATRASADO","NO PRAZO")))</f>
        <v>0</v>
      </c>
      <c r="AB1705" s="11" t="str">
        <f ca="1">IF(Tabela1[[#This Row],[PRAZO ABERTURA R.A.E]]&gt;=TODAY(),"",IF(Tabela1[[#This Row],[STATUS]]="ATRASADO",TODAY()-Tabela1[[#This Row],[PRAZO ABERTURA R.A.E]],""))</f>
        <v/>
      </c>
      <c r="AE1705" s="3"/>
    </row>
    <row r="1706" spans="1:31" x14ac:dyDescent="0.25">
      <c r="A1706" s="71">
        <v>1705</v>
      </c>
      <c r="C1706" s="46"/>
      <c r="D1706" s="15" t="str">
        <f t="shared" si="29"/>
        <v>janeiro</v>
      </c>
      <c r="F1706" s="41"/>
      <c r="H1706" s="20"/>
      <c r="I1706" s="61"/>
      <c r="J1706" s="3"/>
      <c r="K1706" s="5"/>
      <c r="L1706" s="6"/>
      <c r="M1706" s="3"/>
      <c r="O1706" s="2"/>
      <c r="S1706" s="3"/>
      <c r="Y1706" s="3"/>
      <c r="Z1706" s="4" t="str">
        <f>IF(Tabela1[[#This Row],[R.A.E]]="SIM",VLOOKUP(Tabela1[[#This Row],[CLASSIFICAÇÃO]],Lista_Susp_!PRAZO,2,0)+Tabela1[[#This Row],[DATA]],"")</f>
        <v/>
      </c>
      <c r="AA1706" s="11" t="b">
        <f ca="1">IF(Tabela1[[#This Row],[R.A.E]]="SIM",IF(AC1706="ok","CONCLUÍDO",IF(Tabela1[[#This Row],[PRAZO ABERTURA R.A.E]]&lt;TODAY(),"ATRASADO","NO PRAZO")))</f>
        <v>0</v>
      </c>
      <c r="AB1706" s="11" t="str">
        <f ca="1">IF(Tabela1[[#This Row],[PRAZO ABERTURA R.A.E]]&gt;=TODAY(),"",IF(Tabela1[[#This Row],[STATUS]]="ATRASADO",TODAY()-Tabela1[[#This Row],[PRAZO ABERTURA R.A.E]],""))</f>
        <v/>
      </c>
      <c r="AE1706" s="3"/>
    </row>
    <row r="1707" spans="1:31" x14ac:dyDescent="0.25">
      <c r="A1707" s="71">
        <v>1706</v>
      </c>
      <c r="C1707" s="46"/>
      <c r="D1707" s="15" t="str">
        <f t="shared" si="29"/>
        <v>janeiro</v>
      </c>
      <c r="F1707" s="41"/>
      <c r="H1707" s="20"/>
      <c r="I1707" s="61"/>
      <c r="J1707" s="3"/>
      <c r="K1707" s="5"/>
      <c r="L1707" s="6"/>
      <c r="M1707" s="3"/>
      <c r="O1707" s="2"/>
      <c r="S1707" s="3"/>
      <c r="Y1707" s="3"/>
      <c r="Z1707" s="4" t="str">
        <f>IF(Tabela1[[#This Row],[R.A.E]]="SIM",VLOOKUP(Tabela1[[#This Row],[CLASSIFICAÇÃO]],Lista_Susp_!PRAZO,2,0)+Tabela1[[#This Row],[DATA]],"")</f>
        <v/>
      </c>
      <c r="AA1707" s="11" t="b">
        <f ca="1">IF(Tabela1[[#This Row],[R.A.E]]="SIM",IF(AC1707="ok","CONCLUÍDO",IF(Tabela1[[#This Row],[PRAZO ABERTURA R.A.E]]&lt;TODAY(),"ATRASADO","NO PRAZO")))</f>
        <v>0</v>
      </c>
      <c r="AB1707" s="11" t="str">
        <f ca="1">IF(Tabela1[[#This Row],[PRAZO ABERTURA R.A.E]]&gt;=TODAY(),"",IF(Tabela1[[#This Row],[STATUS]]="ATRASADO",TODAY()-Tabela1[[#This Row],[PRAZO ABERTURA R.A.E]],""))</f>
        <v/>
      </c>
      <c r="AE1707" s="3"/>
    </row>
    <row r="1708" spans="1:31" x14ac:dyDescent="0.25">
      <c r="A1708" s="71">
        <v>1707</v>
      </c>
      <c r="C1708" s="46"/>
      <c r="D1708" s="15" t="str">
        <f t="shared" si="29"/>
        <v>janeiro</v>
      </c>
      <c r="F1708" s="41"/>
      <c r="H1708" s="20"/>
      <c r="I1708" s="61"/>
      <c r="J1708" s="3"/>
      <c r="K1708" s="5"/>
      <c r="L1708" s="6"/>
      <c r="M1708" s="3"/>
      <c r="O1708" s="2"/>
      <c r="S1708" s="3"/>
      <c r="Y1708" s="3"/>
      <c r="Z1708" s="4" t="str">
        <f>IF(Tabela1[[#This Row],[R.A.E]]="SIM",VLOOKUP(Tabela1[[#This Row],[CLASSIFICAÇÃO]],Lista_Susp_!PRAZO,2,0)+Tabela1[[#This Row],[DATA]],"")</f>
        <v/>
      </c>
      <c r="AA1708" s="11" t="b">
        <f ca="1">IF(Tabela1[[#This Row],[R.A.E]]="SIM",IF(AC1708="ok","CONCLUÍDO",IF(Tabela1[[#This Row],[PRAZO ABERTURA R.A.E]]&lt;TODAY(),"ATRASADO","NO PRAZO")))</f>
        <v>0</v>
      </c>
      <c r="AB1708" s="11" t="str">
        <f ca="1">IF(Tabela1[[#This Row],[PRAZO ABERTURA R.A.E]]&gt;=TODAY(),"",IF(Tabela1[[#This Row],[STATUS]]="ATRASADO",TODAY()-Tabela1[[#This Row],[PRAZO ABERTURA R.A.E]],""))</f>
        <v/>
      </c>
      <c r="AE1708" s="3"/>
    </row>
    <row r="1709" spans="1:31" x14ac:dyDescent="0.25">
      <c r="A1709" s="71">
        <v>1708</v>
      </c>
      <c r="C1709" s="46"/>
      <c r="D1709" s="15" t="str">
        <f t="shared" si="29"/>
        <v>janeiro</v>
      </c>
      <c r="F1709" s="41"/>
      <c r="H1709" s="20"/>
      <c r="I1709" s="61"/>
      <c r="J1709" s="3"/>
      <c r="K1709" s="5"/>
      <c r="L1709" s="6"/>
      <c r="M1709" s="3"/>
      <c r="O1709" s="2"/>
      <c r="S1709" s="3"/>
      <c r="Y1709" s="3"/>
      <c r="Z1709" s="4" t="str">
        <f>IF(Tabela1[[#This Row],[R.A.E]]="SIM",VLOOKUP(Tabela1[[#This Row],[CLASSIFICAÇÃO]],Lista_Susp_!PRAZO,2,0)+Tabela1[[#This Row],[DATA]],"")</f>
        <v/>
      </c>
      <c r="AA1709" s="11" t="b">
        <f ca="1">IF(Tabela1[[#This Row],[R.A.E]]="SIM",IF(AC1709="ok","CONCLUÍDO",IF(Tabela1[[#This Row],[PRAZO ABERTURA R.A.E]]&lt;TODAY(),"ATRASADO","NO PRAZO")))</f>
        <v>0</v>
      </c>
      <c r="AB1709" s="11" t="str">
        <f ca="1">IF(Tabela1[[#This Row],[PRAZO ABERTURA R.A.E]]&gt;=TODAY(),"",IF(Tabela1[[#This Row],[STATUS]]="ATRASADO",TODAY()-Tabela1[[#This Row],[PRAZO ABERTURA R.A.E]],""))</f>
        <v/>
      </c>
      <c r="AE1709" s="3"/>
    </row>
    <row r="1710" spans="1:31" x14ac:dyDescent="0.25">
      <c r="A1710" s="71">
        <v>1709</v>
      </c>
      <c r="C1710" s="46"/>
      <c r="D1710" s="15" t="str">
        <f t="shared" si="29"/>
        <v>janeiro</v>
      </c>
      <c r="F1710" s="41"/>
      <c r="H1710" s="20"/>
      <c r="I1710" s="61"/>
      <c r="J1710" s="3"/>
      <c r="K1710" s="5"/>
      <c r="L1710" s="6"/>
      <c r="M1710" s="3"/>
      <c r="O1710" s="2"/>
      <c r="S1710" s="3"/>
      <c r="Y1710" s="3"/>
      <c r="Z1710" s="4" t="str">
        <f>IF(Tabela1[[#This Row],[R.A.E]]="SIM",VLOOKUP(Tabela1[[#This Row],[CLASSIFICAÇÃO]],Lista_Susp_!PRAZO,2,0)+Tabela1[[#This Row],[DATA]],"")</f>
        <v/>
      </c>
      <c r="AA1710" s="11" t="b">
        <f ca="1">IF(Tabela1[[#This Row],[R.A.E]]="SIM",IF(AC1710="ok","CONCLUÍDO",IF(Tabela1[[#This Row],[PRAZO ABERTURA R.A.E]]&lt;TODAY(),"ATRASADO","NO PRAZO")))</f>
        <v>0</v>
      </c>
      <c r="AB1710" s="11" t="str">
        <f ca="1">IF(Tabela1[[#This Row],[PRAZO ABERTURA R.A.E]]&gt;=TODAY(),"",IF(Tabela1[[#This Row],[STATUS]]="ATRASADO",TODAY()-Tabela1[[#This Row],[PRAZO ABERTURA R.A.E]],""))</f>
        <v/>
      </c>
      <c r="AE1710" s="3"/>
    </row>
    <row r="1711" spans="1:31" x14ac:dyDescent="0.25">
      <c r="A1711" s="71">
        <v>1710</v>
      </c>
      <c r="C1711" s="46"/>
      <c r="D1711" s="15" t="str">
        <f t="shared" si="29"/>
        <v>janeiro</v>
      </c>
      <c r="F1711" s="41"/>
      <c r="H1711" s="20"/>
      <c r="I1711" s="61"/>
      <c r="J1711" s="3"/>
      <c r="K1711" s="5"/>
      <c r="L1711" s="6"/>
      <c r="M1711" s="3"/>
      <c r="O1711" s="2"/>
      <c r="S1711" s="3"/>
      <c r="Y1711" s="3"/>
      <c r="Z1711" s="4" t="str">
        <f>IF(Tabela1[[#This Row],[R.A.E]]="SIM",VLOOKUP(Tabela1[[#This Row],[CLASSIFICAÇÃO]],Lista_Susp_!PRAZO,2,0)+Tabela1[[#This Row],[DATA]],"")</f>
        <v/>
      </c>
      <c r="AA1711" s="11" t="b">
        <f ca="1">IF(Tabela1[[#This Row],[R.A.E]]="SIM",IF(AC1711="ok","CONCLUÍDO",IF(Tabela1[[#This Row],[PRAZO ABERTURA R.A.E]]&lt;TODAY(),"ATRASADO","NO PRAZO")))</f>
        <v>0</v>
      </c>
      <c r="AB1711" s="11" t="str">
        <f ca="1">IF(Tabela1[[#This Row],[PRAZO ABERTURA R.A.E]]&gt;=TODAY(),"",IF(Tabela1[[#This Row],[STATUS]]="ATRASADO",TODAY()-Tabela1[[#This Row],[PRAZO ABERTURA R.A.E]],""))</f>
        <v/>
      </c>
      <c r="AE1711" s="3"/>
    </row>
    <row r="1712" spans="1:31" x14ac:dyDescent="0.25">
      <c r="A1712" s="71">
        <v>1711</v>
      </c>
      <c r="C1712" s="46"/>
      <c r="D1712" s="15" t="str">
        <f t="shared" si="29"/>
        <v>janeiro</v>
      </c>
      <c r="F1712" s="41"/>
      <c r="H1712" s="20"/>
      <c r="I1712" s="61"/>
      <c r="J1712" s="3"/>
      <c r="K1712" s="5"/>
      <c r="L1712" s="6"/>
      <c r="M1712" s="3"/>
      <c r="O1712" s="2"/>
      <c r="S1712" s="3"/>
      <c r="Y1712" s="3"/>
      <c r="Z1712" s="4" t="str">
        <f>IF(Tabela1[[#This Row],[R.A.E]]="SIM",VLOOKUP(Tabela1[[#This Row],[CLASSIFICAÇÃO]],Lista_Susp_!PRAZO,2,0)+Tabela1[[#This Row],[DATA]],"")</f>
        <v/>
      </c>
      <c r="AA1712" s="11" t="b">
        <f ca="1">IF(Tabela1[[#This Row],[R.A.E]]="SIM",IF(AC1712="ok","CONCLUÍDO",IF(Tabela1[[#This Row],[PRAZO ABERTURA R.A.E]]&lt;TODAY(),"ATRASADO","NO PRAZO")))</f>
        <v>0</v>
      </c>
      <c r="AB1712" s="11" t="str">
        <f ca="1">IF(Tabela1[[#This Row],[PRAZO ABERTURA R.A.E]]&gt;=TODAY(),"",IF(Tabela1[[#This Row],[STATUS]]="ATRASADO",TODAY()-Tabela1[[#This Row],[PRAZO ABERTURA R.A.E]],""))</f>
        <v/>
      </c>
      <c r="AE1712" s="3"/>
    </row>
    <row r="1713" spans="1:31" x14ac:dyDescent="0.25">
      <c r="A1713" s="71">
        <v>1712</v>
      </c>
      <c r="C1713" s="46"/>
      <c r="D1713" s="15" t="str">
        <f t="shared" si="29"/>
        <v>janeiro</v>
      </c>
      <c r="F1713" s="41"/>
      <c r="H1713" s="20"/>
      <c r="I1713" s="61"/>
      <c r="J1713" s="3"/>
      <c r="K1713" s="5"/>
      <c r="L1713" s="6"/>
      <c r="M1713" s="3"/>
      <c r="O1713" s="2"/>
      <c r="S1713" s="3"/>
      <c r="Y1713" s="3"/>
      <c r="Z1713" s="4" t="str">
        <f>IF(Tabela1[[#This Row],[R.A.E]]="SIM",VLOOKUP(Tabela1[[#This Row],[CLASSIFICAÇÃO]],Lista_Susp_!PRAZO,2,0)+Tabela1[[#This Row],[DATA]],"")</f>
        <v/>
      </c>
      <c r="AA1713" s="11" t="b">
        <f ca="1">IF(Tabela1[[#This Row],[R.A.E]]="SIM",IF(AC1713="ok","CONCLUÍDO",IF(Tabela1[[#This Row],[PRAZO ABERTURA R.A.E]]&lt;TODAY(),"ATRASADO","NO PRAZO")))</f>
        <v>0</v>
      </c>
      <c r="AB1713" s="11" t="str">
        <f ca="1">IF(Tabela1[[#This Row],[PRAZO ABERTURA R.A.E]]&gt;=TODAY(),"",IF(Tabela1[[#This Row],[STATUS]]="ATRASADO",TODAY()-Tabela1[[#This Row],[PRAZO ABERTURA R.A.E]],""))</f>
        <v/>
      </c>
      <c r="AE1713" s="3"/>
    </row>
    <row r="1714" spans="1:31" x14ac:dyDescent="0.25">
      <c r="A1714" s="71">
        <v>1713</v>
      </c>
      <c r="C1714" s="46"/>
      <c r="D1714" s="15" t="str">
        <f t="shared" si="29"/>
        <v>janeiro</v>
      </c>
      <c r="F1714" s="41"/>
      <c r="H1714" s="20"/>
      <c r="I1714" s="61"/>
      <c r="J1714" s="3"/>
      <c r="K1714" s="5"/>
      <c r="L1714" s="6"/>
      <c r="M1714" s="3"/>
      <c r="O1714" s="2"/>
      <c r="S1714" s="3"/>
      <c r="Y1714" s="3"/>
      <c r="Z1714" s="4" t="str">
        <f>IF(Tabela1[[#This Row],[R.A.E]]="SIM",VLOOKUP(Tabela1[[#This Row],[CLASSIFICAÇÃO]],Lista_Susp_!PRAZO,2,0)+Tabela1[[#This Row],[DATA]],"")</f>
        <v/>
      </c>
      <c r="AA1714" s="11" t="b">
        <f ca="1">IF(Tabela1[[#This Row],[R.A.E]]="SIM",IF(AC1714="ok","CONCLUÍDO",IF(Tabela1[[#This Row],[PRAZO ABERTURA R.A.E]]&lt;TODAY(),"ATRASADO","NO PRAZO")))</f>
        <v>0</v>
      </c>
      <c r="AB1714" s="11" t="str">
        <f ca="1">IF(Tabela1[[#This Row],[PRAZO ABERTURA R.A.E]]&gt;=TODAY(),"",IF(Tabela1[[#This Row],[STATUS]]="ATRASADO",TODAY()-Tabela1[[#This Row],[PRAZO ABERTURA R.A.E]],""))</f>
        <v/>
      </c>
      <c r="AE1714" s="3"/>
    </row>
    <row r="1715" spans="1:31" x14ac:dyDescent="0.25">
      <c r="A1715" s="71">
        <v>1714</v>
      </c>
      <c r="C1715" s="46"/>
      <c r="D1715" s="15" t="str">
        <f t="shared" si="29"/>
        <v>janeiro</v>
      </c>
      <c r="F1715" s="41"/>
      <c r="H1715" s="20"/>
      <c r="I1715" s="61"/>
      <c r="J1715" s="3"/>
      <c r="K1715" s="5"/>
      <c r="L1715" s="6"/>
      <c r="M1715" s="3"/>
      <c r="O1715" s="2"/>
      <c r="S1715" s="3"/>
      <c r="Y1715" s="3"/>
      <c r="Z1715" s="4" t="str">
        <f>IF(Tabela1[[#This Row],[R.A.E]]="SIM",VLOOKUP(Tabela1[[#This Row],[CLASSIFICAÇÃO]],Lista_Susp_!PRAZO,2,0)+Tabela1[[#This Row],[DATA]],"")</f>
        <v/>
      </c>
      <c r="AA1715" s="11" t="b">
        <f ca="1">IF(Tabela1[[#This Row],[R.A.E]]="SIM",IF(AC1715="ok","CONCLUÍDO",IF(Tabela1[[#This Row],[PRAZO ABERTURA R.A.E]]&lt;TODAY(),"ATRASADO","NO PRAZO")))</f>
        <v>0</v>
      </c>
      <c r="AB1715" s="11" t="str">
        <f ca="1">IF(Tabela1[[#This Row],[PRAZO ABERTURA R.A.E]]&gt;=TODAY(),"",IF(Tabela1[[#This Row],[STATUS]]="ATRASADO",TODAY()-Tabela1[[#This Row],[PRAZO ABERTURA R.A.E]],""))</f>
        <v/>
      </c>
      <c r="AE1715" s="3"/>
    </row>
    <row r="1716" spans="1:31" x14ac:dyDescent="0.25">
      <c r="A1716" s="71">
        <v>1715</v>
      </c>
      <c r="C1716" s="46"/>
      <c r="D1716" s="15" t="str">
        <f t="shared" si="29"/>
        <v>janeiro</v>
      </c>
      <c r="F1716" s="41"/>
      <c r="H1716" s="20"/>
      <c r="I1716" s="61"/>
      <c r="J1716" s="3"/>
      <c r="K1716" s="5"/>
      <c r="L1716" s="6"/>
      <c r="M1716" s="3"/>
      <c r="O1716" s="2"/>
      <c r="S1716" s="3"/>
      <c r="Y1716" s="3"/>
      <c r="Z1716" s="4" t="str">
        <f>IF(Tabela1[[#This Row],[R.A.E]]="SIM",VLOOKUP(Tabela1[[#This Row],[CLASSIFICAÇÃO]],Lista_Susp_!PRAZO,2,0)+Tabela1[[#This Row],[DATA]],"")</f>
        <v/>
      </c>
      <c r="AA1716" s="11" t="b">
        <f ca="1">IF(Tabela1[[#This Row],[R.A.E]]="SIM",IF(AC1716="ok","CONCLUÍDO",IF(Tabela1[[#This Row],[PRAZO ABERTURA R.A.E]]&lt;TODAY(),"ATRASADO","NO PRAZO")))</f>
        <v>0</v>
      </c>
      <c r="AB1716" s="11" t="str">
        <f ca="1">IF(Tabela1[[#This Row],[PRAZO ABERTURA R.A.E]]&gt;=TODAY(),"",IF(Tabela1[[#This Row],[STATUS]]="ATRASADO",TODAY()-Tabela1[[#This Row],[PRAZO ABERTURA R.A.E]],""))</f>
        <v/>
      </c>
      <c r="AE1716" s="3"/>
    </row>
    <row r="1717" spans="1:31" x14ac:dyDescent="0.25">
      <c r="A1717" s="71">
        <v>1716</v>
      </c>
      <c r="C1717" s="46"/>
      <c r="D1717" s="15" t="str">
        <f t="shared" ref="D1717:D1760" si="31">TEXT(C1717,"MMMM")</f>
        <v>janeiro</v>
      </c>
      <c r="F1717" s="41"/>
      <c r="H1717" s="20"/>
      <c r="I1717" s="61"/>
      <c r="J1717" s="3"/>
      <c r="K1717" s="5"/>
      <c r="L1717" s="6"/>
      <c r="M1717" s="3"/>
      <c r="O1717" s="2"/>
      <c r="S1717" s="3"/>
      <c r="Y1717" s="3"/>
      <c r="Z1717" s="4" t="str">
        <f>IF(Tabela1[[#This Row],[R.A.E]]="SIM",VLOOKUP(Tabela1[[#This Row],[CLASSIFICAÇÃO]],Lista_Susp_!PRAZO,2,0)+Tabela1[[#This Row],[DATA]],"")</f>
        <v/>
      </c>
      <c r="AA1717" s="11" t="b">
        <f ca="1">IF(Tabela1[[#This Row],[R.A.E]]="SIM",IF(AC1717="ok","CONCLUÍDO",IF(Tabela1[[#This Row],[PRAZO ABERTURA R.A.E]]&lt;TODAY(),"ATRASADO","NO PRAZO")))</f>
        <v>0</v>
      </c>
      <c r="AB1717" s="11" t="str">
        <f ca="1">IF(Tabela1[[#This Row],[PRAZO ABERTURA R.A.E]]&gt;=TODAY(),"",IF(Tabela1[[#This Row],[STATUS]]="ATRASADO",TODAY()-Tabela1[[#This Row],[PRAZO ABERTURA R.A.E]],""))</f>
        <v/>
      </c>
      <c r="AE1717" s="3"/>
    </row>
    <row r="1718" spans="1:31" x14ac:dyDescent="0.25">
      <c r="A1718" s="71">
        <v>1717</v>
      </c>
      <c r="C1718" s="46"/>
      <c r="D1718" s="15" t="str">
        <f t="shared" si="31"/>
        <v>janeiro</v>
      </c>
      <c r="F1718" s="41"/>
      <c r="H1718" s="20"/>
      <c r="I1718" s="61"/>
      <c r="J1718" s="3"/>
      <c r="K1718" s="5"/>
      <c r="L1718" s="6"/>
      <c r="M1718" s="3"/>
      <c r="O1718" s="2"/>
      <c r="S1718" s="3"/>
      <c r="Y1718" s="3"/>
      <c r="Z1718" s="4" t="str">
        <f>IF(Tabela1[[#This Row],[R.A.E]]="SIM",VLOOKUP(Tabela1[[#This Row],[CLASSIFICAÇÃO]],Lista_Susp_!PRAZO,2,0)+Tabela1[[#This Row],[DATA]],"")</f>
        <v/>
      </c>
      <c r="AA1718" s="11" t="b">
        <f ca="1">IF(Tabela1[[#This Row],[R.A.E]]="SIM",IF(AC1718="ok","CONCLUÍDO",IF(Tabela1[[#This Row],[PRAZO ABERTURA R.A.E]]&lt;TODAY(),"ATRASADO","NO PRAZO")))</f>
        <v>0</v>
      </c>
      <c r="AB1718" s="11" t="str">
        <f ca="1">IF(Tabela1[[#This Row],[PRAZO ABERTURA R.A.E]]&gt;=TODAY(),"",IF(Tabela1[[#This Row],[STATUS]]="ATRASADO",TODAY()-Tabela1[[#This Row],[PRAZO ABERTURA R.A.E]],""))</f>
        <v/>
      </c>
      <c r="AE1718" s="3"/>
    </row>
    <row r="1719" spans="1:31" x14ac:dyDescent="0.25">
      <c r="A1719" s="71">
        <v>1718</v>
      </c>
      <c r="C1719" s="46"/>
      <c r="D1719" s="15" t="str">
        <f t="shared" si="31"/>
        <v>janeiro</v>
      </c>
      <c r="F1719" s="41"/>
      <c r="H1719" s="20"/>
      <c r="I1719" s="61"/>
      <c r="J1719" s="3"/>
      <c r="K1719" s="5"/>
      <c r="L1719" s="6"/>
      <c r="M1719" s="3"/>
      <c r="O1719" s="2"/>
      <c r="S1719" s="3"/>
      <c r="Y1719" s="3"/>
      <c r="Z1719" s="4" t="str">
        <f>IF(Tabela1[[#This Row],[R.A.E]]="SIM",VLOOKUP(Tabela1[[#This Row],[CLASSIFICAÇÃO]],Lista_Susp_!PRAZO,2,0)+Tabela1[[#This Row],[DATA]],"")</f>
        <v/>
      </c>
      <c r="AA1719" s="11" t="b">
        <f ca="1">IF(Tabela1[[#This Row],[R.A.E]]="SIM",IF(AC1719="ok","CONCLUÍDO",IF(Tabela1[[#This Row],[PRAZO ABERTURA R.A.E]]&lt;TODAY(),"ATRASADO","NO PRAZO")))</f>
        <v>0</v>
      </c>
      <c r="AB1719" s="11" t="str">
        <f ca="1">IF(Tabela1[[#This Row],[PRAZO ABERTURA R.A.E]]&gt;=TODAY(),"",IF(Tabela1[[#This Row],[STATUS]]="ATRASADO",TODAY()-Tabela1[[#This Row],[PRAZO ABERTURA R.A.E]],""))</f>
        <v/>
      </c>
      <c r="AE1719" s="3"/>
    </row>
    <row r="1720" spans="1:31" x14ac:dyDescent="0.25">
      <c r="A1720" s="71">
        <v>1719</v>
      </c>
      <c r="C1720" s="46"/>
      <c r="D1720" s="15" t="str">
        <f t="shared" si="31"/>
        <v>janeiro</v>
      </c>
      <c r="F1720" s="41"/>
      <c r="H1720" s="20"/>
      <c r="I1720" s="61"/>
      <c r="J1720" s="3"/>
      <c r="K1720" s="5"/>
      <c r="L1720" s="6"/>
      <c r="M1720" s="3"/>
      <c r="O1720" s="2"/>
      <c r="S1720" s="3"/>
      <c r="Y1720" s="3"/>
      <c r="Z1720" s="4" t="str">
        <f>IF(Tabela1[[#This Row],[R.A.E]]="SIM",VLOOKUP(Tabela1[[#This Row],[CLASSIFICAÇÃO]],Lista_Susp_!PRAZO,2,0)+Tabela1[[#This Row],[DATA]],"")</f>
        <v/>
      </c>
      <c r="AA1720" s="11" t="b">
        <f ca="1">IF(Tabela1[[#This Row],[R.A.E]]="SIM",IF(AC1720="ok","CONCLUÍDO",IF(Tabela1[[#This Row],[PRAZO ABERTURA R.A.E]]&lt;TODAY(),"ATRASADO","NO PRAZO")))</f>
        <v>0</v>
      </c>
      <c r="AB1720" s="11" t="str">
        <f ca="1">IF(Tabela1[[#This Row],[PRAZO ABERTURA R.A.E]]&gt;=TODAY(),"",IF(Tabela1[[#This Row],[STATUS]]="ATRASADO",TODAY()-Tabela1[[#This Row],[PRAZO ABERTURA R.A.E]],""))</f>
        <v/>
      </c>
      <c r="AE1720" s="3"/>
    </row>
    <row r="1721" spans="1:31" x14ac:dyDescent="0.25">
      <c r="A1721" s="71">
        <v>1720</v>
      </c>
      <c r="C1721" s="46"/>
      <c r="D1721" s="15" t="str">
        <f t="shared" si="31"/>
        <v>janeiro</v>
      </c>
      <c r="F1721" s="41"/>
      <c r="H1721" s="20"/>
      <c r="I1721" s="61"/>
      <c r="J1721" s="3"/>
      <c r="K1721" s="5"/>
      <c r="L1721" s="6"/>
      <c r="M1721" s="3"/>
      <c r="O1721" s="2"/>
      <c r="S1721" s="3"/>
      <c r="Y1721" s="3"/>
      <c r="Z1721" s="4" t="str">
        <f>IF(Tabela1[[#This Row],[R.A.E]]="SIM",VLOOKUP(Tabela1[[#This Row],[CLASSIFICAÇÃO]],Lista_Susp_!PRAZO,2,0)+Tabela1[[#This Row],[DATA]],"")</f>
        <v/>
      </c>
      <c r="AA1721" s="11" t="b">
        <f ca="1">IF(Tabela1[[#This Row],[R.A.E]]="SIM",IF(AC1721="ok","CONCLUÍDO",IF(Tabela1[[#This Row],[PRAZO ABERTURA R.A.E]]&lt;TODAY(),"ATRASADO","NO PRAZO")))</f>
        <v>0</v>
      </c>
      <c r="AB1721" s="11" t="str">
        <f ca="1">IF(Tabela1[[#This Row],[PRAZO ABERTURA R.A.E]]&gt;=TODAY(),"",IF(Tabela1[[#This Row],[STATUS]]="ATRASADO",TODAY()-Tabela1[[#This Row],[PRAZO ABERTURA R.A.E]],""))</f>
        <v/>
      </c>
      <c r="AE1721" s="3"/>
    </row>
    <row r="1722" spans="1:31" x14ac:dyDescent="0.25">
      <c r="A1722" s="71">
        <v>1721</v>
      </c>
      <c r="C1722" s="46"/>
      <c r="D1722" s="15" t="str">
        <f t="shared" si="31"/>
        <v>janeiro</v>
      </c>
      <c r="F1722" s="41"/>
      <c r="H1722" s="20"/>
      <c r="I1722" s="61"/>
      <c r="J1722" s="3"/>
      <c r="K1722" s="5"/>
      <c r="L1722" s="6"/>
      <c r="M1722" s="3"/>
      <c r="O1722" s="2"/>
      <c r="S1722" s="3"/>
      <c r="Y1722" s="3"/>
      <c r="Z1722" s="4" t="str">
        <f>IF(Tabela1[[#This Row],[R.A.E]]="SIM",VLOOKUP(Tabela1[[#This Row],[CLASSIFICAÇÃO]],Lista_Susp_!PRAZO,2,0)+Tabela1[[#This Row],[DATA]],"")</f>
        <v/>
      </c>
      <c r="AA1722" s="11" t="b">
        <f ca="1">IF(Tabela1[[#This Row],[R.A.E]]="SIM",IF(AC1722="ok","CONCLUÍDO",IF(Tabela1[[#This Row],[PRAZO ABERTURA R.A.E]]&lt;TODAY(),"ATRASADO","NO PRAZO")))</f>
        <v>0</v>
      </c>
      <c r="AB1722" s="11" t="str">
        <f ca="1">IF(Tabela1[[#This Row],[PRAZO ABERTURA R.A.E]]&gt;=TODAY(),"",IF(Tabela1[[#This Row],[STATUS]]="ATRASADO",TODAY()-Tabela1[[#This Row],[PRAZO ABERTURA R.A.E]],""))</f>
        <v/>
      </c>
      <c r="AE1722" s="3"/>
    </row>
    <row r="1723" spans="1:31" x14ac:dyDescent="0.25">
      <c r="A1723" s="71">
        <v>1722</v>
      </c>
      <c r="C1723" s="46"/>
      <c r="D1723" s="15" t="str">
        <f t="shared" si="31"/>
        <v>janeiro</v>
      </c>
      <c r="F1723" s="41"/>
      <c r="H1723" s="20"/>
      <c r="I1723" s="61"/>
      <c r="J1723" s="3"/>
      <c r="K1723" s="5"/>
      <c r="L1723" s="6"/>
      <c r="M1723" s="3"/>
      <c r="O1723" s="2"/>
      <c r="S1723" s="3"/>
      <c r="Y1723" s="3"/>
      <c r="Z1723" s="4" t="str">
        <f>IF(Tabela1[[#This Row],[R.A.E]]="SIM",VLOOKUP(Tabela1[[#This Row],[CLASSIFICAÇÃO]],Lista_Susp_!PRAZO,2,0)+Tabela1[[#This Row],[DATA]],"")</f>
        <v/>
      </c>
      <c r="AA1723" s="11" t="b">
        <f ca="1">IF(Tabela1[[#This Row],[R.A.E]]="SIM",IF(AC1723="ok","CONCLUÍDO",IF(Tabela1[[#This Row],[PRAZO ABERTURA R.A.E]]&lt;TODAY(),"ATRASADO","NO PRAZO")))</f>
        <v>0</v>
      </c>
      <c r="AB1723" s="11" t="str">
        <f ca="1">IF(Tabela1[[#This Row],[PRAZO ABERTURA R.A.E]]&gt;=TODAY(),"",IF(Tabela1[[#This Row],[STATUS]]="ATRASADO",TODAY()-Tabela1[[#This Row],[PRAZO ABERTURA R.A.E]],""))</f>
        <v/>
      </c>
      <c r="AE1723" s="3"/>
    </row>
    <row r="1724" spans="1:31" x14ac:dyDescent="0.25">
      <c r="A1724" s="71">
        <v>1723</v>
      </c>
      <c r="C1724" s="46"/>
      <c r="D1724" s="15" t="str">
        <f t="shared" si="31"/>
        <v>janeiro</v>
      </c>
      <c r="F1724" s="41"/>
      <c r="H1724" s="20"/>
      <c r="I1724" s="61"/>
      <c r="J1724" s="3"/>
      <c r="K1724" s="5"/>
      <c r="L1724" s="6"/>
      <c r="M1724" s="3"/>
      <c r="O1724" s="2"/>
      <c r="S1724" s="3"/>
      <c r="Y1724" s="3"/>
      <c r="Z1724" s="4" t="str">
        <f>IF(Tabela1[[#This Row],[R.A.E]]="SIM",VLOOKUP(Tabela1[[#This Row],[CLASSIFICAÇÃO]],Lista_Susp_!PRAZO,2,0)+Tabela1[[#This Row],[DATA]],"")</f>
        <v/>
      </c>
      <c r="AA1724" s="11" t="b">
        <f ca="1">IF(Tabela1[[#This Row],[R.A.E]]="SIM",IF(AC1724="ok","CONCLUÍDO",IF(Tabela1[[#This Row],[PRAZO ABERTURA R.A.E]]&lt;TODAY(),"ATRASADO","NO PRAZO")))</f>
        <v>0</v>
      </c>
      <c r="AB1724" s="11" t="str">
        <f ca="1">IF(Tabela1[[#This Row],[PRAZO ABERTURA R.A.E]]&gt;=TODAY(),"",IF(Tabela1[[#This Row],[STATUS]]="ATRASADO",TODAY()-Tabela1[[#This Row],[PRAZO ABERTURA R.A.E]],""))</f>
        <v/>
      </c>
      <c r="AE1724" s="3"/>
    </row>
    <row r="1725" spans="1:31" x14ac:dyDescent="0.25">
      <c r="A1725" s="71">
        <v>1724</v>
      </c>
      <c r="C1725" s="46"/>
      <c r="D1725" s="15" t="str">
        <f t="shared" si="31"/>
        <v>janeiro</v>
      </c>
      <c r="F1725" s="41"/>
      <c r="H1725" s="20"/>
      <c r="I1725" s="61"/>
      <c r="J1725" s="3"/>
      <c r="K1725" s="5"/>
      <c r="L1725" s="6"/>
      <c r="M1725" s="3"/>
      <c r="O1725" s="2"/>
      <c r="S1725" s="3"/>
      <c r="Y1725" s="3"/>
      <c r="Z1725" s="4" t="str">
        <f>IF(Tabela1[[#This Row],[R.A.E]]="SIM",VLOOKUP(Tabela1[[#This Row],[CLASSIFICAÇÃO]],Lista_Susp_!PRAZO,2,0)+Tabela1[[#This Row],[DATA]],"")</f>
        <v/>
      </c>
      <c r="AA1725" s="11" t="b">
        <f ca="1">IF(Tabela1[[#This Row],[R.A.E]]="SIM",IF(AC1725="ok","CONCLUÍDO",IF(Tabela1[[#This Row],[PRAZO ABERTURA R.A.E]]&lt;TODAY(),"ATRASADO","NO PRAZO")))</f>
        <v>0</v>
      </c>
      <c r="AB1725" s="11" t="str">
        <f ca="1">IF(Tabela1[[#This Row],[PRAZO ABERTURA R.A.E]]&gt;=TODAY(),"",IF(Tabela1[[#This Row],[STATUS]]="ATRASADO",TODAY()-Tabela1[[#This Row],[PRAZO ABERTURA R.A.E]],""))</f>
        <v/>
      </c>
      <c r="AE1725" s="3"/>
    </row>
    <row r="1726" spans="1:31" x14ac:dyDescent="0.25">
      <c r="A1726" s="71">
        <v>1725</v>
      </c>
      <c r="C1726" s="46"/>
      <c r="D1726" s="15" t="str">
        <f t="shared" si="31"/>
        <v>janeiro</v>
      </c>
      <c r="F1726" s="41"/>
      <c r="H1726" s="20"/>
      <c r="I1726" s="61"/>
      <c r="J1726" s="3"/>
      <c r="K1726" s="5"/>
      <c r="L1726" s="6"/>
      <c r="M1726" s="3"/>
      <c r="O1726" s="2"/>
      <c r="S1726" s="3"/>
      <c r="Y1726" s="3"/>
      <c r="Z1726" s="4" t="str">
        <f>IF(Tabela1[[#This Row],[R.A.E]]="SIM",VLOOKUP(Tabela1[[#This Row],[CLASSIFICAÇÃO]],Lista_Susp_!PRAZO,2,0)+Tabela1[[#This Row],[DATA]],"")</f>
        <v/>
      </c>
      <c r="AA1726" s="11" t="b">
        <f ca="1">IF(Tabela1[[#This Row],[R.A.E]]="SIM",IF(AC1726="ok","CONCLUÍDO",IF(Tabela1[[#This Row],[PRAZO ABERTURA R.A.E]]&lt;TODAY(),"ATRASADO","NO PRAZO")))</f>
        <v>0</v>
      </c>
      <c r="AB1726" s="11" t="str">
        <f ca="1">IF(Tabela1[[#This Row],[PRAZO ABERTURA R.A.E]]&gt;=TODAY(),"",IF(Tabela1[[#This Row],[STATUS]]="ATRASADO",TODAY()-Tabela1[[#This Row],[PRAZO ABERTURA R.A.E]],""))</f>
        <v/>
      </c>
      <c r="AE1726" s="3"/>
    </row>
    <row r="1727" spans="1:31" x14ac:dyDescent="0.25">
      <c r="A1727" s="71">
        <v>1726</v>
      </c>
      <c r="C1727" s="46"/>
      <c r="D1727" s="15" t="str">
        <f t="shared" si="31"/>
        <v>janeiro</v>
      </c>
      <c r="F1727" s="41"/>
      <c r="H1727" s="20"/>
      <c r="I1727" s="61"/>
      <c r="J1727" s="3"/>
      <c r="K1727" s="5"/>
      <c r="L1727" s="6"/>
      <c r="M1727" s="3"/>
      <c r="O1727" s="2"/>
      <c r="S1727" s="3"/>
      <c r="Y1727" s="3"/>
      <c r="Z1727" s="4" t="str">
        <f>IF(Tabela1[[#This Row],[R.A.E]]="SIM",VLOOKUP(Tabela1[[#This Row],[CLASSIFICAÇÃO]],Lista_Susp_!PRAZO,2,0)+Tabela1[[#This Row],[DATA]],"")</f>
        <v/>
      </c>
      <c r="AA1727" s="11" t="b">
        <f ca="1">IF(Tabela1[[#This Row],[R.A.E]]="SIM",IF(AC1727="ok","CONCLUÍDO",IF(Tabela1[[#This Row],[PRAZO ABERTURA R.A.E]]&lt;TODAY(),"ATRASADO","NO PRAZO")))</f>
        <v>0</v>
      </c>
      <c r="AB1727" s="11" t="str">
        <f ca="1">IF(Tabela1[[#This Row],[PRAZO ABERTURA R.A.E]]&gt;=TODAY(),"",IF(Tabela1[[#This Row],[STATUS]]="ATRASADO",TODAY()-Tabela1[[#This Row],[PRAZO ABERTURA R.A.E]],""))</f>
        <v/>
      </c>
      <c r="AE1727" s="3"/>
    </row>
    <row r="1728" spans="1:31" x14ac:dyDescent="0.25">
      <c r="A1728" s="71">
        <v>1727</v>
      </c>
      <c r="C1728" s="46"/>
      <c r="D1728" s="15" t="str">
        <f t="shared" si="31"/>
        <v>janeiro</v>
      </c>
      <c r="F1728" s="41"/>
      <c r="H1728" s="20"/>
      <c r="I1728" s="61"/>
      <c r="J1728" s="3"/>
      <c r="K1728" s="5"/>
      <c r="L1728" s="6"/>
      <c r="M1728" s="3"/>
      <c r="O1728" s="2"/>
      <c r="S1728" s="3"/>
      <c r="Y1728" s="3"/>
      <c r="Z1728" s="4" t="str">
        <f>IF(Tabela1[[#This Row],[R.A.E]]="SIM",VLOOKUP(Tabela1[[#This Row],[CLASSIFICAÇÃO]],Lista_Susp_!PRAZO,2,0)+Tabela1[[#This Row],[DATA]],"")</f>
        <v/>
      </c>
      <c r="AA1728" s="11" t="b">
        <f ca="1">IF(Tabela1[[#This Row],[R.A.E]]="SIM",IF(AC1728="ok","CONCLUÍDO",IF(Tabela1[[#This Row],[PRAZO ABERTURA R.A.E]]&lt;TODAY(),"ATRASADO","NO PRAZO")))</f>
        <v>0</v>
      </c>
      <c r="AB1728" s="11" t="str">
        <f ca="1">IF(Tabela1[[#This Row],[PRAZO ABERTURA R.A.E]]&gt;=TODAY(),"",IF(Tabela1[[#This Row],[STATUS]]="ATRASADO",TODAY()-Tabela1[[#This Row],[PRAZO ABERTURA R.A.E]],""))</f>
        <v/>
      </c>
      <c r="AE1728" s="3"/>
    </row>
    <row r="1729" spans="1:31" x14ac:dyDescent="0.25">
      <c r="A1729" s="71">
        <v>1728</v>
      </c>
      <c r="C1729" s="46"/>
      <c r="D1729" s="15" t="str">
        <f t="shared" si="31"/>
        <v>janeiro</v>
      </c>
      <c r="F1729" s="41"/>
      <c r="H1729" s="20"/>
      <c r="I1729" s="61"/>
      <c r="J1729" s="3"/>
      <c r="K1729" s="5"/>
      <c r="L1729" s="6"/>
      <c r="M1729" s="3"/>
      <c r="O1729" s="2"/>
      <c r="S1729" s="3"/>
      <c r="Y1729" s="3"/>
      <c r="Z1729" s="4" t="str">
        <f>IF(Tabela1[[#This Row],[R.A.E]]="SIM",VLOOKUP(Tabela1[[#This Row],[CLASSIFICAÇÃO]],Lista_Susp_!PRAZO,2,0)+Tabela1[[#This Row],[DATA]],"")</f>
        <v/>
      </c>
      <c r="AA1729" s="11" t="b">
        <f ca="1">IF(Tabela1[[#This Row],[R.A.E]]="SIM",IF(AC1729="ok","CONCLUÍDO",IF(Tabela1[[#This Row],[PRAZO ABERTURA R.A.E]]&lt;TODAY(),"ATRASADO","NO PRAZO")))</f>
        <v>0</v>
      </c>
      <c r="AB1729" s="11" t="str">
        <f ca="1">IF(Tabela1[[#This Row],[PRAZO ABERTURA R.A.E]]&gt;=TODAY(),"",IF(Tabela1[[#This Row],[STATUS]]="ATRASADO",TODAY()-Tabela1[[#This Row],[PRAZO ABERTURA R.A.E]],""))</f>
        <v/>
      </c>
      <c r="AE1729" s="3"/>
    </row>
    <row r="1730" spans="1:31" x14ac:dyDescent="0.25">
      <c r="A1730" s="71">
        <v>1729</v>
      </c>
      <c r="C1730" s="46"/>
      <c r="D1730" s="15" t="str">
        <f t="shared" si="31"/>
        <v>janeiro</v>
      </c>
      <c r="F1730" s="41"/>
      <c r="H1730" s="20"/>
      <c r="I1730" s="61"/>
      <c r="J1730" s="3"/>
      <c r="K1730" s="5"/>
      <c r="L1730" s="6"/>
      <c r="M1730" s="3"/>
      <c r="O1730" s="2"/>
      <c r="S1730" s="3"/>
      <c r="Y1730" s="3"/>
      <c r="Z1730" s="4" t="str">
        <f>IF(Tabela1[[#This Row],[R.A.E]]="SIM",VLOOKUP(Tabela1[[#This Row],[CLASSIFICAÇÃO]],Lista_Susp_!PRAZO,2,0)+Tabela1[[#This Row],[DATA]],"")</f>
        <v/>
      </c>
      <c r="AA1730" s="11" t="b">
        <f ca="1">IF(Tabela1[[#This Row],[R.A.E]]="SIM",IF(AC1730="ok","CONCLUÍDO",IF(Tabela1[[#This Row],[PRAZO ABERTURA R.A.E]]&lt;TODAY(),"ATRASADO","NO PRAZO")))</f>
        <v>0</v>
      </c>
      <c r="AB1730" s="11" t="str">
        <f ca="1">IF(Tabela1[[#This Row],[PRAZO ABERTURA R.A.E]]&gt;=TODAY(),"",IF(Tabela1[[#This Row],[STATUS]]="ATRASADO",TODAY()-Tabela1[[#This Row],[PRAZO ABERTURA R.A.E]],""))</f>
        <v/>
      </c>
      <c r="AE1730" s="3"/>
    </row>
    <row r="1731" spans="1:31" x14ac:dyDescent="0.25">
      <c r="A1731" s="71">
        <v>1730</v>
      </c>
      <c r="C1731" s="46"/>
      <c r="D1731" s="15" t="str">
        <f t="shared" si="31"/>
        <v>janeiro</v>
      </c>
      <c r="F1731" s="41"/>
      <c r="H1731" s="20"/>
      <c r="I1731" s="61"/>
      <c r="J1731" s="3"/>
      <c r="K1731" s="5"/>
      <c r="L1731" s="6"/>
      <c r="M1731" s="3"/>
      <c r="O1731" s="2"/>
      <c r="S1731" s="3"/>
      <c r="Y1731" s="3"/>
      <c r="Z1731" s="4" t="str">
        <f>IF(Tabela1[[#This Row],[R.A.E]]="SIM",VLOOKUP(Tabela1[[#This Row],[CLASSIFICAÇÃO]],Lista_Susp_!PRAZO,2,0)+Tabela1[[#This Row],[DATA]],"")</f>
        <v/>
      </c>
      <c r="AA1731" s="11" t="b">
        <f ca="1">IF(Tabela1[[#This Row],[R.A.E]]="SIM",IF(AC1731="ok","CONCLUÍDO",IF(Tabela1[[#This Row],[PRAZO ABERTURA R.A.E]]&lt;TODAY(),"ATRASADO","NO PRAZO")))</f>
        <v>0</v>
      </c>
      <c r="AB1731" s="11" t="str">
        <f ca="1">IF(Tabela1[[#This Row],[PRAZO ABERTURA R.A.E]]&gt;=TODAY(),"",IF(Tabela1[[#This Row],[STATUS]]="ATRASADO",TODAY()-Tabela1[[#This Row],[PRAZO ABERTURA R.A.E]],""))</f>
        <v/>
      </c>
      <c r="AE1731" s="3"/>
    </row>
    <row r="1732" spans="1:31" x14ac:dyDescent="0.25">
      <c r="A1732" s="71">
        <v>1731</v>
      </c>
      <c r="C1732" s="46"/>
      <c r="D1732" s="15" t="str">
        <f t="shared" si="31"/>
        <v>janeiro</v>
      </c>
      <c r="F1732" s="41"/>
      <c r="H1732" s="20"/>
      <c r="I1732" s="61"/>
      <c r="J1732" s="3"/>
      <c r="K1732" s="5"/>
      <c r="L1732" s="6"/>
      <c r="M1732" s="3"/>
      <c r="O1732" s="2"/>
      <c r="S1732" s="3"/>
      <c r="Y1732" s="3"/>
      <c r="Z1732" s="4" t="str">
        <f>IF(Tabela1[[#This Row],[R.A.E]]="SIM",VLOOKUP(Tabela1[[#This Row],[CLASSIFICAÇÃO]],Lista_Susp_!PRAZO,2,0)+Tabela1[[#This Row],[DATA]],"")</f>
        <v/>
      </c>
      <c r="AA1732" s="11" t="b">
        <f ca="1">IF(Tabela1[[#This Row],[R.A.E]]="SIM",IF(AC1732="ok","CONCLUÍDO",IF(Tabela1[[#This Row],[PRAZO ABERTURA R.A.E]]&lt;TODAY(),"ATRASADO","NO PRAZO")))</f>
        <v>0</v>
      </c>
      <c r="AB1732" s="11" t="str">
        <f ca="1">IF(Tabela1[[#This Row],[PRAZO ABERTURA R.A.E]]&gt;=TODAY(),"",IF(Tabela1[[#This Row],[STATUS]]="ATRASADO",TODAY()-Tabela1[[#This Row],[PRAZO ABERTURA R.A.E]],""))</f>
        <v/>
      </c>
      <c r="AE1732" s="3"/>
    </row>
    <row r="1733" spans="1:31" x14ac:dyDescent="0.25">
      <c r="A1733" s="71">
        <v>1732</v>
      </c>
      <c r="C1733" s="46"/>
      <c r="D1733" s="15" t="str">
        <f t="shared" si="31"/>
        <v>janeiro</v>
      </c>
      <c r="F1733" s="41"/>
      <c r="H1733" s="20"/>
      <c r="I1733" s="61"/>
      <c r="J1733" s="3"/>
      <c r="K1733" s="5"/>
      <c r="L1733" s="6"/>
      <c r="M1733" s="3"/>
      <c r="O1733" s="2"/>
      <c r="S1733" s="3"/>
      <c r="Y1733" s="3"/>
      <c r="Z1733" s="4" t="str">
        <f>IF(Tabela1[[#This Row],[R.A.E]]="SIM",VLOOKUP(Tabela1[[#This Row],[CLASSIFICAÇÃO]],Lista_Susp_!PRAZO,2,0)+Tabela1[[#This Row],[DATA]],"")</f>
        <v/>
      </c>
      <c r="AA1733" s="11" t="b">
        <f ca="1">IF(Tabela1[[#This Row],[R.A.E]]="SIM",IF(AC1733="ok","CONCLUÍDO",IF(Tabela1[[#This Row],[PRAZO ABERTURA R.A.E]]&lt;TODAY(),"ATRASADO","NO PRAZO")))</f>
        <v>0</v>
      </c>
      <c r="AB1733" s="11" t="str">
        <f ca="1">IF(Tabela1[[#This Row],[PRAZO ABERTURA R.A.E]]&gt;=TODAY(),"",IF(Tabela1[[#This Row],[STATUS]]="ATRASADO",TODAY()-Tabela1[[#This Row],[PRAZO ABERTURA R.A.E]],""))</f>
        <v/>
      </c>
      <c r="AE1733" s="3"/>
    </row>
    <row r="1734" spans="1:31" x14ac:dyDescent="0.25">
      <c r="A1734" s="71">
        <v>1733</v>
      </c>
      <c r="C1734" s="46"/>
      <c r="D1734" s="15" t="str">
        <f t="shared" si="31"/>
        <v>janeiro</v>
      </c>
      <c r="F1734" s="41"/>
      <c r="H1734" s="20"/>
      <c r="I1734" s="61"/>
      <c r="J1734" s="3"/>
      <c r="K1734" s="5"/>
      <c r="L1734" s="6"/>
      <c r="M1734" s="3"/>
      <c r="O1734" s="2"/>
      <c r="S1734" s="3"/>
      <c r="Y1734" s="3"/>
      <c r="Z1734" s="4" t="str">
        <f>IF(Tabela1[[#This Row],[R.A.E]]="SIM",VLOOKUP(Tabela1[[#This Row],[CLASSIFICAÇÃO]],Lista_Susp_!PRAZO,2,0)+Tabela1[[#This Row],[DATA]],"")</f>
        <v/>
      </c>
      <c r="AA1734" s="11" t="b">
        <f ca="1">IF(Tabela1[[#This Row],[R.A.E]]="SIM",IF(AC1734="ok","CONCLUÍDO",IF(Tabela1[[#This Row],[PRAZO ABERTURA R.A.E]]&lt;TODAY(),"ATRASADO","NO PRAZO")))</f>
        <v>0</v>
      </c>
      <c r="AB1734" s="11" t="str">
        <f ca="1">IF(Tabela1[[#This Row],[PRAZO ABERTURA R.A.E]]&gt;=TODAY(),"",IF(Tabela1[[#This Row],[STATUS]]="ATRASADO",TODAY()-Tabela1[[#This Row],[PRAZO ABERTURA R.A.E]],""))</f>
        <v/>
      </c>
      <c r="AE1734" s="3"/>
    </row>
    <row r="1735" spans="1:31" x14ac:dyDescent="0.25">
      <c r="A1735" s="71">
        <v>1734</v>
      </c>
      <c r="C1735" s="46"/>
      <c r="D1735" s="15" t="str">
        <f t="shared" si="31"/>
        <v>janeiro</v>
      </c>
      <c r="F1735" s="41"/>
      <c r="H1735" s="20"/>
      <c r="I1735" s="61"/>
      <c r="J1735" s="3"/>
      <c r="K1735" s="5"/>
      <c r="L1735" s="6"/>
      <c r="M1735" s="3"/>
      <c r="O1735" s="2"/>
      <c r="S1735" s="3"/>
      <c r="Y1735" s="3"/>
      <c r="Z1735" s="4" t="str">
        <f>IF(Tabela1[[#This Row],[R.A.E]]="SIM",VLOOKUP(Tabela1[[#This Row],[CLASSIFICAÇÃO]],Lista_Susp_!PRAZO,2,0)+Tabela1[[#This Row],[DATA]],"")</f>
        <v/>
      </c>
      <c r="AA1735" s="11" t="b">
        <f ca="1">IF(Tabela1[[#This Row],[R.A.E]]="SIM",IF(AC1735="ok","CONCLUÍDO",IF(Tabela1[[#This Row],[PRAZO ABERTURA R.A.E]]&lt;TODAY(),"ATRASADO","NO PRAZO")))</f>
        <v>0</v>
      </c>
      <c r="AB1735" s="11" t="str">
        <f ca="1">IF(Tabela1[[#This Row],[PRAZO ABERTURA R.A.E]]&gt;=TODAY(),"",IF(Tabela1[[#This Row],[STATUS]]="ATRASADO",TODAY()-Tabela1[[#This Row],[PRAZO ABERTURA R.A.E]],""))</f>
        <v/>
      </c>
      <c r="AE1735" s="3"/>
    </row>
    <row r="1736" spans="1:31" x14ac:dyDescent="0.25">
      <c r="A1736" s="71">
        <v>1735</v>
      </c>
      <c r="C1736" s="46"/>
      <c r="D1736" s="15" t="str">
        <f t="shared" si="31"/>
        <v>janeiro</v>
      </c>
      <c r="F1736" s="41"/>
      <c r="H1736" s="20"/>
      <c r="I1736" s="61"/>
      <c r="J1736" s="3"/>
      <c r="K1736" s="5"/>
      <c r="L1736" s="6"/>
      <c r="M1736" s="3"/>
      <c r="O1736" s="2"/>
      <c r="S1736" s="3"/>
      <c r="Y1736" s="3"/>
      <c r="Z1736" s="4" t="str">
        <f>IF(Tabela1[[#This Row],[R.A.E]]="SIM",VLOOKUP(Tabela1[[#This Row],[CLASSIFICAÇÃO]],Lista_Susp_!PRAZO,2,0)+Tabela1[[#This Row],[DATA]],"")</f>
        <v/>
      </c>
      <c r="AA1736" s="11" t="b">
        <f ca="1">IF(Tabela1[[#This Row],[R.A.E]]="SIM",IF(AC1736="ok","CONCLUÍDO",IF(Tabela1[[#This Row],[PRAZO ABERTURA R.A.E]]&lt;TODAY(),"ATRASADO","NO PRAZO")))</f>
        <v>0</v>
      </c>
      <c r="AB1736" s="11" t="str">
        <f ca="1">IF(Tabela1[[#This Row],[PRAZO ABERTURA R.A.E]]&gt;=TODAY(),"",IF(Tabela1[[#This Row],[STATUS]]="ATRASADO",TODAY()-Tabela1[[#This Row],[PRAZO ABERTURA R.A.E]],""))</f>
        <v/>
      </c>
      <c r="AE1736" s="3"/>
    </row>
    <row r="1737" spans="1:31" x14ac:dyDescent="0.25">
      <c r="A1737" s="71">
        <v>1736</v>
      </c>
      <c r="C1737" s="46"/>
      <c r="D1737" s="15" t="str">
        <f t="shared" si="31"/>
        <v>janeiro</v>
      </c>
      <c r="F1737" s="41"/>
      <c r="H1737" s="20"/>
      <c r="I1737" s="61"/>
      <c r="J1737" s="3"/>
      <c r="K1737" s="5"/>
      <c r="L1737" s="6"/>
      <c r="M1737" s="3"/>
      <c r="O1737" s="2"/>
      <c r="S1737" s="3"/>
      <c r="Y1737" s="3"/>
      <c r="Z1737" s="4" t="str">
        <f>IF(Tabela1[[#This Row],[R.A.E]]="SIM",VLOOKUP(Tabela1[[#This Row],[CLASSIFICAÇÃO]],Lista_Susp_!PRAZO,2,0)+Tabela1[[#This Row],[DATA]],"")</f>
        <v/>
      </c>
      <c r="AA1737" s="11" t="b">
        <f ca="1">IF(Tabela1[[#This Row],[R.A.E]]="SIM",IF(AC1737="ok","CONCLUÍDO",IF(Tabela1[[#This Row],[PRAZO ABERTURA R.A.E]]&lt;TODAY(),"ATRASADO","NO PRAZO")))</f>
        <v>0</v>
      </c>
      <c r="AB1737" s="11" t="str">
        <f ca="1">IF(Tabela1[[#This Row],[PRAZO ABERTURA R.A.E]]&gt;=TODAY(),"",IF(Tabela1[[#This Row],[STATUS]]="ATRASADO",TODAY()-Tabela1[[#This Row],[PRAZO ABERTURA R.A.E]],""))</f>
        <v/>
      </c>
      <c r="AE1737" s="3"/>
    </row>
    <row r="1738" spans="1:31" x14ac:dyDescent="0.25">
      <c r="A1738" s="71">
        <v>1737</v>
      </c>
      <c r="C1738" s="46"/>
      <c r="D1738" s="15" t="str">
        <f t="shared" si="31"/>
        <v>janeiro</v>
      </c>
      <c r="F1738" s="41"/>
      <c r="H1738" s="20"/>
      <c r="I1738" s="61"/>
      <c r="J1738" s="3"/>
      <c r="K1738" s="5"/>
      <c r="L1738" s="6"/>
      <c r="M1738" s="3"/>
      <c r="O1738" s="2"/>
      <c r="S1738" s="3"/>
      <c r="Y1738" s="3"/>
      <c r="Z1738" s="4" t="str">
        <f>IF(Tabela1[[#This Row],[R.A.E]]="SIM",VLOOKUP(Tabela1[[#This Row],[CLASSIFICAÇÃO]],Lista_Susp_!PRAZO,2,0)+Tabela1[[#This Row],[DATA]],"")</f>
        <v/>
      </c>
      <c r="AA1738" s="11" t="b">
        <f ca="1">IF(Tabela1[[#This Row],[R.A.E]]="SIM",IF(AC1738="ok","CONCLUÍDO",IF(Tabela1[[#This Row],[PRAZO ABERTURA R.A.E]]&lt;TODAY(),"ATRASADO","NO PRAZO")))</f>
        <v>0</v>
      </c>
      <c r="AB1738" s="11" t="str">
        <f ca="1">IF(Tabela1[[#This Row],[PRAZO ABERTURA R.A.E]]&gt;=TODAY(),"",IF(Tabela1[[#This Row],[STATUS]]="ATRASADO",TODAY()-Tabela1[[#This Row],[PRAZO ABERTURA R.A.E]],""))</f>
        <v/>
      </c>
      <c r="AE1738" s="3"/>
    </row>
    <row r="1739" spans="1:31" x14ac:dyDescent="0.25">
      <c r="A1739" s="71">
        <v>1738</v>
      </c>
      <c r="C1739" s="46"/>
      <c r="D1739" s="15" t="str">
        <f t="shared" si="31"/>
        <v>janeiro</v>
      </c>
      <c r="F1739" s="41"/>
      <c r="H1739" s="20"/>
      <c r="I1739" s="61"/>
      <c r="J1739" s="3"/>
      <c r="K1739" s="5"/>
      <c r="L1739" s="6"/>
      <c r="M1739" s="3"/>
      <c r="O1739" s="2"/>
      <c r="S1739" s="3"/>
      <c r="Y1739" s="3"/>
      <c r="Z1739" s="4" t="str">
        <f>IF(Tabela1[[#This Row],[R.A.E]]="SIM",VLOOKUP(Tabela1[[#This Row],[CLASSIFICAÇÃO]],Lista_Susp_!PRAZO,2,0)+Tabela1[[#This Row],[DATA]],"")</f>
        <v/>
      </c>
      <c r="AA1739" s="11" t="b">
        <f ca="1">IF(Tabela1[[#This Row],[R.A.E]]="SIM",IF(AC1739="ok","CONCLUÍDO",IF(Tabela1[[#This Row],[PRAZO ABERTURA R.A.E]]&lt;TODAY(),"ATRASADO","NO PRAZO")))</f>
        <v>0</v>
      </c>
      <c r="AB1739" s="11" t="str">
        <f ca="1">IF(Tabela1[[#This Row],[PRAZO ABERTURA R.A.E]]&gt;=TODAY(),"",IF(Tabela1[[#This Row],[STATUS]]="ATRASADO",TODAY()-Tabela1[[#This Row],[PRAZO ABERTURA R.A.E]],""))</f>
        <v/>
      </c>
      <c r="AE1739" s="3"/>
    </row>
    <row r="1740" spans="1:31" x14ac:dyDescent="0.25">
      <c r="A1740" s="71">
        <v>1739</v>
      </c>
      <c r="C1740" s="46"/>
      <c r="D1740" s="15" t="str">
        <f t="shared" si="31"/>
        <v>janeiro</v>
      </c>
      <c r="F1740" s="41"/>
      <c r="H1740" s="20"/>
      <c r="I1740" s="61"/>
      <c r="J1740" s="3"/>
      <c r="K1740" s="5"/>
      <c r="L1740" s="6"/>
      <c r="M1740" s="3"/>
      <c r="O1740" s="2"/>
      <c r="S1740" s="3"/>
      <c r="Y1740" s="3"/>
      <c r="Z1740" s="4" t="str">
        <f>IF(Tabela1[[#This Row],[R.A.E]]="SIM",VLOOKUP(Tabela1[[#This Row],[CLASSIFICAÇÃO]],Lista_Susp_!PRAZO,2,0)+Tabela1[[#This Row],[DATA]],"")</f>
        <v/>
      </c>
      <c r="AA1740" s="11" t="b">
        <f ca="1">IF(Tabela1[[#This Row],[R.A.E]]="SIM",IF(AC1740="ok","CONCLUÍDO",IF(Tabela1[[#This Row],[PRAZO ABERTURA R.A.E]]&lt;TODAY(),"ATRASADO","NO PRAZO")))</f>
        <v>0</v>
      </c>
      <c r="AB1740" s="11" t="str">
        <f ca="1">IF(Tabela1[[#This Row],[PRAZO ABERTURA R.A.E]]&gt;=TODAY(),"",IF(Tabela1[[#This Row],[STATUS]]="ATRASADO",TODAY()-Tabela1[[#This Row],[PRAZO ABERTURA R.A.E]],""))</f>
        <v/>
      </c>
      <c r="AE1740" s="3"/>
    </row>
    <row r="1741" spans="1:31" x14ac:dyDescent="0.25">
      <c r="A1741" s="71">
        <v>1740</v>
      </c>
      <c r="C1741" s="46"/>
      <c r="D1741" s="15" t="str">
        <f t="shared" si="31"/>
        <v>janeiro</v>
      </c>
      <c r="F1741" s="41"/>
      <c r="H1741" s="20"/>
      <c r="I1741" s="61"/>
      <c r="J1741" s="3"/>
      <c r="K1741" s="5"/>
      <c r="L1741" s="6"/>
      <c r="M1741" s="3"/>
      <c r="O1741" s="2"/>
      <c r="S1741" s="3"/>
      <c r="Y1741" s="3"/>
      <c r="Z1741" s="4" t="str">
        <f>IF(Tabela1[[#This Row],[R.A.E]]="SIM",VLOOKUP(Tabela1[[#This Row],[CLASSIFICAÇÃO]],Lista_Susp_!PRAZO,2,0)+Tabela1[[#This Row],[DATA]],"")</f>
        <v/>
      </c>
      <c r="AA1741" s="11" t="b">
        <f ca="1">IF(Tabela1[[#This Row],[R.A.E]]="SIM",IF(AC1741="ok","CONCLUÍDO",IF(Tabela1[[#This Row],[PRAZO ABERTURA R.A.E]]&lt;TODAY(),"ATRASADO","NO PRAZO")))</f>
        <v>0</v>
      </c>
      <c r="AB1741" s="11" t="str">
        <f ca="1">IF(Tabela1[[#This Row],[PRAZO ABERTURA R.A.E]]&gt;=TODAY(),"",IF(Tabela1[[#This Row],[STATUS]]="ATRASADO",TODAY()-Tabela1[[#This Row],[PRAZO ABERTURA R.A.E]],""))</f>
        <v/>
      </c>
      <c r="AE1741" s="3"/>
    </row>
    <row r="1742" spans="1:31" x14ac:dyDescent="0.25">
      <c r="A1742" s="71">
        <v>1741</v>
      </c>
      <c r="C1742" s="46"/>
      <c r="D1742" s="15" t="str">
        <f t="shared" si="31"/>
        <v>janeiro</v>
      </c>
      <c r="F1742" s="41"/>
      <c r="H1742" s="20"/>
      <c r="I1742" s="61"/>
      <c r="J1742" s="3"/>
      <c r="K1742" s="5"/>
      <c r="L1742" s="6"/>
      <c r="M1742" s="3"/>
      <c r="O1742" s="2"/>
      <c r="S1742" s="3"/>
      <c r="Y1742" s="3"/>
      <c r="Z1742" s="4" t="str">
        <f>IF(Tabela1[[#This Row],[R.A.E]]="SIM",VLOOKUP(Tabela1[[#This Row],[CLASSIFICAÇÃO]],Lista_Susp_!PRAZO,2,0)+Tabela1[[#This Row],[DATA]],"")</f>
        <v/>
      </c>
      <c r="AA1742" s="11" t="b">
        <f ca="1">IF(Tabela1[[#This Row],[R.A.E]]="SIM",IF(AC1742="ok","CONCLUÍDO",IF(Tabela1[[#This Row],[PRAZO ABERTURA R.A.E]]&lt;TODAY(),"ATRASADO","NO PRAZO")))</f>
        <v>0</v>
      </c>
      <c r="AB1742" s="11" t="str">
        <f ca="1">IF(Tabela1[[#This Row],[PRAZO ABERTURA R.A.E]]&gt;=TODAY(),"",IF(Tabela1[[#This Row],[STATUS]]="ATRASADO",TODAY()-Tabela1[[#This Row],[PRAZO ABERTURA R.A.E]],""))</f>
        <v/>
      </c>
      <c r="AE1742" s="3"/>
    </row>
    <row r="1743" spans="1:31" x14ac:dyDescent="0.25">
      <c r="A1743" s="71">
        <v>1742</v>
      </c>
      <c r="C1743" s="46"/>
      <c r="D1743" s="15" t="str">
        <f t="shared" si="31"/>
        <v>janeiro</v>
      </c>
      <c r="F1743" s="41"/>
      <c r="H1743" s="20"/>
      <c r="I1743" s="61"/>
      <c r="J1743" s="3"/>
      <c r="K1743" s="5"/>
      <c r="L1743" s="6"/>
      <c r="M1743" s="3"/>
      <c r="O1743" s="2"/>
      <c r="S1743" s="3"/>
      <c r="Y1743" s="3"/>
      <c r="Z1743" s="4" t="str">
        <f>IF(Tabela1[[#This Row],[R.A.E]]="SIM",VLOOKUP(Tabela1[[#This Row],[CLASSIFICAÇÃO]],Lista_Susp_!PRAZO,2,0)+Tabela1[[#This Row],[DATA]],"")</f>
        <v/>
      </c>
      <c r="AA1743" s="11" t="b">
        <f ca="1">IF(Tabela1[[#This Row],[R.A.E]]="SIM",IF(AC1743="ok","CONCLUÍDO",IF(Tabela1[[#This Row],[PRAZO ABERTURA R.A.E]]&lt;TODAY(),"ATRASADO","NO PRAZO")))</f>
        <v>0</v>
      </c>
      <c r="AB1743" s="11" t="str">
        <f ca="1">IF(Tabela1[[#This Row],[PRAZO ABERTURA R.A.E]]&gt;=TODAY(),"",IF(Tabela1[[#This Row],[STATUS]]="ATRASADO",TODAY()-Tabela1[[#This Row],[PRAZO ABERTURA R.A.E]],""))</f>
        <v/>
      </c>
      <c r="AE1743" s="3"/>
    </row>
    <row r="1744" spans="1:31" x14ac:dyDescent="0.25">
      <c r="A1744" s="71">
        <v>1743</v>
      </c>
      <c r="C1744" s="46"/>
      <c r="D1744" s="15" t="str">
        <f t="shared" si="31"/>
        <v>janeiro</v>
      </c>
      <c r="F1744" s="41"/>
      <c r="H1744" s="20"/>
      <c r="I1744" s="61"/>
      <c r="J1744" s="3"/>
      <c r="K1744" s="5"/>
      <c r="L1744" s="6"/>
      <c r="M1744" s="3"/>
      <c r="O1744" s="2"/>
      <c r="S1744" s="3"/>
      <c r="Y1744" s="3"/>
      <c r="Z1744" s="4" t="str">
        <f>IF(Tabela1[[#This Row],[R.A.E]]="SIM",VLOOKUP(Tabela1[[#This Row],[CLASSIFICAÇÃO]],Lista_Susp_!PRAZO,2,0)+Tabela1[[#This Row],[DATA]],"")</f>
        <v/>
      </c>
      <c r="AA1744" s="11" t="b">
        <f ca="1">IF(Tabela1[[#This Row],[R.A.E]]="SIM",IF(AC1744="ok","CONCLUÍDO",IF(Tabela1[[#This Row],[PRAZO ABERTURA R.A.E]]&lt;TODAY(),"ATRASADO","NO PRAZO")))</f>
        <v>0</v>
      </c>
      <c r="AB1744" s="11" t="str">
        <f ca="1">IF(Tabela1[[#This Row],[PRAZO ABERTURA R.A.E]]&gt;=TODAY(),"",IF(Tabela1[[#This Row],[STATUS]]="ATRASADO",TODAY()-Tabela1[[#This Row],[PRAZO ABERTURA R.A.E]],""))</f>
        <v/>
      </c>
      <c r="AE1744" s="3"/>
    </row>
    <row r="1745" spans="1:31" x14ac:dyDescent="0.25">
      <c r="A1745" s="71">
        <v>1744</v>
      </c>
      <c r="C1745" s="46"/>
      <c r="D1745" s="15" t="str">
        <f t="shared" si="31"/>
        <v>janeiro</v>
      </c>
      <c r="F1745" s="41"/>
      <c r="H1745" s="20"/>
      <c r="I1745" s="61"/>
      <c r="J1745" s="3"/>
      <c r="K1745" s="5"/>
      <c r="L1745" s="6"/>
      <c r="M1745" s="3"/>
      <c r="O1745" s="2"/>
      <c r="S1745" s="3"/>
      <c r="Y1745" s="3"/>
      <c r="Z1745" s="4" t="str">
        <f>IF(Tabela1[[#This Row],[R.A.E]]="SIM",VLOOKUP(Tabela1[[#This Row],[CLASSIFICAÇÃO]],Lista_Susp_!PRAZO,2,0)+Tabela1[[#This Row],[DATA]],"")</f>
        <v/>
      </c>
      <c r="AA1745" s="11" t="b">
        <f ca="1">IF(Tabela1[[#This Row],[R.A.E]]="SIM",IF(AC1745="ok","CONCLUÍDO",IF(Tabela1[[#This Row],[PRAZO ABERTURA R.A.E]]&lt;TODAY(),"ATRASADO","NO PRAZO")))</f>
        <v>0</v>
      </c>
      <c r="AB1745" s="11" t="str">
        <f ca="1">IF(Tabela1[[#This Row],[PRAZO ABERTURA R.A.E]]&gt;=TODAY(),"",IF(Tabela1[[#This Row],[STATUS]]="ATRASADO",TODAY()-Tabela1[[#This Row],[PRAZO ABERTURA R.A.E]],""))</f>
        <v/>
      </c>
      <c r="AE1745" s="3"/>
    </row>
    <row r="1746" spans="1:31" x14ac:dyDescent="0.25">
      <c r="A1746" s="71">
        <v>1745</v>
      </c>
      <c r="C1746" s="46"/>
      <c r="D1746" s="15" t="str">
        <f t="shared" si="31"/>
        <v>janeiro</v>
      </c>
      <c r="F1746" s="41"/>
      <c r="H1746" s="20"/>
      <c r="I1746" s="61"/>
      <c r="J1746" s="3"/>
      <c r="K1746" s="5"/>
      <c r="L1746" s="6"/>
      <c r="M1746" s="3"/>
      <c r="O1746" s="2"/>
      <c r="S1746" s="3"/>
      <c r="Y1746" s="3"/>
      <c r="Z1746" s="4" t="str">
        <f>IF(Tabela1[[#This Row],[R.A.E]]="SIM",VLOOKUP(Tabela1[[#This Row],[CLASSIFICAÇÃO]],Lista_Susp_!PRAZO,2,0)+Tabela1[[#This Row],[DATA]],"")</f>
        <v/>
      </c>
      <c r="AA1746" s="11" t="b">
        <f ca="1">IF(Tabela1[[#This Row],[R.A.E]]="SIM",IF(AC1746="ok","CONCLUÍDO",IF(Tabela1[[#This Row],[PRAZO ABERTURA R.A.E]]&lt;TODAY(),"ATRASADO","NO PRAZO")))</f>
        <v>0</v>
      </c>
      <c r="AB1746" s="11" t="str">
        <f ca="1">IF(Tabela1[[#This Row],[PRAZO ABERTURA R.A.E]]&gt;=TODAY(),"",IF(Tabela1[[#This Row],[STATUS]]="ATRASADO",TODAY()-Tabela1[[#This Row],[PRAZO ABERTURA R.A.E]],""))</f>
        <v/>
      </c>
      <c r="AE1746" s="3"/>
    </row>
    <row r="1747" spans="1:31" x14ac:dyDescent="0.25">
      <c r="A1747" s="71">
        <v>1746</v>
      </c>
      <c r="C1747" s="46"/>
      <c r="D1747" s="15" t="str">
        <f t="shared" si="31"/>
        <v>janeiro</v>
      </c>
      <c r="F1747" s="41"/>
      <c r="H1747" s="20"/>
      <c r="I1747" s="61"/>
      <c r="J1747" s="3"/>
      <c r="K1747" s="5"/>
      <c r="L1747" s="6"/>
      <c r="M1747" s="3"/>
      <c r="O1747" s="2"/>
      <c r="S1747" s="3"/>
      <c r="Y1747" s="3"/>
      <c r="Z1747" s="4" t="str">
        <f>IF(Tabela1[[#This Row],[R.A.E]]="SIM",VLOOKUP(Tabela1[[#This Row],[CLASSIFICAÇÃO]],Lista_Susp_!PRAZO,2,0)+Tabela1[[#This Row],[DATA]],"")</f>
        <v/>
      </c>
      <c r="AA1747" s="11" t="b">
        <f ca="1">IF(Tabela1[[#This Row],[R.A.E]]="SIM",IF(AC1747="ok","CONCLUÍDO",IF(Tabela1[[#This Row],[PRAZO ABERTURA R.A.E]]&lt;TODAY(),"ATRASADO","NO PRAZO")))</f>
        <v>0</v>
      </c>
      <c r="AB1747" s="11" t="str">
        <f ca="1">IF(Tabela1[[#This Row],[PRAZO ABERTURA R.A.E]]&gt;=TODAY(),"",IF(Tabela1[[#This Row],[STATUS]]="ATRASADO",TODAY()-Tabela1[[#This Row],[PRAZO ABERTURA R.A.E]],""))</f>
        <v/>
      </c>
      <c r="AE1747" s="3"/>
    </row>
    <row r="1748" spans="1:31" x14ac:dyDescent="0.25">
      <c r="A1748" s="71">
        <v>1747</v>
      </c>
      <c r="C1748" s="46"/>
      <c r="D1748" s="15" t="str">
        <f t="shared" si="31"/>
        <v>janeiro</v>
      </c>
      <c r="F1748" s="41"/>
      <c r="H1748" s="20"/>
      <c r="I1748" s="61"/>
      <c r="J1748" s="3"/>
      <c r="K1748" s="5"/>
      <c r="L1748" s="6"/>
      <c r="M1748" s="3"/>
      <c r="O1748" s="2"/>
      <c r="S1748" s="3"/>
      <c r="Y1748" s="3"/>
      <c r="Z1748" s="4" t="str">
        <f>IF(Tabela1[[#This Row],[R.A.E]]="SIM",VLOOKUP(Tabela1[[#This Row],[CLASSIFICAÇÃO]],Lista_Susp_!PRAZO,2,0)+Tabela1[[#This Row],[DATA]],"")</f>
        <v/>
      </c>
      <c r="AA1748" s="11" t="b">
        <f ca="1">IF(Tabela1[[#This Row],[R.A.E]]="SIM",IF(AC1748="ok","CONCLUÍDO",IF(Tabela1[[#This Row],[PRAZO ABERTURA R.A.E]]&lt;TODAY(),"ATRASADO","NO PRAZO")))</f>
        <v>0</v>
      </c>
      <c r="AB1748" s="11" t="str">
        <f ca="1">IF(Tabela1[[#This Row],[PRAZO ABERTURA R.A.E]]&gt;=TODAY(),"",IF(Tabela1[[#This Row],[STATUS]]="ATRASADO",TODAY()-Tabela1[[#This Row],[PRAZO ABERTURA R.A.E]],""))</f>
        <v/>
      </c>
      <c r="AE1748" s="3"/>
    </row>
    <row r="1749" spans="1:31" x14ac:dyDescent="0.25">
      <c r="A1749" s="71">
        <v>1748</v>
      </c>
      <c r="C1749" s="46"/>
      <c r="D1749" s="15" t="str">
        <f t="shared" si="31"/>
        <v>janeiro</v>
      </c>
      <c r="F1749" s="41"/>
      <c r="H1749" s="20"/>
      <c r="I1749" s="61"/>
      <c r="J1749" s="3"/>
      <c r="K1749" s="5"/>
      <c r="L1749" s="6"/>
      <c r="M1749" s="3"/>
      <c r="O1749" s="2"/>
      <c r="S1749" s="3"/>
      <c r="Y1749" s="3"/>
      <c r="Z1749" s="4" t="str">
        <f>IF(Tabela1[[#This Row],[R.A.E]]="SIM",VLOOKUP(Tabela1[[#This Row],[CLASSIFICAÇÃO]],Lista_Susp_!PRAZO,2,0)+Tabela1[[#This Row],[DATA]],"")</f>
        <v/>
      </c>
      <c r="AA1749" s="11" t="b">
        <f ca="1">IF(Tabela1[[#This Row],[R.A.E]]="SIM",IF(AC1749="ok","CONCLUÍDO",IF(Tabela1[[#This Row],[PRAZO ABERTURA R.A.E]]&lt;TODAY(),"ATRASADO","NO PRAZO")))</f>
        <v>0</v>
      </c>
      <c r="AB1749" s="11" t="str">
        <f ca="1">IF(Tabela1[[#This Row],[PRAZO ABERTURA R.A.E]]&gt;=TODAY(),"",IF(Tabela1[[#This Row],[STATUS]]="ATRASADO",TODAY()-Tabela1[[#This Row],[PRAZO ABERTURA R.A.E]],""))</f>
        <v/>
      </c>
      <c r="AE1749" s="3"/>
    </row>
    <row r="1750" spans="1:31" x14ac:dyDescent="0.25">
      <c r="A1750" s="71">
        <v>1749</v>
      </c>
      <c r="C1750" s="46"/>
      <c r="D1750" s="15" t="str">
        <f t="shared" si="31"/>
        <v>janeiro</v>
      </c>
      <c r="F1750" s="41"/>
      <c r="H1750" s="20"/>
      <c r="I1750" s="61"/>
      <c r="J1750" s="3"/>
      <c r="K1750" s="5"/>
      <c r="L1750" s="6"/>
      <c r="M1750" s="3"/>
      <c r="O1750" s="2"/>
      <c r="S1750" s="3"/>
      <c r="Y1750" s="3"/>
      <c r="Z1750" s="4" t="str">
        <f>IF(Tabela1[[#This Row],[R.A.E]]="SIM",VLOOKUP(Tabela1[[#This Row],[CLASSIFICAÇÃO]],Lista_Susp_!PRAZO,2,0)+Tabela1[[#This Row],[DATA]],"")</f>
        <v/>
      </c>
      <c r="AA1750" s="11" t="b">
        <f ca="1">IF(Tabela1[[#This Row],[R.A.E]]="SIM",IF(AC1750="ok","CONCLUÍDO",IF(Tabela1[[#This Row],[PRAZO ABERTURA R.A.E]]&lt;TODAY(),"ATRASADO","NO PRAZO")))</f>
        <v>0</v>
      </c>
      <c r="AB1750" s="11" t="str">
        <f ca="1">IF(Tabela1[[#This Row],[PRAZO ABERTURA R.A.E]]&gt;=TODAY(),"",IF(Tabela1[[#This Row],[STATUS]]="ATRASADO",TODAY()-Tabela1[[#This Row],[PRAZO ABERTURA R.A.E]],""))</f>
        <v/>
      </c>
      <c r="AE1750" s="3"/>
    </row>
    <row r="1751" spans="1:31" x14ac:dyDescent="0.25">
      <c r="A1751" s="71">
        <v>1750</v>
      </c>
      <c r="C1751" s="46"/>
      <c r="D1751" s="15" t="str">
        <f t="shared" si="31"/>
        <v>janeiro</v>
      </c>
      <c r="F1751" s="41"/>
      <c r="H1751" s="20"/>
      <c r="I1751" s="61"/>
      <c r="J1751" s="3"/>
      <c r="K1751" s="5"/>
      <c r="L1751" s="6"/>
      <c r="M1751" s="3"/>
      <c r="O1751" s="2"/>
      <c r="S1751" s="3"/>
      <c r="Y1751" s="3"/>
      <c r="Z1751" s="4" t="str">
        <f>IF(Tabela1[[#This Row],[R.A.E]]="SIM",VLOOKUP(Tabela1[[#This Row],[CLASSIFICAÇÃO]],Lista_Susp_!PRAZO,2,0)+Tabela1[[#This Row],[DATA]],"")</f>
        <v/>
      </c>
      <c r="AA1751" s="11" t="b">
        <f ca="1">IF(Tabela1[[#This Row],[R.A.E]]="SIM",IF(AC1751="ok","CONCLUÍDO",IF(Tabela1[[#This Row],[PRAZO ABERTURA R.A.E]]&lt;TODAY(),"ATRASADO","NO PRAZO")))</f>
        <v>0</v>
      </c>
      <c r="AB1751" s="11" t="str">
        <f ca="1">IF(Tabela1[[#This Row],[PRAZO ABERTURA R.A.E]]&gt;=TODAY(),"",IF(Tabela1[[#This Row],[STATUS]]="ATRASADO",TODAY()-Tabela1[[#This Row],[PRAZO ABERTURA R.A.E]],""))</f>
        <v/>
      </c>
      <c r="AE1751" s="3"/>
    </row>
    <row r="1752" spans="1:31" x14ac:dyDescent="0.25">
      <c r="A1752" s="71">
        <v>1751</v>
      </c>
      <c r="C1752" s="46"/>
      <c r="D1752" s="15" t="str">
        <f t="shared" si="31"/>
        <v>janeiro</v>
      </c>
      <c r="F1752" s="41"/>
      <c r="H1752" s="20"/>
      <c r="I1752" s="61"/>
      <c r="J1752" s="3"/>
      <c r="K1752" s="5"/>
      <c r="L1752" s="6"/>
      <c r="M1752" s="3"/>
      <c r="O1752" s="2"/>
      <c r="S1752" s="3"/>
      <c r="Y1752" s="3"/>
      <c r="Z1752" s="4" t="str">
        <f>IF(Tabela1[[#This Row],[R.A.E]]="SIM",VLOOKUP(Tabela1[[#This Row],[CLASSIFICAÇÃO]],Lista_Susp_!PRAZO,2,0)+Tabela1[[#This Row],[DATA]],"")</f>
        <v/>
      </c>
      <c r="AA1752" s="11" t="b">
        <f ca="1">IF(Tabela1[[#This Row],[R.A.E]]="SIM",IF(AC1752="ok","CONCLUÍDO",IF(Tabela1[[#This Row],[PRAZO ABERTURA R.A.E]]&lt;TODAY(),"ATRASADO","NO PRAZO")))</f>
        <v>0</v>
      </c>
      <c r="AB1752" s="11" t="str">
        <f ca="1">IF(Tabela1[[#This Row],[PRAZO ABERTURA R.A.E]]&gt;=TODAY(),"",IF(Tabela1[[#This Row],[STATUS]]="ATRASADO",TODAY()-Tabela1[[#This Row],[PRAZO ABERTURA R.A.E]],""))</f>
        <v/>
      </c>
      <c r="AE1752" s="3"/>
    </row>
    <row r="1753" spans="1:31" x14ac:dyDescent="0.25">
      <c r="A1753" s="71">
        <v>1752</v>
      </c>
      <c r="C1753" s="46"/>
      <c r="D1753" s="15" t="str">
        <f t="shared" si="31"/>
        <v>janeiro</v>
      </c>
      <c r="F1753" s="41"/>
      <c r="H1753" s="20"/>
      <c r="I1753" s="61"/>
      <c r="J1753" s="3"/>
      <c r="K1753" s="5"/>
      <c r="L1753" s="6"/>
      <c r="M1753" s="3"/>
      <c r="O1753" s="2"/>
      <c r="S1753" s="3"/>
      <c r="Y1753" s="3"/>
      <c r="Z1753" s="4" t="str">
        <f>IF(Tabela1[[#This Row],[R.A.E]]="SIM",VLOOKUP(Tabela1[[#This Row],[CLASSIFICAÇÃO]],Lista_Susp_!PRAZO,2,0)+Tabela1[[#This Row],[DATA]],"")</f>
        <v/>
      </c>
      <c r="AA1753" s="11" t="b">
        <f ca="1">IF(Tabela1[[#This Row],[R.A.E]]="SIM",IF(AC1753="ok","CONCLUÍDO",IF(Tabela1[[#This Row],[PRAZO ABERTURA R.A.E]]&lt;TODAY(),"ATRASADO","NO PRAZO")))</f>
        <v>0</v>
      </c>
      <c r="AB1753" s="11" t="str">
        <f ca="1">IF(Tabela1[[#This Row],[PRAZO ABERTURA R.A.E]]&gt;=TODAY(),"",IF(Tabela1[[#This Row],[STATUS]]="ATRASADO",TODAY()-Tabela1[[#This Row],[PRAZO ABERTURA R.A.E]],""))</f>
        <v/>
      </c>
      <c r="AE1753" s="3"/>
    </row>
    <row r="1754" spans="1:31" x14ac:dyDescent="0.25">
      <c r="A1754" s="71">
        <v>1753</v>
      </c>
      <c r="C1754" s="46"/>
      <c r="D1754" s="15" t="str">
        <f t="shared" si="31"/>
        <v>janeiro</v>
      </c>
      <c r="F1754" s="41"/>
      <c r="H1754" s="20"/>
      <c r="I1754" s="61"/>
      <c r="J1754" s="3"/>
      <c r="K1754" s="5"/>
      <c r="L1754" s="6"/>
      <c r="M1754" s="3"/>
      <c r="O1754" s="2"/>
      <c r="S1754" s="3"/>
      <c r="Y1754" s="3"/>
      <c r="Z1754" s="4" t="str">
        <f>IF(Tabela1[[#This Row],[R.A.E]]="SIM",VLOOKUP(Tabela1[[#This Row],[CLASSIFICAÇÃO]],Lista_Susp_!PRAZO,2,0)+Tabela1[[#This Row],[DATA]],"")</f>
        <v/>
      </c>
      <c r="AA1754" s="11" t="b">
        <f ca="1">IF(Tabela1[[#This Row],[R.A.E]]="SIM",IF(AC1754="ok","CONCLUÍDO",IF(Tabela1[[#This Row],[PRAZO ABERTURA R.A.E]]&lt;TODAY(),"ATRASADO","NO PRAZO")))</f>
        <v>0</v>
      </c>
      <c r="AB1754" s="11" t="str">
        <f ca="1">IF(Tabela1[[#This Row],[PRAZO ABERTURA R.A.E]]&gt;=TODAY(),"",IF(Tabela1[[#This Row],[STATUS]]="ATRASADO",TODAY()-Tabela1[[#This Row],[PRAZO ABERTURA R.A.E]],""))</f>
        <v/>
      </c>
      <c r="AE1754" s="3"/>
    </row>
    <row r="1755" spans="1:31" x14ac:dyDescent="0.25">
      <c r="A1755" s="71">
        <v>1754</v>
      </c>
      <c r="C1755" s="46"/>
      <c r="D1755" s="15" t="str">
        <f t="shared" si="31"/>
        <v>janeiro</v>
      </c>
      <c r="F1755" s="41"/>
      <c r="H1755" s="20"/>
      <c r="I1755" s="61"/>
      <c r="J1755" s="3"/>
      <c r="K1755" s="5"/>
      <c r="L1755" s="6"/>
      <c r="M1755" s="3"/>
      <c r="O1755" s="2"/>
      <c r="S1755" s="3"/>
      <c r="Y1755" s="3"/>
      <c r="Z1755" s="4" t="str">
        <f>IF(Tabela1[[#This Row],[R.A.E]]="SIM",VLOOKUP(Tabela1[[#This Row],[CLASSIFICAÇÃO]],Lista_Susp_!PRAZO,2,0)+Tabela1[[#This Row],[DATA]],"")</f>
        <v/>
      </c>
      <c r="AA1755" s="11" t="b">
        <f ca="1">IF(Tabela1[[#This Row],[R.A.E]]="SIM",IF(AC1755="ok","CONCLUÍDO",IF(Tabela1[[#This Row],[PRAZO ABERTURA R.A.E]]&lt;TODAY(),"ATRASADO","NO PRAZO")))</f>
        <v>0</v>
      </c>
      <c r="AB1755" s="11" t="str">
        <f ca="1">IF(Tabela1[[#This Row],[PRAZO ABERTURA R.A.E]]&gt;=TODAY(),"",IF(Tabela1[[#This Row],[STATUS]]="ATRASADO",TODAY()-Tabela1[[#This Row],[PRAZO ABERTURA R.A.E]],""))</f>
        <v/>
      </c>
      <c r="AE1755" s="3"/>
    </row>
    <row r="1756" spans="1:31" x14ac:dyDescent="0.25">
      <c r="A1756" s="71">
        <v>1755</v>
      </c>
      <c r="C1756" s="46"/>
      <c r="D1756" s="15" t="str">
        <f t="shared" si="31"/>
        <v>janeiro</v>
      </c>
      <c r="F1756" s="41"/>
      <c r="H1756" s="20"/>
      <c r="I1756" s="61"/>
      <c r="J1756" s="3"/>
      <c r="K1756" s="5"/>
      <c r="L1756" s="6"/>
      <c r="M1756" s="3"/>
      <c r="O1756" s="2"/>
      <c r="S1756" s="3"/>
      <c r="Y1756" s="3"/>
      <c r="Z1756" s="4" t="str">
        <f>IF(Tabela1[[#This Row],[R.A.E]]="SIM",VLOOKUP(Tabela1[[#This Row],[CLASSIFICAÇÃO]],Lista_Susp_!PRAZO,2,0)+Tabela1[[#This Row],[DATA]],"")</f>
        <v/>
      </c>
      <c r="AA1756" s="11" t="b">
        <f ca="1">IF(Tabela1[[#This Row],[R.A.E]]="SIM",IF(AC1756="ok","CONCLUÍDO",IF(Tabela1[[#This Row],[PRAZO ABERTURA R.A.E]]&lt;TODAY(),"ATRASADO","NO PRAZO")))</f>
        <v>0</v>
      </c>
      <c r="AB1756" s="11" t="str">
        <f ca="1">IF(Tabela1[[#This Row],[PRAZO ABERTURA R.A.E]]&gt;=TODAY(),"",IF(Tabela1[[#This Row],[STATUS]]="ATRASADO",TODAY()-Tabela1[[#This Row],[PRAZO ABERTURA R.A.E]],""))</f>
        <v/>
      </c>
      <c r="AE1756" s="3"/>
    </row>
    <row r="1757" spans="1:31" x14ac:dyDescent="0.25">
      <c r="A1757" s="71">
        <v>1756</v>
      </c>
      <c r="C1757" s="46"/>
      <c r="D1757" s="15" t="str">
        <f t="shared" si="31"/>
        <v>janeiro</v>
      </c>
      <c r="F1757" s="41"/>
      <c r="H1757" s="20"/>
      <c r="I1757" s="61"/>
      <c r="J1757" s="3"/>
      <c r="K1757" s="5"/>
      <c r="L1757" s="6"/>
      <c r="M1757" s="3"/>
      <c r="O1757" s="2"/>
      <c r="S1757" s="3"/>
      <c r="Y1757" s="3"/>
      <c r="Z1757" s="4" t="str">
        <f>IF(Tabela1[[#This Row],[R.A.E]]="SIM",VLOOKUP(Tabela1[[#This Row],[CLASSIFICAÇÃO]],Lista_Susp_!PRAZO,2,0)+Tabela1[[#This Row],[DATA]],"")</f>
        <v/>
      </c>
      <c r="AA1757" s="11" t="b">
        <f ca="1">IF(Tabela1[[#This Row],[R.A.E]]="SIM",IF(AC1757="ok","CONCLUÍDO",IF(Tabela1[[#This Row],[PRAZO ABERTURA R.A.E]]&lt;TODAY(),"ATRASADO","NO PRAZO")))</f>
        <v>0</v>
      </c>
      <c r="AB1757" s="11" t="str">
        <f ca="1">IF(Tabela1[[#This Row],[PRAZO ABERTURA R.A.E]]&gt;=TODAY(),"",IF(Tabela1[[#This Row],[STATUS]]="ATRASADO",TODAY()-Tabela1[[#This Row],[PRAZO ABERTURA R.A.E]],""))</f>
        <v/>
      </c>
      <c r="AE1757" s="3"/>
    </row>
    <row r="1758" spans="1:31" x14ac:dyDescent="0.25">
      <c r="A1758" s="71">
        <v>1757</v>
      </c>
      <c r="C1758" s="46"/>
      <c r="D1758" s="15" t="str">
        <f t="shared" si="31"/>
        <v>janeiro</v>
      </c>
      <c r="F1758" s="41"/>
      <c r="H1758" s="20"/>
      <c r="I1758" s="61"/>
      <c r="J1758" s="3"/>
      <c r="K1758" s="5"/>
      <c r="L1758" s="6"/>
      <c r="M1758" s="3"/>
      <c r="O1758" s="2"/>
      <c r="S1758" s="3"/>
      <c r="Y1758" s="3"/>
      <c r="Z1758" s="4" t="str">
        <f>IF(Tabela1[[#This Row],[R.A.E]]="SIM",VLOOKUP(Tabela1[[#This Row],[CLASSIFICAÇÃO]],Lista_Susp_!PRAZO,2,0)+Tabela1[[#This Row],[DATA]],"")</f>
        <v/>
      </c>
      <c r="AA1758" s="11" t="b">
        <f ca="1">IF(Tabela1[[#This Row],[R.A.E]]="SIM",IF(AC1758="ok","CONCLUÍDO",IF(Tabela1[[#This Row],[PRAZO ABERTURA R.A.E]]&lt;TODAY(),"ATRASADO","NO PRAZO")))</f>
        <v>0</v>
      </c>
      <c r="AB1758" s="11" t="str">
        <f ca="1">IF(Tabela1[[#This Row],[PRAZO ABERTURA R.A.E]]&gt;=TODAY(),"",IF(Tabela1[[#This Row],[STATUS]]="ATRASADO",TODAY()-Tabela1[[#This Row],[PRAZO ABERTURA R.A.E]],""))</f>
        <v/>
      </c>
      <c r="AE1758" s="3"/>
    </row>
    <row r="1759" spans="1:31" x14ac:dyDescent="0.25">
      <c r="A1759" s="71">
        <v>1758</v>
      </c>
      <c r="C1759" s="46"/>
      <c r="D1759" s="15" t="str">
        <f t="shared" si="31"/>
        <v>janeiro</v>
      </c>
      <c r="F1759" s="41"/>
      <c r="H1759" s="20"/>
      <c r="I1759" s="61"/>
      <c r="J1759" s="3"/>
      <c r="K1759" s="5"/>
      <c r="L1759" s="6"/>
      <c r="M1759" s="3"/>
      <c r="O1759" s="2"/>
      <c r="S1759" s="3"/>
      <c r="Y1759" s="3"/>
      <c r="Z1759" s="4" t="str">
        <f>IF(Tabela1[[#This Row],[R.A.E]]="SIM",VLOOKUP(Tabela1[[#This Row],[CLASSIFICAÇÃO]],Lista_Susp_!PRAZO,2,0)+Tabela1[[#This Row],[DATA]],"")</f>
        <v/>
      </c>
      <c r="AA1759" s="11" t="b">
        <f ca="1">IF(Tabela1[[#This Row],[R.A.E]]="SIM",IF(AC1759="ok","CONCLUÍDO",IF(Tabela1[[#This Row],[PRAZO ABERTURA R.A.E]]&lt;TODAY(),"ATRASADO","NO PRAZO")))</f>
        <v>0</v>
      </c>
      <c r="AB1759" s="11" t="str">
        <f ca="1">IF(Tabela1[[#This Row],[PRAZO ABERTURA R.A.E]]&gt;=TODAY(),"",IF(Tabela1[[#This Row],[STATUS]]="ATRASADO",TODAY()-Tabela1[[#This Row],[PRAZO ABERTURA R.A.E]],""))</f>
        <v/>
      </c>
      <c r="AE1759" s="3"/>
    </row>
    <row r="1760" spans="1:31" x14ac:dyDescent="0.25">
      <c r="A1760" s="71">
        <v>1759</v>
      </c>
      <c r="C1760" s="46"/>
      <c r="D1760" s="15" t="str">
        <f t="shared" si="31"/>
        <v>janeiro</v>
      </c>
      <c r="F1760" s="41"/>
      <c r="H1760" s="20"/>
      <c r="I1760" s="61"/>
      <c r="J1760" s="3"/>
      <c r="K1760" s="5"/>
      <c r="L1760" s="6"/>
      <c r="M1760" s="3"/>
      <c r="O1760" s="2"/>
      <c r="S1760" s="3"/>
      <c r="Y1760" s="3"/>
      <c r="Z1760" s="4" t="str">
        <f>IF(Tabela1[[#This Row],[R.A.E]]="SIM",VLOOKUP(Tabela1[[#This Row],[CLASSIFICAÇÃO]],Lista_Susp_!PRAZO,2,0)+Tabela1[[#This Row],[DATA]],"")</f>
        <v/>
      </c>
      <c r="AA1760" s="11" t="b">
        <f ca="1">IF(Tabela1[[#This Row],[R.A.E]]="SIM",IF(AC1760="ok","CONCLUÍDO",IF(Tabela1[[#This Row],[PRAZO ABERTURA R.A.E]]&lt;TODAY(),"ATRASADO","NO PRAZO")))</f>
        <v>0</v>
      </c>
      <c r="AB1760" s="11" t="str">
        <f ca="1">IF(Tabela1[[#This Row],[PRAZO ABERTURA R.A.E]]&gt;=TODAY(),"",IF(Tabela1[[#This Row],[STATUS]]="ATRASADO",TODAY()-Tabela1[[#This Row],[PRAZO ABERTURA R.A.E]],""))</f>
        <v/>
      </c>
      <c r="AE1760" s="3"/>
    </row>
    <row r="1761" spans="1:31" x14ac:dyDescent="0.25">
      <c r="A1761" s="71"/>
      <c r="C1761" s="46"/>
      <c r="D1761" s="15"/>
      <c r="F1761" s="41"/>
      <c r="H1761" s="20"/>
      <c r="I1761" s="61"/>
      <c r="J1761" s="3"/>
      <c r="K1761" s="5"/>
      <c r="L1761" s="6"/>
      <c r="M1761" s="3"/>
      <c r="O1761" s="2"/>
      <c r="S1761" s="3"/>
      <c r="Y1761" s="3"/>
      <c r="Z1761" s="4" t="str">
        <f>IF(Tabela1[[#This Row],[R.A.E]]="SIM",VLOOKUP(Tabela1[[#This Row],[CLASSIFICAÇÃO]],Lista_Susp_!PRAZO,2,0)+Tabela1[[#This Row],[DATA]],"")</f>
        <v/>
      </c>
      <c r="AA1761" s="11" t="b">
        <f ca="1">IF(Tabela1[[#This Row],[R.A.E]]="SIM",IF(AC1761="ok","CONCLUÍDO",IF(Tabela1[[#This Row],[PRAZO ABERTURA R.A.E]]&lt;TODAY(),"ATRASADO","NO PRAZO")))</f>
        <v>0</v>
      </c>
      <c r="AB1761" s="11" t="str">
        <f ca="1">IF(Tabela1[[#This Row],[PRAZO ABERTURA R.A.E]]&gt;=TODAY(),"",IF(Tabela1[[#This Row],[STATUS]]="ATRASADO",TODAY()-Tabela1[[#This Row],[PRAZO ABERTURA R.A.E]],""))</f>
        <v/>
      </c>
      <c r="AE1761" s="3"/>
    </row>
    <row r="1762" spans="1:31" x14ac:dyDescent="0.25">
      <c r="A1762" s="71"/>
      <c r="C1762" s="46"/>
      <c r="D1762" s="15"/>
      <c r="F1762" s="41"/>
      <c r="H1762" s="20"/>
      <c r="I1762" s="61"/>
      <c r="J1762" s="3"/>
      <c r="K1762" s="5"/>
      <c r="L1762" s="6"/>
      <c r="M1762" s="3"/>
      <c r="O1762" s="2"/>
      <c r="S1762" s="3"/>
      <c r="Y1762" s="3"/>
      <c r="Z1762" s="4" t="str">
        <f>IF(Tabela1[[#This Row],[R.A.E]]="SIM",VLOOKUP(Tabela1[[#This Row],[CLASSIFICAÇÃO]],Lista_Susp_!PRAZO,2,0)+Tabela1[[#This Row],[DATA]],"")</f>
        <v/>
      </c>
      <c r="AA1762" s="11" t="b">
        <f ca="1">IF(Tabela1[[#This Row],[R.A.E]]="SIM",IF(AC1762="ok","CONCLUÍDO",IF(Tabela1[[#This Row],[PRAZO ABERTURA R.A.E]]&lt;TODAY(),"ATRASADO","NO PRAZO")))</f>
        <v>0</v>
      </c>
      <c r="AB1762" s="11" t="str">
        <f ca="1">IF(Tabela1[[#This Row],[PRAZO ABERTURA R.A.E]]&gt;=TODAY(),"",IF(Tabela1[[#This Row],[STATUS]]="ATRASADO",TODAY()-Tabela1[[#This Row],[PRAZO ABERTURA R.A.E]],""))</f>
        <v/>
      </c>
      <c r="AE1762" s="3"/>
    </row>
    <row r="1763" spans="1:31" x14ac:dyDescent="0.25">
      <c r="A1763" s="71"/>
      <c r="C1763" s="46"/>
      <c r="D1763" s="15"/>
      <c r="F1763" s="41"/>
      <c r="H1763" s="20"/>
      <c r="I1763" s="61"/>
      <c r="J1763" s="3"/>
      <c r="K1763" s="5"/>
      <c r="L1763" s="6"/>
      <c r="M1763" s="3"/>
      <c r="O1763" s="2"/>
      <c r="S1763" s="3"/>
      <c r="Y1763" s="3"/>
      <c r="Z1763" s="4" t="str">
        <f>IF(Tabela1[[#This Row],[R.A.E]]="SIM",VLOOKUP(Tabela1[[#This Row],[CLASSIFICAÇÃO]],Lista_Susp_!PRAZO,2,0)+Tabela1[[#This Row],[DATA]],"")</f>
        <v/>
      </c>
      <c r="AA1763" s="11" t="b">
        <f ca="1">IF(Tabela1[[#This Row],[R.A.E]]="SIM",IF(AC1763="ok","CONCLUÍDO",IF(Tabela1[[#This Row],[PRAZO ABERTURA R.A.E]]&lt;TODAY(),"ATRASADO","NO PRAZO")))</f>
        <v>0</v>
      </c>
      <c r="AB1763" s="11" t="str">
        <f ca="1">IF(Tabela1[[#This Row],[PRAZO ABERTURA R.A.E]]&gt;=TODAY(),"",IF(Tabela1[[#This Row],[STATUS]]="ATRASADO",TODAY()-Tabela1[[#This Row],[PRAZO ABERTURA R.A.E]],""))</f>
        <v/>
      </c>
      <c r="AE1763" s="3"/>
    </row>
    <row r="1764" spans="1:31" x14ac:dyDescent="0.25">
      <c r="A1764" s="71"/>
      <c r="C1764" s="46"/>
      <c r="D1764" s="15"/>
      <c r="F1764" s="41"/>
      <c r="H1764" s="20"/>
      <c r="I1764" s="61"/>
      <c r="J1764" s="3"/>
      <c r="K1764" s="5"/>
      <c r="L1764" s="6"/>
      <c r="M1764" s="3"/>
      <c r="O1764" s="2"/>
      <c r="S1764" s="3"/>
      <c r="Y1764" s="3"/>
      <c r="Z1764" s="4" t="str">
        <f>IF(Tabela1[[#This Row],[R.A.E]]="SIM",VLOOKUP(Tabela1[[#This Row],[CLASSIFICAÇÃO]],Lista_Susp_!PRAZO,2,0)+Tabela1[[#This Row],[DATA]],"")</f>
        <v/>
      </c>
      <c r="AA1764" s="11" t="b">
        <f ca="1">IF(Tabela1[[#This Row],[R.A.E]]="SIM",IF(AC1764="ok","CONCLUÍDO",IF(Tabela1[[#This Row],[PRAZO ABERTURA R.A.E]]&lt;TODAY(),"ATRASADO","NO PRAZO")))</f>
        <v>0</v>
      </c>
      <c r="AB1764" s="11" t="str">
        <f ca="1">IF(Tabela1[[#This Row],[PRAZO ABERTURA R.A.E]]&gt;=TODAY(),"",IF(Tabela1[[#This Row],[STATUS]]="ATRASADO",TODAY()-Tabela1[[#This Row],[PRAZO ABERTURA R.A.E]],""))</f>
        <v/>
      </c>
      <c r="AE1764" s="3"/>
    </row>
    <row r="1765" spans="1:31" x14ac:dyDescent="0.25">
      <c r="A1765" s="71"/>
      <c r="C1765" s="46"/>
      <c r="D1765" s="15"/>
      <c r="F1765" s="41"/>
      <c r="H1765" s="20"/>
      <c r="I1765" s="61"/>
      <c r="J1765" s="3"/>
      <c r="K1765" s="5"/>
      <c r="L1765" s="6"/>
      <c r="M1765" s="3"/>
      <c r="O1765" s="2"/>
      <c r="S1765" s="3"/>
      <c r="Y1765" s="3"/>
      <c r="Z1765" s="4" t="str">
        <f>IF(Tabela1[[#This Row],[R.A.E]]="SIM",VLOOKUP(Tabela1[[#This Row],[CLASSIFICAÇÃO]],Lista_Susp_!PRAZO,2,0)+Tabela1[[#This Row],[DATA]],"")</f>
        <v/>
      </c>
      <c r="AA1765" s="11" t="b">
        <f ca="1">IF(Tabela1[[#This Row],[R.A.E]]="SIM",IF(AC1765="ok","CONCLUÍDO",IF(Tabela1[[#This Row],[PRAZO ABERTURA R.A.E]]&lt;TODAY(),"ATRASADO","NO PRAZO")))</f>
        <v>0</v>
      </c>
      <c r="AB1765" s="11" t="str">
        <f ca="1">IF(Tabela1[[#This Row],[PRAZO ABERTURA R.A.E]]&gt;=TODAY(),"",IF(Tabela1[[#This Row],[STATUS]]="ATRASADO",TODAY()-Tabela1[[#This Row],[PRAZO ABERTURA R.A.E]],""))</f>
        <v/>
      </c>
      <c r="AE1765" s="3"/>
    </row>
    <row r="1766" spans="1:31" x14ac:dyDescent="0.25">
      <c r="A1766" s="71"/>
      <c r="C1766" s="46"/>
      <c r="D1766" s="15"/>
      <c r="F1766" s="41"/>
      <c r="H1766" s="20"/>
      <c r="I1766" s="61"/>
      <c r="J1766" s="3"/>
      <c r="K1766" s="5"/>
      <c r="L1766" s="6"/>
      <c r="M1766" s="3"/>
      <c r="O1766" s="2"/>
      <c r="S1766" s="3"/>
      <c r="Y1766" s="3"/>
      <c r="Z1766" s="4" t="str">
        <f>IF(Tabela1[[#This Row],[R.A.E]]="SIM",VLOOKUP(Tabela1[[#This Row],[CLASSIFICAÇÃO]],Lista_Susp_!PRAZO,2,0)+Tabela1[[#This Row],[DATA]],"")</f>
        <v/>
      </c>
      <c r="AA1766" s="11" t="b">
        <f ca="1">IF(Tabela1[[#This Row],[R.A.E]]="SIM",IF(AC1766="ok","CONCLUÍDO",IF(Tabela1[[#This Row],[PRAZO ABERTURA R.A.E]]&lt;TODAY(),"ATRASADO","NO PRAZO")))</f>
        <v>0</v>
      </c>
      <c r="AB1766" s="11" t="str">
        <f ca="1">IF(Tabela1[[#This Row],[PRAZO ABERTURA R.A.E]]&gt;=TODAY(),"",IF(Tabela1[[#This Row],[STATUS]]="ATRASADO",TODAY()-Tabela1[[#This Row],[PRAZO ABERTURA R.A.E]],""))</f>
        <v/>
      </c>
      <c r="AE1766" s="3"/>
    </row>
    <row r="1767" spans="1:31" x14ac:dyDescent="0.25">
      <c r="A1767" s="71"/>
      <c r="C1767" s="46"/>
      <c r="D1767" s="15"/>
      <c r="F1767" s="41"/>
      <c r="H1767" s="20"/>
      <c r="I1767" s="61"/>
      <c r="J1767" s="3"/>
      <c r="K1767" s="5"/>
      <c r="L1767" s="6"/>
      <c r="M1767" s="3"/>
      <c r="O1767" s="2"/>
      <c r="S1767" s="3"/>
      <c r="Y1767" s="3"/>
      <c r="Z1767" s="4" t="str">
        <f>IF(Tabela1[[#This Row],[R.A.E]]="SIM",VLOOKUP(Tabela1[[#This Row],[CLASSIFICAÇÃO]],Lista_Susp_!PRAZO,2,0)+Tabela1[[#This Row],[DATA]],"")</f>
        <v/>
      </c>
      <c r="AA1767" s="11" t="b">
        <f ca="1">IF(Tabela1[[#This Row],[R.A.E]]="SIM",IF(AC1767="ok","CONCLUÍDO",IF(Tabela1[[#This Row],[PRAZO ABERTURA R.A.E]]&lt;TODAY(),"ATRASADO","NO PRAZO")))</f>
        <v>0</v>
      </c>
      <c r="AB1767" s="11" t="str">
        <f ca="1">IF(Tabela1[[#This Row],[PRAZO ABERTURA R.A.E]]&gt;=TODAY(),"",IF(Tabela1[[#This Row],[STATUS]]="ATRASADO",TODAY()-Tabela1[[#This Row],[PRAZO ABERTURA R.A.E]],""))</f>
        <v/>
      </c>
      <c r="AE1767" s="3"/>
    </row>
    <row r="1768" spans="1:31" x14ac:dyDescent="0.25">
      <c r="A1768" s="71"/>
      <c r="C1768" s="46"/>
      <c r="D1768" s="15"/>
      <c r="F1768" s="41"/>
      <c r="H1768" s="20"/>
      <c r="I1768" s="61"/>
      <c r="J1768" s="3"/>
      <c r="K1768" s="5"/>
      <c r="L1768" s="6"/>
      <c r="M1768" s="3"/>
      <c r="O1768" s="2"/>
      <c r="S1768" s="3"/>
      <c r="Y1768" s="3"/>
      <c r="Z1768" s="4" t="str">
        <f>IF(Tabela1[[#This Row],[R.A.E]]="SIM",VLOOKUP(Tabela1[[#This Row],[CLASSIFICAÇÃO]],Lista_Susp_!PRAZO,2,0)+Tabela1[[#This Row],[DATA]],"")</f>
        <v/>
      </c>
      <c r="AA1768" s="11" t="b">
        <f ca="1">IF(Tabela1[[#This Row],[R.A.E]]="SIM",IF(AC1768="ok","CONCLUÍDO",IF(Tabela1[[#This Row],[PRAZO ABERTURA R.A.E]]&lt;TODAY(),"ATRASADO","NO PRAZO")))</f>
        <v>0</v>
      </c>
      <c r="AB1768" s="11" t="str">
        <f ca="1">IF(Tabela1[[#This Row],[PRAZO ABERTURA R.A.E]]&gt;=TODAY(),"",IF(Tabela1[[#This Row],[STATUS]]="ATRASADO",TODAY()-Tabela1[[#This Row],[PRAZO ABERTURA R.A.E]],""))</f>
        <v/>
      </c>
      <c r="AE1768" s="3"/>
    </row>
    <row r="1769" spans="1:31" x14ac:dyDescent="0.25">
      <c r="A1769" s="71"/>
      <c r="C1769" s="46"/>
      <c r="D1769" s="15"/>
      <c r="F1769" s="41"/>
      <c r="H1769" s="20"/>
      <c r="I1769" s="61"/>
      <c r="J1769" s="3"/>
      <c r="K1769" s="5"/>
      <c r="L1769" s="6"/>
      <c r="M1769" s="3"/>
      <c r="O1769" s="2"/>
      <c r="S1769" s="3"/>
      <c r="Y1769" s="3"/>
      <c r="Z1769" s="4" t="str">
        <f>IF(Tabela1[[#This Row],[R.A.E]]="SIM",VLOOKUP(Tabela1[[#This Row],[CLASSIFICAÇÃO]],Lista_Susp_!PRAZO,2,0)+Tabela1[[#This Row],[DATA]],"")</f>
        <v/>
      </c>
      <c r="AA1769" s="11" t="b">
        <f ca="1">IF(Tabela1[[#This Row],[R.A.E]]="SIM",IF(AC1769="ok","CONCLUÍDO",IF(Tabela1[[#This Row],[PRAZO ABERTURA R.A.E]]&lt;TODAY(),"ATRASADO","NO PRAZO")))</f>
        <v>0</v>
      </c>
      <c r="AB1769" s="11" t="str">
        <f ca="1">IF(Tabela1[[#This Row],[PRAZO ABERTURA R.A.E]]&gt;=TODAY(),"",IF(Tabela1[[#This Row],[STATUS]]="ATRASADO",TODAY()-Tabela1[[#This Row],[PRAZO ABERTURA R.A.E]],""))</f>
        <v/>
      </c>
      <c r="AE1769" s="3"/>
    </row>
    <row r="1770" spans="1:31" x14ac:dyDescent="0.25">
      <c r="A1770" s="71"/>
      <c r="C1770" s="46"/>
      <c r="D1770" s="15"/>
      <c r="F1770" s="41"/>
      <c r="H1770" s="20"/>
      <c r="I1770" s="61"/>
      <c r="J1770" s="3"/>
      <c r="K1770" s="5"/>
      <c r="L1770" s="6"/>
      <c r="M1770" s="3"/>
      <c r="O1770" s="2"/>
      <c r="S1770" s="3"/>
      <c r="Y1770" s="3"/>
      <c r="Z1770" s="4" t="str">
        <f>IF(Tabela1[[#This Row],[R.A.E]]="SIM",VLOOKUP(Tabela1[[#This Row],[CLASSIFICAÇÃO]],Lista_Susp_!PRAZO,2,0)+Tabela1[[#This Row],[DATA]],"")</f>
        <v/>
      </c>
      <c r="AA1770" s="11" t="b">
        <f ca="1">IF(Tabela1[[#This Row],[R.A.E]]="SIM",IF(AC1770="ok","CONCLUÍDO",IF(Tabela1[[#This Row],[PRAZO ABERTURA R.A.E]]&lt;TODAY(),"ATRASADO","NO PRAZO")))</f>
        <v>0</v>
      </c>
      <c r="AB1770" s="11" t="str">
        <f ca="1">IF(Tabela1[[#This Row],[PRAZO ABERTURA R.A.E]]&gt;=TODAY(),"",IF(Tabela1[[#This Row],[STATUS]]="ATRASADO",TODAY()-Tabela1[[#This Row],[PRAZO ABERTURA R.A.E]],""))</f>
        <v/>
      </c>
      <c r="AE1770" s="3"/>
    </row>
    <row r="1771" spans="1:31" x14ac:dyDescent="0.25">
      <c r="A1771" s="71"/>
      <c r="C1771" s="46"/>
      <c r="D1771" s="15"/>
      <c r="F1771" s="41"/>
      <c r="H1771" s="20"/>
      <c r="I1771" s="61"/>
      <c r="J1771" s="3"/>
      <c r="K1771" s="5"/>
      <c r="L1771" s="6"/>
      <c r="M1771" s="3"/>
      <c r="O1771" s="2"/>
      <c r="S1771" s="3"/>
      <c r="Y1771" s="3"/>
      <c r="Z1771" s="4" t="str">
        <f>IF(Tabela1[[#This Row],[R.A.E]]="SIM",VLOOKUP(Tabela1[[#This Row],[CLASSIFICAÇÃO]],Lista_Susp_!PRAZO,2,0)+Tabela1[[#This Row],[DATA]],"")</f>
        <v/>
      </c>
      <c r="AA1771" s="11" t="b">
        <f ca="1">IF(Tabela1[[#This Row],[R.A.E]]="SIM",IF(AC1771="ok","CONCLUÍDO",IF(Tabela1[[#This Row],[PRAZO ABERTURA R.A.E]]&lt;TODAY(),"ATRASADO","NO PRAZO")))</f>
        <v>0</v>
      </c>
      <c r="AB1771" s="11" t="str">
        <f ca="1">IF(Tabela1[[#This Row],[PRAZO ABERTURA R.A.E]]&gt;=TODAY(),"",IF(Tabela1[[#This Row],[STATUS]]="ATRASADO",TODAY()-Tabela1[[#This Row],[PRAZO ABERTURA R.A.E]],""))</f>
        <v/>
      </c>
      <c r="AE1771" s="3"/>
    </row>
    <row r="1772" spans="1:31" x14ac:dyDescent="0.25">
      <c r="A1772" s="71"/>
      <c r="C1772" s="46"/>
      <c r="D1772" s="15"/>
      <c r="F1772" s="41"/>
      <c r="H1772" s="20"/>
      <c r="I1772" s="61"/>
      <c r="J1772" s="3"/>
      <c r="K1772" s="5"/>
      <c r="L1772" s="6"/>
      <c r="M1772" s="3"/>
      <c r="O1772" s="2"/>
      <c r="S1772" s="3"/>
      <c r="Y1772" s="3"/>
      <c r="Z1772" s="4" t="str">
        <f>IF(Tabela1[[#This Row],[R.A.E]]="SIM",VLOOKUP(Tabela1[[#This Row],[CLASSIFICAÇÃO]],Lista_Susp_!PRAZO,2,0)+Tabela1[[#This Row],[DATA]],"")</f>
        <v/>
      </c>
      <c r="AA1772" s="11" t="b">
        <f ca="1">IF(Tabela1[[#This Row],[R.A.E]]="SIM",IF(AC1772="ok","CONCLUÍDO",IF(Tabela1[[#This Row],[PRAZO ABERTURA R.A.E]]&lt;TODAY(),"ATRASADO","NO PRAZO")))</f>
        <v>0</v>
      </c>
      <c r="AB1772" s="11" t="str">
        <f ca="1">IF(Tabela1[[#This Row],[PRAZO ABERTURA R.A.E]]&gt;=TODAY(),"",IF(Tabela1[[#This Row],[STATUS]]="ATRASADO",TODAY()-Tabela1[[#This Row],[PRAZO ABERTURA R.A.E]],""))</f>
        <v/>
      </c>
      <c r="AE1772" s="3"/>
    </row>
    <row r="1773" spans="1:31" x14ac:dyDescent="0.25">
      <c r="A1773" s="71"/>
      <c r="C1773" s="46"/>
      <c r="D1773" s="15"/>
      <c r="F1773" s="41"/>
      <c r="H1773" s="20"/>
      <c r="I1773" s="61"/>
      <c r="J1773" s="3"/>
      <c r="K1773" s="5"/>
      <c r="L1773" s="6"/>
      <c r="M1773" s="3"/>
      <c r="O1773" s="2"/>
      <c r="S1773" s="3"/>
      <c r="Y1773" s="3"/>
      <c r="Z1773" s="4" t="str">
        <f>IF(Tabela1[[#This Row],[R.A.E]]="SIM",VLOOKUP(Tabela1[[#This Row],[CLASSIFICAÇÃO]],Lista_Susp_!PRAZO,2,0)+Tabela1[[#This Row],[DATA]],"")</f>
        <v/>
      </c>
      <c r="AA1773" s="11" t="b">
        <f ca="1">IF(Tabela1[[#This Row],[R.A.E]]="SIM",IF(AC1773="ok","CONCLUÍDO",IF(Tabela1[[#This Row],[PRAZO ABERTURA R.A.E]]&lt;TODAY(),"ATRASADO","NO PRAZO")))</f>
        <v>0</v>
      </c>
      <c r="AB1773" s="11" t="str">
        <f ca="1">IF(Tabela1[[#This Row],[PRAZO ABERTURA R.A.E]]&gt;=TODAY(),"",IF(Tabela1[[#This Row],[STATUS]]="ATRASADO",TODAY()-Tabela1[[#This Row],[PRAZO ABERTURA R.A.E]],""))</f>
        <v/>
      </c>
      <c r="AE1773" s="3"/>
    </row>
    <row r="1774" spans="1:31" x14ac:dyDescent="0.25">
      <c r="A1774" s="71"/>
      <c r="C1774" s="46"/>
      <c r="D1774" s="15"/>
      <c r="F1774" s="41"/>
      <c r="H1774" s="20"/>
      <c r="I1774" s="61"/>
      <c r="J1774" s="3"/>
      <c r="K1774" s="5"/>
      <c r="L1774" s="6"/>
      <c r="M1774" s="3"/>
      <c r="O1774" s="2"/>
      <c r="S1774" s="3"/>
      <c r="Y1774" s="3"/>
      <c r="Z1774" s="4" t="str">
        <f>IF(Tabela1[[#This Row],[R.A.E]]="SIM",VLOOKUP(Tabela1[[#This Row],[CLASSIFICAÇÃO]],Lista_Susp_!PRAZO,2,0)+Tabela1[[#This Row],[DATA]],"")</f>
        <v/>
      </c>
      <c r="AA1774" s="11" t="b">
        <f ca="1">IF(Tabela1[[#This Row],[R.A.E]]="SIM",IF(AC1774="ok","CONCLUÍDO",IF(Tabela1[[#This Row],[PRAZO ABERTURA R.A.E]]&lt;TODAY(),"ATRASADO","NO PRAZO")))</f>
        <v>0</v>
      </c>
      <c r="AB1774" s="11" t="str">
        <f ca="1">IF(Tabela1[[#This Row],[PRAZO ABERTURA R.A.E]]&gt;=TODAY(),"",IF(Tabela1[[#This Row],[STATUS]]="ATRASADO",TODAY()-Tabela1[[#This Row],[PRAZO ABERTURA R.A.E]],""))</f>
        <v/>
      </c>
      <c r="AE1774" s="3"/>
    </row>
    <row r="1775" spans="1:31" x14ac:dyDescent="0.25">
      <c r="A1775" s="71"/>
      <c r="C1775" s="46"/>
      <c r="D1775" s="15"/>
      <c r="F1775" s="41"/>
      <c r="H1775" s="20"/>
      <c r="I1775" s="61"/>
      <c r="J1775" s="3"/>
      <c r="K1775" s="5"/>
      <c r="L1775" s="6"/>
      <c r="M1775" s="3"/>
      <c r="O1775" s="2"/>
      <c r="S1775" s="3"/>
      <c r="Y1775" s="3"/>
      <c r="Z1775" s="4" t="str">
        <f>IF(Tabela1[[#This Row],[R.A.E]]="SIM",VLOOKUP(Tabela1[[#This Row],[CLASSIFICAÇÃO]],Lista_Susp_!PRAZO,2,0)+Tabela1[[#This Row],[DATA]],"")</f>
        <v/>
      </c>
      <c r="AA1775" s="11" t="b">
        <f ca="1">IF(Tabela1[[#This Row],[R.A.E]]="SIM",IF(AC1775="ok","CONCLUÍDO",IF(Tabela1[[#This Row],[PRAZO ABERTURA R.A.E]]&lt;TODAY(),"ATRASADO","NO PRAZO")))</f>
        <v>0</v>
      </c>
      <c r="AB1775" s="11" t="str">
        <f ca="1">IF(Tabela1[[#This Row],[PRAZO ABERTURA R.A.E]]&gt;=TODAY(),"",IF(Tabela1[[#This Row],[STATUS]]="ATRASADO",TODAY()-Tabela1[[#This Row],[PRAZO ABERTURA R.A.E]],""))</f>
        <v/>
      </c>
      <c r="AE1775" s="3"/>
    </row>
    <row r="1776" spans="1:31" x14ac:dyDescent="0.25">
      <c r="A1776" s="71"/>
      <c r="C1776" s="46"/>
      <c r="D1776" s="15"/>
      <c r="F1776" s="41"/>
      <c r="H1776" s="20"/>
      <c r="I1776" s="61"/>
      <c r="J1776" s="3"/>
      <c r="K1776" s="5"/>
      <c r="L1776" s="6"/>
      <c r="M1776" s="3"/>
      <c r="O1776" s="2"/>
      <c r="S1776" s="3"/>
      <c r="Y1776" s="3"/>
      <c r="Z1776" s="4" t="str">
        <f>IF(Tabela1[[#This Row],[R.A.E]]="SIM",VLOOKUP(Tabela1[[#This Row],[CLASSIFICAÇÃO]],Lista_Susp_!PRAZO,2,0)+Tabela1[[#This Row],[DATA]],"")</f>
        <v/>
      </c>
      <c r="AA1776" s="11" t="b">
        <f ca="1">IF(Tabela1[[#This Row],[R.A.E]]="SIM",IF(AC1776="ok","CONCLUÍDO",IF(Tabela1[[#This Row],[PRAZO ABERTURA R.A.E]]&lt;TODAY(),"ATRASADO","NO PRAZO")))</f>
        <v>0</v>
      </c>
      <c r="AB1776" s="11" t="str">
        <f ca="1">IF(Tabela1[[#This Row],[PRAZO ABERTURA R.A.E]]&gt;=TODAY(),"",IF(Tabela1[[#This Row],[STATUS]]="ATRASADO",TODAY()-Tabela1[[#This Row],[PRAZO ABERTURA R.A.E]],""))</f>
        <v/>
      </c>
      <c r="AE1776" s="3"/>
    </row>
    <row r="1777" spans="1:31" x14ac:dyDescent="0.25">
      <c r="A1777" s="71"/>
      <c r="C1777" s="46"/>
      <c r="D1777" s="15"/>
      <c r="F1777" s="41"/>
      <c r="H1777" s="20"/>
      <c r="I1777" s="61"/>
      <c r="J1777" s="3"/>
      <c r="K1777" s="5"/>
      <c r="L1777" s="6"/>
      <c r="M1777" s="3"/>
      <c r="O1777" s="2"/>
      <c r="S1777" s="3"/>
      <c r="Y1777" s="3"/>
      <c r="Z1777" s="4" t="str">
        <f>IF(Tabela1[[#This Row],[R.A.E]]="SIM",VLOOKUP(Tabela1[[#This Row],[CLASSIFICAÇÃO]],Lista_Susp_!PRAZO,2,0)+Tabela1[[#This Row],[DATA]],"")</f>
        <v/>
      </c>
      <c r="AA1777" s="11" t="b">
        <f ca="1">IF(Tabela1[[#This Row],[R.A.E]]="SIM",IF(AC1777="ok","CONCLUÍDO",IF(Tabela1[[#This Row],[PRAZO ABERTURA R.A.E]]&lt;TODAY(),"ATRASADO","NO PRAZO")))</f>
        <v>0</v>
      </c>
      <c r="AB1777" s="11" t="str">
        <f ca="1">IF(Tabela1[[#This Row],[PRAZO ABERTURA R.A.E]]&gt;=TODAY(),"",IF(Tabela1[[#This Row],[STATUS]]="ATRASADO",TODAY()-Tabela1[[#This Row],[PRAZO ABERTURA R.A.E]],""))</f>
        <v/>
      </c>
      <c r="AE1777" s="3"/>
    </row>
    <row r="1778" spans="1:31" x14ac:dyDescent="0.25">
      <c r="A1778" s="71"/>
      <c r="C1778" s="46"/>
      <c r="D1778" s="15"/>
      <c r="F1778" s="41"/>
      <c r="H1778" s="20"/>
      <c r="I1778" s="61"/>
      <c r="J1778" s="3"/>
      <c r="K1778" s="5"/>
      <c r="L1778" s="6"/>
      <c r="M1778" s="3"/>
      <c r="O1778" s="2"/>
      <c r="S1778" s="3"/>
      <c r="Y1778" s="3"/>
      <c r="Z1778" s="4" t="str">
        <f>IF(Tabela1[[#This Row],[R.A.E]]="SIM",VLOOKUP(Tabela1[[#This Row],[CLASSIFICAÇÃO]],Lista_Susp_!PRAZO,2,0)+Tabela1[[#This Row],[DATA]],"")</f>
        <v/>
      </c>
      <c r="AA1778" s="11" t="b">
        <f ca="1">IF(Tabela1[[#This Row],[R.A.E]]="SIM",IF(AC1778="ok","CONCLUÍDO",IF(Tabela1[[#This Row],[PRAZO ABERTURA R.A.E]]&lt;TODAY(),"ATRASADO","NO PRAZO")))</f>
        <v>0</v>
      </c>
      <c r="AB1778" s="11" t="str">
        <f ca="1">IF(Tabela1[[#This Row],[PRAZO ABERTURA R.A.E]]&gt;=TODAY(),"",IF(Tabela1[[#This Row],[STATUS]]="ATRASADO",TODAY()-Tabela1[[#This Row],[PRAZO ABERTURA R.A.E]],""))</f>
        <v/>
      </c>
      <c r="AE1778" s="3"/>
    </row>
    <row r="1779" spans="1:31" x14ac:dyDescent="0.25">
      <c r="A1779" s="71"/>
      <c r="C1779" s="46"/>
      <c r="D1779" s="15"/>
      <c r="F1779" s="41"/>
      <c r="H1779" s="20"/>
      <c r="I1779" s="61"/>
      <c r="J1779" s="3"/>
      <c r="K1779" s="5"/>
      <c r="L1779" s="6"/>
      <c r="M1779" s="3"/>
      <c r="O1779" s="2"/>
      <c r="S1779" s="3"/>
      <c r="Y1779" s="3"/>
      <c r="Z1779" s="4" t="str">
        <f>IF(Tabela1[[#This Row],[R.A.E]]="SIM",VLOOKUP(Tabela1[[#This Row],[CLASSIFICAÇÃO]],Lista_Susp_!PRAZO,2,0)+Tabela1[[#This Row],[DATA]],"")</f>
        <v/>
      </c>
      <c r="AA1779" s="11" t="b">
        <f ca="1">IF(Tabela1[[#This Row],[R.A.E]]="SIM",IF(AC1779="ok","CONCLUÍDO",IF(Tabela1[[#This Row],[PRAZO ABERTURA R.A.E]]&lt;TODAY(),"ATRASADO","NO PRAZO")))</f>
        <v>0</v>
      </c>
      <c r="AB1779" s="11" t="str">
        <f ca="1">IF(Tabela1[[#This Row],[PRAZO ABERTURA R.A.E]]&gt;=TODAY(),"",IF(Tabela1[[#This Row],[STATUS]]="ATRASADO",TODAY()-Tabela1[[#This Row],[PRAZO ABERTURA R.A.E]],""))</f>
        <v/>
      </c>
      <c r="AE1779" s="3"/>
    </row>
    <row r="1780" spans="1:31" x14ac:dyDescent="0.25">
      <c r="A1780" s="71"/>
      <c r="C1780" s="46"/>
      <c r="D1780" s="15"/>
      <c r="F1780" s="41"/>
      <c r="H1780" s="20"/>
      <c r="I1780" s="61"/>
      <c r="J1780" s="3"/>
      <c r="K1780" s="5"/>
      <c r="L1780" s="6"/>
      <c r="M1780" s="3"/>
      <c r="O1780" s="2"/>
      <c r="S1780" s="3"/>
      <c r="Y1780" s="3"/>
      <c r="Z1780" s="4" t="str">
        <f>IF(Tabela1[[#This Row],[R.A.E]]="SIM",VLOOKUP(Tabela1[[#This Row],[CLASSIFICAÇÃO]],Lista_Susp_!PRAZO,2,0)+Tabela1[[#This Row],[DATA]],"")</f>
        <v/>
      </c>
      <c r="AA1780" s="11" t="b">
        <f ca="1">IF(Tabela1[[#This Row],[R.A.E]]="SIM",IF(AC1780="ok","CONCLUÍDO",IF(Tabela1[[#This Row],[PRAZO ABERTURA R.A.E]]&lt;TODAY(),"ATRASADO","NO PRAZO")))</f>
        <v>0</v>
      </c>
      <c r="AB1780" s="11" t="str">
        <f ca="1">IF(Tabela1[[#This Row],[PRAZO ABERTURA R.A.E]]&gt;=TODAY(),"",IF(Tabela1[[#This Row],[STATUS]]="ATRASADO",TODAY()-Tabela1[[#This Row],[PRAZO ABERTURA R.A.E]],""))</f>
        <v/>
      </c>
      <c r="AE1780" s="3"/>
    </row>
    <row r="1781" spans="1:31" x14ac:dyDescent="0.25">
      <c r="A1781" s="71"/>
      <c r="C1781" s="46"/>
      <c r="D1781" s="15"/>
      <c r="F1781" s="41"/>
      <c r="H1781" s="20"/>
      <c r="I1781" s="61"/>
      <c r="J1781" s="3"/>
      <c r="K1781" s="5"/>
      <c r="L1781" s="6"/>
      <c r="M1781" s="3"/>
      <c r="O1781" s="2"/>
      <c r="S1781" s="3"/>
      <c r="Y1781" s="3"/>
      <c r="Z1781" s="4" t="str">
        <f>IF(Tabela1[[#This Row],[R.A.E]]="SIM",VLOOKUP(Tabela1[[#This Row],[CLASSIFICAÇÃO]],Lista_Susp_!PRAZO,2,0)+Tabela1[[#This Row],[DATA]],"")</f>
        <v/>
      </c>
      <c r="AA1781" s="11" t="b">
        <f ca="1">IF(Tabela1[[#This Row],[R.A.E]]="SIM",IF(AC1781="ok","CONCLUÍDO",IF(Tabela1[[#This Row],[PRAZO ABERTURA R.A.E]]&lt;TODAY(),"ATRASADO","NO PRAZO")))</f>
        <v>0</v>
      </c>
      <c r="AB1781" s="11" t="str">
        <f ca="1">IF(Tabela1[[#This Row],[PRAZO ABERTURA R.A.E]]&gt;=TODAY(),"",IF(Tabela1[[#This Row],[STATUS]]="ATRASADO",TODAY()-Tabela1[[#This Row],[PRAZO ABERTURA R.A.E]],""))</f>
        <v/>
      </c>
      <c r="AE1781" s="3"/>
    </row>
    <row r="1782" spans="1:31" x14ac:dyDescent="0.25">
      <c r="A1782" s="71"/>
      <c r="C1782" s="46"/>
      <c r="D1782" s="15"/>
      <c r="F1782" s="41"/>
      <c r="H1782" s="20"/>
      <c r="I1782" s="61"/>
      <c r="J1782" s="3"/>
      <c r="K1782" s="5"/>
      <c r="L1782" s="6"/>
      <c r="M1782" s="3"/>
      <c r="O1782" s="2"/>
      <c r="S1782" s="3"/>
      <c r="Y1782" s="3"/>
      <c r="Z1782" s="4" t="str">
        <f>IF(Tabela1[[#This Row],[R.A.E]]="SIM",VLOOKUP(Tabela1[[#This Row],[CLASSIFICAÇÃO]],Lista_Susp_!PRAZO,2,0)+Tabela1[[#This Row],[DATA]],"")</f>
        <v/>
      </c>
      <c r="AA1782" s="11" t="b">
        <f ca="1">IF(Tabela1[[#This Row],[R.A.E]]="SIM",IF(AC1782="ok","CONCLUÍDO",IF(Tabela1[[#This Row],[PRAZO ABERTURA R.A.E]]&lt;TODAY(),"ATRASADO","NO PRAZO")))</f>
        <v>0</v>
      </c>
      <c r="AB1782" s="11" t="str">
        <f ca="1">IF(Tabela1[[#This Row],[PRAZO ABERTURA R.A.E]]&gt;=TODAY(),"",IF(Tabela1[[#This Row],[STATUS]]="ATRASADO",TODAY()-Tabela1[[#This Row],[PRAZO ABERTURA R.A.E]],""))</f>
        <v/>
      </c>
      <c r="AE1782" s="3"/>
    </row>
    <row r="1783" spans="1:31" x14ac:dyDescent="0.25">
      <c r="A1783" s="71"/>
      <c r="C1783" s="46"/>
      <c r="D1783" s="15"/>
      <c r="F1783" s="41"/>
      <c r="H1783" s="20"/>
      <c r="I1783" s="61"/>
      <c r="J1783" s="3"/>
      <c r="K1783" s="5"/>
      <c r="L1783" s="6"/>
      <c r="M1783" s="3"/>
      <c r="O1783" s="2"/>
      <c r="S1783" s="3"/>
      <c r="Y1783" s="3"/>
      <c r="Z1783" s="4" t="str">
        <f>IF(Tabela1[[#This Row],[R.A.E]]="SIM",VLOOKUP(Tabela1[[#This Row],[CLASSIFICAÇÃO]],Lista_Susp_!PRAZO,2,0)+Tabela1[[#This Row],[DATA]],"")</f>
        <v/>
      </c>
      <c r="AA1783" s="11" t="b">
        <f ca="1">IF(Tabela1[[#This Row],[R.A.E]]="SIM",IF(AC1783="ok","CONCLUÍDO",IF(Tabela1[[#This Row],[PRAZO ABERTURA R.A.E]]&lt;TODAY(),"ATRASADO","NO PRAZO")))</f>
        <v>0</v>
      </c>
      <c r="AB1783" s="11" t="str">
        <f ca="1">IF(Tabela1[[#This Row],[PRAZO ABERTURA R.A.E]]&gt;=TODAY(),"",IF(Tabela1[[#This Row],[STATUS]]="ATRASADO",TODAY()-Tabela1[[#This Row],[PRAZO ABERTURA R.A.E]],""))</f>
        <v/>
      </c>
      <c r="AE1783" s="3"/>
    </row>
    <row r="1784" spans="1:31" x14ac:dyDescent="0.25">
      <c r="A1784" s="71"/>
      <c r="C1784" s="46"/>
      <c r="D1784" s="15"/>
      <c r="F1784" s="41"/>
      <c r="H1784" s="20"/>
      <c r="I1784" s="61"/>
      <c r="J1784" s="3"/>
      <c r="K1784" s="5"/>
      <c r="L1784" s="6"/>
      <c r="M1784" s="3"/>
      <c r="O1784" s="2"/>
      <c r="S1784" s="3"/>
      <c r="Y1784" s="3"/>
      <c r="Z1784" s="4" t="str">
        <f>IF(Tabela1[[#This Row],[R.A.E]]="SIM",VLOOKUP(Tabela1[[#This Row],[CLASSIFICAÇÃO]],Lista_Susp_!PRAZO,2,0)+Tabela1[[#This Row],[DATA]],"")</f>
        <v/>
      </c>
      <c r="AA1784" s="11" t="b">
        <f ca="1">IF(Tabela1[[#This Row],[R.A.E]]="SIM",IF(AC1784="ok","CONCLUÍDO",IF(Tabela1[[#This Row],[PRAZO ABERTURA R.A.E]]&lt;TODAY(),"ATRASADO","NO PRAZO")))</f>
        <v>0</v>
      </c>
      <c r="AB1784" s="11" t="str">
        <f ca="1">IF(Tabela1[[#This Row],[PRAZO ABERTURA R.A.E]]&gt;=TODAY(),"",IF(Tabela1[[#This Row],[STATUS]]="ATRASADO",TODAY()-Tabela1[[#This Row],[PRAZO ABERTURA R.A.E]],""))</f>
        <v/>
      </c>
      <c r="AE1784" s="3"/>
    </row>
    <row r="1785" spans="1:31" x14ac:dyDescent="0.25">
      <c r="A1785" s="71"/>
      <c r="C1785" s="46"/>
      <c r="D1785" s="15"/>
      <c r="F1785" s="41"/>
      <c r="H1785" s="20"/>
      <c r="I1785" s="61"/>
      <c r="J1785" s="3"/>
      <c r="K1785" s="5"/>
      <c r="L1785" s="6"/>
      <c r="M1785" s="3"/>
      <c r="O1785" s="2"/>
      <c r="S1785" s="3"/>
      <c r="Y1785" s="3"/>
      <c r="Z1785" s="4" t="str">
        <f>IF(Tabela1[[#This Row],[R.A.E]]="SIM",VLOOKUP(Tabela1[[#This Row],[CLASSIFICAÇÃO]],Lista_Susp_!PRAZO,2,0)+Tabela1[[#This Row],[DATA]],"")</f>
        <v/>
      </c>
      <c r="AA1785" s="11" t="b">
        <f ca="1">IF(Tabela1[[#This Row],[R.A.E]]="SIM",IF(AC1785="ok","CONCLUÍDO",IF(Tabela1[[#This Row],[PRAZO ABERTURA R.A.E]]&lt;TODAY(),"ATRASADO","NO PRAZO")))</f>
        <v>0</v>
      </c>
      <c r="AB1785" s="11" t="str">
        <f ca="1">IF(Tabela1[[#This Row],[PRAZO ABERTURA R.A.E]]&gt;=TODAY(),"",IF(Tabela1[[#This Row],[STATUS]]="ATRASADO",TODAY()-Tabela1[[#This Row],[PRAZO ABERTURA R.A.E]],""))</f>
        <v/>
      </c>
      <c r="AE1785" s="3"/>
    </row>
    <row r="1786" spans="1:31" x14ac:dyDescent="0.25">
      <c r="A1786" s="71"/>
      <c r="C1786" s="46"/>
      <c r="D1786" s="15"/>
      <c r="F1786" s="41"/>
      <c r="H1786" s="20"/>
      <c r="I1786" s="61"/>
      <c r="J1786" s="3"/>
      <c r="K1786" s="5"/>
      <c r="L1786" s="6"/>
      <c r="M1786" s="3"/>
      <c r="O1786" s="2"/>
      <c r="S1786" s="3"/>
      <c r="Y1786" s="3"/>
      <c r="Z1786" s="4" t="str">
        <f>IF(Tabela1[[#This Row],[R.A.E]]="SIM",VLOOKUP(Tabela1[[#This Row],[CLASSIFICAÇÃO]],Lista_Susp_!PRAZO,2,0)+Tabela1[[#This Row],[DATA]],"")</f>
        <v/>
      </c>
      <c r="AA1786" s="11" t="b">
        <f ca="1">IF(Tabela1[[#This Row],[R.A.E]]="SIM",IF(AC1786="ok","CONCLUÍDO",IF(Tabela1[[#This Row],[PRAZO ABERTURA R.A.E]]&lt;TODAY(),"ATRASADO","NO PRAZO")))</f>
        <v>0</v>
      </c>
      <c r="AB1786" s="11" t="str">
        <f ca="1">IF(Tabela1[[#This Row],[PRAZO ABERTURA R.A.E]]&gt;=TODAY(),"",IF(Tabela1[[#This Row],[STATUS]]="ATRASADO",TODAY()-Tabela1[[#This Row],[PRAZO ABERTURA R.A.E]],""))</f>
        <v/>
      </c>
      <c r="AE1786" s="3"/>
    </row>
    <row r="1787" spans="1:31" x14ac:dyDescent="0.25">
      <c r="A1787" s="71"/>
      <c r="C1787" s="46"/>
      <c r="D1787" s="15"/>
      <c r="F1787" s="41"/>
      <c r="H1787" s="20"/>
      <c r="I1787" s="61"/>
      <c r="J1787" s="3"/>
      <c r="K1787" s="5"/>
      <c r="L1787" s="6"/>
      <c r="M1787" s="3"/>
      <c r="O1787" s="2"/>
      <c r="S1787" s="3"/>
      <c r="Y1787" s="3"/>
      <c r="Z1787" s="4" t="str">
        <f>IF(Tabela1[[#This Row],[R.A.E]]="SIM",VLOOKUP(Tabela1[[#This Row],[CLASSIFICAÇÃO]],Lista_Susp_!PRAZO,2,0)+Tabela1[[#This Row],[DATA]],"")</f>
        <v/>
      </c>
      <c r="AA1787" s="11" t="b">
        <f ca="1">IF(Tabela1[[#This Row],[R.A.E]]="SIM",IF(AC1787="ok","CONCLUÍDO",IF(Tabela1[[#This Row],[PRAZO ABERTURA R.A.E]]&lt;TODAY(),"ATRASADO","NO PRAZO")))</f>
        <v>0</v>
      </c>
      <c r="AB1787" s="11" t="str">
        <f ca="1">IF(Tabela1[[#This Row],[PRAZO ABERTURA R.A.E]]&gt;=TODAY(),"",IF(Tabela1[[#This Row],[STATUS]]="ATRASADO",TODAY()-Tabela1[[#This Row],[PRAZO ABERTURA R.A.E]],""))</f>
        <v/>
      </c>
      <c r="AE1787" s="3"/>
    </row>
    <row r="1788" spans="1:31" x14ac:dyDescent="0.25">
      <c r="A1788" s="71"/>
      <c r="C1788" s="46"/>
      <c r="D1788" s="15"/>
      <c r="F1788" s="41"/>
      <c r="H1788" s="20"/>
      <c r="I1788" s="61"/>
      <c r="J1788" s="3"/>
      <c r="K1788" s="5"/>
      <c r="L1788" s="6"/>
      <c r="M1788" s="3"/>
      <c r="O1788" s="2"/>
      <c r="S1788" s="3"/>
      <c r="Y1788" s="3"/>
      <c r="Z1788" s="4" t="str">
        <f>IF(Tabela1[[#This Row],[R.A.E]]="SIM",VLOOKUP(Tabela1[[#This Row],[CLASSIFICAÇÃO]],Lista_Susp_!PRAZO,2,0)+Tabela1[[#This Row],[DATA]],"")</f>
        <v/>
      </c>
      <c r="AA1788" s="11" t="b">
        <f ca="1">IF(Tabela1[[#This Row],[R.A.E]]="SIM",IF(AC1788="ok","CONCLUÍDO",IF(Tabela1[[#This Row],[PRAZO ABERTURA R.A.E]]&lt;TODAY(),"ATRASADO","NO PRAZO")))</f>
        <v>0</v>
      </c>
      <c r="AB1788" s="11" t="str">
        <f ca="1">IF(Tabela1[[#This Row],[PRAZO ABERTURA R.A.E]]&gt;=TODAY(),"",IF(Tabela1[[#This Row],[STATUS]]="ATRASADO",TODAY()-Tabela1[[#This Row],[PRAZO ABERTURA R.A.E]],""))</f>
        <v/>
      </c>
      <c r="AE1788" s="3"/>
    </row>
    <row r="1789" spans="1:31" x14ac:dyDescent="0.25">
      <c r="A1789" s="71"/>
      <c r="C1789" s="46"/>
      <c r="D1789" s="15"/>
      <c r="F1789" s="41"/>
      <c r="H1789" s="20"/>
      <c r="I1789" s="61"/>
      <c r="J1789" s="3"/>
      <c r="K1789" s="5"/>
      <c r="L1789" s="6"/>
      <c r="M1789" s="3"/>
      <c r="O1789" s="2"/>
      <c r="S1789" s="3"/>
      <c r="Y1789" s="3"/>
      <c r="Z1789" s="4" t="str">
        <f>IF(Tabela1[[#This Row],[R.A.E]]="SIM",VLOOKUP(Tabela1[[#This Row],[CLASSIFICAÇÃO]],Lista_Susp_!PRAZO,2,0)+Tabela1[[#This Row],[DATA]],"")</f>
        <v/>
      </c>
      <c r="AA1789" s="11" t="b">
        <f ca="1">IF(Tabela1[[#This Row],[R.A.E]]="SIM",IF(AC1789="ok","CONCLUÍDO",IF(Tabela1[[#This Row],[PRAZO ABERTURA R.A.E]]&lt;TODAY(),"ATRASADO","NO PRAZO")))</f>
        <v>0</v>
      </c>
      <c r="AB1789" s="11" t="str">
        <f ca="1">IF(Tabela1[[#This Row],[PRAZO ABERTURA R.A.E]]&gt;=TODAY(),"",IF(Tabela1[[#This Row],[STATUS]]="ATRASADO",TODAY()-Tabela1[[#This Row],[PRAZO ABERTURA R.A.E]],""))</f>
        <v/>
      </c>
      <c r="AE1789" s="3"/>
    </row>
    <row r="1790" spans="1:31" x14ac:dyDescent="0.25">
      <c r="A1790" s="71"/>
      <c r="C1790" s="46"/>
      <c r="D1790" s="15"/>
      <c r="F1790" s="41"/>
      <c r="H1790" s="20"/>
      <c r="I1790" s="61"/>
      <c r="J1790" s="3"/>
      <c r="K1790" s="5"/>
      <c r="L1790" s="6"/>
      <c r="M1790" s="3"/>
      <c r="O1790" s="2"/>
      <c r="S1790" s="3"/>
      <c r="Y1790" s="3"/>
      <c r="Z1790" s="4" t="str">
        <f>IF(Tabela1[[#This Row],[R.A.E]]="SIM",VLOOKUP(Tabela1[[#This Row],[CLASSIFICAÇÃO]],Lista_Susp_!PRAZO,2,0)+Tabela1[[#This Row],[DATA]],"")</f>
        <v/>
      </c>
      <c r="AA1790" s="11" t="b">
        <f ca="1">IF(Tabela1[[#This Row],[R.A.E]]="SIM",IF(AC1790="ok","CONCLUÍDO",IF(Tabela1[[#This Row],[PRAZO ABERTURA R.A.E]]&lt;TODAY(),"ATRASADO","NO PRAZO")))</f>
        <v>0</v>
      </c>
      <c r="AB1790" s="11" t="str">
        <f ca="1">IF(Tabela1[[#This Row],[PRAZO ABERTURA R.A.E]]&gt;=TODAY(),"",IF(Tabela1[[#This Row],[STATUS]]="ATRASADO",TODAY()-Tabela1[[#This Row],[PRAZO ABERTURA R.A.E]],""))</f>
        <v/>
      </c>
      <c r="AE1790" s="3"/>
    </row>
    <row r="1791" spans="1:31" x14ac:dyDescent="0.25">
      <c r="A1791" s="71"/>
      <c r="C1791" s="46"/>
      <c r="D1791" s="15"/>
      <c r="F1791" s="41"/>
      <c r="H1791" s="20"/>
      <c r="I1791" s="61"/>
      <c r="J1791" s="3"/>
      <c r="K1791" s="5"/>
      <c r="L1791" s="6"/>
      <c r="M1791" s="3"/>
      <c r="O1791" s="2"/>
      <c r="S1791" s="3"/>
      <c r="Y1791" s="3"/>
      <c r="Z1791" s="4" t="str">
        <f>IF(Tabela1[[#This Row],[R.A.E]]="SIM",VLOOKUP(Tabela1[[#This Row],[CLASSIFICAÇÃO]],Lista_Susp_!PRAZO,2,0)+Tabela1[[#This Row],[DATA]],"")</f>
        <v/>
      </c>
      <c r="AA1791" s="11" t="b">
        <f ca="1">IF(Tabela1[[#This Row],[R.A.E]]="SIM",IF(AC1791="ok","CONCLUÍDO",IF(Tabela1[[#This Row],[PRAZO ABERTURA R.A.E]]&lt;TODAY(),"ATRASADO","NO PRAZO")))</f>
        <v>0</v>
      </c>
      <c r="AB1791" s="11" t="str">
        <f ca="1">IF(Tabela1[[#This Row],[PRAZO ABERTURA R.A.E]]&gt;=TODAY(),"",IF(Tabela1[[#This Row],[STATUS]]="ATRASADO",TODAY()-Tabela1[[#This Row],[PRAZO ABERTURA R.A.E]],""))</f>
        <v/>
      </c>
      <c r="AE1791" s="3"/>
    </row>
    <row r="1792" spans="1:31" x14ac:dyDescent="0.25">
      <c r="A1792" s="71"/>
      <c r="C1792" s="46"/>
      <c r="D1792" s="15"/>
      <c r="F1792" s="41"/>
      <c r="H1792" s="20"/>
      <c r="I1792" s="61"/>
      <c r="J1792" s="3"/>
      <c r="K1792" s="5"/>
      <c r="L1792" s="6"/>
      <c r="M1792" s="3"/>
      <c r="O1792" s="2"/>
      <c r="S1792" s="3"/>
      <c r="Y1792" s="3"/>
      <c r="Z1792" s="4" t="str">
        <f>IF(Tabela1[[#This Row],[R.A.E]]="SIM",VLOOKUP(Tabela1[[#This Row],[CLASSIFICAÇÃO]],Lista_Susp_!PRAZO,2,0)+Tabela1[[#This Row],[DATA]],"")</f>
        <v/>
      </c>
      <c r="AA1792" s="11" t="b">
        <f ca="1">IF(Tabela1[[#This Row],[R.A.E]]="SIM",IF(AC1792="ok","CONCLUÍDO",IF(Tabela1[[#This Row],[PRAZO ABERTURA R.A.E]]&lt;TODAY(),"ATRASADO","NO PRAZO")))</f>
        <v>0</v>
      </c>
      <c r="AB1792" s="11" t="str">
        <f ca="1">IF(Tabela1[[#This Row],[PRAZO ABERTURA R.A.E]]&gt;=TODAY(),"",IF(Tabela1[[#This Row],[STATUS]]="ATRASADO",TODAY()-Tabela1[[#This Row],[PRAZO ABERTURA R.A.E]],""))</f>
        <v/>
      </c>
      <c r="AE1792" s="3"/>
    </row>
    <row r="1793" spans="1:31" x14ac:dyDescent="0.25">
      <c r="A1793" s="71"/>
      <c r="C1793" s="46"/>
      <c r="D1793" s="15"/>
      <c r="F1793" s="41"/>
      <c r="H1793" s="20"/>
      <c r="I1793" s="61"/>
      <c r="J1793" s="3"/>
      <c r="K1793" s="5"/>
      <c r="L1793" s="6"/>
      <c r="M1793" s="3"/>
      <c r="O1793" s="2"/>
      <c r="S1793" s="3"/>
      <c r="Y1793" s="3"/>
      <c r="Z1793" s="4" t="str">
        <f>IF(Tabela1[[#This Row],[R.A.E]]="SIM",VLOOKUP(Tabela1[[#This Row],[CLASSIFICAÇÃO]],Lista_Susp_!PRAZO,2,0)+Tabela1[[#This Row],[DATA]],"")</f>
        <v/>
      </c>
      <c r="AA1793" s="11" t="b">
        <f ca="1">IF(Tabela1[[#This Row],[R.A.E]]="SIM",IF(AC1793="ok","CONCLUÍDO",IF(Tabela1[[#This Row],[PRAZO ABERTURA R.A.E]]&lt;TODAY(),"ATRASADO","NO PRAZO")))</f>
        <v>0</v>
      </c>
      <c r="AB1793" s="11" t="str">
        <f ca="1">IF(Tabela1[[#This Row],[PRAZO ABERTURA R.A.E]]&gt;=TODAY(),"",IF(Tabela1[[#This Row],[STATUS]]="ATRASADO",TODAY()-Tabela1[[#This Row],[PRAZO ABERTURA R.A.E]],""))</f>
        <v/>
      </c>
      <c r="AE1793" s="3"/>
    </row>
    <row r="1794" spans="1:31" x14ac:dyDescent="0.25">
      <c r="A1794" s="71"/>
      <c r="C1794" s="46"/>
      <c r="D1794" s="15"/>
      <c r="F1794" s="41"/>
      <c r="H1794" s="20"/>
      <c r="I1794" s="61"/>
      <c r="J1794" s="3"/>
      <c r="K1794" s="5"/>
      <c r="L1794" s="6"/>
      <c r="M1794" s="3"/>
      <c r="O1794" s="2"/>
      <c r="S1794" s="3"/>
      <c r="Y1794" s="3"/>
      <c r="Z1794" s="4" t="str">
        <f>IF(Tabela1[[#This Row],[R.A.E]]="SIM",VLOOKUP(Tabela1[[#This Row],[CLASSIFICAÇÃO]],Lista_Susp_!PRAZO,2,0)+Tabela1[[#This Row],[DATA]],"")</f>
        <v/>
      </c>
      <c r="AA1794" s="11" t="b">
        <f ca="1">IF(Tabela1[[#This Row],[R.A.E]]="SIM",IF(AC1794="ok","CONCLUÍDO",IF(Tabela1[[#This Row],[PRAZO ABERTURA R.A.E]]&lt;TODAY(),"ATRASADO","NO PRAZO")))</f>
        <v>0</v>
      </c>
      <c r="AB1794" s="11" t="str">
        <f ca="1">IF(Tabela1[[#This Row],[PRAZO ABERTURA R.A.E]]&gt;=TODAY(),"",IF(Tabela1[[#This Row],[STATUS]]="ATRASADO",TODAY()-Tabela1[[#This Row],[PRAZO ABERTURA R.A.E]],""))</f>
        <v/>
      </c>
      <c r="AE1794" s="3"/>
    </row>
    <row r="1795" spans="1:31" x14ac:dyDescent="0.25">
      <c r="A1795" s="71"/>
      <c r="C1795" s="46"/>
      <c r="D1795" s="15"/>
      <c r="F1795" s="41"/>
      <c r="H1795" s="20"/>
      <c r="I1795" s="61"/>
      <c r="J1795" s="3"/>
      <c r="K1795" s="5"/>
      <c r="L1795" s="6"/>
      <c r="M1795" s="3"/>
      <c r="O1795" s="2"/>
      <c r="S1795" s="3"/>
      <c r="Y1795" s="3"/>
      <c r="Z1795" s="4" t="str">
        <f>IF(Tabela1[[#This Row],[R.A.E]]="SIM",VLOOKUP(Tabela1[[#This Row],[CLASSIFICAÇÃO]],Lista_Susp_!PRAZO,2,0)+Tabela1[[#This Row],[DATA]],"")</f>
        <v/>
      </c>
      <c r="AA1795" s="11" t="b">
        <f ca="1">IF(Tabela1[[#This Row],[R.A.E]]="SIM",IF(AC1795="ok","CONCLUÍDO",IF(Tabela1[[#This Row],[PRAZO ABERTURA R.A.E]]&lt;TODAY(),"ATRASADO","NO PRAZO")))</f>
        <v>0</v>
      </c>
      <c r="AB1795" s="11" t="str">
        <f ca="1">IF(Tabela1[[#This Row],[PRAZO ABERTURA R.A.E]]&gt;=TODAY(),"",IF(Tabela1[[#This Row],[STATUS]]="ATRASADO",TODAY()-Tabela1[[#This Row],[PRAZO ABERTURA R.A.E]],""))</f>
        <v/>
      </c>
      <c r="AE1795" s="3"/>
    </row>
    <row r="1796" spans="1:31" x14ac:dyDescent="0.25">
      <c r="A1796" s="71"/>
      <c r="C1796" s="46"/>
      <c r="D1796" s="15"/>
      <c r="F1796" s="41"/>
      <c r="H1796" s="20"/>
      <c r="I1796" s="61"/>
      <c r="J1796" s="3"/>
      <c r="K1796" s="5"/>
      <c r="L1796" s="6"/>
      <c r="M1796" s="3"/>
      <c r="O1796" s="2"/>
      <c r="S1796" s="3"/>
      <c r="Y1796" s="3"/>
      <c r="Z1796" s="4" t="str">
        <f>IF(Tabela1[[#This Row],[R.A.E]]="SIM",VLOOKUP(Tabela1[[#This Row],[CLASSIFICAÇÃO]],Lista_Susp_!PRAZO,2,0)+Tabela1[[#This Row],[DATA]],"")</f>
        <v/>
      </c>
      <c r="AA1796" s="11" t="b">
        <f ca="1">IF(Tabela1[[#This Row],[R.A.E]]="SIM",IF(AC1796="ok","CONCLUÍDO",IF(Tabela1[[#This Row],[PRAZO ABERTURA R.A.E]]&lt;TODAY(),"ATRASADO","NO PRAZO")))</f>
        <v>0</v>
      </c>
      <c r="AB1796" s="11" t="str">
        <f ca="1">IF(Tabela1[[#This Row],[PRAZO ABERTURA R.A.E]]&gt;=TODAY(),"",IF(Tabela1[[#This Row],[STATUS]]="ATRASADO",TODAY()-Tabela1[[#This Row],[PRAZO ABERTURA R.A.E]],""))</f>
        <v/>
      </c>
      <c r="AE1796" s="3"/>
    </row>
    <row r="1797" spans="1:31" x14ac:dyDescent="0.25">
      <c r="A1797" s="71"/>
      <c r="C1797" s="46"/>
      <c r="D1797" s="15"/>
      <c r="F1797" s="41"/>
      <c r="H1797" s="20"/>
      <c r="I1797" s="61"/>
      <c r="J1797" s="3"/>
      <c r="K1797" s="5"/>
      <c r="L1797" s="6"/>
      <c r="M1797" s="3"/>
      <c r="O1797" s="2"/>
      <c r="S1797" s="3"/>
      <c r="Y1797" s="3"/>
      <c r="Z1797" s="4" t="str">
        <f>IF(Tabela1[[#This Row],[R.A.E]]="SIM",VLOOKUP(Tabela1[[#This Row],[CLASSIFICAÇÃO]],Lista_Susp_!PRAZO,2,0)+Tabela1[[#This Row],[DATA]],"")</f>
        <v/>
      </c>
      <c r="AA1797" s="11" t="b">
        <f ca="1">IF(Tabela1[[#This Row],[R.A.E]]="SIM",IF(AC1797="ok","CONCLUÍDO",IF(Tabela1[[#This Row],[PRAZO ABERTURA R.A.E]]&lt;TODAY(),"ATRASADO","NO PRAZO")))</f>
        <v>0</v>
      </c>
      <c r="AB1797" s="11" t="str">
        <f ca="1">IF(Tabela1[[#This Row],[PRAZO ABERTURA R.A.E]]&gt;=TODAY(),"",IF(Tabela1[[#This Row],[STATUS]]="ATRASADO",TODAY()-Tabela1[[#This Row],[PRAZO ABERTURA R.A.E]],""))</f>
        <v/>
      </c>
      <c r="AE1797" s="3"/>
    </row>
    <row r="1798" spans="1:31" x14ac:dyDescent="0.25">
      <c r="A1798" s="71"/>
      <c r="C1798" s="46"/>
      <c r="D1798" s="15"/>
      <c r="F1798" s="41"/>
      <c r="H1798" s="20"/>
      <c r="I1798" s="61"/>
      <c r="J1798" s="3"/>
      <c r="K1798" s="5"/>
      <c r="L1798" s="6"/>
      <c r="M1798" s="3"/>
      <c r="O1798" s="2"/>
      <c r="S1798" s="3"/>
      <c r="Y1798" s="3"/>
      <c r="Z1798" s="4" t="str">
        <f>IF(Tabela1[[#This Row],[R.A.E]]="SIM",VLOOKUP(Tabela1[[#This Row],[CLASSIFICAÇÃO]],Lista_Susp_!PRAZO,2,0)+Tabela1[[#This Row],[DATA]],"")</f>
        <v/>
      </c>
      <c r="AA1798" s="11" t="b">
        <f ca="1">IF(Tabela1[[#This Row],[R.A.E]]="SIM",IF(AC1798="ok","CONCLUÍDO",IF(Tabela1[[#This Row],[PRAZO ABERTURA R.A.E]]&lt;TODAY(),"ATRASADO","NO PRAZO")))</f>
        <v>0</v>
      </c>
      <c r="AB1798" s="11" t="str">
        <f ca="1">IF(Tabela1[[#This Row],[PRAZO ABERTURA R.A.E]]&gt;=TODAY(),"",IF(Tabela1[[#This Row],[STATUS]]="ATRASADO",TODAY()-Tabela1[[#This Row],[PRAZO ABERTURA R.A.E]],""))</f>
        <v/>
      </c>
      <c r="AE1798" s="3"/>
    </row>
    <row r="1799" spans="1:31" x14ac:dyDescent="0.25">
      <c r="A1799" s="71"/>
      <c r="C1799" s="46"/>
      <c r="D1799" s="15"/>
      <c r="F1799" s="41"/>
      <c r="H1799" s="20"/>
      <c r="I1799" s="61"/>
      <c r="J1799" s="3"/>
      <c r="K1799" s="5"/>
      <c r="L1799" s="6"/>
      <c r="M1799" s="3"/>
      <c r="O1799" s="2"/>
      <c r="S1799" s="3"/>
      <c r="Y1799" s="3"/>
      <c r="Z1799" s="4" t="str">
        <f>IF(Tabela1[[#This Row],[R.A.E]]="SIM",VLOOKUP(Tabela1[[#This Row],[CLASSIFICAÇÃO]],Lista_Susp_!PRAZO,2,0)+Tabela1[[#This Row],[DATA]],"")</f>
        <v/>
      </c>
      <c r="AA1799" s="11" t="b">
        <f ca="1">IF(Tabela1[[#This Row],[R.A.E]]="SIM",IF(AC1799="ok","CONCLUÍDO",IF(Tabela1[[#This Row],[PRAZO ABERTURA R.A.E]]&lt;TODAY(),"ATRASADO","NO PRAZO")))</f>
        <v>0</v>
      </c>
      <c r="AB1799" s="11" t="str">
        <f ca="1">IF(Tabela1[[#This Row],[PRAZO ABERTURA R.A.E]]&gt;=TODAY(),"",IF(Tabela1[[#This Row],[STATUS]]="ATRASADO",TODAY()-Tabela1[[#This Row],[PRAZO ABERTURA R.A.E]],""))</f>
        <v/>
      </c>
      <c r="AE1799" s="3"/>
    </row>
    <row r="1800" spans="1:31" x14ac:dyDescent="0.25">
      <c r="A1800" s="71"/>
      <c r="C1800" s="46"/>
      <c r="D1800" s="15"/>
      <c r="F1800" s="41"/>
      <c r="H1800" s="20"/>
      <c r="I1800" s="61"/>
      <c r="J1800" s="3"/>
      <c r="K1800" s="5"/>
      <c r="L1800" s="6"/>
      <c r="M1800" s="3"/>
      <c r="O1800" s="2"/>
      <c r="S1800" s="3"/>
      <c r="Y1800" s="3"/>
      <c r="Z1800" s="4" t="str">
        <f>IF(Tabela1[[#This Row],[R.A.E]]="SIM",VLOOKUP(Tabela1[[#This Row],[CLASSIFICAÇÃO]],Lista_Susp_!PRAZO,2,0)+Tabela1[[#This Row],[DATA]],"")</f>
        <v/>
      </c>
      <c r="AA1800" s="11" t="b">
        <f ca="1">IF(Tabela1[[#This Row],[R.A.E]]="SIM",IF(AC1800="ok","CONCLUÍDO",IF(Tabela1[[#This Row],[PRAZO ABERTURA R.A.E]]&lt;TODAY(),"ATRASADO","NO PRAZO")))</f>
        <v>0</v>
      </c>
      <c r="AB1800" s="11" t="str">
        <f ca="1">IF(Tabela1[[#This Row],[PRAZO ABERTURA R.A.E]]&gt;=TODAY(),"",IF(Tabela1[[#This Row],[STATUS]]="ATRASADO",TODAY()-Tabela1[[#This Row],[PRAZO ABERTURA R.A.E]],""))</f>
        <v/>
      </c>
      <c r="AE1800" s="3"/>
    </row>
    <row r="1801" spans="1:31" x14ac:dyDescent="0.25">
      <c r="A1801" s="71"/>
      <c r="C1801" s="46"/>
      <c r="D1801" s="15"/>
      <c r="F1801" s="41"/>
      <c r="H1801" s="20"/>
      <c r="I1801" s="61"/>
      <c r="J1801" s="3"/>
      <c r="K1801" s="5"/>
      <c r="L1801" s="6"/>
      <c r="M1801" s="3"/>
      <c r="O1801" s="2"/>
      <c r="S1801" s="3"/>
      <c r="Y1801" s="3"/>
      <c r="Z1801" s="4" t="str">
        <f>IF(Tabela1[[#This Row],[R.A.E]]="SIM",VLOOKUP(Tabela1[[#This Row],[CLASSIFICAÇÃO]],Lista_Susp_!PRAZO,2,0)+Tabela1[[#This Row],[DATA]],"")</f>
        <v/>
      </c>
      <c r="AA1801" s="11" t="b">
        <f ca="1">IF(Tabela1[[#This Row],[R.A.E]]="SIM",IF(AC1801="ok","CONCLUÍDO",IF(Tabela1[[#This Row],[PRAZO ABERTURA R.A.E]]&lt;TODAY(),"ATRASADO","NO PRAZO")))</f>
        <v>0</v>
      </c>
      <c r="AB1801" s="11" t="str">
        <f ca="1">IF(Tabela1[[#This Row],[PRAZO ABERTURA R.A.E]]&gt;=TODAY(),"",IF(Tabela1[[#This Row],[STATUS]]="ATRASADO",TODAY()-Tabela1[[#This Row],[PRAZO ABERTURA R.A.E]],""))</f>
        <v/>
      </c>
      <c r="AE1801" s="3"/>
    </row>
    <row r="1802" spans="1:31" x14ac:dyDescent="0.25">
      <c r="A1802" s="71"/>
      <c r="C1802" s="46"/>
      <c r="D1802" s="15"/>
      <c r="F1802" s="41"/>
      <c r="H1802" s="20"/>
      <c r="I1802" s="61"/>
      <c r="J1802" s="3"/>
      <c r="K1802" s="5"/>
      <c r="L1802" s="6"/>
      <c r="M1802" s="3"/>
      <c r="O1802" s="2"/>
      <c r="S1802" s="3"/>
      <c r="Y1802" s="3"/>
      <c r="Z1802" s="4" t="str">
        <f>IF(Tabela1[[#This Row],[R.A.E]]="SIM",VLOOKUP(Tabela1[[#This Row],[CLASSIFICAÇÃO]],Lista_Susp_!PRAZO,2,0)+Tabela1[[#This Row],[DATA]],"")</f>
        <v/>
      </c>
      <c r="AA1802" s="11" t="b">
        <f ca="1">IF(Tabela1[[#This Row],[R.A.E]]="SIM",IF(AC1802="ok","CONCLUÍDO",IF(Tabela1[[#This Row],[PRAZO ABERTURA R.A.E]]&lt;TODAY(),"ATRASADO","NO PRAZO")))</f>
        <v>0</v>
      </c>
      <c r="AB1802" s="11" t="str">
        <f ca="1">IF(Tabela1[[#This Row],[PRAZO ABERTURA R.A.E]]&gt;=TODAY(),"",IF(Tabela1[[#This Row],[STATUS]]="ATRASADO",TODAY()-Tabela1[[#This Row],[PRAZO ABERTURA R.A.E]],""))</f>
        <v/>
      </c>
      <c r="AE1802" s="3"/>
    </row>
    <row r="1803" spans="1:31" x14ac:dyDescent="0.25">
      <c r="A1803" s="71"/>
      <c r="C1803" s="46"/>
      <c r="D1803" s="15"/>
      <c r="F1803" s="41"/>
      <c r="H1803" s="20"/>
      <c r="I1803" s="61"/>
      <c r="J1803" s="3"/>
      <c r="K1803" s="5"/>
      <c r="L1803" s="6"/>
      <c r="M1803" s="3"/>
      <c r="O1803" s="2"/>
      <c r="S1803" s="3"/>
      <c r="Y1803" s="3"/>
      <c r="Z1803" s="4" t="str">
        <f>IF(Tabela1[[#This Row],[R.A.E]]="SIM",VLOOKUP(Tabela1[[#This Row],[CLASSIFICAÇÃO]],Lista_Susp_!PRAZO,2,0)+Tabela1[[#This Row],[DATA]],"")</f>
        <v/>
      </c>
      <c r="AA1803" s="11" t="b">
        <f ca="1">IF(Tabela1[[#This Row],[R.A.E]]="SIM",IF(AC1803="ok","CONCLUÍDO",IF(Tabela1[[#This Row],[PRAZO ABERTURA R.A.E]]&lt;TODAY(),"ATRASADO","NO PRAZO")))</f>
        <v>0</v>
      </c>
      <c r="AB1803" s="11" t="str">
        <f ca="1">IF(Tabela1[[#This Row],[PRAZO ABERTURA R.A.E]]&gt;=TODAY(),"",IF(Tabela1[[#This Row],[STATUS]]="ATRASADO",TODAY()-Tabela1[[#This Row],[PRAZO ABERTURA R.A.E]],""))</f>
        <v/>
      </c>
      <c r="AE1803" s="3"/>
    </row>
    <row r="1804" spans="1:31" x14ac:dyDescent="0.25">
      <c r="A1804" s="71"/>
      <c r="C1804" s="46"/>
      <c r="D1804" s="15"/>
      <c r="F1804" s="41"/>
      <c r="H1804" s="20"/>
      <c r="I1804" s="61"/>
      <c r="J1804" s="3"/>
      <c r="K1804" s="5"/>
      <c r="L1804" s="6"/>
      <c r="M1804" s="3"/>
      <c r="O1804" s="2"/>
      <c r="S1804" s="3"/>
      <c r="Y1804" s="3"/>
      <c r="Z1804" s="4" t="str">
        <f>IF(Tabela1[[#This Row],[R.A.E]]="SIM",VLOOKUP(Tabela1[[#This Row],[CLASSIFICAÇÃO]],Lista_Susp_!PRAZO,2,0)+Tabela1[[#This Row],[DATA]],"")</f>
        <v/>
      </c>
      <c r="AA1804" s="11" t="b">
        <f ca="1">IF(Tabela1[[#This Row],[R.A.E]]="SIM",IF(AC1804="ok","CONCLUÍDO",IF(Tabela1[[#This Row],[PRAZO ABERTURA R.A.E]]&lt;TODAY(),"ATRASADO","NO PRAZO")))</f>
        <v>0</v>
      </c>
      <c r="AB1804" s="11" t="str">
        <f ca="1">IF(Tabela1[[#This Row],[PRAZO ABERTURA R.A.E]]&gt;=TODAY(),"",IF(Tabela1[[#This Row],[STATUS]]="ATRASADO",TODAY()-Tabela1[[#This Row],[PRAZO ABERTURA R.A.E]],""))</f>
        <v/>
      </c>
      <c r="AE1804" s="3"/>
    </row>
    <row r="1805" spans="1:31" x14ac:dyDescent="0.25">
      <c r="A1805" s="71"/>
      <c r="C1805" s="46"/>
      <c r="D1805" s="15"/>
      <c r="F1805" s="41"/>
      <c r="H1805" s="20"/>
      <c r="I1805" s="61"/>
      <c r="J1805" s="3"/>
      <c r="K1805" s="5"/>
      <c r="L1805" s="6"/>
      <c r="M1805" s="3"/>
      <c r="O1805" s="2"/>
      <c r="S1805" s="3"/>
      <c r="Y1805" s="3"/>
      <c r="Z1805" s="4" t="str">
        <f>IF(Tabela1[[#This Row],[R.A.E]]="SIM",VLOOKUP(Tabela1[[#This Row],[CLASSIFICAÇÃO]],Lista_Susp_!PRAZO,2,0)+Tabela1[[#This Row],[DATA]],"")</f>
        <v/>
      </c>
      <c r="AA1805" s="11" t="b">
        <f ca="1">IF(Tabela1[[#This Row],[R.A.E]]="SIM",IF(AC1805="ok","CONCLUÍDO",IF(Tabela1[[#This Row],[PRAZO ABERTURA R.A.E]]&lt;TODAY(),"ATRASADO","NO PRAZO")))</f>
        <v>0</v>
      </c>
      <c r="AB1805" s="11" t="str">
        <f ca="1">IF(Tabela1[[#This Row],[PRAZO ABERTURA R.A.E]]&gt;=TODAY(),"",IF(Tabela1[[#This Row],[STATUS]]="ATRASADO",TODAY()-Tabela1[[#This Row],[PRAZO ABERTURA R.A.E]],""))</f>
        <v/>
      </c>
      <c r="AE1805" s="3"/>
    </row>
    <row r="1806" spans="1:31" x14ac:dyDescent="0.25">
      <c r="C1806" s="46"/>
      <c r="D1806" s="15"/>
      <c r="F1806" s="41"/>
      <c r="H1806" s="3"/>
      <c r="I1806" s="61"/>
      <c r="J1806" s="3"/>
      <c r="K1806" s="5"/>
      <c r="M1806" s="3"/>
      <c r="O1806" s="2"/>
      <c r="S1806" s="3"/>
      <c r="Y1806" s="3"/>
      <c r="Z1806" s="4" t="str">
        <f>IF(Tabela1[[#This Row],[R.A.E]]="SIM",VLOOKUP(Tabela1[[#This Row],[CLASSIFICAÇÃO]],Lista_Susp_!PRAZO,2,0)+Tabela1[[#This Row],[DATA]],"")</f>
        <v/>
      </c>
      <c r="AA1806" s="11" t="b">
        <f ca="1">IF(Tabela1[[#This Row],[R.A.E]]="SIM",IF(AC1806="ok","CONCLUÍDO",IF(Tabela1[[#This Row],[PRAZO ABERTURA R.A.E]]&lt;TODAY(),"ATRASADO","NO PRAZO")))</f>
        <v>0</v>
      </c>
      <c r="AB1806" s="11" t="str">
        <f ca="1">IF(Tabela1[[#This Row],[PRAZO ABERTURA R.A.E]]&gt;=TODAY(),"",IF(Tabela1[[#This Row],[STATUS]]="ATRASADO",TODAY()-Tabela1[[#This Row],[PRAZO ABERTURA R.A.E]],""))</f>
        <v/>
      </c>
      <c r="AE1806" s="3"/>
    </row>
    <row r="1807" spans="1:31" x14ac:dyDescent="0.25">
      <c r="C1807" s="46"/>
      <c r="D1807" s="15"/>
      <c r="F1807" s="41"/>
      <c r="H1807" s="3"/>
      <c r="I1807" s="61"/>
      <c r="J1807" s="3"/>
      <c r="K1807" s="5"/>
      <c r="M1807" s="3"/>
      <c r="O1807" s="2"/>
      <c r="S1807" s="3"/>
      <c r="Y1807" s="3"/>
      <c r="Z1807" s="4" t="str">
        <f>IF(Tabela1[[#This Row],[R.A.E]]="SIM",VLOOKUP(Tabela1[[#This Row],[CLASSIFICAÇÃO]],Lista_Susp_!PRAZO,2,0)+Tabela1[[#This Row],[DATA]],"")</f>
        <v/>
      </c>
      <c r="AA1807" s="11" t="b">
        <f ca="1">IF(Tabela1[[#This Row],[R.A.E]]="SIM",IF(AC1807="ok","CONCLUÍDO",IF(Tabela1[[#This Row],[PRAZO ABERTURA R.A.E]]&lt;TODAY(),"ATRASADO","NO PRAZO")))</f>
        <v>0</v>
      </c>
      <c r="AB1807" s="11" t="str">
        <f ca="1">IF(Tabela1[[#This Row],[PRAZO ABERTURA R.A.E]]&gt;=TODAY(),"",IF(Tabela1[[#This Row],[STATUS]]="ATRASADO",TODAY()-Tabela1[[#This Row],[PRAZO ABERTURA R.A.E]],""))</f>
        <v/>
      </c>
      <c r="AE1807" s="3"/>
    </row>
    <row r="1808" spans="1:31" x14ac:dyDescent="0.25">
      <c r="C1808" s="46"/>
      <c r="D1808" s="15"/>
      <c r="F1808" s="41"/>
      <c r="H1808" s="3"/>
      <c r="I1808" s="61"/>
      <c r="J1808" s="3"/>
      <c r="K1808" s="5"/>
      <c r="M1808" s="3"/>
      <c r="O1808" s="2"/>
      <c r="S1808" s="3"/>
      <c r="Y1808" s="3"/>
      <c r="Z1808" s="4" t="str">
        <f>IF(Tabela1[[#This Row],[R.A.E]]="SIM",VLOOKUP(Tabela1[[#This Row],[CLASSIFICAÇÃO]],Lista_Susp_!PRAZO,2,0)+Tabela1[[#This Row],[DATA]],"")</f>
        <v/>
      </c>
      <c r="AA1808" s="11" t="b">
        <f ca="1">IF(Tabela1[[#This Row],[R.A.E]]="SIM",IF(AC1808="ok","CONCLUÍDO",IF(Tabela1[[#This Row],[PRAZO ABERTURA R.A.E]]&lt;TODAY(),"ATRASADO","NO PRAZO")))</f>
        <v>0</v>
      </c>
      <c r="AB1808" s="11" t="str">
        <f ca="1">IF(Tabela1[[#This Row],[PRAZO ABERTURA R.A.E]]&gt;=TODAY(),"",IF(Tabela1[[#This Row],[STATUS]]="ATRASADO",TODAY()-Tabela1[[#This Row],[PRAZO ABERTURA R.A.E]],""))</f>
        <v/>
      </c>
      <c r="AE1808" s="3"/>
    </row>
    <row r="1809" spans="3:31" x14ac:dyDescent="0.25">
      <c r="C1809" s="46"/>
      <c r="D1809" s="15"/>
      <c r="F1809" s="41"/>
      <c r="H1809" s="3"/>
      <c r="I1809" s="61"/>
      <c r="J1809" s="3"/>
      <c r="K1809" s="5"/>
      <c r="M1809" s="3"/>
      <c r="O1809" s="2"/>
      <c r="S1809" s="3"/>
      <c r="Y1809" s="3"/>
      <c r="Z1809" s="4" t="str">
        <f>IF(Tabela1[[#This Row],[R.A.E]]="SIM",VLOOKUP(Tabela1[[#This Row],[CLASSIFICAÇÃO]],Lista_Susp_!PRAZO,2,0)+Tabela1[[#This Row],[DATA]],"")</f>
        <v/>
      </c>
      <c r="AA1809" s="11" t="b">
        <f ca="1">IF(Tabela1[[#This Row],[R.A.E]]="SIM",IF(AC1809="ok","CONCLUÍDO",IF(Tabela1[[#This Row],[PRAZO ABERTURA R.A.E]]&lt;TODAY(),"ATRASADO","NO PRAZO")))</f>
        <v>0</v>
      </c>
      <c r="AB1809" s="11" t="str">
        <f ca="1">IF(Tabela1[[#This Row],[PRAZO ABERTURA R.A.E]]&gt;=TODAY(),"",IF(Tabela1[[#This Row],[STATUS]]="ATRASADO",TODAY()-Tabela1[[#This Row],[PRAZO ABERTURA R.A.E]],""))</f>
        <v/>
      </c>
      <c r="AE1809" s="3"/>
    </row>
    <row r="1810" spans="3:31" x14ac:dyDescent="0.25">
      <c r="C1810" s="46"/>
      <c r="D1810" s="15"/>
      <c r="F1810" s="41"/>
      <c r="H1810" s="3"/>
      <c r="I1810" s="61"/>
      <c r="J1810" s="3"/>
      <c r="K1810" s="5"/>
      <c r="M1810" s="3"/>
      <c r="O1810" s="2"/>
      <c r="S1810" s="3"/>
      <c r="Y1810" s="3"/>
      <c r="Z1810" s="4" t="str">
        <f>IF(Tabela1[[#This Row],[R.A.E]]="SIM",VLOOKUP(Tabela1[[#This Row],[CLASSIFICAÇÃO]],Lista_Susp_!PRAZO,2,0)+Tabela1[[#This Row],[DATA]],"")</f>
        <v/>
      </c>
      <c r="AA1810" s="11" t="b">
        <f ca="1">IF(Tabela1[[#This Row],[R.A.E]]="SIM",IF(AC1810="ok","CONCLUÍDO",IF(Tabela1[[#This Row],[PRAZO ABERTURA R.A.E]]&lt;TODAY(),"ATRASADO","NO PRAZO")))</f>
        <v>0</v>
      </c>
      <c r="AB1810" s="11" t="str">
        <f ca="1">IF(Tabela1[[#This Row],[PRAZO ABERTURA R.A.E]]&gt;=TODAY(),"",IF(Tabela1[[#This Row],[STATUS]]="ATRASADO",TODAY()-Tabela1[[#This Row],[PRAZO ABERTURA R.A.E]],""))</f>
        <v/>
      </c>
      <c r="AE1810" s="3"/>
    </row>
    <row r="1811" spans="3:31" x14ac:dyDescent="0.25">
      <c r="C1811" s="46"/>
      <c r="D1811" s="15"/>
      <c r="F1811" s="41"/>
      <c r="H1811" s="3"/>
      <c r="I1811" s="61"/>
      <c r="J1811" s="3"/>
      <c r="K1811" s="5"/>
      <c r="M1811" s="3"/>
      <c r="O1811" s="2"/>
      <c r="S1811" s="3"/>
      <c r="Y1811" s="3"/>
      <c r="Z1811" s="4" t="str">
        <f>IF(Tabela1[[#This Row],[R.A.E]]="SIM",VLOOKUP(Tabela1[[#This Row],[CLASSIFICAÇÃO]],Lista_Susp_!PRAZO,2,0)+Tabela1[[#This Row],[DATA]],"")</f>
        <v/>
      </c>
      <c r="AA1811" s="11" t="b">
        <f ca="1">IF(Tabela1[[#This Row],[R.A.E]]="SIM",IF(AC1811="ok","CONCLUÍDO",IF(Tabela1[[#This Row],[PRAZO ABERTURA R.A.E]]&lt;TODAY(),"ATRASADO","NO PRAZO")))</f>
        <v>0</v>
      </c>
      <c r="AB1811" s="11" t="str">
        <f ca="1">IF(Tabela1[[#This Row],[PRAZO ABERTURA R.A.E]]&gt;=TODAY(),"",IF(Tabela1[[#This Row],[STATUS]]="ATRASADO",TODAY()-Tabela1[[#This Row],[PRAZO ABERTURA R.A.E]],""))</f>
        <v/>
      </c>
      <c r="AE1811" s="3"/>
    </row>
    <row r="1812" spans="3:31" x14ac:dyDescent="0.25">
      <c r="C1812" s="46"/>
      <c r="D1812" s="15"/>
      <c r="F1812" s="41"/>
      <c r="H1812" s="3"/>
      <c r="I1812" s="61"/>
      <c r="J1812" s="3"/>
      <c r="K1812" s="5"/>
      <c r="M1812" s="3"/>
      <c r="O1812" s="2"/>
      <c r="S1812" s="3"/>
      <c r="Y1812" s="3"/>
      <c r="Z1812" s="4" t="str">
        <f>IF(Tabela1[[#This Row],[R.A.E]]="SIM",VLOOKUP(Tabela1[[#This Row],[CLASSIFICAÇÃO]],Lista_Susp_!PRAZO,2,0)+Tabela1[[#This Row],[DATA]],"")</f>
        <v/>
      </c>
      <c r="AA1812" s="11" t="b">
        <f ca="1">IF(Tabela1[[#This Row],[R.A.E]]="SIM",IF(AC1812="ok","CONCLUÍDO",IF(Tabela1[[#This Row],[PRAZO ABERTURA R.A.E]]&lt;TODAY(),"ATRASADO","NO PRAZO")))</f>
        <v>0</v>
      </c>
      <c r="AB1812" s="11" t="str">
        <f ca="1">IF(Tabela1[[#This Row],[PRAZO ABERTURA R.A.E]]&gt;=TODAY(),"",IF(Tabela1[[#This Row],[STATUS]]="ATRASADO",TODAY()-Tabela1[[#This Row],[PRAZO ABERTURA R.A.E]],""))</f>
        <v/>
      </c>
      <c r="AE1812" s="3"/>
    </row>
    <row r="1813" spans="3:31" x14ac:dyDescent="0.25">
      <c r="C1813" s="46"/>
      <c r="D1813" s="15"/>
      <c r="F1813" s="41"/>
      <c r="H1813" s="3"/>
      <c r="I1813" s="61"/>
      <c r="J1813" s="3"/>
      <c r="K1813" s="5"/>
      <c r="M1813" s="3"/>
      <c r="O1813" s="2"/>
      <c r="S1813" s="3"/>
      <c r="Y1813" s="3"/>
      <c r="Z1813" s="4" t="str">
        <f>IF(Tabela1[[#This Row],[R.A.E]]="SIM",VLOOKUP(Tabela1[[#This Row],[CLASSIFICAÇÃO]],Lista_Susp_!PRAZO,2,0)+Tabela1[[#This Row],[DATA]],"")</f>
        <v/>
      </c>
      <c r="AA1813" s="11" t="b">
        <f ca="1">IF(Tabela1[[#This Row],[R.A.E]]="SIM",IF(AC1813="ok","CONCLUÍDO",IF(Tabela1[[#This Row],[PRAZO ABERTURA R.A.E]]&lt;TODAY(),"ATRASADO","NO PRAZO")))</f>
        <v>0</v>
      </c>
      <c r="AB1813" s="11" t="str">
        <f ca="1">IF(Tabela1[[#This Row],[PRAZO ABERTURA R.A.E]]&gt;=TODAY(),"",IF(Tabela1[[#This Row],[STATUS]]="ATRASADO",TODAY()-Tabela1[[#This Row],[PRAZO ABERTURA R.A.E]],""))</f>
        <v/>
      </c>
      <c r="AE1813" s="3"/>
    </row>
    <row r="1814" spans="3:31" x14ac:dyDescent="0.25">
      <c r="C1814" s="46"/>
      <c r="D1814" s="15"/>
      <c r="F1814" s="41"/>
      <c r="H1814" s="3"/>
      <c r="I1814" s="1"/>
      <c r="J1814" s="3"/>
      <c r="K1814" s="5"/>
      <c r="M1814" s="3"/>
      <c r="O1814" s="2"/>
      <c r="S1814" s="3"/>
      <c r="Y1814" s="3"/>
      <c r="Z1814" s="4" t="str">
        <f>IF(Tabela1[[#This Row],[R.A.E]]="SIM",VLOOKUP(Tabela1[[#This Row],[CLASSIFICAÇÃO]],Lista_Susp_!PRAZO,2,0)+Tabela1[[#This Row],[DATA]],"")</f>
        <v/>
      </c>
      <c r="AA1814" s="11" t="b">
        <f ca="1">IF(Tabela1[[#This Row],[R.A.E]]="SIM",IF(AC1814="ok","CONCLUÍDO",IF(Tabela1[[#This Row],[PRAZO ABERTURA R.A.E]]&lt;TODAY(),"ATRASADO","NO PRAZO")))</f>
        <v>0</v>
      </c>
      <c r="AB1814" s="11" t="str">
        <f ca="1">IF(Tabela1[[#This Row],[PRAZO ABERTURA R.A.E]]&gt;=TODAY(),"",IF(Tabela1[[#This Row],[STATUS]]="ATRASADO",TODAY()-Tabela1[[#This Row],[PRAZO ABERTURA R.A.E]],""))</f>
        <v/>
      </c>
      <c r="AE1814" s="3"/>
    </row>
    <row r="1815" spans="3:31" x14ac:dyDescent="0.25">
      <c r="C1815" s="46"/>
      <c r="D1815" s="15"/>
      <c r="F1815" s="41"/>
      <c r="H1815" s="3"/>
      <c r="I1815" s="1"/>
      <c r="J1815" s="3"/>
      <c r="K1815" s="5"/>
      <c r="M1815" s="3"/>
      <c r="O1815" s="2"/>
      <c r="S1815" s="3"/>
      <c r="Y1815" s="3"/>
      <c r="Z1815" s="4" t="str">
        <f>IF(Tabela1[[#This Row],[R.A.E]]="SIM",VLOOKUP(Tabela1[[#This Row],[CLASSIFICAÇÃO]],Lista_Susp_!PRAZO,2,0)+Tabela1[[#This Row],[DATA]],"")</f>
        <v/>
      </c>
      <c r="AA1815" s="11" t="b">
        <f ca="1">IF(Tabela1[[#This Row],[R.A.E]]="SIM",IF(AC1815="ok","CONCLUÍDO",IF(Tabela1[[#This Row],[PRAZO ABERTURA R.A.E]]&lt;TODAY(),"ATRASADO","NO PRAZO")))</f>
        <v>0</v>
      </c>
      <c r="AB1815" s="11" t="str">
        <f ca="1">IF(Tabela1[[#This Row],[PRAZO ABERTURA R.A.E]]&gt;=TODAY(),"",IF(Tabela1[[#This Row],[STATUS]]="ATRASADO",TODAY()-Tabela1[[#This Row],[PRAZO ABERTURA R.A.E]],""))</f>
        <v/>
      </c>
      <c r="AE1815" s="3"/>
    </row>
    <row r="1816" spans="3:31" x14ac:dyDescent="0.25">
      <c r="C1816" s="46"/>
      <c r="D1816" s="15"/>
      <c r="F1816" s="41"/>
      <c r="H1816" s="3"/>
      <c r="I1816" s="1"/>
      <c r="J1816" s="3"/>
      <c r="K1816" s="5"/>
      <c r="M1816" s="3"/>
      <c r="O1816" s="2"/>
      <c r="S1816" s="3"/>
      <c r="Y1816" s="3"/>
      <c r="Z1816" s="4" t="str">
        <f>IF(Tabela1[[#This Row],[R.A.E]]="SIM",VLOOKUP(Tabela1[[#This Row],[CLASSIFICAÇÃO]],Lista_Susp_!PRAZO,2,0)+Tabela1[[#This Row],[DATA]],"")</f>
        <v/>
      </c>
      <c r="AA1816" s="11" t="b">
        <f ca="1">IF(Tabela1[[#This Row],[R.A.E]]="SIM",IF(AC1816="ok","CONCLUÍDO",IF(Tabela1[[#This Row],[PRAZO ABERTURA R.A.E]]&lt;TODAY(),"ATRASADO","NO PRAZO")))</f>
        <v>0</v>
      </c>
      <c r="AB1816" s="11" t="str">
        <f ca="1">IF(Tabela1[[#This Row],[PRAZO ABERTURA R.A.E]]&gt;=TODAY(),"",IF(Tabela1[[#This Row],[STATUS]]="ATRASADO",TODAY()-Tabela1[[#This Row],[PRAZO ABERTURA R.A.E]],""))</f>
        <v/>
      </c>
      <c r="AE1816" s="3"/>
    </row>
    <row r="1817" spans="3:31" x14ac:dyDescent="0.25">
      <c r="C1817" s="46"/>
      <c r="D1817" s="15"/>
      <c r="F1817" s="41"/>
      <c r="H1817" s="3"/>
      <c r="I1817" s="1"/>
      <c r="J1817" s="14"/>
      <c r="K1817" s="5"/>
      <c r="M1817" s="3"/>
      <c r="O1817" s="2"/>
      <c r="S1817" s="3"/>
      <c r="Y1817" s="3"/>
      <c r="Z1817" s="4" t="str">
        <f>IF(Tabela1[[#This Row],[R.A.E]]="SIM",VLOOKUP(Tabela1[[#This Row],[CLASSIFICAÇÃO]],Lista_Susp_!PRAZO,2,0)+Tabela1[[#This Row],[DATA]],"")</f>
        <v/>
      </c>
      <c r="AA1817" s="11" t="b">
        <f ca="1">IF(Tabela1[[#This Row],[R.A.E]]="SIM",IF(AC1817="ok","CONCLUÍDO",IF(Tabela1[[#This Row],[PRAZO ABERTURA R.A.E]]&lt;TODAY(),"ATRASADO","NO PRAZO")))</f>
        <v>0</v>
      </c>
      <c r="AB1817" s="11" t="str">
        <f ca="1">IF(Tabela1[[#This Row],[PRAZO ABERTURA R.A.E]]&gt;=TODAY(),"",IF(Tabela1[[#This Row],[STATUS]]="ATRASADO",TODAY()-Tabela1[[#This Row],[PRAZO ABERTURA R.A.E]],""))</f>
        <v/>
      </c>
      <c r="AE1817" s="3"/>
    </row>
    <row r="1818" spans="3:31" x14ac:dyDescent="0.25">
      <c r="C1818" s="46"/>
      <c r="D1818" s="15"/>
      <c r="F1818" s="41"/>
      <c r="H1818" s="3"/>
      <c r="I1818" s="1"/>
      <c r="J1818" s="13"/>
      <c r="K1818" s="5"/>
      <c r="M1818" s="3"/>
      <c r="O1818" s="2"/>
      <c r="S1818" s="3"/>
      <c r="Y1818" s="3"/>
      <c r="Z1818" s="4" t="str">
        <f>IF(Tabela1[[#This Row],[R.A.E]]="SIM",VLOOKUP(Tabela1[[#This Row],[CLASSIFICAÇÃO]],Lista_Susp_!PRAZO,2,0)+Tabela1[[#This Row],[DATA]],"")</f>
        <v/>
      </c>
      <c r="AA1818" s="11" t="b">
        <f ca="1">IF(Tabela1[[#This Row],[R.A.E]]="SIM",IF(AC1818="ok","CONCLUÍDO",IF(Tabela1[[#This Row],[PRAZO ABERTURA R.A.E]]&lt;TODAY(),"ATRASADO","NO PRAZO")))</f>
        <v>0</v>
      </c>
      <c r="AB1818" s="11" t="str">
        <f ca="1">IF(Tabela1[[#This Row],[PRAZO ABERTURA R.A.E]]&gt;=TODAY(),"",IF(Tabela1[[#This Row],[STATUS]]="ATRASADO",TODAY()-Tabela1[[#This Row],[PRAZO ABERTURA R.A.E]],""))</f>
        <v/>
      </c>
      <c r="AE1818" s="3"/>
    </row>
    <row r="1819" spans="3:31" x14ac:dyDescent="0.25">
      <c r="C1819" s="46"/>
      <c r="D1819" s="15"/>
      <c r="F1819" s="41"/>
      <c r="H1819" s="3"/>
      <c r="I1819" s="1"/>
      <c r="J1819" s="13"/>
      <c r="K1819" s="5"/>
      <c r="M1819" s="3"/>
      <c r="O1819" s="2"/>
      <c r="S1819" s="3"/>
      <c r="Y1819" s="3"/>
      <c r="Z1819" s="4" t="str">
        <f>IF(Tabela1[[#This Row],[R.A.E]]="SIM",VLOOKUP(Tabela1[[#This Row],[CLASSIFICAÇÃO]],Lista_Susp_!PRAZO,2,0)+Tabela1[[#This Row],[DATA]],"")</f>
        <v/>
      </c>
      <c r="AA1819" s="11" t="b">
        <f ca="1">IF(Tabela1[[#This Row],[R.A.E]]="SIM",IF(AC1819="ok","CONCLUÍDO",IF(Tabela1[[#This Row],[PRAZO ABERTURA R.A.E]]&lt;TODAY(),"ATRASADO","NO PRAZO")))</f>
        <v>0</v>
      </c>
      <c r="AB1819" s="11" t="str">
        <f ca="1">IF(Tabela1[[#This Row],[PRAZO ABERTURA R.A.E]]&gt;=TODAY(),"",IF(Tabela1[[#This Row],[STATUS]]="ATRASADO",TODAY()-Tabela1[[#This Row],[PRAZO ABERTURA R.A.E]],""))</f>
        <v/>
      </c>
      <c r="AE1819" s="3"/>
    </row>
    <row r="1820" spans="3:31" x14ac:dyDescent="0.25">
      <c r="C1820" s="46"/>
      <c r="D1820" s="15"/>
      <c r="F1820" s="41"/>
      <c r="H1820" s="3"/>
      <c r="I1820" s="1"/>
      <c r="J1820" s="13"/>
      <c r="K1820" s="5"/>
      <c r="M1820" s="3"/>
      <c r="O1820" s="2"/>
      <c r="S1820" s="3"/>
      <c r="Y1820" s="3"/>
      <c r="Z1820" s="4" t="str">
        <f>IF(Tabela1[[#This Row],[R.A.E]]="SIM",VLOOKUP(Tabela1[[#This Row],[CLASSIFICAÇÃO]],Lista_Susp_!PRAZO,2,0)+Tabela1[[#This Row],[DATA]],"")</f>
        <v/>
      </c>
      <c r="AA1820" s="11" t="b">
        <f ca="1">IF(Tabela1[[#This Row],[R.A.E]]="SIM",IF(AC1820="ok","CONCLUÍDO",IF(Tabela1[[#This Row],[PRAZO ABERTURA R.A.E]]&lt;TODAY(),"ATRASADO","NO PRAZO")))</f>
        <v>0</v>
      </c>
      <c r="AB1820" s="11" t="str">
        <f ca="1">IF(Tabela1[[#This Row],[PRAZO ABERTURA R.A.E]]&gt;=TODAY(),"",IF(Tabela1[[#This Row],[STATUS]]="ATRASADO",TODAY()-Tabela1[[#This Row],[PRAZO ABERTURA R.A.E]],""))</f>
        <v/>
      </c>
      <c r="AE1820" s="3"/>
    </row>
    <row r="1821" spans="3:31" x14ac:dyDescent="0.25">
      <c r="C1821" s="46"/>
      <c r="D1821" s="15"/>
      <c r="F1821" s="41"/>
      <c r="H1821" s="3"/>
      <c r="I1821" s="1"/>
      <c r="J1821" s="13"/>
      <c r="K1821" s="5"/>
      <c r="M1821" s="3"/>
      <c r="O1821" s="2"/>
      <c r="S1821" s="3"/>
      <c r="Y1821" s="3"/>
      <c r="Z1821" s="4" t="str">
        <f>IF(Tabela1[[#This Row],[R.A.E]]="SIM",VLOOKUP(Tabela1[[#This Row],[CLASSIFICAÇÃO]],Lista_Susp_!PRAZO,2,0)+Tabela1[[#This Row],[DATA]],"")</f>
        <v/>
      </c>
      <c r="AA1821" s="11" t="b">
        <f ca="1">IF(Tabela1[[#This Row],[R.A.E]]="SIM",IF(AC1821="ok","CONCLUÍDO",IF(Tabela1[[#This Row],[PRAZO ABERTURA R.A.E]]&lt;TODAY(),"ATRASADO","NO PRAZO")))</f>
        <v>0</v>
      </c>
      <c r="AB1821" s="11" t="str">
        <f ca="1">IF(Tabela1[[#This Row],[PRAZO ABERTURA R.A.E]]&gt;=TODAY(),"",IF(Tabela1[[#This Row],[STATUS]]="ATRASADO",TODAY()-Tabela1[[#This Row],[PRAZO ABERTURA R.A.E]],""))</f>
        <v/>
      </c>
      <c r="AE1821" s="3"/>
    </row>
    <row r="1822" spans="3:31" x14ac:dyDescent="0.25">
      <c r="C1822" s="46"/>
      <c r="D1822" s="15"/>
      <c r="F1822" s="41"/>
      <c r="H1822" s="3"/>
      <c r="I1822" s="1"/>
      <c r="J1822" s="13"/>
      <c r="K1822" s="5"/>
      <c r="M1822" s="3"/>
      <c r="O1822" s="2"/>
      <c r="S1822" s="3"/>
      <c r="Y1822" s="3"/>
      <c r="Z1822" s="4" t="str">
        <f>IF(Tabela1[[#This Row],[R.A.E]]="SIM",VLOOKUP(Tabela1[[#This Row],[CLASSIFICAÇÃO]],Lista_Susp_!PRAZO,2,0)+Tabela1[[#This Row],[DATA]],"")</f>
        <v/>
      </c>
      <c r="AA1822" s="11" t="b">
        <f ca="1">IF(Tabela1[[#This Row],[R.A.E]]="SIM",IF(AC1822="ok","CONCLUÍDO",IF(Tabela1[[#This Row],[PRAZO ABERTURA R.A.E]]&lt;TODAY(),"ATRASADO","NO PRAZO")))</f>
        <v>0</v>
      </c>
      <c r="AB1822" s="11" t="str">
        <f ca="1">IF(Tabela1[[#This Row],[PRAZO ABERTURA R.A.E]]&gt;=TODAY(),"",IF(Tabela1[[#This Row],[STATUS]]="ATRASADO",TODAY()-Tabela1[[#This Row],[PRAZO ABERTURA R.A.E]],""))</f>
        <v/>
      </c>
      <c r="AE1822" s="3"/>
    </row>
    <row r="1823" spans="3:31" x14ac:dyDescent="0.25">
      <c r="C1823" s="46"/>
      <c r="D1823" s="15"/>
      <c r="F1823" s="41"/>
      <c r="H1823" s="3"/>
      <c r="I1823" s="1"/>
      <c r="J1823" s="13"/>
      <c r="K1823" s="5"/>
      <c r="M1823" s="3"/>
      <c r="O1823" s="2"/>
      <c r="S1823" s="3"/>
      <c r="Y1823" s="3"/>
      <c r="Z1823" s="4" t="str">
        <f>IF(Tabela1[[#This Row],[R.A.E]]="SIM",VLOOKUP(Tabela1[[#This Row],[CLASSIFICAÇÃO]],Lista_Susp_!PRAZO,2,0)+Tabela1[[#This Row],[DATA]],"")</f>
        <v/>
      </c>
      <c r="AA1823" s="11" t="b">
        <f ca="1">IF(Tabela1[[#This Row],[R.A.E]]="SIM",IF(AC1823="ok","CONCLUÍDO",IF(Tabela1[[#This Row],[PRAZO ABERTURA R.A.E]]&lt;TODAY(),"ATRASADO","NO PRAZO")))</f>
        <v>0</v>
      </c>
      <c r="AB1823" s="11" t="str">
        <f ca="1">IF(Tabela1[[#This Row],[PRAZO ABERTURA R.A.E]]&gt;=TODAY(),"",IF(Tabela1[[#This Row],[STATUS]]="ATRASADO",TODAY()-Tabela1[[#This Row],[PRAZO ABERTURA R.A.E]],""))</f>
        <v/>
      </c>
      <c r="AE1823" s="3"/>
    </row>
    <row r="1824" spans="3:31" x14ac:dyDescent="0.25">
      <c r="C1824" s="46"/>
      <c r="D1824" s="15"/>
      <c r="F1824" s="41"/>
      <c r="H1824" s="3"/>
      <c r="I1824" s="1"/>
      <c r="J1824" s="13"/>
      <c r="K1824" s="5"/>
      <c r="M1824" s="3"/>
      <c r="O1824" s="2"/>
      <c r="S1824" s="3"/>
      <c r="Y1824" s="3"/>
      <c r="Z1824" s="4" t="str">
        <f>IF(Tabela1[[#This Row],[R.A.E]]="SIM",VLOOKUP(Tabela1[[#This Row],[CLASSIFICAÇÃO]],Lista_Susp_!PRAZO,2,0)+Tabela1[[#This Row],[DATA]],"")</f>
        <v/>
      </c>
      <c r="AA1824" s="11" t="b">
        <f ca="1">IF(Tabela1[[#This Row],[R.A.E]]="SIM",IF(AC1824="ok","CONCLUÍDO",IF(Tabela1[[#This Row],[PRAZO ABERTURA R.A.E]]&lt;TODAY(),"ATRASADO","NO PRAZO")))</f>
        <v>0</v>
      </c>
      <c r="AB1824" s="11" t="str">
        <f ca="1">IF(Tabela1[[#This Row],[PRAZO ABERTURA R.A.E]]&gt;=TODAY(),"",IF(Tabela1[[#This Row],[STATUS]]="ATRASADO",TODAY()-Tabela1[[#This Row],[PRAZO ABERTURA R.A.E]],""))</f>
        <v/>
      </c>
      <c r="AE1824" s="3"/>
    </row>
    <row r="1825" spans="3:31" x14ac:dyDescent="0.25">
      <c r="C1825" s="46"/>
      <c r="D1825" s="15"/>
      <c r="F1825" s="41"/>
      <c r="H1825" s="3"/>
      <c r="I1825" s="1"/>
      <c r="J1825" s="13"/>
      <c r="K1825" s="5"/>
      <c r="M1825" s="3"/>
      <c r="O1825" s="2"/>
      <c r="S1825" s="3"/>
      <c r="Y1825" s="3"/>
      <c r="Z1825" s="4" t="str">
        <f>IF(Tabela1[[#This Row],[R.A.E]]="SIM",VLOOKUP(Tabela1[[#This Row],[CLASSIFICAÇÃO]],Lista_Susp_!PRAZO,2,0)+Tabela1[[#This Row],[DATA]],"")</f>
        <v/>
      </c>
      <c r="AA1825" s="11" t="b">
        <f ca="1">IF(Tabela1[[#This Row],[R.A.E]]="SIM",IF(AC1825="ok","CONCLUÍDO",IF(Tabela1[[#This Row],[PRAZO ABERTURA R.A.E]]&lt;TODAY(),"ATRASADO","NO PRAZO")))</f>
        <v>0</v>
      </c>
      <c r="AB1825" s="11" t="str">
        <f ca="1">IF(Tabela1[[#This Row],[PRAZO ABERTURA R.A.E]]&gt;=TODAY(),"",IF(Tabela1[[#This Row],[STATUS]]="ATRASADO",TODAY()-Tabela1[[#This Row],[PRAZO ABERTURA R.A.E]],""))</f>
        <v/>
      </c>
      <c r="AE1825" s="3"/>
    </row>
    <row r="1826" spans="3:31" x14ac:dyDescent="0.25">
      <c r="C1826" s="46"/>
      <c r="D1826" s="15"/>
      <c r="F1826" s="41"/>
      <c r="H1826" s="3"/>
      <c r="I1826" s="1"/>
      <c r="J1826" s="13"/>
      <c r="K1826" s="5"/>
      <c r="M1826" s="3"/>
      <c r="O1826" s="2"/>
      <c r="S1826" s="3"/>
      <c r="Y1826" s="3"/>
      <c r="Z1826" s="4" t="str">
        <f>IF(Tabela1[[#This Row],[R.A.E]]="SIM",VLOOKUP(Tabela1[[#This Row],[CLASSIFICAÇÃO]],Lista_Susp_!PRAZO,2,0)+Tabela1[[#This Row],[DATA]],"")</f>
        <v/>
      </c>
      <c r="AA1826" s="11" t="b">
        <f ca="1">IF(Tabela1[[#This Row],[R.A.E]]="SIM",IF(AC1826="ok","CONCLUÍDO",IF(Tabela1[[#This Row],[PRAZO ABERTURA R.A.E]]&lt;TODAY(),"ATRASADO","NO PRAZO")))</f>
        <v>0</v>
      </c>
      <c r="AB1826" s="11" t="str">
        <f ca="1">IF(Tabela1[[#This Row],[PRAZO ABERTURA R.A.E]]&gt;=TODAY(),"",IF(Tabela1[[#This Row],[STATUS]]="ATRASADO",TODAY()-Tabela1[[#This Row],[PRAZO ABERTURA R.A.E]],""))</f>
        <v/>
      </c>
      <c r="AE1826" s="3"/>
    </row>
    <row r="1827" spans="3:31" x14ac:dyDescent="0.25">
      <c r="C1827" s="46"/>
      <c r="D1827" s="15"/>
      <c r="F1827" s="41"/>
      <c r="H1827" s="3"/>
      <c r="I1827" s="1"/>
      <c r="J1827" s="13"/>
      <c r="K1827" s="5"/>
      <c r="M1827" s="3"/>
      <c r="O1827" s="2"/>
      <c r="S1827" s="3"/>
      <c r="Y1827" s="3"/>
      <c r="Z1827" s="4" t="str">
        <f>IF(Tabela1[[#This Row],[R.A.E]]="SIM",VLOOKUP(Tabela1[[#This Row],[CLASSIFICAÇÃO]],Lista_Susp_!PRAZO,2,0)+Tabela1[[#This Row],[DATA]],"")</f>
        <v/>
      </c>
      <c r="AA1827" s="11" t="b">
        <f ca="1">IF(Tabela1[[#This Row],[R.A.E]]="SIM",IF(AC1827="ok","CONCLUÍDO",IF(Tabela1[[#This Row],[PRAZO ABERTURA R.A.E]]&lt;TODAY(),"ATRASADO","NO PRAZO")))</f>
        <v>0</v>
      </c>
      <c r="AB1827" s="11" t="str">
        <f ca="1">IF(Tabela1[[#This Row],[PRAZO ABERTURA R.A.E]]&gt;=TODAY(),"",IF(Tabela1[[#This Row],[STATUS]]="ATRASADO",TODAY()-Tabela1[[#This Row],[PRAZO ABERTURA R.A.E]],""))</f>
        <v/>
      </c>
      <c r="AE1827" s="3"/>
    </row>
    <row r="1828" spans="3:31" x14ac:dyDescent="0.25">
      <c r="C1828" s="46"/>
      <c r="D1828" s="15"/>
      <c r="F1828" s="41"/>
      <c r="H1828" s="3"/>
      <c r="I1828" s="1"/>
      <c r="J1828" s="13"/>
      <c r="K1828" s="5"/>
      <c r="M1828" s="3"/>
      <c r="O1828" s="2"/>
      <c r="S1828" s="3"/>
      <c r="Y1828" s="3"/>
      <c r="Z1828" s="4" t="str">
        <f>IF(Tabela1[[#This Row],[R.A.E]]="SIM",VLOOKUP(Tabela1[[#This Row],[CLASSIFICAÇÃO]],Lista_Susp_!PRAZO,2,0)+Tabela1[[#This Row],[DATA]],"")</f>
        <v/>
      </c>
      <c r="AA1828" s="11" t="b">
        <f ca="1">IF(Tabela1[[#This Row],[R.A.E]]="SIM",IF(AC1828="ok","CONCLUÍDO",IF(Tabela1[[#This Row],[PRAZO ABERTURA R.A.E]]&lt;TODAY(),"ATRASADO","NO PRAZO")))</f>
        <v>0</v>
      </c>
      <c r="AB1828" s="11" t="str">
        <f ca="1">IF(Tabela1[[#This Row],[PRAZO ABERTURA R.A.E]]&gt;=TODAY(),"",IF(Tabela1[[#This Row],[STATUS]]="ATRASADO",TODAY()-Tabela1[[#This Row],[PRAZO ABERTURA R.A.E]],""))</f>
        <v/>
      </c>
      <c r="AE1828" s="3"/>
    </row>
    <row r="1829" spans="3:31" x14ac:dyDescent="0.25">
      <c r="C1829" s="46"/>
      <c r="D1829" s="15"/>
      <c r="F1829" s="41"/>
      <c r="H1829" s="3"/>
      <c r="I1829" s="1"/>
      <c r="J1829" s="13"/>
      <c r="M1829" s="3"/>
      <c r="O1829" s="2"/>
      <c r="S1829" s="3"/>
      <c r="Y1829" s="3"/>
      <c r="Z1829" s="4" t="str">
        <f>IF(Tabela1[[#This Row],[R.A.E]]="SIM",VLOOKUP(Tabela1[[#This Row],[CLASSIFICAÇÃO]],Lista_Susp_!PRAZO,2,0)+Tabela1[[#This Row],[DATA]],"")</f>
        <v/>
      </c>
      <c r="AA1829" s="11" t="b">
        <f ca="1">IF(Tabela1[[#This Row],[R.A.E]]="SIM",IF(AC1829="ok","CONCLUÍDO",IF(Tabela1[[#This Row],[PRAZO ABERTURA R.A.E]]&lt;TODAY(),"ATRASADO","NO PRAZO")))</f>
        <v>0</v>
      </c>
      <c r="AB1829" s="11" t="str">
        <f ca="1">IF(Tabela1[[#This Row],[PRAZO ABERTURA R.A.E]]&gt;=TODAY(),"",IF(Tabela1[[#This Row],[STATUS]]="ATRASADO",TODAY()-Tabela1[[#This Row],[PRAZO ABERTURA R.A.E]],""))</f>
        <v/>
      </c>
      <c r="AE1829" s="3"/>
    </row>
    <row r="1830" spans="3:31" x14ac:dyDescent="0.25">
      <c r="C1830" s="46"/>
      <c r="D1830" s="15"/>
      <c r="F1830" s="41"/>
      <c r="H1830" s="3"/>
      <c r="I1830" s="1"/>
      <c r="J1830" s="13"/>
      <c r="M1830" s="3"/>
      <c r="O1830" s="2"/>
      <c r="S1830" s="3"/>
      <c r="Y1830" s="3"/>
      <c r="Z1830" s="4" t="str">
        <f>IF(Tabela1[[#This Row],[R.A.E]]="SIM",VLOOKUP(Tabela1[[#This Row],[CLASSIFICAÇÃO]],Lista_Susp_!PRAZO,2,0)+Tabela1[[#This Row],[DATA]],"")</f>
        <v/>
      </c>
      <c r="AA1830" s="11" t="b">
        <f ca="1">IF(Tabela1[[#This Row],[R.A.E]]="SIM",IF(AC1830="ok","CONCLUÍDO",IF(Tabela1[[#This Row],[PRAZO ABERTURA R.A.E]]&lt;TODAY(),"ATRASADO","NO PRAZO")))</f>
        <v>0</v>
      </c>
      <c r="AB1830" s="11" t="str">
        <f ca="1">IF(Tabela1[[#This Row],[PRAZO ABERTURA R.A.E]]&gt;=TODAY(),"",IF(Tabela1[[#This Row],[STATUS]]="ATRASADO",TODAY()-Tabela1[[#This Row],[PRAZO ABERTURA R.A.E]],""))</f>
        <v/>
      </c>
      <c r="AE1830" s="3"/>
    </row>
    <row r="1831" spans="3:31" x14ac:dyDescent="0.25">
      <c r="C1831" s="46"/>
      <c r="D1831" s="15"/>
      <c r="F1831" s="41"/>
      <c r="H1831" s="3"/>
      <c r="I1831" s="1"/>
      <c r="J1831" s="13"/>
      <c r="M1831" s="3"/>
      <c r="O1831" s="2"/>
      <c r="S1831" s="3"/>
      <c r="Y1831" s="3"/>
      <c r="Z1831" s="4" t="str">
        <f>IF(Tabela1[[#This Row],[R.A.E]]="SIM",VLOOKUP(Tabela1[[#This Row],[CLASSIFICAÇÃO]],Lista_Susp_!PRAZO,2,0)+Tabela1[[#This Row],[DATA]],"")</f>
        <v/>
      </c>
      <c r="AA1831" s="11" t="b">
        <f ca="1">IF(Tabela1[[#This Row],[R.A.E]]="SIM",IF(AC1831="ok","CONCLUÍDO",IF(Tabela1[[#This Row],[PRAZO ABERTURA R.A.E]]&lt;TODAY(),"ATRASADO","NO PRAZO")))</f>
        <v>0</v>
      </c>
      <c r="AB1831" s="11" t="str">
        <f ca="1">IF(Tabela1[[#This Row],[PRAZO ABERTURA R.A.E]]&gt;=TODAY(),"",IF(Tabela1[[#This Row],[STATUS]]="ATRASADO",TODAY()-Tabela1[[#This Row],[PRAZO ABERTURA R.A.E]],""))</f>
        <v/>
      </c>
      <c r="AE1831" s="3"/>
    </row>
    <row r="1832" spans="3:31" x14ac:dyDescent="0.25">
      <c r="C1832" s="46"/>
      <c r="D1832" s="15"/>
      <c r="F1832" s="41"/>
      <c r="H1832" s="3"/>
      <c r="I1832" s="1"/>
      <c r="J1832" s="14"/>
      <c r="M1832" s="3"/>
      <c r="O1832" s="2"/>
      <c r="S1832" s="3"/>
      <c r="Y1832" s="3"/>
      <c r="Z1832" s="4" t="str">
        <f>IF(Tabela1[[#This Row],[R.A.E]]="SIM",VLOOKUP(Tabela1[[#This Row],[CLASSIFICAÇÃO]],Lista_Susp_!PRAZO,2,0)+Tabela1[[#This Row],[DATA]],"")</f>
        <v/>
      </c>
      <c r="AA1832" s="11" t="b">
        <f ca="1">IF(Tabela1[[#This Row],[R.A.E]]="SIM",IF(AC1832="ok","CONCLUÍDO",IF(Tabela1[[#This Row],[PRAZO ABERTURA R.A.E]]&lt;TODAY(),"ATRASADO","NO PRAZO")))</f>
        <v>0</v>
      </c>
      <c r="AB1832" s="11" t="str">
        <f ca="1">IF(Tabela1[[#This Row],[PRAZO ABERTURA R.A.E]]&gt;=TODAY(),"",IF(Tabela1[[#This Row],[STATUS]]="ATRASADO",TODAY()-Tabela1[[#This Row],[PRAZO ABERTURA R.A.E]],""))</f>
        <v/>
      </c>
      <c r="AE1832" s="3"/>
    </row>
    <row r="1833" spans="3:31" x14ac:dyDescent="0.25">
      <c r="C1833" s="46"/>
      <c r="D1833" s="15"/>
      <c r="F1833" s="41"/>
      <c r="H1833" s="3"/>
      <c r="I1833" s="1"/>
      <c r="J1833" s="13"/>
      <c r="M1833" s="3"/>
      <c r="O1833" s="2"/>
      <c r="S1833" s="3"/>
      <c r="Y1833" s="3"/>
      <c r="Z1833" s="4" t="str">
        <f>IF(Tabela1[[#This Row],[R.A.E]]="SIM",VLOOKUP(Tabela1[[#This Row],[CLASSIFICAÇÃO]],Lista_Susp_!PRAZO,2,0)+Tabela1[[#This Row],[DATA]],"")</f>
        <v/>
      </c>
      <c r="AA1833" s="11" t="b">
        <f ca="1">IF(Tabela1[[#This Row],[R.A.E]]="SIM",IF(AC1833="ok","CONCLUÍDO",IF(Tabela1[[#This Row],[PRAZO ABERTURA R.A.E]]&lt;TODAY(),"ATRASADO","NO PRAZO")))</f>
        <v>0</v>
      </c>
      <c r="AB1833" s="11" t="str">
        <f ca="1">IF(Tabela1[[#This Row],[PRAZO ABERTURA R.A.E]]&gt;=TODAY(),"",IF(Tabela1[[#This Row],[STATUS]]="ATRASADO",TODAY()-Tabela1[[#This Row],[PRAZO ABERTURA R.A.E]],""))</f>
        <v/>
      </c>
      <c r="AE1833" s="3"/>
    </row>
    <row r="1834" spans="3:31" x14ac:dyDescent="0.25">
      <c r="C1834" s="46"/>
      <c r="D1834" s="15"/>
      <c r="F1834" s="41"/>
      <c r="H1834" s="3"/>
      <c r="I1834" s="1"/>
      <c r="J1834" s="13"/>
      <c r="M1834" s="3"/>
      <c r="O1834" s="2"/>
      <c r="S1834" s="3"/>
      <c r="Y1834" s="3"/>
      <c r="Z1834" s="4" t="str">
        <f>IF(Tabela1[[#This Row],[R.A.E]]="SIM",VLOOKUP(Tabela1[[#This Row],[CLASSIFICAÇÃO]],Lista_Susp_!PRAZO,2,0)+Tabela1[[#This Row],[DATA]],"")</f>
        <v/>
      </c>
      <c r="AA1834" s="11" t="b">
        <f ca="1">IF(Tabela1[[#This Row],[R.A.E]]="SIM",IF(AC1834="ok","CONCLUÍDO",IF(Tabela1[[#This Row],[PRAZO ABERTURA R.A.E]]&lt;TODAY(),"ATRASADO","NO PRAZO")))</f>
        <v>0</v>
      </c>
      <c r="AB1834" s="11" t="str">
        <f ca="1">IF(Tabela1[[#This Row],[PRAZO ABERTURA R.A.E]]&gt;=TODAY(),"",IF(Tabela1[[#This Row],[STATUS]]="ATRASADO",TODAY()-Tabela1[[#This Row],[PRAZO ABERTURA R.A.E]],""))</f>
        <v/>
      </c>
      <c r="AE1834" s="3"/>
    </row>
    <row r="1835" spans="3:31" x14ac:dyDescent="0.25">
      <c r="C1835" s="46"/>
      <c r="D1835" s="15"/>
      <c r="F1835" s="41"/>
      <c r="H1835" s="3"/>
      <c r="I1835" s="1"/>
      <c r="J1835" s="13"/>
      <c r="M1835" s="3"/>
      <c r="O1835" s="2"/>
      <c r="S1835" s="3"/>
      <c r="Y1835" s="3"/>
      <c r="Z1835" s="4" t="str">
        <f>IF(Tabela1[[#This Row],[R.A.E]]="SIM",VLOOKUP(Tabela1[[#This Row],[CLASSIFICAÇÃO]],Lista_Susp_!PRAZO,2,0)+Tabela1[[#This Row],[DATA]],"")</f>
        <v/>
      </c>
      <c r="AA1835" s="11" t="b">
        <f ca="1">IF(Tabela1[[#This Row],[R.A.E]]="SIM",IF(AC1835="ok","CONCLUÍDO",IF(Tabela1[[#This Row],[PRAZO ABERTURA R.A.E]]&lt;TODAY(),"ATRASADO","NO PRAZO")))</f>
        <v>0</v>
      </c>
      <c r="AB1835" s="11" t="str">
        <f ca="1">IF(Tabela1[[#This Row],[PRAZO ABERTURA R.A.E]]&gt;=TODAY(),"",IF(Tabela1[[#This Row],[STATUS]]="ATRASADO",TODAY()-Tabela1[[#This Row],[PRAZO ABERTURA R.A.E]],""))</f>
        <v/>
      </c>
      <c r="AE1835" s="3"/>
    </row>
    <row r="1836" spans="3:31" x14ac:dyDescent="0.25">
      <c r="C1836" s="46"/>
      <c r="D1836" s="15"/>
      <c r="F1836" s="41"/>
      <c r="H1836" s="3"/>
      <c r="I1836" s="1"/>
      <c r="J1836" s="13"/>
      <c r="M1836" s="3"/>
      <c r="O1836" s="2"/>
      <c r="S1836" s="3"/>
      <c r="Y1836" s="3"/>
      <c r="Z1836" s="4" t="str">
        <f>IF(Tabela1[[#This Row],[R.A.E]]="SIM",VLOOKUP(Tabela1[[#This Row],[CLASSIFICAÇÃO]],Lista_Susp_!PRAZO,2,0)+Tabela1[[#This Row],[DATA]],"")</f>
        <v/>
      </c>
      <c r="AA1836" s="11" t="b">
        <f ca="1">IF(Tabela1[[#This Row],[R.A.E]]="SIM",IF(AC1836="ok","CONCLUÍDO",IF(Tabela1[[#This Row],[PRAZO ABERTURA R.A.E]]&lt;TODAY(),"ATRASADO","NO PRAZO")))</f>
        <v>0</v>
      </c>
      <c r="AB1836" s="11" t="str">
        <f ca="1">IF(Tabela1[[#This Row],[PRAZO ABERTURA R.A.E]]&gt;=TODAY(),"",IF(Tabela1[[#This Row],[STATUS]]="ATRASADO",TODAY()-Tabela1[[#This Row],[PRAZO ABERTURA R.A.E]],""))</f>
        <v/>
      </c>
      <c r="AE1836" s="3"/>
    </row>
    <row r="1837" spans="3:31" x14ac:dyDescent="0.25">
      <c r="C1837" s="46"/>
      <c r="D1837" s="15"/>
      <c r="J1837" s="12"/>
    </row>
    <row r="1838" spans="3:31" x14ac:dyDescent="0.25">
      <c r="C1838" s="46"/>
      <c r="D1838" s="15"/>
      <c r="J1838" s="13"/>
    </row>
    <row r="1839" spans="3:31" x14ac:dyDescent="0.25">
      <c r="C1839" s="46"/>
      <c r="D1839" s="15"/>
      <c r="J1839" s="13"/>
    </row>
    <row r="1840" spans="3:31" x14ac:dyDescent="0.25">
      <c r="C1840" s="46"/>
      <c r="D1840" s="15"/>
      <c r="J1840" s="14"/>
    </row>
    <row r="1841" spans="3:10" x14ac:dyDescent="0.25">
      <c r="C1841" s="46"/>
      <c r="D1841" s="15"/>
      <c r="J1841" s="13"/>
    </row>
    <row r="1842" spans="3:10" x14ac:dyDescent="0.25">
      <c r="C1842" s="46"/>
      <c r="D1842" s="15"/>
      <c r="J1842" s="12"/>
    </row>
    <row r="1843" spans="3:10" x14ac:dyDescent="0.25">
      <c r="C1843" s="46"/>
      <c r="D1843" s="15"/>
      <c r="J1843" s="12"/>
    </row>
    <row r="1844" spans="3:10" x14ac:dyDescent="0.25">
      <c r="C1844" s="46"/>
      <c r="D1844" s="15"/>
      <c r="J1844" s="14"/>
    </row>
    <row r="1845" spans="3:10" x14ac:dyDescent="0.25">
      <c r="C1845" s="46"/>
      <c r="D1845" s="15"/>
      <c r="J1845" s="12"/>
    </row>
    <row r="1846" spans="3:10" x14ac:dyDescent="0.25">
      <c r="C1846" s="46"/>
      <c r="D1846" s="15"/>
      <c r="J1846" s="13"/>
    </row>
    <row r="1847" spans="3:10" x14ac:dyDescent="0.25">
      <c r="C1847" s="46"/>
      <c r="D1847" s="15"/>
      <c r="J1847" s="13"/>
    </row>
    <row r="1848" spans="3:10" x14ac:dyDescent="0.25">
      <c r="C1848" s="46"/>
      <c r="D1848" s="15"/>
      <c r="J1848" s="12"/>
    </row>
    <row r="1849" spans="3:10" x14ac:dyDescent="0.25">
      <c r="C1849" s="46"/>
      <c r="D1849" s="15"/>
      <c r="J1849" s="12"/>
    </row>
    <row r="1850" spans="3:10" x14ac:dyDescent="0.25">
      <c r="C1850" s="46"/>
      <c r="D1850" s="15"/>
      <c r="J1850" s="12"/>
    </row>
    <row r="1851" spans="3:10" x14ac:dyDescent="0.25">
      <c r="C1851" s="46"/>
      <c r="D1851" s="15"/>
      <c r="J1851" s="13"/>
    </row>
    <row r="1852" spans="3:10" x14ac:dyDescent="0.25">
      <c r="C1852" s="46"/>
      <c r="D1852" s="15"/>
      <c r="J1852" s="12"/>
    </row>
    <row r="1853" spans="3:10" x14ac:dyDescent="0.25">
      <c r="C1853" s="46"/>
      <c r="D1853" s="15"/>
      <c r="J1853" s="5"/>
    </row>
    <row r="1854" spans="3:10" x14ac:dyDescent="0.25">
      <c r="C1854" s="46"/>
      <c r="D1854" s="15"/>
      <c r="J1854" s="5"/>
    </row>
    <row r="1855" spans="3:10" x14ac:dyDescent="0.25">
      <c r="C1855" s="46"/>
      <c r="D1855" s="15"/>
      <c r="J1855" s="5"/>
    </row>
    <row r="1856" spans="3:10" x14ac:dyDescent="0.25">
      <c r="C1856" s="46"/>
      <c r="D1856" s="15"/>
      <c r="J1856" s="5"/>
    </row>
    <row r="1857" spans="3:10" x14ac:dyDescent="0.25">
      <c r="C1857" s="46"/>
      <c r="D1857" s="15"/>
      <c r="J1857" s="5"/>
    </row>
    <row r="1858" spans="3:10" x14ac:dyDescent="0.25">
      <c r="C1858" s="46"/>
      <c r="D1858" s="15"/>
      <c r="J1858" s="5"/>
    </row>
    <row r="1859" spans="3:10" x14ac:dyDescent="0.25">
      <c r="C1859" s="46"/>
      <c r="D1859" s="15"/>
      <c r="J1859" s="5"/>
    </row>
    <row r="1860" spans="3:10" x14ac:dyDescent="0.25">
      <c r="C1860" s="46"/>
      <c r="D1860" s="15"/>
      <c r="J1860" s="5"/>
    </row>
    <row r="1861" spans="3:10" x14ac:dyDescent="0.25">
      <c r="C1861" s="46"/>
      <c r="D1861" s="15"/>
      <c r="J1861" s="5"/>
    </row>
    <row r="1862" spans="3:10" x14ac:dyDescent="0.25">
      <c r="C1862" s="46"/>
      <c r="D1862" s="15"/>
      <c r="J1862" s="5"/>
    </row>
    <row r="1863" spans="3:10" x14ac:dyDescent="0.25">
      <c r="C1863" s="46"/>
      <c r="D1863" s="15"/>
      <c r="J1863" s="5"/>
    </row>
    <row r="1864" spans="3:10" x14ac:dyDescent="0.25">
      <c r="C1864" s="46"/>
      <c r="D1864" s="15"/>
      <c r="J1864" s="5"/>
    </row>
    <row r="1865" spans="3:10" x14ac:dyDescent="0.25">
      <c r="C1865" s="46"/>
      <c r="D1865" s="15"/>
      <c r="J1865" s="5"/>
    </row>
    <row r="1866" spans="3:10" x14ac:dyDescent="0.25">
      <c r="C1866" s="46"/>
      <c r="D1866" s="15"/>
      <c r="J1866" s="5"/>
    </row>
    <row r="1867" spans="3:10" x14ac:dyDescent="0.25">
      <c r="C1867" s="46"/>
      <c r="D1867" s="15"/>
      <c r="J1867" s="5"/>
    </row>
    <row r="1868" spans="3:10" x14ac:dyDescent="0.25">
      <c r="C1868" s="46"/>
      <c r="D1868" s="15"/>
      <c r="J1868" s="5"/>
    </row>
    <row r="1869" spans="3:10" x14ac:dyDescent="0.25">
      <c r="C1869" s="46"/>
      <c r="D1869" s="15"/>
      <c r="J1869" s="5"/>
    </row>
    <row r="1870" spans="3:10" x14ac:dyDescent="0.25">
      <c r="C1870" s="46"/>
      <c r="D1870" s="15"/>
      <c r="J1870" s="5"/>
    </row>
    <row r="1871" spans="3:10" x14ac:dyDescent="0.25">
      <c r="C1871" s="46"/>
      <c r="D1871" s="15"/>
      <c r="J1871" s="5"/>
    </row>
    <row r="1872" spans="3:10" x14ac:dyDescent="0.25">
      <c r="C1872" s="46"/>
      <c r="D1872" s="15"/>
      <c r="J1872" s="5"/>
    </row>
    <row r="1873" spans="3:10" x14ac:dyDescent="0.25">
      <c r="C1873" s="46"/>
      <c r="D1873" s="15"/>
      <c r="J1873" s="5"/>
    </row>
    <row r="1874" spans="3:10" x14ac:dyDescent="0.25">
      <c r="C1874" s="46"/>
      <c r="D1874" s="15"/>
      <c r="J1874" s="5"/>
    </row>
    <row r="1875" spans="3:10" x14ac:dyDescent="0.25">
      <c r="C1875" s="46"/>
      <c r="D1875" s="15"/>
      <c r="J1875" s="5"/>
    </row>
    <row r="1876" spans="3:10" x14ac:dyDescent="0.25">
      <c r="C1876" s="46"/>
      <c r="D1876" s="15"/>
      <c r="J1876" s="5"/>
    </row>
    <row r="1877" spans="3:10" x14ac:dyDescent="0.25">
      <c r="C1877" s="46"/>
      <c r="D1877" s="15"/>
      <c r="J1877" s="5"/>
    </row>
    <row r="1878" spans="3:10" x14ac:dyDescent="0.25">
      <c r="C1878" s="46"/>
      <c r="D1878" s="15"/>
      <c r="J1878" s="5"/>
    </row>
    <row r="1879" spans="3:10" x14ac:dyDescent="0.25">
      <c r="C1879" s="46"/>
      <c r="D1879" s="15"/>
      <c r="J1879" s="5"/>
    </row>
    <row r="1880" spans="3:10" x14ac:dyDescent="0.25">
      <c r="C1880" s="46"/>
      <c r="D1880" s="15"/>
      <c r="J1880" s="5"/>
    </row>
    <row r="1881" spans="3:10" x14ac:dyDescent="0.25">
      <c r="C1881" s="46"/>
      <c r="D1881" s="15"/>
      <c r="J1881" s="5"/>
    </row>
    <row r="1882" spans="3:10" x14ac:dyDescent="0.25">
      <c r="C1882" s="46"/>
      <c r="D1882" s="15"/>
      <c r="J1882" s="5"/>
    </row>
    <row r="1883" spans="3:10" x14ac:dyDescent="0.25">
      <c r="C1883" s="46"/>
      <c r="D1883" s="15"/>
      <c r="J1883" s="5"/>
    </row>
    <row r="1884" spans="3:10" x14ac:dyDescent="0.25">
      <c r="C1884" s="46"/>
      <c r="D1884" s="15"/>
      <c r="J1884" s="5"/>
    </row>
    <row r="1885" spans="3:10" x14ac:dyDescent="0.25">
      <c r="C1885" s="46"/>
      <c r="D1885" s="15"/>
      <c r="J1885" s="5"/>
    </row>
    <row r="1886" spans="3:10" x14ac:dyDescent="0.25">
      <c r="C1886" s="46"/>
      <c r="D1886" s="15"/>
      <c r="J1886" s="5"/>
    </row>
    <row r="1887" spans="3:10" x14ac:dyDescent="0.25">
      <c r="C1887" s="46"/>
      <c r="D1887" s="15"/>
      <c r="J1887" s="5"/>
    </row>
    <row r="1888" spans="3:10" x14ac:dyDescent="0.25">
      <c r="C1888" s="46"/>
      <c r="D1888" s="15"/>
      <c r="J1888" s="5"/>
    </row>
    <row r="1889" spans="3:10" x14ac:dyDescent="0.25">
      <c r="C1889" s="46"/>
      <c r="D1889" s="15"/>
      <c r="J1889" s="5"/>
    </row>
    <row r="1890" spans="3:10" x14ac:dyDescent="0.25">
      <c r="C1890" s="46"/>
      <c r="D1890" s="15"/>
      <c r="J1890" s="5"/>
    </row>
    <row r="1891" spans="3:10" x14ac:dyDescent="0.25">
      <c r="C1891" s="46"/>
      <c r="D1891" s="15"/>
      <c r="J1891" s="5"/>
    </row>
    <row r="1892" spans="3:10" x14ac:dyDescent="0.25">
      <c r="C1892" s="46"/>
      <c r="D1892" s="15"/>
      <c r="J1892" s="5"/>
    </row>
    <row r="1893" spans="3:10" x14ac:dyDescent="0.25">
      <c r="C1893" s="46"/>
      <c r="D1893" s="15"/>
      <c r="J1893" s="5"/>
    </row>
    <row r="1894" spans="3:10" x14ac:dyDescent="0.25">
      <c r="C1894" s="46"/>
      <c r="D1894" s="15"/>
      <c r="J1894" s="5"/>
    </row>
    <row r="1895" spans="3:10" x14ac:dyDescent="0.25">
      <c r="C1895" s="46"/>
      <c r="D1895" s="15"/>
      <c r="J1895" s="5"/>
    </row>
    <row r="1896" spans="3:10" x14ac:dyDescent="0.25">
      <c r="C1896" s="46"/>
      <c r="D1896" s="15"/>
      <c r="J1896" s="5"/>
    </row>
    <row r="1897" spans="3:10" x14ac:dyDescent="0.25">
      <c r="C1897" s="46"/>
      <c r="D1897" s="15"/>
      <c r="J1897" s="5"/>
    </row>
    <row r="1898" spans="3:10" x14ac:dyDescent="0.25">
      <c r="C1898" s="46"/>
      <c r="D1898" s="15"/>
      <c r="J1898" s="5"/>
    </row>
    <row r="1899" spans="3:10" x14ac:dyDescent="0.25">
      <c r="C1899" s="46"/>
      <c r="D1899" s="15"/>
      <c r="J1899" s="5"/>
    </row>
    <row r="1900" spans="3:10" x14ac:dyDescent="0.25">
      <c r="C1900" s="46"/>
      <c r="D1900" s="15"/>
      <c r="J1900" s="5"/>
    </row>
    <row r="1901" spans="3:10" x14ac:dyDescent="0.25">
      <c r="C1901" s="46"/>
      <c r="D1901" s="15"/>
      <c r="J1901" s="5"/>
    </row>
    <row r="1902" spans="3:10" x14ac:dyDescent="0.25">
      <c r="C1902" s="46"/>
      <c r="D1902" s="15"/>
      <c r="J1902" s="5"/>
    </row>
    <row r="1903" spans="3:10" x14ac:dyDescent="0.25">
      <c r="C1903" s="46"/>
      <c r="D1903" s="15"/>
      <c r="J1903" s="5"/>
    </row>
    <row r="1904" spans="3:10" x14ac:dyDescent="0.25">
      <c r="C1904" s="46"/>
      <c r="D1904" s="15"/>
      <c r="J1904" s="5"/>
    </row>
    <row r="1905" spans="3:10" x14ac:dyDescent="0.25">
      <c r="C1905" s="46"/>
      <c r="D1905" s="15"/>
      <c r="J1905" s="5"/>
    </row>
    <row r="1906" spans="3:10" x14ac:dyDescent="0.25">
      <c r="C1906" s="46"/>
      <c r="D1906" s="15"/>
      <c r="J1906" s="5"/>
    </row>
    <row r="1907" spans="3:10" x14ac:dyDescent="0.25">
      <c r="C1907" s="46"/>
      <c r="D1907" s="15"/>
      <c r="J1907" s="5"/>
    </row>
    <row r="1908" spans="3:10" x14ac:dyDescent="0.25">
      <c r="C1908" s="46"/>
      <c r="D1908" s="15"/>
      <c r="J1908" s="5"/>
    </row>
    <row r="1909" spans="3:10" x14ac:dyDescent="0.25">
      <c r="C1909" s="46"/>
      <c r="D1909" s="15"/>
      <c r="J1909" s="5"/>
    </row>
    <row r="1910" spans="3:10" x14ac:dyDescent="0.25">
      <c r="C1910" s="46"/>
      <c r="D1910" s="15"/>
      <c r="J1910" s="5"/>
    </row>
    <row r="1911" spans="3:10" x14ac:dyDescent="0.25">
      <c r="C1911" s="46"/>
      <c r="D1911" s="15"/>
      <c r="J1911" s="5"/>
    </row>
    <row r="1912" spans="3:10" x14ac:dyDescent="0.25">
      <c r="C1912" s="46"/>
      <c r="D1912" s="15"/>
      <c r="J1912" s="5"/>
    </row>
    <row r="1913" spans="3:10" x14ac:dyDescent="0.25">
      <c r="C1913" s="46"/>
      <c r="D1913" s="15"/>
      <c r="J1913" s="5"/>
    </row>
    <row r="1914" spans="3:10" x14ac:dyDescent="0.25">
      <c r="C1914" s="46"/>
      <c r="D1914" s="15"/>
      <c r="J1914" s="5"/>
    </row>
    <row r="1915" spans="3:10" x14ac:dyDescent="0.25">
      <c r="C1915" s="46"/>
      <c r="D1915" s="15"/>
      <c r="J1915" s="5"/>
    </row>
    <row r="1916" spans="3:10" x14ac:dyDescent="0.25">
      <c r="C1916" s="46"/>
      <c r="D1916" s="15"/>
      <c r="J1916" s="5"/>
    </row>
    <row r="1917" spans="3:10" x14ac:dyDescent="0.25">
      <c r="C1917" s="46"/>
      <c r="D1917" s="15"/>
      <c r="J1917" s="5"/>
    </row>
    <row r="1918" spans="3:10" x14ac:dyDescent="0.25">
      <c r="C1918" s="46"/>
      <c r="D1918" s="15"/>
      <c r="J1918" s="5"/>
    </row>
    <row r="1919" spans="3:10" x14ac:dyDescent="0.25">
      <c r="C1919" s="46"/>
      <c r="D1919" s="15"/>
      <c r="J1919" s="5"/>
    </row>
    <row r="1920" spans="3:10" x14ac:dyDescent="0.25">
      <c r="C1920" s="46"/>
      <c r="D1920" s="15"/>
      <c r="J1920" s="5"/>
    </row>
    <row r="1921" spans="3:10" x14ac:dyDescent="0.25">
      <c r="C1921" s="46"/>
      <c r="D1921" s="15"/>
      <c r="J1921" s="5"/>
    </row>
    <row r="1922" spans="3:10" x14ac:dyDescent="0.25">
      <c r="C1922" s="46"/>
      <c r="D1922" s="15"/>
      <c r="J1922" s="5"/>
    </row>
    <row r="1923" spans="3:10" x14ac:dyDescent="0.25">
      <c r="C1923" s="46"/>
      <c r="D1923" s="15"/>
      <c r="J1923" s="5"/>
    </row>
    <row r="1924" spans="3:10" x14ac:dyDescent="0.25">
      <c r="C1924" s="46"/>
      <c r="D1924" s="15"/>
      <c r="J1924" s="5"/>
    </row>
    <row r="1925" spans="3:10" x14ac:dyDescent="0.25">
      <c r="C1925" s="46"/>
      <c r="D1925" s="15"/>
      <c r="J1925" s="5"/>
    </row>
    <row r="1926" spans="3:10" x14ac:dyDescent="0.25">
      <c r="C1926" s="46"/>
      <c r="D1926" s="15"/>
      <c r="J1926" s="5"/>
    </row>
    <row r="1927" spans="3:10" x14ac:dyDescent="0.25">
      <c r="C1927" s="46"/>
      <c r="D1927" s="15"/>
      <c r="J1927" s="5"/>
    </row>
    <row r="1928" spans="3:10" x14ac:dyDescent="0.25">
      <c r="C1928" s="46"/>
      <c r="D1928" s="15"/>
      <c r="J1928" s="5"/>
    </row>
    <row r="1929" spans="3:10" x14ac:dyDescent="0.25">
      <c r="C1929" s="46"/>
      <c r="D1929" s="15"/>
      <c r="J1929" s="5"/>
    </row>
    <row r="1930" spans="3:10" x14ac:dyDescent="0.25">
      <c r="C1930" s="46"/>
      <c r="D1930" s="15"/>
      <c r="J1930" s="5"/>
    </row>
    <row r="1931" spans="3:10" x14ac:dyDescent="0.25">
      <c r="C1931" s="46"/>
      <c r="D1931" s="15"/>
      <c r="J1931" s="5"/>
    </row>
    <row r="1932" spans="3:10" x14ac:dyDescent="0.25">
      <c r="C1932" s="46"/>
      <c r="D1932" s="15"/>
      <c r="J1932" s="5"/>
    </row>
    <row r="1933" spans="3:10" x14ac:dyDescent="0.25">
      <c r="C1933" s="46"/>
      <c r="D1933" s="15"/>
      <c r="J1933" s="5"/>
    </row>
    <row r="1934" spans="3:10" x14ac:dyDescent="0.25">
      <c r="C1934" s="46"/>
      <c r="D1934" s="15"/>
      <c r="J1934" s="5"/>
    </row>
    <row r="1935" spans="3:10" x14ac:dyDescent="0.25">
      <c r="C1935" s="46"/>
      <c r="D1935" s="15"/>
      <c r="J1935" s="5"/>
    </row>
    <row r="1936" spans="3:10" x14ac:dyDescent="0.25">
      <c r="C1936" s="46"/>
      <c r="D1936" s="15"/>
      <c r="J1936" s="5"/>
    </row>
    <row r="1937" spans="3:10" x14ac:dyDescent="0.25">
      <c r="C1937" s="46"/>
      <c r="D1937" s="15"/>
      <c r="J1937" s="5"/>
    </row>
    <row r="1938" spans="3:10" x14ac:dyDescent="0.25">
      <c r="C1938" s="46"/>
      <c r="D1938" s="15"/>
      <c r="J1938" s="5"/>
    </row>
    <row r="1939" spans="3:10" x14ac:dyDescent="0.25">
      <c r="C1939" s="46"/>
      <c r="D1939" s="15"/>
      <c r="J1939" s="5"/>
    </row>
    <row r="1940" spans="3:10" x14ac:dyDescent="0.25">
      <c r="C1940" s="46"/>
      <c r="D1940" s="15"/>
      <c r="J1940" s="5"/>
    </row>
    <row r="1941" spans="3:10" x14ac:dyDescent="0.25">
      <c r="C1941" s="46"/>
      <c r="D1941" s="15"/>
      <c r="J1941" s="5"/>
    </row>
    <row r="1942" spans="3:10" x14ac:dyDescent="0.25">
      <c r="C1942" s="46"/>
      <c r="D1942" s="15"/>
      <c r="J1942" s="5"/>
    </row>
    <row r="1943" spans="3:10" x14ac:dyDescent="0.25">
      <c r="C1943" s="46"/>
      <c r="D1943" s="15"/>
      <c r="J1943" s="5"/>
    </row>
    <row r="1944" spans="3:10" x14ac:dyDescent="0.25">
      <c r="C1944" s="46"/>
      <c r="D1944" s="15"/>
      <c r="J1944" s="5"/>
    </row>
    <row r="1945" spans="3:10" x14ac:dyDescent="0.25">
      <c r="C1945" s="46"/>
      <c r="D1945" s="15"/>
      <c r="J1945" s="5"/>
    </row>
    <row r="1946" spans="3:10" x14ac:dyDescent="0.25">
      <c r="C1946" s="46"/>
      <c r="D1946" s="15"/>
      <c r="J1946" s="5"/>
    </row>
    <row r="1947" spans="3:10" x14ac:dyDescent="0.25">
      <c r="C1947" s="46"/>
      <c r="D1947" s="15"/>
      <c r="J1947" s="5"/>
    </row>
    <row r="1948" spans="3:10" x14ac:dyDescent="0.25">
      <c r="C1948" s="46"/>
      <c r="D1948" s="15"/>
      <c r="J1948" s="5"/>
    </row>
    <row r="1949" spans="3:10" x14ac:dyDescent="0.25">
      <c r="C1949" s="46"/>
      <c r="D1949" s="15"/>
      <c r="J1949" s="5"/>
    </row>
    <row r="1950" spans="3:10" x14ac:dyDescent="0.25">
      <c r="C1950" s="46"/>
      <c r="D1950" s="15"/>
      <c r="J1950" s="5"/>
    </row>
    <row r="1951" spans="3:10" x14ac:dyDescent="0.25">
      <c r="C1951" s="46"/>
      <c r="D1951" s="15"/>
      <c r="J1951" s="5"/>
    </row>
    <row r="1952" spans="3:10" x14ac:dyDescent="0.25">
      <c r="C1952" s="46"/>
      <c r="D1952" s="15"/>
      <c r="J1952" s="5"/>
    </row>
    <row r="1953" spans="3:10" x14ac:dyDescent="0.25">
      <c r="C1953" s="46"/>
      <c r="D1953" s="15"/>
      <c r="J1953" s="5"/>
    </row>
    <row r="1954" spans="3:10" x14ac:dyDescent="0.25">
      <c r="C1954" s="46"/>
      <c r="D1954" s="15"/>
    </row>
    <row r="1955" spans="3:10" x14ac:dyDescent="0.25">
      <c r="C1955" s="46"/>
      <c r="D1955" s="15"/>
    </row>
    <row r="1956" spans="3:10" x14ac:dyDescent="0.25">
      <c r="C1956" s="46"/>
      <c r="D1956" s="15"/>
    </row>
    <row r="1957" spans="3:10" x14ac:dyDescent="0.25">
      <c r="C1957" s="46"/>
      <c r="D1957" s="15"/>
    </row>
    <row r="1958" spans="3:10" x14ac:dyDescent="0.25">
      <c r="C1958" s="46"/>
      <c r="D1958" s="15"/>
    </row>
    <row r="1959" spans="3:10" x14ac:dyDescent="0.25">
      <c r="C1959" s="46"/>
      <c r="D1959" s="15"/>
    </row>
    <row r="1960" spans="3:10" x14ac:dyDescent="0.25">
      <c r="C1960" s="46"/>
      <c r="D1960" s="15"/>
    </row>
    <row r="1961" spans="3:10" x14ac:dyDescent="0.25">
      <c r="C1961" s="46"/>
      <c r="D1961" s="15"/>
    </row>
    <row r="1962" spans="3:10" x14ac:dyDescent="0.25">
      <c r="C1962" s="46"/>
      <c r="D1962" s="15"/>
    </row>
    <row r="1963" spans="3:10" x14ac:dyDescent="0.25">
      <c r="C1963" s="46"/>
      <c r="D1963" s="15"/>
    </row>
    <row r="1964" spans="3:10" x14ac:dyDescent="0.25">
      <c r="C1964" s="46"/>
      <c r="D1964" s="15"/>
    </row>
    <row r="1965" spans="3:10" x14ac:dyDescent="0.25">
      <c r="C1965" s="46"/>
      <c r="D1965" s="15"/>
    </row>
    <row r="1966" spans="3:10" x14ac:dyDescent="0.25">
      <c r="C1966" s="46"/>
      <c r="D1966" s="15"/>
    </row>
    <row r="1967" spans="3:10" x14ac:dyDescent="0.25">
      <c r="C1967" s="46"/>
      <c r="D1967" s="15"/>
    </row>
    <row r="1968" spans="3:10" x14ac:dyDescent="0.25">
      <c r="C1968" s="46"/>
      <c r="D1968" s="15"/>
    </row>
    <row r="1969" spans="3:4" x14ac:dyDescent="0.25">
      <c r="C1969" s="46"/>
      <c r="D1969" s="15"/>
    </row>
    <row r="1970" spans="3:4" x14ac:dyDescent="0.25">
      <c r="C1970" s="46"/>
      <c r="D1970" s="15"/>
    </row>
    <row r="1971" spans="3:4" x14ac:dyDescent="0.25">
      <c r="C1971" s="46"/>
      <c r="D1971" s="15"/>
    </row>
    <row r="1972" spans="3:4" x14ac:dyDescent="0.25">
      <c r="C1972" s="46"/>
      <c r="D1972" s="15"/>
    </row>
    <row r="1973" spans="3:4" x14ac:dyDescent="0.25">
      <c r="C1973" s="46"/>
      <c r="D1973" s="15"/>
    </row>
    <row r="1974" spans="3:4" x14ac:dyDescent="0.25">
      <c r="C1974" s="46"/>
      <c r="D1974" s="15"/>
    </row>
    <row r="1975" spans="3:4" x14ac:dyDescent="0.25">
      <c r="C1975" s="46"/>
      <c r="D1975" s="15"/>
    </row>
    <row r="1976" spans="3:4" x14ac:dyDescent="0.25">
      <c r="C1976" s="46"/>
      <c r="D1976" s="15"/>
    </row>
    <row r="1977" spans="3:4" x14ac:dyDescent="0.25">
      <c r="C1977" s="46"/>
      <c r="D1977" s="15"/>
    </row>
    <row r="1978" spans="3:4" x14ac:dyDescent="0.25">
      <c r="C1978" s="46"/>
      <c r="D1978" s="15"/>
    </row>
    <row r="1979" spans="3:4" x14ac:dyDescent="0.25">
      <c r="C1979" s="46"/>
      <c r="D1979" s="15"/>
    </row>
    <row r="1980" spans="3:4" x14ac:dyDescent="0.25">
      <c r="C1980" s="46"/>
      <c r="D1980" s="15"/>
    </row>
    <row r="1981" spans="3:4" x14ac:dyDescent="0.25">
      <c r="C1981" s="46"/>
      <c r="D1981" s="15"/>
    </row>
    <row r="1982" spans="3:4" x14ac:dyDescent="0.25">
      <c r="C1982" s="46"/>
      <c r="D1982" s="15"/>
    </row>
    <row r="1983" spans="3:4" x14ac:dyDescent="0.25">
      <c r="C1983" s="46"/>
      <c r="D1983" s="15"/>
    </row>
    <row r="1984" spans="3:4" x14ac:dyDescent="0.25">
      <c r="C1984" s="46"/>
      <c r="D1984" s="15"/>
    </row>
    <row r="1985" spans="3:4" x14ac:dyDescent="0.25">
      <c r="C1985" s="46"/>
      <c r="D1985" s="15"/>
    </row>
    <row r="1986" spans="3:4" x14ac:dyDescent="0.25">
      <c r="C1986" s="46"/>
      <c r="D1986" s="15"/>
    </row>
    <row r="1987" spans="3:4" x14ac:dyDescent="0.25">
      <c r="C1987" s="46"/>
      <c r="D1987" s="15"/>
    </row>
    <row r="1988" spans="3:4" x14ac:dyDescent="0.25">
      <c r="C1988" s="46"/>
      <c r="D1988" s="15"/>
    </row>
    <row r="1989" spans="3:4" x14ac:dyDescent="0.25">
      <c r="C1989" s="46"/>
      <c r="D1989" s="15"/>
    </row>
    <row r="1990" spans="3:4" x14ac:dyDescent="0.25">
      <c r="C1990" s="46"/>
      <c r="D1990" s="15"/>
    </row>
    <row r="1991" spans="3:4" x14ac:dyDescent="0.25">
      <c r="C1991" s="46"/>
      <c r="D1991" s="15"/>
    </row>
    <row r="1992" spans="3:4" x14ac:dyDescent="0.25">
      <c r="C1992" s="46"/>
      <c r="D1992" s="15"/>
    </row>
    <row r="1993" spans="3:4" x14ac:dyDescent="0.25">
      <c r="C1993" s="46"/>
      <c r="D1993" s="15"/>
    </row>
    <row r="1994" spans="3:4" x14ac:dyDescent="0.25">
      <c r="C1994" s="46"/>
      <c r="D1994" s="15"/>
    </row>
    <row r="1995" spans="3:4" x14ac:dyDescent="0.25">
      <c r="C1995" s="46"/>
      <c r="D1995" s="15"/>
    </row>
    <row r="1996" spans="3:4" x14ac:dyDescent="0.25">
      <c r="C1996" s="46"/>
      <c r="D1996" s="15"/>
    </row>
    <row r="1997" spans="3:4" x14ac:dyDescent="0.25">
      <c r="C1997" s="46"/>
      <c r="D1997" s="15"/>
    </row>
    <row r="1998" spans="3:4" x14ac:dyDescent="0.25">
      <c r="C1998" s="46"/>
      <c r="D1998" s="15"/>
    </row>
    <row r="1999" spans="3:4" x14ac:dyDescent="0.25">
      <c r="C1999" s="46"/>
      <c r="D1999" s="15"/>
    </row>
    <row r="2000" spans="3:4" x14ac:dyDescent="0.25">
      <c r="C2000" s="46"/>
      <c r="D2000" s="15"/>
    </row>
    <row r="2001" spans="3:4" x14ac:dyDescent="0.25">
      <c r="C2001" s="46"/>
      <c r="D2001" s="15"/>
    </row>
    <row r="2002" spans="3:4" x14ac:dyDescent="0.25">
      <c r="C2002" s="46"/>
      <c r="D2002" s="15"/>
    </row>
    <row r="2003" spans="3:4" x14ac:dyDescent="0.25">
      <c r="C2003" s="46"/>
      <c r="D2003" s="15"/>
    </row>
    <row r="2004" spans="3:4" x14ac:dyDescent="0.25">
      <c r="C2004" s="46"/>
      <c r="D2004" s="15"/>
    </row>
    <row r="2005" spans="3:4" x14ac:dyDescent="0.25">
      <c r="C2005" s="46"/>
      <c r="D2005" s="15"/>
    </row>
    <row r="2006" spans="3:4" x14ac:dyDescent="0.25">
      <c r="C2006" s="46"/>
      <c r="D2006" s="15"/>
    </row>
    <row r="2007" spans="3:4" x14ac:dyDescent="0.25">
      <c r="C2007" s="46"/>
      <c r="D2007" s="15"/>
    </row>
    <row r="2008" spans="3:4" x14ac:dyDescent="0.25">
      <c r="C2008" s="46"/>
      <c r="D2008" s="15"/>
    </row>
    <row r="2009" spans="3:4" x14ac:dyDescent="0.25">
      <c r="C2009" s="46"/>
      <c r="D2009" s="15"/>
    </row>
    <row r="2010" spans="3:4" x14ac:dyDescent="0.25">
      <c r="C2010" s="46"/>
      <c r="D2010" s="15"/>
    </row>
    <row r="2011" spans="3:4" x14ac:dyDescent="0.25">
      <c r="C2011" s="46"/>
      <c r="D2011" s="15"/>
    </row>
    <row r="2012" spans="3:4" x14ac:dyDescent="0.25">
      <c r="C2012" s="46"/>
      <c r="D2012" s="15"/>
    </row>
    <row r="2013" spans="3:4" x14ac:dyDescent="0.25">
      <c r="C2013" s="46"/>
      <c r="D2013" s="15"/>
    </row>
    <row r="2014" spans="3:4" x14ac:dyDescent="0.25">
      <c r="C2014" s="46"/>
      <c r="D2014" s="15"/>
    </row>
    <row r="2015" spans="3:4" x14ac:dyDescent="0.25">
      <c r="C2015" s="46"/>
      <c r="D2015" s="15"/>
    </row>
    <row r="2016" spans="3:4" x14ac:dyDescent="0.25">
      <c r="C2016" s="46"/>
      <c r="D2016" s="15"/>
    </row>
    <row r="2017" spans="3:4" x14ac:dyDescent="0.25">
      <c r="C2017" s="46"/>
      <c r="D2017" s="15"/>
    </row>
    <row r="2018" spans="3:4" x14ac:dyDescent="0.25">
      <c r="C2018" s="46"/>
      <c r="D2018" s="15"/>
    </row>
    <row r="2019" spans="3:4" x14ac:dyDescent="0.25">
      <c r="C2019" s="46"/>
      <c r="D2019" s="15"/>
    </row>
    <row r="2020" spans="3:4" x14ac:dyDescent="0.25">
      <c r="C2020" s="46"/>
      <c r="D2020" s="15"/>
    </row>
    <row r="2021" spans="3:4" x14ac:dyDescent="0.25">
      <c r="C2021" s="46"/>
      <c r="D2021" s="15"/>
    </row>
    <row r="2022" spans="3:4" x14ac:dyDescent="0.25">
      <c r="C2022" s="46"/>
      <c r="D2022" s="15"/>
    </row>
    <row r="2023" spans="3:4" x14ac:dyDescent="0.25">
      <c r="C2023" s="46"/>
      <c r="D2023" s="15"/>
    </row>
    <row r="2024" spans="3:4" x14ac:dyDescent="0.25">
      <c r="C2024" s="46"/>
      <c r="D2024" s="15"/>
    </row>
    <row r="2025" spans="3:4" x14ac:dyDescent="0.25">
      <c r="C2025" s="46"/>
      <c r="D2025" s="15"/>
    </row>
    <row r="2026" spans="3:4" x14ac:dyDescent="0.25">
      <c r="C2026" s="46"/>
      <c r="D2026" s="15"/>
    </row>
    <row r="2027" spans="3:4" x14ac:dyDescent="0.25">
      <c r="C2027" s="46"/>
      <c r="D2027" s="15"/>
    </row>
    <row r="2028" spans="3:4" x14ac:dyDescent="0.25">
      <c r="C2028" s="46"/>
      <c r="D2028" s="15"/>
    </row>
    <row r="2029" spans="3:4" x14ac:dyDescent="0.25">
      <c r="C2029" s="46"/>
      <c r="D2029" s="15"/>
    </row>
    <row r="2030" spans="3:4" x14ac:dyDescent="0.25">
      <c r="C2030" s="46"/>
      <c r="D2030" s="15"/>
    </row>
    <row r="2031" spans="3:4" x14ac:dyDescent="0.25">
      <c r="C2031" s="46"/>
      <c r="D2031" s="15"/>
    </row>
    <row r="2032" spans="3:4" x14ac:dyDescent="0.25">
      <c r="C2032" s="46"/>
      <c r="D2032" s="15"/>
    </row>
    <row r="2033" spans="3:4" x14ac:dyDescent="0.25">
      <c r="C2033" s="46"/>
      <c r="D2033" s="15"/>
    </row>
    <row r="2034" spans="3:4" x14ac:dyDescent="0.25">
      <c r="C2034" s="46"/>
      <c r="D2034" s="15"/>
    </row>
    <row r="2035" spans="3:4" x14ac:dyDescent="0.25">
      <c r="C2035" s="46"/>
      <c r="D2035" s="15"/>
    </row>
    <row r="2036" spans="3:4" x14ac:dyDescent="0.25">
      <c r="C2036" s="46"/>
      <c r="D2036" s="15"/>
    </row>
    <row r="2037" spans="3:4" x14ac:dyDescent="0.25">
      <c r="C2037" s="46"/>
      <c r="D2037" s="15"/>
    </row>
    <row r="2038" spans="3:4" x14ac:dyDescent="0.25">
      <c r="C2038" s="46"/>
      <c r="D2038" s="15"/>
    </row>
    <row r="2039" spans="3:4" x14ac:dyDescent="0.25">
      <c r="C2039" s="46"/>
      <c r="D2039" s="15"/>
    </row>
    <row r="2040" spans="3:4" x14ac:dyDescent="0.25">
      <c r="C2040" s="46"/>
      <c r="D2040" s="15"/>
    </row>
    <row r="2041" spans="3:4" x14ac:dyDescent="0.25">
      <c r="C2041" s="46"/>
      <c r="D2041" s="15"/>
    </row>
    <row r="2042" spans="3:4" x14ac:dyDescent="0.25">
      <c r="C2042" s="46"/>
      <c r="D2042" s="15"/>
    </row>
    <row r="2043" spans="3:4" x14ac:dyDescent="0.25">
      <c r="C2043" s="46"/>
      <c r="D2043" s="15"/>
    </row>
    <row r="2044" spans="3:4" x14ac:dyDescent="0.25">
      <c r="C2044" s="46"/>
      <c r="D2044" s="15"/>
    </row>
    <row r="2045" spans="3:4" x14ac:dyDescent="0.25">
      <c r="C2045" s="46"/>
      <c r="D2045" s="15"/>
    </row>
    <row r="2046" spans="3:4" x14ac:dyDescent="0.25">
      <c r="C2046" s="46"/>
      <c r="D2046" s="15"/>
    </row>
    <row r="2047" spans="3:4" x14ac:dyDescent="0.25">
      <c r="C2047" s="46"/>
      <c r="D2047" s="15"/>
    </row>
    <row r="2048" spans="3:4" x14ac:dyDescent="0.25">
      <c r="C2048" s="46"/>
      <c r="D2048" s="15"/>
    </row>
    <row r="2049" spans="3:4" x14ac:dyDescent="0.25">
      <c r="C2049" s="46"/>
      <c r="D2049" s="15"/>
    </row>
    <row r="2050" spans="3:4" x14ac:dyDescent="0.25">
      <c r="C2050" s="46"/>
      <c r="D2050" s="15"/>
    </row>
    <row r="2051" spans="3:4" x14ac:dyDescent="0.25">
      <c r="C2051" s="46"/>
      <c r="D2051" s="15"/>
    </row>
    <row r="2052" spans="3:4" x14ac:dyDescent="0.25">
      <c r="C2052" s="46"/>
      <c r="D2052" s="15"/>
    </row>
    <row r="2053" spans="3:4" x14ac:dyDescent="0.25">
      <c r="C2053" s="46"/>
      <c r="D2053" s="15"/>
    </row>
    <row r="2054" spans="3:4" x14ac:dyDescent="0.25">
      <c r="C2054" s="46"/>
      <c r="D2054" s="15"/>
    </row>
    <row r="2055" spans="3:4" x14ac:dyDescent="0.25">
      <c r="C2055" s="46"/>
      <c r="D2055" s="15"/>
    </row>
    <row r="2056" spans="3:4" x14ac:dyDescent="0.25">
      <c r="C2056" s="46"/>
      <c r="D2056" s="15"/>
    </row>
    <row r="2057" spans="3:4" x14ac:dyDescent="0.25">
      <c r="C2057" s="46"/>
      <c r="D2057" s="15"/>
    </row>
    <row r="2058" spans="3:4" x14ac:dyDescent="0.25">
      <c r="C2058" s="46"/>
      <c r="D2058" s="15"/>
    </row>
  </sheetData>
  <conditionalFormatting sqref="AA2:AA212 AA214:AA451 AA481:AA513 AA527:AA613 AA616:AA627 AA629:AA660 AA662:AA742 AA744:AA875 AA877:AA1036 AA1176:AA1206 AA1208:AA1245 AA1038:AA1173 AA1247:AA1251 AA1258:AA1268 AA1270:AA1280">
    <cfRule type="containsText" dxfId="84" priority="127" operator="containsText" text="ATRASADO">
      <formula>NOT(ISERROR(SEARCH("ATRASADO",AA2)))</formula>
    </cfRule>
    <cfRule type="containsText" dxfId="83" priority="130" operator="containsText" text="CONCLUÍDO">
      <formula>NOT(ISERROR(SEARCH("CONCLUÍDO",AA2)))</formula>
    </cfRule>
    <cfRule type="containsText" dxfId="82" priority="132" operator="containsText" text="FALSO">
      <formula>NOT(ISERROR(SEARCH("FALSO",AA2)))</formula>
    </cfRule>
  </conditionalFormatting>
  <conditionalFormatting sqref="AA213">
    <cfRule type="containsText" dxfId="81" priority="85" operator="containsText" text="ATRASADO">
      <formula>NOT(ISERROR(SEARCH("ATRASADO",AA213)))</formula>
    </cfRule>
    <cfRule type="containsText" dxfId="80" priority="86" operator="containsText" text="CONCLUÍDO">
      <formula>NOT(ISERROR(SEARCH("CONCLUÍDO",AA213)))</formula>
    </cfRule>
    <cfRule type="containsText" dxfId="79" priority="87" operator="containsText" text="FALSO">
      <formula>NOT(ISERROR(SEARCH("FALSO",AA213)))</formula>
    </cfRule>
  </conditionalFormatting>
  <conditionalFormatting sqref="AA453:AA472 AA474:AA480">
    <cfRule type="containsText" dxfId="78" priority="82" operator="containsText" text="ATRASADO">
      <formula>NOT(ISERROR(SEARCH("ATRASADO",AA453)))</formula>
    </cfRule>
    <cfRule type="containsText" dxfId="77" priority="83" operator="containsText" text="CONCLUÍDO">
      <formula>NOT(ISERROR(SEARCH("CONCLUÍDO",AA453)))</formula>
    </cfRule>
    <cfRule type="containsText" dxfId="76" priority="84" operator="containsText" text="FALSO">
      <formula>NOT(ISERROR(SEARCH("FALSO",AA453)))</formula>
    </cfRule>
  </conditionalFormatting>
  <conditionalFormatting sqref="AA473">
    <cfRule type="containsText" dxfId="75" priority="79" operator="containsText" text="ATRASADO">
      <formula>NOT(ISERROR(SEARCH("ATRASADO",AA473)))</formula>
    </cfRule>
    <cfRule type="containsText" dxfId="74" priority="80" operator="containsText" text="CONCLUÍDO">
      <formula>NOT(ISERROR(SEARCH("CONCLUÍDO",AA473)))</formula>
    </cfRule>
    <cfRule type="containsText" dxfId="73" priority="81" operator="containsText" text="FALSO">
      <formula>NOT(ISERROR(SEARCH("FALSO",AA473)))</formula>
    </cfRule>
  </conditionalFormatting>
  <conditionalFormatting sqref="AA514:AA526">
    <cfRule type="containsText" dxfId="72" priority="70" operator="containsText" text="ATRASADO">
      <formula>NOT(ISERROR(SEARCH("ATRASADO",AA514)))</formula>
    </cfRule>
    <cfRule type="containsText" dxfId="71" priority="71" operator="containsText" text="CONCLUÍDO">
      <formula>NOT(ISERROR(SEARCH("CONCLUÍDO",AA514)))</formula>
    </cfRule>
    <cfRule type="containsText" dxfId="70" priority="72" operator="containsText" text="FALSO">
      <formula>NOT(ISERROR(SEARCH("FALSO",AA514)))</formula>
    </cfRule>
  </conditionalFormatting>
  <conditionalFormatting sqref="AA614">
    <cfRule type="containsText" dxfId="69" priority="67" operator="containsText" text="ATRASADO">
      <formula>NOT(ISERROR(SEARCH("ATRASADO",AA614)))</formula>
    </cfRule>
    <cfRule type="containsText" dxfId="68" priority="68" operator="containsText" text="CONCLUÍDO">
      <formula>NOT(ISERROR(SEARCH("CONCLUÍDO",AA614)))</formula>
    </cfRule>
    <cfRule type="containsText" dxfId="67" priority="69" operator="containsText" text="FALSO">
      <formula>NOT(ISERROR(SEARCH("FALSO",AA614)))</formula>
    </cfRule>
  </conditionalFormatting>
  <conditionalFormatting sqref="AA615">
    <cfRule type="containsText" dxfId="66" priority="64" operator="containsText" text="ATRASADO">
      <formula>NOT(ISERROR(SEARCH("ATRASADO",AA615)))</formula>
    </cfRule>
    <cfRule type="containsText" dxfId="65" priority="65" operator="containsText" text="CONCLUÍDO">
      <formula>NOT(ISERROR(SEARCH("CONCLUÍDO",AA615)))</formula>
    </cfRule>
    <cfRule type="containsText" dxfId="64" priority="66" operator="containsText" text="FALSO">
      <formula>NOT(ISERROR(SEARCH("FALSO",AA615)))</formula>
    </cfRule>
  </conditionalFormatting>
  <conditionalFormatting sqref="AA628">
    <cfRule type="containsText" dxfId="63" priority="61" operator="containsText" text="ATRASADO">
      <formula>NOT(ISERROR(SEARCH("ATRASADO",AA628)))</formula>
    </cfRule>
    <cfRule type="containsText" dxfId="62" priority="62" operator="containsText" text="CONCLUÍDO">
      <formula>NOT(ISERROR(SEARCH("CONCLUÍDO",AA628)))</formula>
    </cfRule>
    <cfRule type="containsText" dxfId="61" priority="63" operator="containsText" text="FALSO">
      <formula>NOT(ISERROR(SEARCH("FALSO",AA628)))</formula>
    </cfRule>
  </conditionalFormatting>
  <conditionalFormatting sqref="AA661">
    <cfRule type="containsText" dxfId="60" priority="58" operator="containsText" text="ATRASADO">
      <formula>NOT(ISERROR(SEARCH("ATRASADO",AA661)))</formula>
    </cfRule>
    <cfRule type="containsText" dxfId="59" priority="59" operator="containsText" text="CONCLUÍDO">
      <formula>NOT(ISERROR(SEARCH("CONCLUÍDO",AA661)))</formula>
    </cfRule>
    <cfRule type="containsText" dxfId="58" priority="60" operator="containsText" text="FALSO">
      <formula>NOT(ISERROR(SEARCH("FALSO",AA661)))</formula>
    </cfRule>
  </conditionalFormatting>
  <conditionalFormatting sqref="AA743">
    <cfRule type="containsText" dxfId="57" priority="55" operator="containsText" text="ATRASADO">
      <formula>NOT(ISERROR(SEARCH("ATRASADO",AA743)))</formula>
    </cfRule>
    <cfRule type="containsText" dxfId="56" priority="56" operator="containsText" text="CONCLUÍDO">
      <formula>NOT(ISERROR(SEARCH("CONCLUÍDO",AA743)))</formula>
    </cfRule>
    <cfRule type="containsText" dxfId="55" priority="57" operator="containsText" text="FALSO">
      <formula>NOT(ISERROR(SEARCH("FALSO",AA743)))</formula>
    </cfRule>
  </conditionalFormatting>
  <conditionalFormatting sqref="AA876">
    <cfRule type="containsText" dxfId="54" priority="40" operator="containsText" text="ATRASADO">
      <formula>NOT(ISERROR(SEARCH("ATRASADO",AA876)))</formula>
    </cfRule>
    <cfRule type="containsText" dxfId="53" priority="41" operator="containsText" text="CONCLUÍDO">
      <formula>NOT(ISERROR(SEARCH("CONCLUÍDO",AA876)))</formula>
    </cfRule>
    <cfRule type="containsText" dxfId="52" priority="42" operator="containsText" text="FALSO">
      <formula>NOT(ISERROR(SEARCH("FALSO",AA876)))</formula>
    </cfRule>
  </conditionalFormatting>
  <conditionalFormatting sqref="AA1037">
    <cfRule type="containsText" dxfId="51" priority="37" operator="containsText" text="ATRASADO">
      <formula>NOT(ISERROR(SEARCH("ATRASADO",AA1037)))</formula>
    </cfRule>
    <cfRule type="containsText" dxfId="50" priority="38" operator="containsText" text="CONCLUÍDO">
      <formula>NOT(ISERROR(SEARCH("CONCLUÍDO",AA1037)))</formula>
    </cfRule>
    <cfRule type="containsText" dxfId="49" priority="39" operator="containsText" text="FALSO">
      <formula>NOT(ISERROR(SEARCH("FALSO",AA1037)))</formula>
    </cfRule>
  </conditionalFormatting>
  <conditionalFormatting sqref="AA1174:AA1175">
    <cfRule type="containsText" dxfId="48" priority="25" operator="containsText" text="ATRASADO">
      <formula>NOT(ISERROR(SEARCH("ATRASADO",AA1174)))</formula>
    </cfRule>
    <cfRule type="containsText" dxfId="47" priority="26" operator="containsText" text="CONCLUÍDO">
      <formula>NOT(ISERROR(SEARCH("CONCLUÍDO",AA1174)))</formula>
    </cfRule>
    <cfRule type="containsText" dxfId="46" priority="27" operator="containsText" text="FALSO">
      <formula>NOT(ISERROR(SEARCH("FALSO",AA1174)))</formula>
    </cfRule>
  </conditionalFormatting>
  <conditionalFormatting sqref="AA1207">
    <cfRule type="containsText" dxfId="45" priority="22" operator="containsText" text="ATRASADO">
      <formula>NOT(ISERROR(SEARCH("ATRASADO",AA1207)))</formula>
    </cfRule>
    <cfRule type="containsText" dxfId="44" priority="23" operator="containsText" text="CONCLUÍDO">
      <formula>NOT(ISERROR(SEARCH("CONCLUÍDO",AA1207)))</formula>
    </cfRule>
    <cfRule type="containsText" dxfId="43" priority="24" operator="containsText" text="FALSO">
      <formula>NOT(ISERROR(SEARCH("FALSO",AA1207)))</formula>
    </cfRule>
  </conditionalFormatting>
  <conditionalFormatting sqref="AA1246">
    <cfRule type="containsText" dxfId="42" priority="19" operator="containsText" text="ATRASADO">
      <formula>NOT(ISERROR(SEARCH("ATRASADO",AA1246)))</formula>
    </cfRule>
    <cfRule type="containsText" dxfId="41" priority="20" operator="containsText" text="CONCLUÍDO">
      <formula>NOT(ISERROR(SEARCH("CONCLUÍDO",AA1246)))</formula>
    </cfRule>
    <cfRule type="containsText" dxfId="40" priority="21" operator="containsText" text="FALSO">
      <formula>NOT(ISERROR(SEARCH("FALSO",AA1246)))</formula>
    </cfRule>
  </conditionalFormatting>
  <conditionalFormatting sqref="AA1253">
    <cfRule type="containsText" dxfId="39" priority="16" operator="containsText" text="ATRASADO">
      <formula>NOT(ISERROR(SEARCH("ATRASADO",AA1253)))</formula>
    </cfRule>
    <cfRule type="containsText" dxfId="38" priority="17" operator="containsText" text="CONCLUÍDO">
      <formula>NOT(ISERROR(SEARCH("CONCLUÍDO",AA1253)))</formula>
    </cfRule>
    <cfRule type="containsText" dxfId="37" priority="18" operator="containsText" text="FALSO">
      <formula>NOT(ISERROR(SEARCH("FALSO",AA1253)))</formula>
    </cfRule>
  </conditionalFormatting>
  <conditionalFormatting sqref="AA1252">
    <cfRule type="containsText" dxfId="36" priority="13" operator="containsText" text="ATRASADO">
      <formula>NOT(ISERROR(SEARCH("ATRASADO",AA1252)))</formula>
    </cfRule>
    <cfRule type="containsText" dxfId="35" priority="14" operator="containsText" text="CONCLUÍDO">
      <formula>NOT(ISERROR(SEARCH("CONCLUÍDO",AA1252)))</formula>
    </cfRule>
    <cfRule type="containsText" dxfId="34" priority="15" operator="containsText" text="FALSO">
      <formula>NOT(ISERROR(SEARCH("FALSO",AA1252)))</formula>
    </cfRule>
  </conditionalFormatting>
  <conditionalFormatting sqref="AA1254:AA1256">
    <cfRule type="containsText" dxfId="33" priority="10" operator="containsText" text="ATRASADO">
      <formula>NOT(ISERROR(SEARCH("ATRASADO",AA1254)))</formula>
    </cfRule>
    <cfRule type="containsText" dxfId="32" priority="11" operator="containsText" text="CONCLUÍDO">
      <formula>NOT(ISERROR(SEARCH("CONCLUÍDO",AA1254)))</formula>
    </cfRule>
    <cfRule type="containsText" dxfId="31" priority="12" operator="containsText" text="FALSO">
      <formula>NOT(ISERROR(SEARCH("FALSO",AA1254)))</formula>
    </cfRule>
  </conditionalFormatting>
  <conditionalFormatting sqref="AA1257">
    <cfRule type="containsText" dxfId="30" priority="7" operator="containsText" text="ATRASADO">
      <formula>NOT(ISERROR(SEARCH("ATRASADO",AA1257)))</formula>
    </cfRule>
    <cfRule type="containsText" dxfId="29" priority="8" operator="containsText" text="CONCLUÍDO">
      <formula>NOT(ISERROR(SEARCH("CONCLUÍDO",AA1257)))</formula>
    </cfRule>
    <cfRule type="containsText" dxfId="28" priority="9" operator="containsText" text="FALSO">
      <formula>NOT(ISERROR(SEARCH("FALSO",AA1257)))</formula>
    </cfRule>
  </conditionalFormatting>
  <conditionalFormatting sqref="AA1301">
    <cfRule type="containsText" dxfId="27" priority="4" operator="containsText" text="ATRASADO">
      <formula>NOT(ISERROR(SEARCH("ATRASADO",AA1301)))</formula>
    </cfRule>
    <cfRule type="containsText" dxfId="26" priority="5" operator="containsText" text="CONCLUÍDO">
      <formula>NOT(ISERROR(SEARCH("CONCLUÍDO",AA1301)))</formula>
    </cfRule>
    <cfRule type="containsText" dxfId="25" priority="6" operator="containsText" text="FALSO">
      <formula>NOT(ISERROR(SEARCH("FALSO",AA1301)))</formula>
    </cfRule>
  </conditionalFormatting>
  <conditionalFormatting sqref="AA1302:AA1463">
    <cfRule type="containsText" dxfId="24" priority="1" operator="containsText" text="ATRASADO">
      <formula>NOT(ISERROR(SEARCH("ATRASADO",AA1302)))</formula>
    </cfRule>
    <cfRule type="containsText" dxfId="23" priority="2" operator="containsText" text="CONCLUÍDO">
      <formula>NOT(ISERROR(SEARCH("CONCLUÍDO",AA1302)))</formula>
    </cfRule>
    <cfRule type="containsText" dxfId="22" priority="3" operator="containsText" text="FALSO">
      <formula>NOT(ISERROR(SEARCH("FALSO",AA1302)))</formula>
    </cfRule>
  </conditionalFormatting>
  <dataValidations count="1">
    <dataValidation type="list" allowBlank="1" showInputMessage="1" showErrorMessage="1" sqref="X1296:X1305 X1833:X1048576 I1814:I1048576 I1540:I1542 X1561:X1576 I1544:I1622 X1643:X1649 Y2:Y1813 J2:J1813" xr:uid="{00000000-0002-0000-0300-000000000000}">
      <formula1>"SIM,NÃO"</formula1>
    </dataValidation>
  </dataValidations>
  <pageMargins left="0.51181102362204722" right="0.51181102362204722" top="0.78740157480314965" bottom="0.78740157480314965" header="0.31496062992125984" footer="0.31496062992125984"/>
  <pageSetup paperSize="9" scale="10" orientation="landscape" r:id="rId1"/>
  <legacyDrawing r:id="rId2"/>
  <tableParts count="1">
    <tablePart r:id="rId3"/>
  </tableParts>
  <extLst>
    <ext xmlns:x14="http://schemas.microsoft.com/office/spreadsheetml/2009/9/main" uri="{CCE6A557-97BC-4b89-ADB6-D9C93CAAB3DF}">
      <x14:dataValidations xmlns:xm="http://schemas.microsoft.com/office/excel/2006/main" count="47">
        <x14:dataValidation type="list" allowBlank="1" showInputMessage="1" showErrorMessage="1" xr:uid="{00000000-0002-0000-0300-000005000000}">
          <x14:formula1>
            <xm:f>Lista_Susp_!$D$2:$D$32</xm:f>
          </x14:formula1>
          <xm:sqref>J1817:J1823 J1839:J1841 J1844 J1846:J1847 J1851 M70:M72 L1806:L1048576</xm:sqref>
        </x14:dataValidation>
        <x14:dataValidation type="list" allowBlank="1" showInputMessage="1" showErrorMessage="1" xr:uid="{00000000-0002-0000-0300-000008000000}">
          <x14:formula1>
            <xm:f>'F:\BRACELL\FLORESTAL\ESTATÍSTICA\2023\07 JULHO\[001.DBControleEventos - cópia.xlsx]Lista_Susp_'!#REF!</xm:f>
          </x14:formula1>
          <xm:sqref>J1842:J1843 J1848:J1850 J1852 J1824:J1838 J1845</xm:sqref>
        </x14:dataValidation>
        <x14:dataValidation type="list" allowBlank="1" showInputMessage="1" showErrorMessage="1" xr:uid="{5F5C96D6-68D2-4F23-9F84-1291D70B4A30}">
          <x14:formula1>
            <xm:f>Lista_Susp_!$J$9:$J$13</xm:f>
          </x14:formula1>
          <xm:sqref>X2:X451 X457:X479 X488:X514 X527:X1036 X1038:X1105 X1107:X1122 X1124:X1157 X1167:X1173 X1176:X1252 X1257:X1295 X1306:X1560 X1577:X1642 X1650:X1832</xm:sqref>
        </x14:dataValidation>
        <x14:dataValidation type="list" allowBlank="1" showInputMessage="1" showErrorMessage="1" xr:uid="{EF454DCF-CBD2-44CF-9E97-E420CCAD54C9}">
          <x14:formula1>
            <xm:f>Lista_Susp_!$H$7:$H$31</xm:f>
          </x14:formula1>
          <xm:sqref>V2:V14 V18:V44 V47:V70 V72</xm:sqref>
        </x14:dataValidation>
        <x14:dataValidation type="list" allowBlank="1" showInputMessage="1" showErrorMessage="1" xr:uid="{9120244C-BD0C-4546-AC04-46C126B352ED}">
          <x14:formula1>
            <xm:f>Lista_Susp_!$I$9:$I$21</xm:f>
          </x14:formula1>
          <xm:sqref>W2:W77 W79:W85 W87:W91 W94:W98 W100 W102:W103 W106:W107 W109:W112 W114:W129 W131:W138 W141:W144 W146:W148</xm:sqref>
        </x14:dataValidation>
        <x14:dataValidation type="list" allowBlank="1" showInputMessage="1" showErrorMessage="1" xr:uid="{3B144337-5F01-4C30-92FF-5CC63D71D690}">
          <x14:formula1>
            <xm:f>Lista_Susp_!$D$9:$D$38</xm:f>
          </x14:formula1>
          <xm:sqref>M1036 M2:M33 M36:M69</xm:sqref>
        </x14:dataValidation>
        <x14:dataValidation type="list" allowBlank="1" showInputMessage="1" showErrorMessage="1" xr:uid="{D169AB9E-80CB-4FE0-BDB6-F4D46229B6A5}">
          <x14:formula1>
            <xm:f>Lista_Susp_!$C$8:$C$107</xm:f>
          </x14:formula1>
          <xm:sqref>L2:L69 L71:L72 L78:L80 L83 L87 L92 L94:L95 L98 L100:L101 L104 L106:L108 L110 L114</xm:sqref>
        </x14:dataValidation>
        <x14:dataValidation type="list" allowBlank="1" showInputMessage="1" showErrorMessage="1" xr:uid="{61210220-5F6A-4183-983B-013AE383ACD8}">
          <x14:formula1>
            <xm:f>Lista_Susp_!$H$7:$H$33</xm:f>
          </x14:formula1>
          <xm:sqref>V15:V17</xm:sqref>
        </x14:dataValidation>
        <x14:dataValidation type="list" allowBlank="1" showInputMessage="1" showErrorMessage="1" xr:uid="{00000000-0002-0000-0300-000004000000}">
          <x14:formula1>
            <xm:f>Lista_Susp_!$C$2:$C$114</xm:f>
          </x14:formula1>
          <xm:sqref>L70 L73:L77 L81:L82 L84:L86 L88:L91 L93 L96:L97 L99 L102:L103 L105 L109 L111:L113 L115:L185 L187:L234 L236:L381 L383:L434 L436:L438 L498:L514 L440:L488 L527:L554 L556:L599 L601:L683 L685:L697 L699:L702 K1368:K1381 K1552:K1576 K1829:K1048576 K1629:K1635 K1637:K1640 K1643:K1648</xm:sqref>
        </x14:dataValidation>
        <x14:dataValidation type="list" allowBlank="1" showInputMessage="1" showErrorMessage="1" xr:uid="{00000000-0002-0000-0300-000002000000}">
          <x14:formula1>
            <xm:f>Lista_Susp_!$H$2:$H$38</xm:f>
          </x14:formula1>
          <xm:sqref>V71 V73:V83 V85:V102 V104:V110 V112:V115 V118:V186 V188:V199 V201:V241 V243:V394 V396:V514 V527:V1036 V1038:V1122 V1125:V1157 V1167:V1173 V1176:V1188 V1190:V1191 V1193:V1251 U1296:U1305 V1570 V1436:V1447 V1575:V1689 V1572:V1573 V1257:V1434 V1450:V1453 V1457:V1463 V1465:V1567 U1554:U1576 U1629:U1649 U1708:U1048576</xm:sqref>
        </x14:dataValidation>
        <x14:dataValidation type="list" allowBlank="1" showInputMessage="1" showErrorMessage="1" xr:uid="{00000000-0002-0000-0300-000003000000}">
          <x14:formula1>
            <xm:f>Lista_Susp_!$B$2:$B$10</xm:f>
          </x14:formula1>
          <xm:sqref>H478:H479 H483 H510 H453:H454 H825:H827 H831 G1292 H1297 H1299 H1301:H1302 G1337 H1437:H1464 G1359 H1355:H1381 G1382 G1806:H1048576</xm:sqref>
        </x14:dataValidation>
        <x14:dataValidation type="list" allowBlank="1" showInputMessage="1" showErrorMessage="1" xr:uid="{0C7450B0-8A3A-4B08-A9C1-9C5088B1DA60}">
          <x14:formula1>
            <xm:f>Lista_Susp_!$I$9:$I$13</xm:f>
          </x14:formula1>
          <xm:sqref>W78 W92:W93 W99 W101 W104:W105 W108 W113 W130 W139:W140 W145 W86 W149:W254 W256:W451 W457:W479 W488:W514 X550 W527:W549 W551:W1036 W1038:W1105 W1107:W1122 W1124:W1157 W1167:W1173 W1176:W1252 W1257:W1295 W1306:W1561 W1577:W1611 W1652:W1830</xm:sqref>
        </x14:dataValidation>
        <x14:dataValidation type="list" allowBlank="1" showInputMessage="1" showErrorMessage="1" xr:uid="{32649A31-0724-4647-8F60-92975568A8AB}">
          <x14:formula1>
            <xm:f>Lista_Susp_!$C$2:$C$117</xm:f>
          </x14:formula1>
          <xm:sqref>L235 L439</xm:sqref>
        </x14:dataValidation>
        <x14:dataValidation type="list" allowBlank="1" showInputMessage="1" showErrorMessage="1" xr:uid="{A5D640FD-5C28-4509-8B3C-C66D61E4466C}">
          <x14:formula1>
            <xm:f>Lista_Susp_!$I$9:$I$14</xm:f>
          </x14:formula1>
          <xm:sqref>W255 W1106</xm:sqref>
        </x14:dataValidation>
        <x14:dataValidation type="list" allowBlank="1" showInputMessage="1" showErrorMessage="1" xr:uid="{55191ACD-062E-4371-B5C7-7170C082043D}">
          <x14:formula1>
            <xm:f>Lista_Susp_!$B$19:$B$20</xm:f>
          </x14:formula1>
          <xm:sqref>AF11:AF17 AF41:AF42 AF54:AF58 AF62:AF64 AF66:AF70 AF72:AF74 AF76 AF93 AF98:AF100 AF103:AF104 AF106 AF110:AF111 AF113:AF118 AF122:AF126 AF137:AF139 AF151 AF153:AF154 AF159 AF171 AF184 AF199:AF201 AF221 AF230:AF231 AF238:AF241 AF254 AF264:AF267 AF270:AF271 AF275:AF276 AF295:AF297 AF305:AF311 AF341 AF356 AF360 AF366 AF374 AF379 AF384:AF386 AF388:AF396 AF398:AF399 AF419:AF421 AF423 AF431 AF439:AF440 AF5:AF7 AF21:AF25 AF28:AF29 AF36 AF39 AF44:AF48 AF50:AF52 AF81:AF82 AF84:AF85 AF88 AF130:AF131 AF133:AF134 AF143:AF144 AF146:AF148 AF156:AF157 AF163:AF168 AF173:AF176 AF186:AF197 AF208:AF215 AF217:AF219 AF226:AF227 AF233:AF234 AF236 AF246:AF251 AF260:AF261 AF278:AF280 AF283:AF292 AF314:AF316 AF322 AF324:AF332 AF334:AF338 AF343:AF346 AF349 AF351:AF352 AF358 AF368:AF369 AF376 AF402:AF406 AF410 AF412 AF415:AF416 AF426:AF427 AF429 AF435:AF437 AE2:AE1036 AF452:AF1036 AE1038:AF1122 AF1125:AF1126 AF1131:AF1157 AE1125:AE1157 AE1167:AF1173 AE1123 AE1176:AF1251 AD1322:AD1328 AD1292 AD1294:AD1306 AD1404:AD1407 AD1283:AD1290 AD1335:AD1346 AD1330:AD1333 AD1309:AD1320 AD1422:AD1429 AD1281 AD1388:AD1396 AD1386 AD1398:AD1402 AD1431:AD1470 AD1413:AD1415 AD1410:AD1411 AD1384 AD1472:AD1475 AD1348:AD1382 AD1417:AD1420 AD1592:AD1048576 AE1258:AE1883 AF1257:AF1805</xm:sqref>
        </x14:dataValidation>
        <x14:dataValidation type="list" allowBlank="1" showInputMessage="1" showErrorMessage="1" xr:uid="{1EE8F506-0114-4ED9-9D2A-E05AC812BA65}">
          <x14:formula1>
            <xm:f>Lista_Susp_!$S$2:$S$4</xm:f>
          </x14:formula1>
          <xm:sqref>H82:H135 H137 H139:H140 H142:H173 H175:H179 H181:H186 H188:H207 H209:H210 H212:H221 H223 H225:H233 H235:H242 H244:H252 H254 H256 H258 H260:H265 H267:H269 H271:H272 H274:H298 H300:H301 H303:H313 H315:H317 H319:H322 H324 H327:H333 H335 H337:H339 H341:H345 H347:H360 H362:H363 H365:H366 H370:H376 H378:H382 H384:H386 H389:H395 H398 H407:H410 H412:H427 H429:H452 H455:H477 H480:H482 H484:H509 H555:H561 H400:H404 H511:H553 H828:H829</xm:sqref>
        </x14:dataValidation>
        <x14:dataValidation type="list" allowBlank="1" showInputMessage="1" showErrorMessage="1" xr:uid="{436BE97F-C656-4470-8CCC-63BE732CB359}">
          <x14:formula1>
            <xm:f>[001.DBControleEventos_MARÇO.xlsx]Lista_Susp_!#REF!</xm:f>
          </x14:formula1>
          <xm:sqref>H57:H69 H71:H80 H3:H55</xm:sqref>
        </x14:dataValidation>
        <x14:dataValidation type="list" allowBlank="1" showInputMessage="1" showErrorMessage="1" xr:uid="{610F82CD-1D6C-4C9A-9B3A-19F65B41E1D2}">
          <x14:formula1>
            <xm:f>Lista_Susp_!$C$5:$C$115</xm:f>
          </x14:formula1>
          <xm:sqref>L382</xm:sqref>
        </x14:dataValidation>
        <x14:dataValidation type="list" allowBlank="1" showInputMessage="1" showErrorMessage="1" xr:uid="{08E8AA06-2523-43F6-9FED-F9D66C4D0269}">
          <x14:formula1>
            <xm:f>Lista_Susp_!$S$2:$S$5</xm:f>
          </x14:formula1>
          <xm:sqref>H56 H70 H81 H136 H138 H141 H174 H180 H187 H208 H211 H222 H224 H234 H243 H253 H255 H257 H259 H266 H270 H273 H299 H302 H314 H318 H323 H325:H326 H334 H336 H340 H346 H361 H364 H367:H369 H377 H383 H387:H388 H396:H397 H399 H411 H428 H562:H824 H2 H405:H406 H830 H554 H832:H1036 I1063 H1038:H1062 H1064:H1122 H1125:H1157 H1167:H1173 H1176:H1251 H1258:H1296 H1300 H1298 H1303:H1354 H1382:H1436 H1465:H1805</xm:sqref>
        </x14:dataValidation>
        <x14:dataValidation type="list" allowBlank="1" showInputMessage="1" showErrorMessage="1" xr:uid="{49D73AFC-FD7D-4D23-AC22-F33D48CF3202}">
          <x14:formula1>
            <xm:f>Lista_Susp_!$C$2:$C$144</xm:f>
          </x14:formula1>
          <xm:sqref>L435</xm:sqref>
        </x14:dataValidation>
        <x14:dataValidation type="list" allowBlank="1" showInputMessage="1" showErrorMessage="1" xr:uid="{27060398-976F-40DC-ABDC-29F4E5C4ADEC}">
          <x14:formula1>
            <xm:f>Lista_Susp_!$B$8:$B$17</xm:f>
          </x14:formula1>
          <xm:sqref>G2:G514 G519 G524 G527:G1036 G1038:G1122 G1124:G1173 G1175:G1252 G1257:G1291 G1293:G1336 G1360:G1381 G1338:G1358 G1383:G1805</xm:sqref>
        </x14:dataValidation>
        <x14:dataValidation type="list" allowBlank="1" showInputMessage="1" showErrorMessage="1" xr:uid="{86200BAF-C4A7-46FB-89B8-FFDCB549E71E}">
          <x14:formula1>
            <xm:f>Lista_Susp_!$D$9:$D$39</xm:f>
          </x14:formula1>
          <xm:sqref>M1211:M1224 N555 N1099 M388:M514 N1092 M1024:M1035 N1151 M1125:M1157 M1167:M1173 M1043:M1122 M1287:M1289 M1257:M1280 M1247:M1252 M1282:M1283 M1292 M1226:M1245 M1295:M1313 M1315:M1339 M1341:M1345 M73:M93 M96 M98:M197 M199:M202 M204:M206 M208:M242 M244:M276 M278:M322 M324:M339 M341:M376 M378:M386 M527:M558 M560:M564 M566:M626 M628:M657 M659:M718 M720:M756 M758:M778 M780:M841 M843:M857 M859:M947 M949:M961 M963:M997 M999:M1021 M1038:M1041 M1176:M1180 M1182:M1195 M1197:M1209 M1347:M1400 M1402:M1411 M1433 M1450</xm:sqref>
        </x14:dataValidation>
        <x14:dataValidation type="list" allowBlank="1" showInputMessage="1" showErrorMessage="1" xr:uid="{77A76F44-2073-433E-B013-0969DE2D5171}">
          <x14:formula1>
            <xm:f>Lista_Susp_!$A$9:$A$10</xm:f>
          </x14:formula1>
          <xm:sqref>B2:B514 B527:B824 B906 B910 B1077</xm:sqref>
        </x14:dataValidation>
        <x14:dataValidation type="list" allowBlank="1" showInputMessage="1" showErrorMessage="1" xr:uid="{00000000-0002-0000-0300-000006000000}">
          <x14:formula1>
            <xm:f>Lista_Susp_!$I$2:$I$9</xm:f>
          </x14:formula1>
          <xm:sqref>W452:W456 W480:W487 V1569 V1574 V1690:V1048576</xm:sqref>
        </x14:dataValidation>
        <x14:dataValidation type="list" allowBlank="1" showInputMessage="1" showErrorMessage="1" xr:uid="{00000000-0002-0000-0300-000007000000}">
          <x14:formula1>
            <xm:f>Lista_Susp_!$J$2:$J$10</xm:f>
          </x14:formula1>
          <xm:sqref>X452:X456 X480:X487 W1296:W1305 W1562:W1576 W1644:W1649 W1831:W1048576</xm:sqref>
        </x14:dataValidation>
        <x14:dataValidation type="list" allowBlank="1" showInputMessage="1" showErrorMessage="1" xr:uid="{E06C29A3-8F74-48F0-B8EB-9518B27B89A9}">
          <x14:formula1>
            <xm:f>'F:\Gestão ST Outbound\8. Superados\FLORESTAL\A REFERÊNCIA\05. INDICADORES\001.Databases\[Cópia de 001.DBControleEventos.xlsx]Lista_Susp_'!#REF!</xm:f>
          </x14:formula1>
          <xm:sqref>B515:B526 V515:X526 L525:L526 M515:M526 L515:L523 G525:G526 G515:G518 G520:G523 H1252:H1257 V1252:V1256 AF1252:AF1256 G1253:G1256 W1253:X1256 AE1252:AE1257 L1252:L1256 M1253:M1256</xm:sqref>
        </x14:dataValidation>
        <x14:dataValidation type="list" allowBlank="1" showInputMessage="1" showErrorMessage="1" xr:uid="{ACF53150-E7E4-4405-B431-83AAF18B3087}">
          <x14:formula1>
            <xm:f>Lista_Susp_!$C$2:$C$118</xm:f>
          </x14:formula1>
          <xm:sqref>L524</xm:sqref>
        </x14:dataValidation>
        <x14:dataValidation type="list" allowBlank="1" showInputMessage="1" showErrorMessage="1" xr:uid="{15DBD23C-9AEB-4195-A9A4-10429EBF1CAA}">
          <x14:formula1>
            <xm:f>'\\glwfs02.lwart.net\LWC-SEGURANCA\Gestão ST Outbound\8. Superados\FLORESTAL\A REFERÊNCIA\05. INDICADORES\001.Databases\Nova pasta\[Cópia de 001.DBControleEventos.xlsx]Lista_Susp_'!#REF!</xm:f>
          </x14:formula1>
          <xm:sqref>L489:L497</xm:sqref>
        </x14:dataValidation>
        <x14:dataValidation type="list" allowBlank="1" showInputMessage="1" showErrorMessage="1" xr:uid="{91119135-7504-4CE0-859C-6BCD09843F08}">
          <x14:formula1>
            <xm:f>Lista_Susp_!$C$6:$C$122</xm:f>
          </x14:formula1>
          <xm:sqref>L555</xm:sqref>
        </x14:dataValidation>
        <x14:dataValidation type="list" allowBlank="1" showInputMessage="1" showErrorMessage="1" xr:uid="{467A017B-537A-4D62-B52A-122BC2A9C34E}">
          <x14:formula1>
            <xm:f>Lista_Susp_!$C$2:$C$119</xm:f>
          </x14:formula1>
          <xm:sqref>L600</xm:sqref>
        </x14:dataValidation>
        <x14:dataValidation type="list" allowBlank="1" showInputMessage="1" showErrorMessage="1" xr:uid="{E3E06F0D-10FC-4213-9F89-BDBF6F50992C}">
          <x14:formula1>
            <xm:f>Lista_Susp_!$C$5:$C$125</xm:f>
          </x14:formula1>
          <xm:sqref>L684 L1157 L1160 L1167:L1173 L1176 L1178:L1225 L1257:L1260 L1237:L1251 L1227:L1233 L1235</xm:sqref>
        </x14:dataValidation>
        <x14:dataValidation type="list" allowBlank="1" showInputMessage="1" showErrorMessage="1" xr:uid="{9744D4A7-E651-4E1A-B8C8-63CA3A1F8C88}">
          <x14:formula1>
            <xm:f>Lista_Susp_!$C$4:$C$122</xm:f>
          </x14:formula1>
          <xm:sqref>L698</xm:sqref>
        </x14:dataValidation>
        <x14:dataValidation type="list" allowBlank="1" showInputMessage="1" showErrorMessage="1" xr:uid="{F2E1927C-00AE-4617-AF8D-3DEC22C85ED2}">
          <x14:formula1>
            <xm:f>Lista_Susp_!$U$2:$U$3</xm:f>
          </x14:formula1>
          <xm:sqref>I2:I1036 I1038:I1122 I1125:I1173 I1176:I1539 I1543 I1623:I1813</xm:sqref>
        </x14:dataValidation>
        <x14:dataValidation type="list" allowBlank="1" showInputMessage="1" showErrorMessage="1" xr:uid="{9996BAAE-43D0-40C5-9060-4B8D2FC3D28D}">
          <x14:formula1>
            <xm:f>'C:\Users\blbrajato\AppData\Local\Microsoft\Windows\INetCache\Content.Outlook\X8TTL6WS\[001.DBControleEventos - 21.08.2024.xlsx]Lista_Susp_'!#REF!</xm:f>
          </x14:formula1>
          <xm:sqref>V1037:X1037 G1037:I1037 AE1037:AF1037 M1037</xm:sqref>
        </x14:dataValidation>
        <x14:dataValidation type="list" allowBlank="1" showInputMessage="1" showErrorMessage="1" xr:uid="{B3036473-6E9E-45FD-AE3C-A1BB6F6F1665}">
          <x14:formula1>
            <xm:f>Lista_Susp_!$J$9:$J$14</xm:f>
          </x14:formula1>
          <xm:sqref>X1106</xm:sqref>
        </x14:dataValidation>
        <x14:dataValidation type="list" allowBlank="1" showInputMessage="1" showErrorMessage="1" xr:uid="{6A430251-80EF-47B6-9123-3246BA81D95C}">
          <x14:formula1>
            <xm:f>'F:\@GMT-2024.09.09-14.00.53\Gestão ST Outbound\8. Superados\FLORESTAL\A REFERÊNCIA\05. INDICADORES\001.Databases\[001.DBControleEventos.xlsx]Lista_Susp_'!#REF!</xm:f>
          </x14:formula1>
          <xm:sqref>W1123:X1123 AF1127:AF1130 M1123:M1124 G1123 H1123:I1124 V1123:V1124 AF1123:AF1124 AE1124</xm:sqref>
        </x14:dataValidation>
        <x14:dataValidation type="list" allowBlank="1" showInputMessage="1" showErrorMessage="1" xr:uid="{E1C2C3A2-E92C-4185-836C-BD9E900AE371}">
          <x14:formula1>
            <xm:f>Lista_Susp_!$C$7:$C$133</xm:f>
          </x14:formula1>
          <xm:sqref>L703:L1156 L1158 L1165 L1226</xm:sqref>
        </x14:dataValidation>
        <x14:dataValidation type="list" allowBlank="1" showInputMessage="1" showErrorMessage="1" xr:uid="{6514E00F-7AAD-4C85-BE58-19D00B043DE0}">
          <x14:formula1>
            <xm:f>'Z:\Gestão ST Outbound\8. Superados\FLORESTAL\01- MATO GROSSO DO SUL\2024\1-CONTROLE DE EVENTOS\03 - CONTROLE DE EVENTOS\[DBControleEventos.xlsx]Lista_Susp_'!#REF!</xm:f>
          </x14:formula1>
          <xm:sqref>L1166 AE1158:AF1166 H1158:H1166 M1158:M1166 L1159 L1161:L1164 V1158:X1166 V1189 V1192</xm:sqref>
        </x14:dataValidation>
        <x14:dataValidation type="list" allowBlank="1" showInputMessage="1" showErrorMessage="1" xr:uid="{FD3ACC26-9DB7-46C0-8FD0-1A8C1A1ABD00}">
          <x14:formula1>
            <xm:f>Lista_Susp_!#REF!</xm:f>
          </x14:formula1>
          <xm:sqref>L1174:M1175 V1174:X1175 AE1174:AF1175 H1174:I1175 G1174</xm:sqref>
        </x14:dataValidation>
        <x14:dataValidation type="list" allowBlank="1" showInputMessage="1" showErrorMessage="1" xr:uid="{11505977-E650-4F88-82F7-FACE081CD486}">
          <x14:formula1>
            <xm:f>Lista_Susp_!$C$5:$C$137</xm:f>
          </x14:formula1>
          <xm:sqref>L1177</xm:sqref>
        </x14:dataValidation>
        <x14:dataValidation type="list" allowBlank="1" showInputMessage="1" showErrorMessage="1" xr:uid="{4D9E0A22-6842-4D33-AF8C-D2C92776A231}">
          <x14:formula1>
            <xm:f>Lista_Susp_!$D$9:$D$43</xm:f>
          </x14:formula1>
          <xm:sqref>M1225</xm:sqref>
        </x14:dataValidation>
        <x14:dataValidation type="list" allowBlank="1" showInputMessage="1" showErrorMessage="1" xr:uid="{6D6AC0F0-0165-421D-BF7B-B1BE4476AE7C}">
          <x14:formula1>
            <xm:f>Lista_Susp_!$C$5:$C$132</xm:f>
          </x14:formula1>
          <xm:sqref>L1236</xm:sqref>
        </x14:dataValidation>
        <x14:dataValidation type="list" allowBlank="1" showInputMessage="1" showErrorMessage="1" xr:uid="{2141D40C-8D02-40B4-8F3E-43BDDE944FB7}">
          <x14:formula1>
            <xm:f>Lista_Susp_!$C$7:$C$134</xm:f>
          </x14:formula1>
          <xm:sqref>L1261:L1309 L1311:L1388 L1390:L1464</xm:sqref>
        </x14:dataValidation>
        <x14:dataValidation type="list" allowBlank="1" showInputMessage="1" showErrorMessage="1" xr:uid="{3EAF2143-64C4-4232-9CE7-B01813031448}">
          <x14:formula1>
            <xm:f>Lista_Susp_!$C$7:$C$136</xm:f>
          </x14:formula1>
          <xm:sqref>L1310 L1234</xm:sqref>
        </x14:dataValidation>
        <x14:dataValidation type="list" allowBlank="1" showInputMessage="1" showErrorMessage="1" xr:uid="{4CC7819D-6688-43E5-A4ED-BCA1DCFFFFC1}">
          <x14:formula1>
            <xm:f>Lista_Susp_!$C$7:$C$137</xm:f>
          </x14:formula1>
          <xm:sqref>L1389 L1465:L1805</xm:sqref>
        </x14:dataValidation>
        <x14:dataValidation type="list" allowBlank="1" showInputMessage="1" showErrorMessage="1" xr:uid="{8619ABB8-AE6D-41B8-999E-5F99E5031713}">
          <x14:formula1>
            <xm:f>Lista_Susp_!$D$9:$D$45</xm:f>
          </x14:formula1>
          <xm:sqref>M1246 M1284 M1286 M1294 M1314 M1340 M1346 M34:M35 M94:M95 M97 M198 M203 M207 M243 M277 M323 M340 M377 M387 M559 M565 M627 M658 M719 M757 M779 M842 M858 M948 M962 M998 M1022:M1023 M1042 M1181 M1196 M1210 M1496</xm:sqref>
        </x14:dataValidation>
        <x14:dataValidation type="list" allowBlank="1" showInputMessage="1" showErrorMessage="1" xr:uid="{61CDBFCD-FED7-4391-B04E-8752E5A6697D}">
          <x14:formula1>
            <xm:f>Lista_Susp_!$D$9:$D$44</xm:f>
          </x14:formula1>
          <xm:sqref>M1401 M1451:M1495 M1412:M1432 M1434:M1449 M1497:M1805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80"/>
  <sheetViews>
    <sheetView topLeftCell="C19" zoomScale="90" zoomScaleNormal="90" workbookViewId="0">
      <selection activeCell="D46" sqref="D46"/>
    </sheetView>
  </sheetViews>
  <sheetFormatPr defaultRowHeight="15" x14ac:dyDescent="0.25"/>
  <cols>
    <col min="1" max="1" width="25.7109375" customWidth="1"/>
    <col min="2" max="2" width="26.42578125" customWidth="1"/>
    <col min="3" max="3" width="49.28515625" style="2" bestFit="1" customWidth="1"/>
    <col min="4" max="7" width="49.28515625" style="2" customWidth="1"/>
    <col min="8" max="8" width="39.85546875" style="2" bestFit="1" customWidth="1"/>
    <col min="9" max="9" width="17.7109375" customWidth="1"/>
    <col min="10" max="10" width="15.28515625" bestFit="1" customWidth="1"/>
    <col min="11" max="11" width="9.140625" customWidth="1"/>
    <col min="12" max="12" width="13.7109375" customWidth="1"/>
    <col min="15" max="15" width="21.85546875" customWidth="1"/>
    <col min="19" max="19" width="31.140625" bestFit="1" customWidth="1"/>
  </cols>
  <sheetData>
    <row r="1" spans="1:21" x14ac:dyDescent="0.25">
      <c r="A1" s="8" t="s">
        <v>1</v>
      </c>
      <c r="B1" s="8" t="s">
        <v>6</v>
      </c>
      <c r="C1" s="8" t="s">
        <v>9</v>
      </c>
      <c r="D1" s="8" t="s">
        <v>91</v>
      </c>
      <c r="E1" s="8" t="s">
        <v>92</v>
      </c>
      <c r="F1" s="8" t="s">
        <v>93</v>
      </c>
      <c r="G1" s="8" t="s">
        <v>94</v>
      </c>
      <c r="H1" s="8" t="s">
        <v>19</v>
      </c>
      <c r="I1" s="8" t="s">
        <v>20</v>
      </c>
      <c r="J1" s="8" t="s">
        <v>21</v>
      </c>
      <c r="L1" s="8" t="s">
        <v>6</v>
      </c>
      <c r="M1" s="8" t="s">
        <v>434</v>
      </c>
      <c r="S1" s="8" t="s">
        <v>2307</v>
      </c>
      <c r="U1" s="8" t="s">
        <v>5167</v>
      </c>
    </row>
    <row r="2" spans="1:21" x14ac:dyDescent="0.25">
      <c r="C2" s="2" t="s">
        <v>203</v>
      </c>
      <c r="G2" s="2" t="str">
        <f>PROPER(F2)</f>
        <v/>
      </c>
      <c r="L2" s="2" t="s">
        <v>27</v>
      </c>
      <c r="M2" s="2">
        <v>7</v>
      </c>
      <c r="N2" s="2">
        <v>5</v>
      </c>
      <c r="O2" t="s">
        <v>96</v>
      </c>
      <c r="Q2" s="2" t="s">
        <v>224</v>
      </c>
      <c r="S2" t="s">
        <v>2308</v>
      </c>
      <c r="U2" t="s">
        <v>5168</v>
      </c>
    </row>
    <row r="3" spans="1:21" x14ac:dyDescent="0.25">
      <c r="C3" s="2" t="s">
        <v>203</v>
      </c>
      <c r="G3" s="2" t="str">
        <f>PROPER(F3)</f>
        <v/>
      </c>
      <c r="L3" s="2" t="s">
        <v>36</v>
      </c>
      <c r="M3" s="2">
        <v>7</v>
      </c>
      <c r="N3" s="2">
        <v>5</v>
      </c>
      <c r="O3" t="s">
        <v>98</v>
      </c>
      <c r="S3" t="s">
        <v>2309</v>
      </c>
      <c r="U3" t="s">
        <v>5169</v>
      </c>
    </row>
    <row r="4" spans="1:21" x14ac:dyDescent="0.25">
      <c r="C4" s="2" t="s">
        <v>203</v>
      </c>
      <c r="L4" s="2" t="s">
        <v>30</v>
      </c>
      <c r="M4" s="2">
        <v>7</v>
      </c>
      <c r="N4" s="2">
        <v>5</v>
      </c>
      <c r="O4" t="s">
        <v>99</v>
      </c>
      <c r="S4" t="s">
        <v>2310</v>
      </c>
    </row>
    <row r="5" spans="1:21" x14ac:dyDescent="0.25">
      <c r="C5" s="2" t="s">
        <v>203</v>
      </c>
      <c r="L5" s="2" t="s">
        <v>32</v>
      </c>
      <c r="M5" s="2">
        <v>7</v>
      </c>
      <c r="N5" s="2">
        <v>4</v>
      </c>
      <c r="O5" t="s">
        <v>100</v>
      </c>
      <c r="S5" t="s">
        <v>2441</v>
      </c>
    </row>
    <row r="6" spans="1:21" x14ac:dyDescent="0.25">
      <c r="L6" s="2" t="s">
        <v>26</v>
      </c>
      <c r="M6" s="2">
        <v>7</v>
      </c>
      <c r="N6" s="2">
        <v>4</v>
      </c>
      <c r="O6" t="s">
        <v>103</v>
      </c>
    </row>
    <row r="7" spans="1:21" x14ac:dyDescent="0.25">
      <c r="C7" s="2" t="s">
        <v>229</v>
      </c>
      <c r="L7" s="2" t="s">
        <v>907</v>
      </c>
      <c r="M7" s="2">
        <v>7</v>
      </c>
    </row>
    <row r="8" spans="1:21" x14ac:dyDescent="0.25">
      <c r="B8" s="2" t="s">
        <v>32</v>
      </c>
      <c r="C8" s="2" t="s">
        <v>204</v>
      </c>
      <c r="G8" s="2" t="str">
        <f>PROPER(F8)</f>
        <v/>
      </c>
      <c r="H8" s="2" t="s">
        <v>95</v>
      </c>
    </row>
    <row r="9" spans="1:21" x14ac:dyDescent="0.25">
      <c r="A9" s="2" t="s">
        <v>25</v>
      </c>
      <c r="B9" s="2" t="s">
        <v>27</v>
      </c>
      <c r="C9" s="2" t="s">
        <v>134</v>
      </c>
      <c r="D9" s="2" t="s">
        <v>214</v>
      </c>
      <c r="E9" s="2" t="s">
        <v>48</v>
      </c>
      <c r="F9" s="2" t="s">
        <v>58</v>
      </c>
      <c r="G9" s="2" t="s">
        <v>56</v>
      </c>
      <c r="H9" s="2" t="s">
        <v>77</v>
      </c>
      <c r="I9" s="2" t="s">
        <v>65</v>
      </c>
      <c r="J9" s="2" t="s">
        <v>66</v>
      </c>
    </row>
    <row r="10" spans="1:21" x14ac:dyDescent="0.25">
      <c r="A10" s="2" t="s">
        <v>28</v>
      </c>
      <c r="B10" s="2" t="s">
        <v>30</v>
      </c>
      <c r="C10" s="2" t="s">
        <v>137</v>
      </c>
      <c r="D10" s="2" t="s">
        <v>120</v>
      </c>
      <c r="E10" s="2" t="s">
        <v>43</v>
      </c>
      <c r="F10" s="2" t="s">
        <v>57</v>
      </c>
      <c r="G10" s="2" t="s">
        <v>61</v>
      </c>
      <c r="H10" s="2" t="s">
        <v>239</v>
      </c>
      <c r="I10" s="2" t="s">
        <v>69</v>
      </c>
      <c r="J10" s="2" t="s">
        <v>70</v>
      </c>
    </row>
    <row r="11" spans="1:21" x14ac:dyDescent="0.25">
      <c r="B11" s="2" t="s">
        <v>26</v>
      </c>
      <c r="C11" s="2" t="s">
        <v>138</v>
      </c>
      <c r="D11" s="2" t="s">
        <v>123</v>
      </c>
      <c r="E11" s="2" t="s">
        <v>45</v>
      </c>
      <c r="F11" s="2" t="s">
        <v>63</v>
      </c>
      <c r="H11" s="2" t="s">
        <v>78</v>
      </c>
      <c r="I11" s="2" t="s">
        <v>76</v>
      </c>
      <c r="J11" s="2" t="s">
        <v>79</v>
      </c>
    </row>
    <row r="12" spans="1:21" x14ac:dyDescent="0.25">
      <c r="B12" s="2" t="s">
        <v>51</v>
      </c>
      <c r="C12" s="2" t="s">
        <v>139</v>
      </c>
      <c r="D12" s="2" t="s">
        <v>218</v>
      </c>
      <c r="E12" s="2" t="s">
        <v>50</v>
      </c>
      <c r="F12" s="2" t="s">
        <v>104</v>
      </c>
      <c r="H12" s="2" t="s">
        <v>86</v>
      </c>
      <c r="I12" s="2" t="s">
        <v>72</v>
      </c>
      <c r="J12" s="2" t="s">
        <v>85</v>
      </c>
    </row>
    <row r="13" spans="1:21" x14ac:dyDescent="0.25">
      <c r="B13" s="2" t="s">
        <v>47</v>
      </c>
      <c r="C13" s="2" t="s">
        <v>140</v>
      </c>
      <c r="D13" s="2" t="s">
        <v>215</v>
      </c>
      <c r="E13" s="2" t="s">
        <v>37</v>
      </c>
      <c r="H13" s="2" t="s">
        <v>232</v>
      </c>
      <c r="I13" s="2" t="s">
        <v>102</v>
      </c>
      <c r="J13" s="2" t="s">
        <v>80</v>
      </c>
    </row>
    <row r="14" spans="1:21" x14ac:dyDescent="0.25">
      <c r="B14" s="2" t="s">
        <v>90</v>
      </c>
      <c r="C14" s="2" t="s">
        <v>141</v>
      </c>
      <c r="D14" s="2" t="s">
        <v>227</v>
      </c>
      <c r="E14" s="2" t="s">
        <v>49</v>
      </c>
      <c r="F14" s="2" t="s">
        <v>60</v>
      </c>
      <c r="H14" s="2" t="s">
        <v>74</v>
      </c>
      <c r="I14" s="2" t="s">
        <v>6087</v>
      </c>
      <c r="J14" s="2" t="s">
        <v>6087</v>
      </c>
    </row>
    <row r="15" spans="1:21" x14ac:dyDescent="0.25">
      <c r="B15" s="2" t="s">
        <v>36</v>
      </c>
      <c r="C15" s="2" t="s">
        <v>2120</v>
      </c>
      <c r="D15" s="2" t="s">
        <v>216</v>
      </c>
      <c r="E15" s="2" t="s">
        <v>35</v>
      </c>
      <c r="F15" s="2" t="s">
        <v>106</v>
      </c>
      <c r="H15" s="2" t="s">
        <v>234</v>
      </c>
    </row>
    <row r="16" spans="1:21" x14ac:dyDescent="0.25">
      <c r="B16" s="2" t="s">
        <v>33</v>
      </c>
      <c r="C16" s="2" t="s">
        <v>142</v>
      </c>
      <c r="D16" s="2" t="s">
        <v>231</v>
      </c>
      <c r="E16" s="2" t="s">
        <v>55</v>
      </c>
      <c r="F16" s="2" t="s">
        <v>108</v>
      </c>
      <c r="H16" s="2" t="s">
        <v>64</v>
      </c>
    </row>
    <row r="17" spans="1:10" x14ac:dyDescent="0.25">
      <c r="B17" s="2" t="s">
        <v>222</v>
      </c>
      <c r="C17" s="2" t="s">
        <v>143</v>
      </c>
      <c r="D17" s="2" t="s">
        <v>211</v>
      </c>
      <c r="E17" s="2" t="s">
        <v>53</v>
      </c>
      <c r="F17" s="2" t="s">
        <v>109</v>
      </c>
      <c r="H17" s="2" t="s">
        <v>105</v>
      </c>
    </row>
    <row r="18" spans="1:10" x14ac:dyDescent="0.25">
      <c r="C18" s="2" t="s">
        <v>144</v>
      </c>
      <c r="D18" s="2" t="s">
        <v>235</v>
      </c>
      <c r="H18" s="2" t="s">
        <v>87</v>
      </c>
    </row>
    <row r="19" spans="1:10" x14ac:dyDescent="0.25">
      <c r="B19" t="s">
        <v>73</v>
      </c>
      <c r="C19" s="2" t="s">
        <v>145</v>
      </c>
      <c r="D19" s="2" t="s">
        <v>208</v>
      </c>
      <c r="H19" s="2" t="s">
        <v>81</v>
      </c>
    </row>
    <row r="20" spans="1:10" x14ac:dyDescent="0.25">
      <c r="B20" t="s">
        <v>67</v>
      </c>
      <c r="C20" s="2" t="s">
        <v>146</v>
      </c>
      <c r="D20" s="2" t="s">
        <v>238</v>
      </c>
      <c r="H20" s="2" t="s">
        <v>107</v>
      </c>
    </row>
    <row r="21" spans="1:10" x14ac:dyDescent="0.25">
      <c r="A21" s="2"/>
      <c r="B21" s="2"/>
      <c r="C21" s="2" t="s">
        <v>205</v>
      </c>
      <c r="D21" s="2" t="s">
        <v>237</v>
      </c>
      <c r="E21" s="2" t="s">
        <v>52</v>
      </c>
      <c r="F21" s="2" t="s">
        <v>97</v>
      </c>
      <c r="G21" s="2" t="s">
        <v>62</v>
      </c>
      <c r="H21" s="2" t="s">
        <v>89</v>
      </c>
      <c r="I21" s="2"/>
      <c r="J21" s="2"/>
    </row>
    <row r="22" spans="1:10" x14ac:dyDescent="0.25">
      <c r="C22" s="2" t="s">
        <v>126</v>
      </c>
      <c r="D22" s="2" t="s">
        <v>207</v>
      </c>
      <c r="H22" s="2" t="s">
        <v>113</v>
      </c>
    </row>
    <row r="23" spans="1:10" x14ac:dyDescent="0.25">
      <c r="C23" s="2" t="s">
        <v>147</v>
      </c>
      <c r="D23" s="2" t="s">
        <v>213</v>
      </c>
      <c r="H23" s="2" t="s">
        <v>82</v>
      </c>
    </row>
    <row r="24" spans="1:10" x14ac:dyDescent="0.25">
      <c r="C24" s="2" t="s">
        <v>3102</v>
      </c>
      <c r="D24" s="2" t="s">
        <v>226</v>
      </c>
      <c r="H24" s="2" t="s">
        <v>75</v>
      </c>
    </row>
    <row r="25" spans="1:10" x14ac:dyDescent="0.25">
      <c r="C25" s="2" t="s">
        <v>128</v>
      </c>
      <c r="D25" s="2" t="s">
        <v>124</v>
      </c>
      <c r="H25" s="3" t="s">
        <v>83</v>
      </c>
    </row>
    <row r="26" spans="1:10" x14ac:dyDescent="0.25">
      <c r="C26" s="2" t="s">
        <v>148</v>
      </c>
      <c r="D26" s="2" t="s">
        <v>41</v>
      </c>
      <c r="H26" s="2" t="s">
        <v>84</v>
      </c>
    </row>
    <row r="27" spans="1:10" x14ac:dyDescent="0.25">
      <c r="C27" s="2" t="s">
        <v>149</v>
      </c>
      <c r="D27" s="2" t="s">
        <v>246</v>
      </c>
      <c r="G27" s="2" t="str">
        <f>PROPER(F27)</f>
        <v/>
      </c>
      <c r="H27" s="2" t="s">
        <v>88</v>
      </c>
    </row>
    <row r="28" spans="1:10" x14ac:dyDescent="0.25">
      <c r="C28" s="2" t="s">
        <v>195</v>
      </c>
      <c r="D28" s="2" t="s">
        <v>209</v>
      </c>
      <c r="H28" s="2" t="s">
        <v>68</v>
      </c>
    </row>
    <row r="29" spans="1:10" x14ac:dyDescent="0.25">
      <c r="A29" s="2"/>
      <c r="C29" s="2" t="s">
        <v>251</v>
      </c>
      <c r="D29" s="2" t="s">
        <v>245</v>
      </c>
      <c r="H29" s="2" t="s">
        <v>71</v>
      </c>
    </row>
    <row r="30" spans="1:10" x14ac:dyDescent="0.25">
      <c r="C30" s="2" t="s">
        <v>150</v>
      </c>
      <c r="D30" s="2" t="s">
        <v>210</v>
      </c>
      <c r="G30" s="2" t="str">
        <f>PROPER(F30)</f>
        <v/>
      </c>
      <c r="H30" s="2" t="s">
        <v>110</v>
      </c>
    </row>
    <row r="31" spans="1:10" x14ac:dyDescent="0.25">
      <c r="C31" s="2" t="s">
        <v>151</v>
      </c>
      <c r="D31" s="2" t="s">
        <v>212</v>
      </c>
      <c r="H31" s="2" t="s">
        <v>248</v>
      </c>
    </row>
    <row r="32" spans="1:10" x14ac:dyDescent="0.25">
      <c r="C32" s="2" t="s">
        <v>221</v>
      </c>
      <c r="D32" s="2" t="s">
        <v>225</v>
      </c>
      <c r="G32" s="29"/>
      <c r="H32" s="2" t="s">
        <v>356</v>
      </c>
    </row>
    <row r="33" spans="3:8" x14ac:dyDescent="0.25">
      <c r="C33" s="2" t="s">
        <v>111</v>
      </c>
      <c r="D33" s="2" t="s">
        <v>217</v>
      </c>
      <c r="H33" s="13" t="s">
        <v>999</v>
      </c>
    </row>
    <row r="34" spans="3:8" x14ac:dyDescent="0.25">
      <c r="C34" s="2" t="s">
        <v>3403</v>
      </c>
      <c r="D34" s="2" t="s">
        <v>233</v>
      </c>
      <c r="H34" s="2" t="s">
        <v>3898</v>
      </c>
    </row>
    <row r="35" spans="3:8" x14ac:dyDescent="0.25">
      <c r="C35" s="2" t="s">
        <v>243</v>
      </c>
      <c r="D35" s="2" t="s">
        <v>121</v>
      </c>
      <c r="H35" s="2" t="s">
        <v>5755</v>
      </c>
    </row>
    <row r="36" spans="3:8" x14ac:dyDescent="0.25">
      <c r="C36" s="2" t="s">
        <v>152</v>
      </c>
      <c r="D36" s="2" t="s">
        <v>1499</v>
      </c>
      <c r="H36" s="2" t="s">
        <v>5944</v>
      </c>
    </row>
    <row r="37" spans="3:8" x14ac:dyDescent="0.25">
      <c r="C37" s="2" t="s">
        <v>196</v>
      </c>
      <c r="D37" s="2" t="s">
        <v>122</v>
      </c>
      <c r="G37" s="2" t="str">
        <f>PROPER(F37)</f>
        <v/>
      </c>
      <c r="H37" s="2" t="s">
        <v>7088</v>
      </c>
    </row>
    <row r="38" spans="3:8" x14ac:dyDescent="0.25">
      <c r="C38" s="2" t="s">
        <v>153</v>
      </c>
      <c r="D38" s="2" t="s">
        <v>44</v>
      </c>
      <c r="H38" s="2" t="s">
        <v>7612</v>
      </c>
    </row>
    <row r="39" spans="3:8" x14ac:dyDescent="0.25">
      <c r="C39" s="2" t="s">
        <v>154</v>
      </c>
      <c r="D39" s="2" t="s">
        <v>249</v>
      </c>
    </row>
    <row r="40" spans="3:8" x14ac:dyDescent="0.25">
      <c r="C40" s="2" t="s">
        <v>125</v>
      </c>
      <c r="D40" s="2" t="s">
        <v>2416</v>
      </c>
    </row>
    <row r="41" spans="3:8" x14ac:dyDescent="0.25">
      <c r="C41" s="2" t="s">
        <v>202</v>
      </c>
      <c r="D41" s="2" t="s">
        <v>2417</v>
      </c>
    </row>
    <row r="42" spans="3:8" x14ac:dyDescent="0.25">
      <c r="C42" s="2" t="s">
        <v>851</v>
      </c>
      <c r="D42" s="2" t="s">
        <v>6459</v>
      </c>
      <c r="G42" s="2" t="str">
        <f>PROPER(F42)</f>
        <v/>
      </c>
    </row>
    <row r="43" spans="3:8" x14ac:dyDescent="0.25">
      <c r="C43" s="2" t="s">
        <v>156</v>
      </c>
      <c r="D43" s="2" t="s">
        <v>1813</v>
      </c>
    </row>
    <row r="44" spans="3:8" x14ac:dyDescent="0.25">
      <c r="C44" s="2" t="s">
        <v>157</v>
      </c>
      <c r="D44" s="2" t="s">
        <v>781</v>
      </c>
    </row>
    <row r="45" spans="3:8" x14ac:dyDescent="0.25">
      <c r="C45" s="2" t="s">
        <v>2338</v>
      </c>
      <c r="D45" s="2" t="s">
        <v>7774</v>
      </c>
    </row>
    <row r="46" spans="3:8" x14ac:dyDescent="0.25">
      <c r="C46" s="2" t="s">
        <v>158</v>
      </c>
      <c r="G46" s="2" t="str">
        <f>PROPER(F46)</f>
        <v/>
      </c>
    </row>
    <row r="47" spans="3:8" x14ac:dyDescent="0.25">
      <c r="C47" s="2" t="s">
        <v>159</v>
      </c>
    </row>
    <row r="48" spans="3:8" x14ac:dyDescent="0.25">
      <c r="C48" s="2" t="s">
        <v>198</v>
      </c>
    </row>
    <row r="49" spans="3:7" x14ac:dyDescent="0.25">
      <c r="C49" s="2" t="s">
        <v>4209</v>
      </c>
    </row>
    <row r="50" spans="3:7" x14ac:dyDescent="0.25">
      <c r="C50" s="2" t="s">
        <v>31</v>
      </c>
    </row>
    <row r="51" spans="3:7" x14ac:dyDescent="0.25">
      <c r="C51" s="2" t="s">
        <v>155</v>
      </c>
    </row>
    <row r="52" spans="3:7" x14ac:dyDescent="0.25">
      <c r="C52" s="2" t="s">
        <v>161</v>
      </c>
      <c r="G52" s="2" t="str">
        <f>PROPER(F52)</f>
        <v/>
      </c>
    </row>
    <row r="53" spans="3:7" x14ac:dyDescent="0.25">
      <c r="C53" s="2" t="s">
        <v>3996</v>
      </c>
    </row>
    <row r="54" spans="3:7" x14ac:dyDescent="0.25">
      <c r="C54" s="2" t="s">
        <v>247</v>
      </c>
      <c r="G54" s="2" t="str">
        <f>PROPER(F54)</f>
        <v/>
      </c>
    </row>
    <row r="55" spans="3:7" x14ac:dyDescent="0.25">
      <c r="C55" s="2" t="s">
        <v>197</v>
      </c>
    </row>
    <row r="56" spans="3:7" x14ac:dyDescent="0.25">
      <c r="C56" s="2" t="s">
        <v>162</v>
      </c>
    </row>
    <row r="57" spans="3:7" x14ac:dyDescent="0.25">
      <c r="C57" s="2" t="s">
        <v>40</v>
      </c>
    </row>
    <row r="58" spans="3:7" x14ac:dyDescent="0.25">
      <c r="C58" s="2" t="s">
        <v>163</v>
      </c>
      <c r="G58" s="2" t="str">
        <f>PROPER(F58)</f>
        <v/>
      </c>
    </row>
    <row r="59" spans="3:7" x14ac:dyDescent="0.25">
      <c r="C59" s="2" t="s">
        <v>39</v>
      </c>
    </row>
    <row r="60" spans="3:7" x14ac:dyDescent="0.25">
      <c r="C60" s="2" t="s">
        <v>164</v>
      </c>
    </row>
    <row r="61" spans="3:7" x14ac:dyDescent="0.25">
      <c r="C61" s="2" t="s">
        <v>220</v>
      </c>
      <c r="G61" s="2" t="str">
        <f>PROPER(F61)</f>
        <v/>
      </c>
    </row>
    <row r="62" spans="3:7" x14ac:dyDescent="0.25">
      <c r="C62" s="2" t="s">
        <v>4143</v>
      </c>
    </row>
    <row r="63" spans="3:7" x14ac:dyDescent="0.25">
      <c r="C63" s="2" t="s">
        <v>165</v>
      </c>
      <c r="G63" s="2" t="str">
        <f t="shared" ref="G63:G71" si="0">PROPER(F63)</f>
        <v/>
      </c>
    </row>
    <row r="64" spans="3:7" x14ac:dyDescent="0.25">
      <c r="C64" s="2" t="s">
        <v>230</v>
      </c>
      <c r="G64" s="2" t="str">
        <f t="shared" si="0"/>
        <v/>
      </c>
    </row>
    <row r="65" spans="3:7" x14ac:dyDescent="0.25">
      <c r="C65" s="2" t="s">
        <v>54</v>
      </c>
      <c r="G65" s="2" t="str">
        <f t="shared" si="0"/>
        <v/>
      </c>
    </row>
    <row r="66" spans="3:7" x14ac:dyDescent="0.25">
      <c r="C66" s="2" t="s">
        <v>166</v>
      </c>
      <c r="G66" s="2" t="str">
        <f t="shared" si="0"/>
        <v/>
      </c>
    </row>
    <row r="67" spans="3:7" x14ac:dyDescent="0.25">
      <c r="C67" s="2" t="s">
        <v>132</v>
      </c>
      <c r="G67" s="2" t="str">
        <f t="shared" si="0"/>
        <v/>
      </c>
    </row>
    <row r="68" spans="3:7" x14ac:dyDescent="0.25">
      <c r="C68" s="2" t="s">
        <v>133</v>
      </c>
      <c r="G68" s="2" t="str">
        <f t="shared" si="0"/>
        <v/>
      </c>
    </row>
    <row r="69" spans="3:7" x14ac:dyDescent="0.25">
      <c r="C69" s="2" t="s">
        <v>219</v>
      </c>
      <c r="G69" s="2" t="str">
        <f t="shared" si="0"/>
        <v/>
      </c>
    </row>
    <row r="70" spans="3:7" x14ac:dyDescent="0.25">
      <c r="C70" s="2" t="s">
        <v>2329</v>
      </c>
      <c r="G70" s="2" t="str">
        <f t="shared" si="0"/>
        <v/>
      </c>
    </row>
    <row r="71" spans="3:7" x14ac:dyDescent="0.25">
      <c r="C71" s="2" t="s">
        <v>167</v>
      </c>
      <c r="G71" s="2" t="str">
        <f t="shared" si="0"/>
        <v/>
      </c>
    </row>
    <row r="72" spans="3:7" x14ac:dyDescent="0.25">
      <c r="C72" s="2" t="s">
        <v>206</v>
      </c>
    </row>
    <row r="73" spans="3:7" x14ac:dyDescent="0.25">
      <c r="C73" s="2" t="s">
        <v>2578</v>
      </c>
      <c r="G73" s="2" t="str">
        <f t="shared" ref="G73:G81" si="1">PROPER(F73)</f>
        <v/>
      </c>
    </row>
    <row r="74" spans="3:7" x14ac:dyDescent="0.25">
      <c r="C74" s="2" t="s">
        <v>168</v>
      </c>
      <c r="G74" s="2" t="str">
        <f t="shared" si="1"/>
        <v/>
      </c>
    </row>
    <row r="75" spans="3:7" x14ac:dyDescent="0.25">
      <c r="C75" s="2" t="s">
        <v>193</v>
      </c>
      <c r="G75" s="2" t="str">
        <f t="shared" si="1"/>
        <v/>
      </c>
    </row>
    <row r="76" spans="3:7" x14ac:dyDescent="0.25">
      <c r="C76" s="2" t="s">
        <v>169</v>
      </c>
      <c r="G76" s="2" t="str">
        <f t="shared" si="1"/>
        <v/>
      </c>
    </row>
    <row r="77" spans="3:7" x14ac:dyDescent="0.25">
      <c r="C77" s="2" t="s">
        <v>170</v>
      </c>
      <c r="G77" s="2" t="str">
        <f t="shared" si="1"/>
        <v/>
      </c>
    </row>
    <row r="78" spans="3:7" x14ac:dyDescent="0.25">
      <c r="C78" s="2" t="s">
        <v>171</v>
      </c>
      <c r="G78" s="2" t="str">
        <f t="shared" si="1"/>
        <v/>
      </c>
    </row>
    <row r="79" spans="3:7" x14ac:dyDescent="0.25">
      <c r="C79" s="2" t="s">
        <v>236</v>
      </c>
      <c r="G79" s="2" t="str">
        <f t="shared" si="1"/>
        <v/>
      </c>
    </row>
    <row r="80" spans="3:7" x14ac:dyDescent="0.25">
      <c r="C80" s="2" t="s">
        <v>172</v>
      </c>
      <c r="G80" s="2" t="str">
        <f t="shared" si="1"/>
        <v/>
      </c>
    </row>
    <row r="81" spans="2:10" x14ac:dyDescent="0.25">
      <c r="C81" s="2" t="s">
        <v>173</v>
      </c>
      <c r="G81" s="2" t="str">
        <f t="shared" si="1"/>
        <v/>
      </c>
    </row>
    <row r="82" spans="2:10" x14ac:dyDescent="0.25">
      <c r="B82" s="2"/>
      <c r="C82" s="2" t="s">
        <v>174</v>
      </c>
      <c r="E82" s="2" t="s">
        <v>38</v>
      </c>
      <c r="F82" s="2" t="s">
        <v>101</v>
      </c>
      <c r="I82" s="2"/>
      <c r="J82" s="2"/>
    </row>
    <row r="83" spans="2:10" x14ac:dyDescent="0.25">
      <c r="C83" s="2" t="s">
        <v>175</v>
      </c>
      <c r="G83" s="2" t="str">
        <f>PROPER(F83)</f>
        <v/>
      </c>
    </row>
    <row r="84" spans="2:10" x14ac:dyDescent="0.25">
      <c r="C84" s="2" t="s">
        <v>176</v>
      </c>
      <c r="G84" s="2" t="str">
        <f>PROPER(F84)</f>
        <v/>
      </c>
    </row>
    <row r="85" spans="2:10" x14ac:dyDescent="0.25">
      <c r="B85" s="2"/>
      <c r="C85" s="2" t="s">
        <v>160</v>
      </c>
      <c r="E85" s="2" t="s">
        <v>42</v>
      </c>
      <c r="G85" s="2" t="s">
        <v>59</v>
      </c>
      <c r="I85" s="2"/>
      <c r="J85" s="2"/>
    </row>
    <row r="86" spans="2:10" x14ac:dyDescent="0.25">
      <c r="C86" s="2" t="s">
        <v>177</v>
      </c>
      <c r="G86" s="2" t="str">
        <f t="shared" ref="G86:G101" si="2">PROPER(F86)</f>
        <v/>
      </c>
    </row>
    <row r="87" spans="2:10" x14ac:dyDescent="0.25">
      <c r="C87" s="2" t="s">
        <v>178</v>
      </c>
      <c r="G87" s="2" t="str">
        <f t="shared" si="2"/>
        <v/>
      </c>
    </row>
    <row r="88" spans="2:10" x14ac:dyDescent="0.25">
      <c r="C88" s="2" t="s">
        <v>129</v>
      </c>
      <c r="G88" s="2" t="str">
        <f t="shared" si="2"/>
        <v/>
      </c>
    </row>
    <row r="89" spans="2:10" x14ac:dyDescent="0.25">
      <c r="C89" s="2" t="s">
        <v>241</v>
      </c>
      <c r="G89" s="2" t="str">
        <f t="shared" si="2"/>
        <v/>
      </c>
    </row>
    <row r="90" spans="2:10" x14ac:dyDescent="0.25">
      <c r="C90" s="2" t="s">
        <v>179</v>
      </c>
      <c r="G90" s="2" t="str">
        <f t="shared" si="2"/>
        <v/>
      </c>
    </row>
    <row r="91" spans="2:10" x14ac:dyDescent="0.25">
      <c r="C91" s="2" t="s">
        <v>244</v>
      </c>
      <c r="G91" s="2" t="str">
        <f t="shared" si="2"/>
        <v/>
      </c>
    </row>
    <row r="92" spans="2:10" x14ac:dyDescent="0.25">
      <c r="C92" s="2" t="s">
        <v>180</v>
      </c>
      <c r="G92" s="2" t="str">
        <f t="shared" si="2"/>
        <v/>
      </c>
    </row>
    <row r="93" spans="2:10" x14ac:dyDescent="0.25">
      <c r="C93" s="2" t="s">
        <v>201</v>
      </c>
      <c r="G93" s="2" t="str">
        <f t="shared" si="2"/>
        <v/>
      </c>
    </row>
    <row r="94" spans="2:10" x14ac:dyDescent="0.25">
      <c r="C94" s="2" t="s">
        <v>192</v>
      </c>
      <c r="G94" s="2" t="str">
        <f t="shared" si="2"/>
        <v/>
      </c>
    </row>
    <row r="95" spans="2:10" x14ac:dyDescent="0.25">
      <c r="C95" s="2" t="s">
        <v>181</v>
      </c>
      <c r="G95" s="2" t="str">
        <f t="shared" si="2"/>
        <v/>
      </c>
    </row>
    <row r="96" spans="2:10" x14ac:dyDescent="0.25">
      <c r="C96" s="2" t="s">
        <v>184</v>
      </c>
      <c r="G96" s="2" t="str">
        <f t="shared" si="2"/>
        <v/>
      </c>
    </row>
    <row r="97" spans="3:7" x14ac:dyDescent="0.25">
      <c r="C97" s="2" t="s">
        <v>136</v>
      </c>
      <c r="G97" s="2" t="str">
        <f t="shared" si="2"/>
        <v/>
      </c>
    </row>
    <row r="98" spans="3:7" x14ac:dyDescent="0.25">
      <c r="C98" s="2" t="s">
        <v>131</v>
      </c>
      <c r="G98" s="2" t="str">
        <f t="shared" si="2"/>
        <v/>
      </c>
    </row>
    <row r="99" spans="3:7" x14ac:dyDescent="0.25">
      <c r="C99" s="2" t="s">
        <v>191</v>
      </c>
      <c r="G99" s="2" t="str">
        <f t="shared" si="2"/>
        <v/>
      </c>
    </row>
    <row r="100" spans="3:7" x14ac:dyDescent="0.25">
      <c r="C100" s="16" t="s">
        <v>135</v>
      </c>
      <c r="G100" s="2" t="str">
        <f t="shared" si="2"/>
        <v/>
      </c>
    </row>
    <row r="101" spans="3:7" x14ac:dyDescent="0.25">
      <c r="C101" s="2" t="s">
        <v>228</v>
      </c>
      <c r="G101" s="2" t="str">
        <f t="shared" si="2"/>
        <v/>
      </c>
    </row>
    <row r="102" spans="3:7" x14ac:dyDescent="0.25">
      <c r="C102" s="2" t="s">
        <v>114</v>
      </c>
    </row>
    <row r="103" spans="3:7" x14ac:dyDescent="0.25">
      <c r="C103" s="2" t="s">
        <v>182</v>
      </c>
    </row>
    <row r="104" spans="3:7" x14ac:dyDescent="0.25">
      <c r="C104" s="2" t="s">
        <v>183</v>
      </c>
    </row>
    <row r="105" spans="3:7" x14ac:dyDescent="0.25">
      <c r="C105" s="2" t="s">
        <v>2597</v>
      </c>
    </row>
    <row r="106" spans="3:7" x14ac:dyDescent="0.25">
      <c r="C106" s="2" t="s">
        <v>1565</v>
      </c>
    </row>
    <row r="107" spans="3:7" x14ac:dyDescent="0.25">
      <c r="C107" s="2" t="s">
        <v>2334</v>
      </c>
    </row>
    <row r="108" spans="3:7" x14ac:dyDescent="0.25">
      <c r="C108" s="2" t="s">
        <v>127</v>
      </c>
    </row>
    <row r="109" spans="3:7" x14ac:dyDescent="0.25">
      <c r="C109" s="2" t="s">
        <v>185</v>
      </c>
    </row>
    <row r="110" spans="3:7" x14ac:dyDescent="0.25">
      <c r="C110" s="2" t="s">
        <v>186</v>
      </c>
    </row>
    <row r="111" spans="3:7" x14ac:dyDescent="0.25">
      <c r="C111" s="2" t="s">
        <v>187</v>
      </c>
    </row>
    <row r="112" spans="3:7" x14ac:dyDescent="0.25">
      <c r="C112" s="2" t="s">
        <v>200</v>
      </c>
    </row>
    <row r="113" spans="3:3" x14ac:dyDescent="0.25">
      <c r="C113" s="2" t="s">
        <v>188</v>
      </c>
    </row>
    <row r="114" spans="3:3" x14ac:dyDescent="0.25">
      <c r="C114" s="2" t="s">
        <v>189</v>
      </c>
    </row>
    <row r="115" spans="3:3" x14ac:dyDescent="0.25">
      <c r="C115" s="2" t="s">
        <v>199</v>
      </c>
    </row>
    <row r="116" spans="3:3" x14ac:dyDescent="0.25">
      <c r="C116" s="2" t="s">
        <v>242</v>
      </c>
    </row>
    <row r="117" spans="3:3" x14ac:dyDescent="0.25">
      <c r="C117" s="2" t="s">
        <v>190</v>
      </c>
    </row>
    <row r="118" spans="3:3" x14ac:dyDescent="0.25">
      <c r="C118" s="2" t="s">
        <v>240</v>
      </c>
    </row>
    <row r="119" spans="3:3" x14ac:dyDescent="0.25">
      <c r="C119" s="2" t="s">
        <v>46</v>
      </c>
    </row>
    <row r="120" spans="3:3" x14ac:dyDescent="0.25">
      <c r="C120" s="2" t="s">
        <v>130</v>
      </c>
    </row>
    <row r="121" spans="3:3" x14ac:dyDescent="0.25">
      <c r="C121" s="2" t="s">
        <v>194</v>
      </c>
    </row>
    <row r="122" spans="3:3" x14ac:dyDescent="0.25">
      <c r="C122" s="2" t="s">
        <v>250</v>
      </c>
    </row>
    <row r="123" spans="3:3" x14ac:dyDescent="0.25">
      <c r="C123" s="2" t="s">
        <v>4990</v>
      </c>
    </row>
    <row r="124" spans="3:3" x14ac:dyDescent="0.25">
      <c r="C124" s="2" t="s">
        <v>5069</v>
      </c>
    </row>
    <row r="125" spans="3:3" x14ac:dyDescent="0.25">
      <c r="C125" s="2" t="s">
        <v>5074</v>
      </c>
    </row>
    <row r="126" spans="3:3" x14ac:dyDescent="0.25">
      <c r="C126" s="2" t="s">
        <v>5296</v>
      </c>
    </row>
    <row r="127" spans="3:3" x14ac:dyDescent="0.25">
      <c r="C127" s="2" t="s">
        <v>5368</v>
      </c>
    </row>
    <row r="128" spans="3:3" x14ac:dyDescent="0.25">
      <c r="C128" s="2" t="s">
        <v>5795</v>
      </c>
    </row>
    <row r="129" spans="3:3" x14ac:dyDescent="0.25">
      <c r="C129" s="2" t="s">
        <v>5801</v>
      </c>
    </row>
    <row r="130" spans="3:3" x14ac:dyDescent="0.25">
      <c r="C130" s="2" t="s">
        <v>5806</v>
      </c>
    </row>
    <row r="131" spans="3:3" x14ac:dyDescent="0.25">
      <c r="C131" s="2" t="s">
        <v>6311</v>
      </c>
    </row>
    <row r="132" spans="3:3" x14ac:dyDescent="0.25">
      <c r="C132" s="2" t="s">
        <v>6673</v>
      </c>
    </row>
    <row r="133" spans="3:3" x14ac:dyDescent="0.25">
      <c r="C133" s="2" t="s">
        <v>6777</v>
      </c>
    </row>
    <row r="134" spans="3:3" x14ac:dyDescent="0.25">
      <c r="C134" s="2" t="s">
        <v>6915</v>
      </c>
    </row>
    <row r="135" spans="3:3" x14ac:dyDescent="0.25">
      <c r="C135" s="2" t="s">
        <v>6971</v>
      </c>
    </row>
    <row r="136" spans="3:3" x14ac:dyDescent="0.25">
      <c r="C136" s="2" t="s">
        <v>7313</v>
      </c>
    </row>
    <row r="171" spans="5:6" x14ac:dyDescent="0.25">
      <c r="E171" s="2" t="str">
        <f t="shared" ref="E171:E178" si="3">PROPER(C95)</f>
        <v>Placidos</v>
      </c>
      <c r="F171" s="2" t="s">
        <v>203</v>
      </c>
    </row>
    <row r="172" spans="5:6" x14ac:dyDescent="0.25">
      <c r="E172" s="2" t="str">
        <f t="shared" si="3"/>
        <v>Planaterra</v>
      </c>
      <c r="F172" s="2" t="s">
        <v>203</v>
      </c>
    </row>
    <row r="173" spans="5:6" x14ac:dyDescent="0.25">
      <c r="E173" s="2" t="str">
        <f t="shared" si="3"/>
        <v>Plantec</v>
      </c>
      <c r="F173" s="2" t="s">
        <v>203</v>
      </c>
    </row>
    <row r="174" spans="5:6" x14ac:dyDescent="0.25">
      <c r="E174" s="2" t="str">
        <f t="shared" si="3"/>
        <v>Ponsse</v>
      </c>
      <c r="F174" s="2" t="s">
        <v>203</v>
      </c>
    </row>
    <row r="175" spans="5:6" x14ac:dyDescent="0.25">
      <c r="E175" s="2" t="str">
        <f t="shared" si="3"/>
        <v>Portex</v>
      </c>
      <c r="F175" s="2" t="s">
        <v>203</v>
      </c>
    </row>
    <row r="176" spans="5:6" x14ac:dyDescent="0.25">
      <c r="E176" s="2" t="str">
        <f t="shared" si="3"/>
        <v>Pretel</v>
      </c>
      <c r="F176" s="2" t="s">
        <v>203</v>
      </c>
    </row>
    <row r="177" spans="5:6" x14ac:dyDescent="0.25">
      <c r="E177" s="2" t="str">
        <f t="shared" si="3"/>
        <v>Pw Agroflorestal</v>
      </c>
      <c r="F177" s="2" t="s">
        <v>203</v>
      </c>
    </row>
    <row r="178" spans="5:6" x14ac:dyDescent="0.25">
      <c r="E178" s="2" t="str">
        <f t="shared" si="3"/>
        <v>Rds</v>
      </c>
    </row>
    <row r="180" spans="5:6" x14ac:dyDescent="0.25">
      <c r="F180" s="2" t="str">
        <f t="shared" ref="F180" si="4">LOWER(E180:E277)</f>
        <v/>
      </c>
    </row>
  </sheetData>
  <autoFilter ref="A1:J101" xr:uid="{7C02E2A3-BE3B-4CEC-9368-3B4D3411507F}">
    <sortState ref="A2:J101">
      <sortCondition ref="C1:C101"/>
    </sortState>
  </autoFilter>
  <sortState ref="C2:C180">
    <sortCondition ref="C1"/>
  </sortState>
  <dataConsolidate/>
  <pageMargins left="0.511811024" right="0.511811024" top="0.78740157500000008" bottom="0.78740157500000008" header="0.31496062000000008" footer="0.31496062000000008"/>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A414EB68-AE57-4189-9C47-A50EE50BF511}">
          <x14:formula1>
            <xm:f>Banco_de_Dados!$K$1:$K$1951</xm:f>
          </x14:formula1>
          <xm:sqref>C3:C5</xm:sqref>
        </x14:dataValidation>
        <x14:dataValidation type="list" allowBlank="1" showInputMessage="1" showErrorMessage="1" xr:uid="{F223BCE2-BE16-44B6-A31B-84E8E5F7B6C7}">
          <x14:formula1>
            <xm:f>Banco_de_Dados!$U$2:$U$1048576</xm:f>
          </x14:formula1>
          <xm:sqref>H2:H34</xm:sqref>
        </x14:dataValidation>
        <x14:dataValidation type="list" allowBlank="1" showInputMessage="1" showErrorMessage="1" xr:uid="{30C34205-4C53-4A23-BE43-E6B639292CAB}">
          <x14:formula1>
            <xm:f>Banco_de_Dados!$V$2:$V$1048576</xm:f>
          </x14:formula1>
          <xm:sqref>H39</xm:sqref>
        </x14:dataValidation>
        <x14:dataValidation type="list" allowBlank="1" showInputMessage="1" showErrorMessage="1" xr:uid="{F18CE5EA-80B9-4CCC-9B60-F2947AF6D931}">
          <x14:formula1>
            <xm:f>Banco_de_Dados!$L$2:$L$1048576</xm:f>
          </x14:formula1>
          <xm:sqref>C6:C131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Banco_de_Dados</vt:lpstr>
      <vt:lpstr>Lista_Susp_</vt:lpstr>
      <vt:lpstr>Lista_Susp_!PRAZO</vt:lpstr>
    </vt:vector>
  </TitlesOfParts>
  <Company>BRACELL CELULOSE 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Rodrigues Sousa</dc:creator>
  <cp:lastModifiedBy>Aline Alves Dos Santos</cp:lastModifiedBy>
  <cp:lastPrinted>2024-05-15T19:18:32Z</cp:lastPrinted>
  <dcterms:created xsi:type="dcterms:W3CDTF">2023-07-29T21:13:37Z</dcterms:created>
  <dcterms:modified xsi:type="dcterms:W3CDTF">2024-12-31T12:45:29Z</dcterms:modified>
</cp:coreProperties>
</file>