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 confronta" sheetId="1" r:id="rId4"/>
  </sheets>
  <definedNames/>
  <calcPr/>
</workbook>
</file>

<file path=xl/sharedStrings.xml><?xml version="1.0" encoding="utf-8"?>
<sst xmlns="http://schemas.openxmlformats.org/spreadsheetml/2006/main" count="100" uniqueCount="37">
  <si>
    <t>Categoria prodotto</t>
  </si>
  <si>
    <t xml:space="preserve">Codice </t>
  </si>
  <si>
    <t>modello</t>
  </si>
  <si>
    <t>prezzo unitario</t>
  </si>
  <si>
    <t>Giacche Snowboard</t>
  </si>
  <si>
    <t>a3</t>
  </si>
  <si>
    <t>MONO</t>
  </si>
  <si>
    <t>a6</t>
  </si>
  <si>
    <t>CERCA.X</t>
  </si>
  <si>
    <t>a4</t>
  </si>
  <si>
    <t>EVOL</t>
  </si>
  <si>
    <t>a5</t>
  </si>
  <si>
    <t>ROUTER</t>
  </si>
  <si>
    <t>INDICE E CONFRONTA</t>
  </si>
  <si>
    <t>FOCUS</t>
  </si>
  <si>
    <t>a7</t>
  </si>
  <si>
    <t>MAIMED</t>
  </si>
  <si>
    <t>Pantaloni Snowboard</t>
  </si>
  <si>
    <t>a8</t>
  </si>
  <si>
    <t>FRONT</t>
  </si>
  <si>
    <t>a9</t>
  </si>
  <si>
    <t>CARGO</t>
  </si>
  <si>
    <t>a10</t>
  </si>
  <si>
    <t>FRANK</t>
  </si>
  <si>
    <t>Scarponi</t>
  </si>
  <si>
    <t>a11</t>
  </si>
  <si>
    <t>SLOGAN</t>
  </si>
  <si>
    <t>a12</t>
  </si>
  <si>
    <t>PRISON</t>
  </si>
  <si>
    <t>a13</t>
  </si>
  <si>
    <t>SOLID</t>
  </si>
  <si>
    <t>Snowboard</t>
  </si>
  <si>
    <t>a1</t>
  </si>
  <si>
    <t>DIABLO</t>
  </si>
  <si>
    <t>a2</t>
  </si>
  <si>
    <t>EVIL</t>
  </si>
  <si>
    <t>CERCA.VERT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</si>
</sst>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€&quot;\ * #,##0.00_-;\-&quot;€&quot;\ * #,##0.00_-;_-&quot;€&quot;\ * &quot;-&quot;??_-;_-@"/>
  </numFmts>
  <fonts count="7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FF9900"/>
      <name val="Calibri"/>
      <scheme val="minor"/>
    </font>
    <font/>
    <font>
      <sz val="11.0"/>
      <color rgb="FFFF9900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3" fontId="2" numFmtId="0" xfId="0" applyBorder="1" applyFill="1" applyFont="1"/>
    <xf borderId="1" fillId="0" fontId="2" numFmtId="164" xfId="0" applyBorder="1" applyFont="1" applyNumberFormat="1"/>
    <xf borderId="1" fillId="3" fontId="2" numFmtId="0" xfId="0" applyAlignment="1" applyBorder="1" applyFont="1">
      <alignment readingOrder="0"/>
    </xf>
    <xf borderId="2" fillId="4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0" fillId="5" fontId="2" numFmtId="0" xfId="0" applyAlignment="1" applyFill="1" applyFont="1">
      <alignment readingOrder="0"/>
    </xf>
    <xf borderId="0" fillId="0" fontId="2" numFmtId="0" xfId="0" applyFont="1"/>
    <xf borderId="1" fillId="5" fontId="2" numFmtId="0" xfId="0" applyAlignment="1" applyBorder="1" applyFont="1">
      <alignment readingOrder="0"/>
    </xf>
    <xf borderId="2" fillId="4" fontId="5" numFmtId="0" xfId="0" applyAlignment="1" applyBorder="1" applyFont="1">
      <alignment readingOrder="0"/>
    </xf>
    <xf borderId="4" fillId="5" fontId="2" numFmtId="0" xfId="0" applyAlignment="1" applyBorder="1" applyFont="1">
      <alignment readingOrder="0"/>
    </xf>
    <xf borderId="5" fillId="5" fontId="6" numFmtId="0" xfId="0" applyBorder="1" applyFont="1"/>
    <xf borderId="5" fillId="0" fontId="4" numFmtId="0" xfId="0" applyBorder="1" applyFont="1"/>
    <xf borderId="4" fillId="0" fontId="2" numFmtId="0" xfId="0" applyBorder="1" applyFont="1"/>
    <xf borderId="5" fillId="0" fontId="2" numFmtId="0" xfId="0" applyBorder="1" applyFont="1"/>
    <xf borderId="0" fillId="4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7.86"/>
    <col customWidth="1" min="3" max="3" width="8.71"/>
    <col customWidth="1" min="4" max="4" width="14.86"/>
    <col customWidth="1" min="5" max="5" width="10.86"/>
    <col customWidth="1" min="6" max="6" width="12.43"/>
    <col customWidth="1" min="7" max="7" width="24.0"/>
    <col customWidth="1" min="8" max="8" width="23.0"/>
    <col customWidth="1" min="9" max="9" width="21.57"/>
    <col customWidth="1" min="10" max="11" width="8.71"/>
    <col customWidth="1" min="12" max="12" width="11.57"/>
    <col customWidth="1" min="13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0</v>
      </c>
      <c r="H1" s="1" t="s">
        <v>2</v>
      </c>
      <c r="I1" s="1" t="s">
        <v>3</v>
      </c>
    </row>
    <row r="2" ht="12.75" customHeight="1">
      <c r="A2" s="2" t="s">
        <v>4</v>
      </c>
      <c r="B2" s="3" t="s">
        <v>5</v>
      </c>
      <c r="C2" s="2" t="s">
        <v>6</v>
      </c>
      <c r="D2" s="4">
        <v>261.5</v>
      </c>
      <c r="F2" s="5" t="s">
        <v>7</v>
      </c>
      <c r="G2" s="2" t="str">
        <f t="array" ref="G2">XLOOKUP(F2,B2:B14,A2:A14,"PRODOTTO NON VALIDO")</f>
        <v>Giacche Snowboard</v>
      </c>
      <c r="H2" s="2" t="str">
        <f t="array" ref="H2">PROPER(XLOOKUP(F2,B2:B14,C2:C14,"MODELLO NON VALIDO"))</f>
        <v>Focus</v>
      </c>
      <c r="I2" s="4">
        <f t="array" ref="I2">XLOOKUP(F2,B2:B14,D2:D14,"PREZZO NON DISPONIBILE")</f>
        <v>299</v>
      </c>
      <c r="K2" s="6" t="s">
        <v>8</v>
      </c>
      <c r="L2" s="7"/>
    </row>
    <row r="3" ht="12.75" customHeight="1">
      <c r="A3" s="2" t="s">
        <v>4</v>
      </c>
      <c r="B3" s="3" t="s">
        <v>9</v>
      </c>
      <c r="C3" s="2" t="s">
        <v>10</v>
      </c>
      <c r="D3" s="4">
        <v>214.0</v>
      </c>
      <c r="F3" s="8"/>
      <c r="G3" s="9"/>
      <c r="H3" s="9"/>
      <c r="I3" s="9"/>
    </row>
    <row r="4" ht="12.75" customHeight="1">
      <c r="A4" s="2" t="s">
        <v>4</v>
      </c>
      <c r="B4" s="3" t="s">
        <v>11</v>
      </c>
      <c r="C4" s="2" t="s">
        <v>12</v>
      </c>
      <c r="D4" s="4">
        <v>187.0</v>
      </c>
      <c r="F4" s="10" t="s">
        <v>11</v>
      </c>
      <c r="G4" s="2" t="str">
        <f t="array" ref="G4">INDEX($A$2:$A$14, MATCH(F4, $B$2:$B$14, 0))</f>
        <v>Giacche Snowboard</v>
      </c>
      <c r="H4" s="2" t="str">
        <f t="array" ref="H4">PROPER(INDEX(A$2:D$14,MATCH(F4,B$2:B$14),3))</f>
        <v>Router</v>
      </c>
      <c r="I4" s="4">
        <f t="array" ref="I4">INDEX(A$2:D$14,MATCH(F4,B$2:B$14),4)</f>
        <v>187</v>
      </c>
      <c r="K4" s="11" t="s">
        <v>13</v>
      </c>
      <c r="L4" s="7"/>
    </row>
    <row r="5" ht="12.75" customHeight="1">
      <c r="A5" s="2" t="s">
        <v>4</v>
      </c>
      <c r="B5" s="3" t="s">
        <v>7</v>
      </c>
      <c r="C5" s="2" t="s">
        <v>14</v>
      </c>
      <c r="D5" s="4">
        <v>299.0</v>
      </c>
      <c r="F5" s="8"/>
      <c r="G5" s="9"/>
      <c r="H5" s="9"/>
      <c r="I5" s="9"/>
    </row>
    <row r="6" ht="12.75" customHeight="1">
      <c r="A6" s="2" t="s">
        <v>4</v>
      </c>
      <c r="B6" s="3" t="s">
        <v>15</v>
      </c>
      <c r="C6" s="2" t="s">
        <v>16</v>
      </c>
      <c r="D6" s="4">
        <v>158.5</v>
      </c>
      <c r="F6" s="12"/>
      <c r="G6" s="13"/>
      <c r="H6" s="14"/>
      <c r="I6" s="15"/>
    </row>
    <row r="7" ht="12.75" customHeight="1">
      <c r="A7" s="2" t="s">
        <v>17</v>
      </c>
      <c r="B7" s="3" t="s">
        <v>18</v>
      </c>
      <c r="C7" s="2" t="s">
        <v>19</v>
      </c>
      <c r="D7" s="4">
        <v>183.5</v>
      </c>
      <c r="F7" s="8"/>
      <c r="G7" s="16"/>
      <c r="H7" s="16"/>
      <c r="I7" s="9"/>
    </row>
    <row r="8" ht="12.75" customHeight="1">
      <c r="A8" s="2" t="s">
        <v>17</v>
      </c>
      <c r="B8" s="3" t="s">
        <v>20</v>
      </c>
      <c r="C8" s="2" t="s">
        <v>21</v>
      </c>
      <c r="D8" s="4">
        <v>168.0</v>
      </c>
      <c r="F8" s="1" t="s">
        <v>1</v>
      </c>
      <c r="G8" s="1" t="s">
        <v>0</v>
      </c>
      <c r="H8" s="1" t="s">
        <v>2</v>
      </c>
      <c r="I8" s="1" t="s">
        <v>3</v>
      </c>
    </row>
    <row r="9" ht="12.75" customHeight="1">
      <c r="A9" s="2" t="s">
        <v>17</v>
      </c>
      <c r="B9" s="3" t="s">
        <v>22</v>
      </c>
      <c r="C9" s="2" t="s">
        <v>23</v>
      </c>
      <c r="D9" s="4">
        <v>140.5</v>
      </c>
      <c r="F9" s="3" t="s">
        <v>5</v>
      </c>
      <c r="G9" s="2" t="s">
        <v>4</v>
      </c>
      <c r="H9" s="2" t="s">
        <v>6</v>
      </c>
      <c r="I9" s="4">
        <v>261.5</v>
      </c>
    </row>
    <row r="10" ht="12.75" customHeight="1">
      <c r="A10" s="2" t="s">
        <v>24</v>
      </c>
      <c r="B10" s="3" t="s">
        <v>25</v>
      </c>
      <c r="C10" s="2" t="s">
        <v>26</v>
      </c>
      <c r="D10" s="4">
        <v>97.0</v>
      </c>
      <c r="F10" s="3" t="s">
        <v>9</v>
      </c>
      <c r="G10" s="2" t="s">
        <v>4</v>
      </c>
      <c r="H10" s="2" t="s">
        <v>10</v>
      </c>
      <c r="I10" s="4">
        <v>214.0</v>
      </c>
    </row>
    <row r="11" ht="12.75" customHeight="1">
      <c r="A11" s="2" t="s">
        <v>24</v>
      </c>
      <c r="B11" s="3" t="s">
        <v>27</v>
      </c>
      <c r="C11" s="2" t="s">
        <v>28</v>
      </c>
      <c r="D11" s="4">
        <v>112.0</v>
      </c>
      <c r="F11" s="3" t="s">
        <v>11</v>
      </c>
      <c r="G11" s="2" t="s">
        <v>4</v>
      </c>
      <c r="H11" s="2" t="s">
        <v>12</v>
      </c>
      <c r="I11" s="4">
        <v>187.0</v>
      </c>
    </row>
    <row r="12" ht="12.75" customHeight="1">
      <c r="A12" s="2" t="s">
        <v>24</v>
      </c>
      <c r="B12" s="3" t="s">
        <v>29</v>
      </c>
      <c r="C12" s="2" t="s">
        <v>30</v>
      </c>
      <c r="D12" s="4">
        <v>95.5</v>
      </c>
      <c r="F12" s="3" t="s">
        <v>7</v>
      </c>
      <c r="G12" s="2" t="s">
        <v>4</v>
      </c>
      <c r="H12" s="2" t="s">
        <v>14</v>
      </c>
      <c r="I12" s="4">
        <v>299.0</v>
      </c>
    </row>
    <row r="13" ht="12.75" customHeight="1">
      <c r="A13" s="2" t="s">
        <v>31</v>
      </c>
      <c r="B13" s="3" t="s">
        <v>32</v>
      </c>
      <c r="C13" s="2" t="s">
        <v>33</v>
      </c>
      <c r="D13" s="4">
        <v>578.0</v>
      </c>
      <c r="F13" s="3" t="s">
        <v>15</v>
      </c>
      <c r="G13" s="2" t="s">
        <v>4</v>
      </c>
      <c r="H13" s="2" t="s">
        <v>16</v>
      </c>
      <c r="I13" s="4">
        <v>158.5</v>
      </c>
    </row>
    <row r="14" ht="12.75" customHeight="1">
      <c r="A14" s="2" t="s">
        <v>31</v>
      </c>
      <c r="B14" s="3" t="s">
        <v>34</v>
      </c>
      <c r="C14" s="2" t="s">
        <v>35</v>
      </c>
      <c r="D14" s="4">
        <v>620.0</v>
      </c>
      <c r="F14" s="3" t="s">
        <v>18</v>
      </c>
      <c r="G14" s="2" t="s">
        <v>17</v>
      </c>
      <c r="H14" s="2" t="s">
        <v>19</v>
      </c>
      <c r="I14" s="4">
        <v>183.5</v>
      </c>
    </row>
    <row r="15" ht="12.75" customHeight="1">
      <c r="F15" s="3" t="s">
        <v>20</v>
      </c>
      <c r="G15" s="2" t="s">
        <v>17</v>
      </c>
      <c r="H15" s="2" t="s">
        <v>21</v>
      </c>
      <c r="I15" s="4">
        <v>168.0</v>
      </c>
    </row>
    <row r="16" ht="12.75" customHeight="1">
      <c r="F16" s="3" t="s">
        <v>22</v>
      </c>
      <c r="G16" s="2" t="s">
        <v>17</v>
      </c>
      <c r="H16" s="2" t="s">
        <v>23</v>
      </c>
      <c r="I16" s="4">
        <v>140.5</v>
      </c>
    </row>
    <row r="17" ht="12.75" customHeight="1">
      <c r="F17" s="3" t="s">
        <v>25</v>
      </c>
      <c r="G17" s="2" t="s">
        <v>24</v>
      </c>
      <c r="H17" s="2" t="s">
        <v>26</v>
      </c>
      <c r="I17" s="4">
        <v>97.0</v>
      </c>
    </row>
    <row r="18" ht="12.75" customHeight="1">
      <c r="F18" s="3" t="s">
        <v>27</v>
      </c>
      <c r="G18" s="2" t="s">
        <v>24</v>
      </c>
      <c r="H18" s="2" t="s">
        <v>28</v>
      </c>
      <c r="I18" s="4">
        <v>112.0</v>
      </c>
    </row>
    <row r="19" ht="12.75" customHeight="1">
      <c r="F19" s="3" t="s">
        <v>29</v>
      </c>
      <c r="G19" s="2" t="s">
        <v>24</v>
      </c>
      <c r="H19" s="2" t="s">
        <v>30</v>
      </c>
      <c r="I19" s="4">
        <v>95.5</v>
      </c>
    </row>
    <row r="20" ht="12.75" customHeight="1">
      <c r="F20" s="3" t="s">
        <v>32</v>
      </c>
      <c r="G20" s="2" t="s">
        <v>31</v>
      </c>
      <c r="H20" s="2" t="s">
        <v>33</v>
      </c>
      <c r="I20" s="4">
        <v>578.0</v>
      </c>
    </row>
    <row r="21" ht="12.75" customHeight="1">
      <c r="F21" s="3" t="s">
        <v>34</v>
      </c>
      <c r="G21" s="2" t="s">
        <v>31</v>
      </c>
      <c r="H21" s="2" t="s">
        <v>35</v>
      </c>
      <c r="I21" s="4">
        <v>620.0</v>
      </c>
    </row>
    <row r="22" ht="12.75" customHeight="1"/>
    <row r="23" ht="12.75" customHeight="1">
      <c r="F23" s="1" t="s">
        <v>1</v>
      </c>
      <c r="G23" s="1" t="s">
        <v>0</v>
      </c>
      <c r="H23" s="1" t="s">
        <v>2</v>
      </c>
      <c r="I23" s="1" t="s">
        <v>3</v>
      </c>
    </row>
    <row r="24" ht="12.75" customHeight="1">
      <c r="F24" s="5" t="s">
        <v>20</v>
      </c>
      <c r="G24" s="2" t="str">
        <f>VLOOKUP(F24,F$9:I$20,2,0)</f>
        <v>Pantaloni Snowboard</v>
      </c>
      <c r="H24" s="2" t="str">
        <f>PROPER(VLOOKUP(F24,F$9:I$20,3,0))</f>
        <v>Cargo</v>
      </c>
      <c r="I24" s="4">
        <f>VLOOKUP(F24,F$9:I$20,4,0)</f>
        <v>168</v>
      </c>
      <c r="K24" s="17" t="s">
        <v>36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K4:L4"/>
    <mergeCell ref="K2:L2"/>
    <mergeCell ref="K24:L24"/>
    <mergeCell ref="G6:H6"/>
  </mergeCells>
  <printOptions/>
  <pageMargins bottom="1.0" footer="0.0" header="0.0" left="0.75" right="0.75" top="1.0"/>
  <pageSetup paperSize="9" orientation="portrait"/>
  <drawing r:id="rId1"/>
</worksheet>
</file>