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Documents\GitHub\pensum-extractor\pensum\"/>
    </mc:Choice>
  </mc:AlternateContent>
  <xr:revisionPtr revIDLastSave="0" documentId="13_ncr:1_{324C4780-5EDC-4F46-8FE6-4EBE714E4B10}" xr6:coauthVersionLast="47" xr6:coauthVersionMax="47" xr10:uidLastSave="{00000000-0000-0000-0000-000000000000}"/>
  <bookViews>
    <workbookView xWindow="-120" yWindow="-120" windowWidth="29040" windowHeight="15990" activeTab="2" xr2:uid="{E92E1668-6A1D-4109-AE2B-4CE0FD822644}"/>
  </bookViews>
  <sheets>
    <sheet name="Sheet1" sheetId="1" r:id="rId1"/>
    <sheet name="Sheet2" sheetId="2" r:id="rId2"/>
    <sheet name="Sheet1 (2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4" i="3" l="1"/>
  <c r="N4" i="3"/>
  <c r="O4" i="3"/>
  <c r="M5" i="3"/>
  <c r="N5" i="3"/>
  <c r="O5" i="3"/>
  <c r="M6" i="3"/>
  <c r="N6" i="3"/>
  <c r="O6" i="3"/>
  <c r="M7" i="3"/>
  <c r="N7" i="3"/>
  <c r="O7" i="3"/>
  <c r="M8" i="3"/>
  <c r="N8" i="3"/>
  <c r="O8" i="3"/>
  <c r="M9" i="3"/>
  <c r="N9" i="3"/>
  <c r="O9" i="3"/>
  <c r="M10" i="3"/>
  <c r="N10" i="3"/>
  <c r="O10" i="3"/>
  <c r="M11" i="3"/>
  <c r="N11" i="3"/>
  <c r="O11" i="3"/>
  <c r="M12" i="3"/>
  <c r="N12" i="3"/>
  <c r="O12" i="3"/>
  <c r="M13" i="3"/>
  <c r="N13" i="3"/>
  <c r="O13" i="3"/>
  <c r="M14" i="3"/>
  <c r="N14" i="3"/>
  <c r="O14" i="3"/>
  <c r="M15" i="3"/>
  <c r="N15" i="3"/>
  <c r="O15" i="3"/>
  <c r="M16" i="3"/>
  <c r="N16" i="3"/>
  <c r="O16" i="3"/>
  <c r="M17" i="3"/>
  <c r="N17" i="3"/>
  <c r="O17" i="3"/>
  <c r="M18" i="3"/>
  <c r="N18" i="3"/>
  <c r="O18" i="3"/>
  <c r="M19" i="3"/>
  <c r="N19" i="3"/>
  <c r="O19" i="3"/>
  <c r="M20" i="3"/>
  <c r="N20" i="3"/>
  <c r="O20" i="3"/>
  <c r="M21" i="3"/>
  <c r="N21" i="3"/>
  <c r="O21" i="3"/>
  <c r="M22" i="3"/>
  <c r="N22" i="3"/>
  <c r="O22" i="3"/>
  <c r="M23" i="3"/>
  <c r="N23" i="3"/>
  <c r="O23" i="3"/>
  <c r="M24" i="3"/>
  <c r="N24" i="3"/>
  <c r="O24" i="3"/>
  <c r="M25" i="3"/>
  <c r="N25" i="3"/>
  <c r="O25" i="3"/>
  <c r="M26" i="3"/>
  <c r="N26" i="3"/>
  <c r="O26" i="3"/>
  <c r="M27" i="3"/>
  <c r="N27" i="3"/>
  <c r="O27" i="3"/>
  <c r="M28" i="3"/>
  <c r="N28" i="3"/>
  <c r="O28" i="3"/>
  <c r="M29" i="3"/>
  <c r="N29" i="3"/>
  <c r="O29" i="3"/>
  <c r="M30" i="3"/>
  <c r="N30" i="3"/>
  <c r="O30" i="3"/>
  <c r="M31" i="3"/>
  <c r="N31" i="3"/>
  <c r="O31" i="3"/>
  <c r="M32" i="3"/>
  <c r="N32" i="3"/>
  <c r="O32" i="3"/>
  <c r="M33" i="3"/>
  <c r="N33" i="3"/>
  <c r="O33" i="3"/>
  <c r="M34" i="3"/>
  <c r="N34" i="3"/>
  <c r="O34" i="3"/>
  <c r="M35" i="3"/>
  <c r="N35" i="3"/>
  <c r="O35" i="3"/>
  <c r="M36" i="3"/>
  <c r="N36" i="3"/>
  <c r="O36" i="3"/>
  <c r="M37" i="3"/>
  <c r="N37" i="3"/>
  <c r="O37" i="3"/>
  <c r="M38" i="3"/>
  <c r="N38" i="3"/>
  <c r="O38" i="3"/>
  <c r="M39" i="3"/>
  <c r="N39" i="3"/>
  <c r="O39" i="3"/>
  <c r="M40" i="3"/>
  <c r="N40" i="3"/>
  <c r="O40" i="3"/>
  <c r="M41" i="3"/>
  <c r="N41" i="3"/>
  <c r="O41" i="3"/>
  <c r="M42" i="3"/>
  <c r="N42" i="3"/>
  <c r="O42" i="3"/>
  <c r="M43" i="3"/>
  <c r="N43" i="3"/>
  <c r="O43" i="3"/>
  <c r="M44" i="3"/>
  <c r="N44" i="3"/>
  <c r="O44" i="3"/>
  <c r="M45" i="3"/>
  <c r="N45" i="3"/>
  <c r="O45" i="3"/>
  <c r="M46" i="3"/>
  <c r="N46" i="3"/>
  <c r="O46" i="3"/>
  <c r="M47" i="3"/>
  <c r="N47" i="3"/>
  <c r="O47" i="3"/>
  <c r="M48" i="3"/>
  <c r="N48" i="3"/>
  <c r="O48" i="3"/>
  <c r="M49" i="3"/>
  <c r="N49" i="3"/>
  <c r="O49" i="3"/>
  <c r="M50" i="3"/>
  <c r="N50" i="3"/>
  <c r="O50" i="3"/>
  <c r="M51" i="3"/>
  <c r="N51" i="3"/>
  <c r="O51" i="3"/>
  <c r="M52" i="3"/>
  <c r="N52" i="3"/>
  <c r="O52" i="3"/>
  <c r="M53" i="3"/>
  <c r="N53" i="3"/>
  <c r="O53" i="3"/>
  <c r="M54" i="3"/>
  <c r="N54" i="3"/>
  <c r="O54" i="3"/>
  <c r="M55" i="3"/>
  <c r="N55" i="3"/>
  <c r="O55" i="3"/>
  <c r="M56" i="3"/>
  <c r="N56" i="3"/>
  <c r="O56" i="3"/>
  <c r="M57" i="3"/>
  <c r="N57" i="3"/>
  <c r="O57" i="3"/>
  <c r="M58" i="3"/>
  <c r="N58" i="3"/>
  <c r="O58" i="3"/>
  <c r="M59" i="3"/>
  <c r="N59" i="3"/>
  <c r="O59" i="3"/>
  <c r="M60" i="3"/>
  <c r="N60" i="3"/>
  <c r="O60" i="3"/>
  <c r="M61" i="3"/>
  <c r="N61" i="3"/>
  <c r="O61" i="3"/>
  <c r="M62" i="3"/>
  <c r="N62" i="3"/>
  <c r="O62" i="3"/>
  <c r="M63" i="3"/>
  <c r="N63" i="3"/>
  <c r="O63" i="3"/>
  <c r="M64" i="3"/>
  <c r="N64" i="3"/>
  <c r="O64" i="3"/>
  <c r="M65" i="3"/>
  <c r="N65" i="3"/>
  <c r="O65" i="3"/>
  <c r="M66" i="3"/>
  <c r="N66" i="3"/>
  <c r="O66" i="3"/>
  <c r="M67" i="3"/>
  <c r="N67" i="3"/>
  <c r="O67" i="3"/>
  <c r="M68" i="3"/>
  <c r="N68" i="3"/>
  <c r="O68" i="3"/>
  <c r="M69" i="3"/>
  <c r="N69" i="3"/>
  <c r="O69" i="3"/>
  <c r="M70" i="3"/>
  <c r="N70" i="3"/>
  <c r="O70" i="3"/>
  <c r="M71" i="3"/>
  <c r="N71" i="3"/>
  <c r="O71" i="3"/>
  <c r="M72" i="3"/>
  <c r="N72" i="3"/>
  <c r="O72" i="3"/>
  <c r="M73" i="3"/>
  <c r="N73" i="3"/>
  <c r="O73" i="3"/>
  <c r="M74" i="3"/>
  <c r="N74" i="3"/>
  <c r="O74" i="3"/>
  <c r="M75" i="3"/>
  <c r="N75" i="3"/>
  <c r="O75" i="3"/>
  <c r="M76" i="3"/>
  <c r="N76" i="3"/>
  <c r="O76" i="3"/>
  <c r="M77" i="3"/>
  <c r="N77" i="3"/>
  <c r="O77" i="3"/>
  <c r="M78" i="3"/>
  <c r="N78" i="3"/>
  <c r="O78" i="3"/>
  <c r="M79" i="3"/>
  <c r="N79" i="3"/>
  <c r="O79" i="3"/>
  <c r="M80" i="3"/>
  <c r="N80" i="3"/>
  <c r="O80" i="3"/>
  <c r="M81" i="3"/>
  <c r="N81" i="3"/>
  <c r="O81" i="3"/>
  <c r="M82" i="3"/>
  <c r="N82" i="3"/>
  <c r="O82" i="3"/>
  <c r="M83" i="3"/>
  <c r="N83" i="3"/>
  <c r="O83" i="3"/>
  <c r="M84" i="3"/>
  <c r="N84" i="3"/>
  <c r="O84" i="3"/>
  <c r="M85" i="3"/>
  <c r="N85" i="3"/>
  <c r="O85" i="3"/>
  <c r="M86" i="3"/>
  <c r="N86" i="3"/>
  <c r="O86" i="3"/>
  <c r="M87" i="3"/>
  <c r="N87" i="3"/>
  <c r="O87" i="3"/>
  <c r="M88" i="3"/>
  <c r="N88" i="3"/>
  <c r="O88" i="3"/>
  <c r="M89" i="3"/>
  <c r="N89" i="3"/>
  <c r="O89" i="3"/>
  <c r="M90" i="3"/>
  <c r="N90" i="3"/>
  <c r="O90" i="3"/>
  <c r="M91" i="3"/>
  <c r="N91" i="3"/>
  <c r="O91" i="3"/>
  <c r="M92" i="3"/>
  <c r="N92" i="3"/>
  <c r="O92" i="3"/>
  <c r="M93" i="3"/>
  <c r="N93" i="3"/>
  <c r="O93" i="3"/>
  <c r="M94" i="3"/>
  <c r="N94" i="3"/>
  <c r="O94" i="3"/>
  <c r="M95" i="3"/>
  <c r="N95" i="3"/>
  <c r="O95" i="3"/>
  <c r="M96" i="3"/>
  <c r="N96" i="3"/>
  <c r="O96" i="3"/>
  <c r="M97" i="3"/>
  <c r="N97" i="3"/>
  <c r="O97" i="3"/>
  <c r="M98" i="3"/>
  <c r="N98" i="3"/>
  <c r="O98" i="3"/>
  <c r="M99" i="3"/>
  <c r="N99" i="3"/>
  <c r="O99" i="3"/>
  <c r="M100" i="3"/>
  <c r="N100" i="3"/>
  <c r="O100" i="3"/>
  <c r="M101" i="3"/>
  <c r="N101" i="3"/>
  <c r="O101" i="3"/>
  <c r="M102" i="3"/>
  <c r="N102" i="3"/>
  <c r="O102" i="3"/>
  <c r="M103" i="3"/>
  <c r="N103" i="3"/>
  <c r="O103" i="3"/>
  <c r="M104" i="3"/>
  <c r="N104" i="3"/>
  <c r="O104" i="3"/>
  <c r="M105" i="3"/>
  <c r="N105" i="3"/>
  <c r="O105" i="3"/>
  <c r="M106" i="3"/>
  <c r="N106" i="3"/>
  <c r="O106" i="3"/>
  <c r="M107" i="3"/>
  <c r="N107" i="3"/>
  <c r="O107" i="3"/>
  <c r="M108" i="3"/>
  <c r="N108" i="3"/>
  <c r="O108" i="3"/>
  <c r="M109" i="3"/>
  <c r="N109" i="3"/>
  <c r="O109" i="3"/>
  <c r="M110" i="3"/>
  <c r="N110" i="3"/>
  <c r="O110" i="3"/>
  <c r="M111" i="3"/>
  <c r="N111" i="3"/>
  <c r="O111" i="3"/>
  <c r="M112" i="3"/>
  <c r="N112" i="3"/>
  <c r="O112" i="3"/>
  <c r="M113" i="3"/>
  <c r="N113" i="3"/>
  <c r="O113" i="3"/>
  <c r="M114" i="3"/>
  <c r="N114" i="3"/>
  <c r="O114" i="3"/>
  <c r="M115" i="3"/>
  <c r="N115" i="3"/>
  <c r="O115" i="3"/>
  <c r="M116" i="3"/>
  <c r="N116" i="3"/>
  <c r="O116" i="3"/>
  <c r="M117" i="3"/>
  <c r="N117" i="3"/>
  <c r="O117" i="3"/>
  <c r="M118" i="3"/>
  <c r="N118" i="3"/>
  <c r="O118" i="3"/>
  <c r="M119" i="3"/>
  <c r="P119" i="3" s="1"/>
  <c r="N119" i="3"/>
  <c r="O119" i="3"/>
  <c r="M120" i="3"/>
  <c r="N120" i="3"/>
  <c r="O120" i="3"/>
  <c r="M121" i="3"/>
  <c r="N121" i="3"/>
  <c r="O121" i="3"/>
  <c r="M122" i="3"/>
  <c r="N122" i="3"/>
  <c r="O122" i="3"/>
  <c r="M123" i="3"/>
  <c r="N123" i="3"/>
  <c r="O123" i="3"/>
  <c r="M124" i="3"/>
  <c r="N124" i="3"/>
  <c r="O124" i="3"/>
  <c r="M125" i="3"/>
  <c r="N125" i="3"/>
  <c r="O125" i="3"/>
  <c r="M126" i="3"/>
  <c r="N126" i="3"/>
  <c r="O126" i="3"/>
  <c r="M127" i="3"/>
  <c r="N127" i="3"/>
  <c r="O127" i="3"/>
  <c r="M128" i="3"/>
  <c r="N128" i="3"/>
  <c r="O128" i="3"/>
  <c r="M129" i="3"/>
  <c r="N129" i="3"/>
  <c r="O129" i="3"/>
  <c r="M130" i="3"/>
  <c r="N130" i="3"/>
  <c r="O130" i="3"/>
  <c r="M131" i="3"/>
  <c r="N131" i="3"/>
  <c r="O131" i="3"/>
  <c r="M132" i="3"/>
  <c r="N132" i="3"/>
  <c r="O132" i="3"/>
  <c r="M133" i="3"/>
  <c r="N133" i="3"/>
  <c r="O133" i="3"/>
  <c r="M134" i="3"/>
  <c r="N134" i="3"/>
  <c r="O134" i="3"/>
  <c r="M135" i="3"/>
  <c r="N135" i="3"/>
  <c r="O135" i="3"/>
  <c r="M136" i="3"/>
  <c r="N136" i="3"/>
  <c r="O136" i="3"/>
  <c r="M137" i="3"/>
  <c r="N137" i="3"/>
  <c r="O137" i="3"/>
  <c r="M138" i="3"/>
  <c r="N138" i="3"/>
  <c r="O138" i="3"/>
  <c r="M139" i="3"/>
  <c r="N139" i="3"/>
  <c r="O139" i="3"/>
  <c r="M140" i="3"/>
  <c r="N140" i="3"/>
  <c r="O140" i="3"/>
  <c r="M141" i="3"/>
  <c r="N141" i="3"/>
  <c r="O141" i="3"/>
  <c r="M142" i="3"/>
  <c r="N142" i="3"/>
  <c r="O142" i="3"/>
  <c r="M143" i="3"/>
  <c r="N143" i="3"/>
  <c r="O143" i="3"/>
  <c r="M144" i="3"/>
  <c r="N144" i="3"/>
  <c r="O144" i="3"/>
  <c r="M145" i="3"/>
  <c r="N145" i="3"/>
  <c r="O145" i="3"/>
  <c r="M146" i="3"/>
  <c r="N146" i="3"/>
  <c r="O146" i="3"/>
  <c r="M147" i="3"/>
  <c r="N147" i="3"/>
  <c r="O147" i="3"/>
  <c r="M148" i="3"/>
  <c r="N148" i="3"/>
  <c r="O148" i="3"/>
  <c r="M149" i="3"/>
  <c r="N149" i="3"/>
  <c r="O149" i="3"/>
  <c r="M150" i="3"/>
  <c r="N150" i="3"/>
  <c r="O150" i="3"/>
  <c r="M151" i="3"/>
  <c r="P151" i="3" s="1"/>
  <c r="N151" i="3"/>
  <c r="O151" i="3"/>
  <c r="M152" i="3"/>
  <c r="N152" i="3"/>
  <c r="O152" i="3"/>
  <c r="M153" i="3"/>
  <c r="N153" i="3"/>
  <c r="O153" i="3"/>
  <c r="M154" i="3"/>
  <c r="N154" i="3"/>
  <c r="O154" i="3"/>
  <c r="M155" i="3"/>
  <c r="P155" i="3" s="1"/>
  <c r="N155" i="3"/>
  <c r="O155" i="3"/>
  <c r="M156" i="3"/>
  <c r="N156" i="3"/>
  <c r="O156" i="3"/>
  <c r="M157" i="3"/>
  <c r="N157" i="3"/>
  <c r="O157" i="3"/>
  <c r="M158" i="3"/>
  <c r="N158" i="3"/>
  <c r="O158" i="3"/>
  <c r="M159" i="3"/>
  <c r="N159" i="3"/>
  <c r="O159" i="3"/>
  <c r="M160" i="3"/>
  <c r="N160" i="3"/>
  <c r="O160" i="3"/>
  <c r="M161" i="3"/>
  <c r="N161" i="3"/>
  <c r="O161" i="3"/>
  <c r="M162" i="3"/>
  <c r="N162" i="3"/>
  <c r="O162" i="3"/>
  <c r="M163" i="3"/>
  <c r="P163" i="3" s="1"/>
  <c r="N163" i="3"/>
  <c r="O163" i="3"/>
  <c r="M164" i="3"/>
  <c r="N164" i="3"/>
  <c r="O164" i="3"/>
  <c r="M165" i="3"/>
  <c r="N165" i="3"/>
  <c r="O165" i="3"/>
  <c r="M166" i="3"/>
  <c r="N166" i="3"/>
  <c r="O166" i="3"/>
  <c r="M167" i="3"/>
  <c r="N167" i="3"/>
  <c r="O167" i="3"/>
  <c r="M168" i="3"/>
  <c r="N168" i="3"/>
  <c r="O168" i="3"/>
  <c r="M169" i="3"/>
  <c r="N169" i="3"/>
  <c r="O169" i="3"/>
  <c r="M170" i="3"/>
  <c r="N170" i="3"/>
  <c r="O170" i="3"/>
  <c r="M171" i="3"/>
  <c r="N171" i="3"/>
  <c r="O171" i="3"/>
  <c r="M172" i="3"/>
  <c r="N172" i="3"/>
  <c r="O172" i="3"/>
  <c r="M173" i="3"/>
  <c r="N173" i="3"/>
  <c r="O173" i="3"/>
  <c r="M174" i="3"/>
  <c r="N174" i="3"/>
  <c r="O174" i="3"/>
  <c r="M175" i="3"/>
  <c r="P175" i="3" s="1"/>
  <c r="N175" i="3"/>
  <c r="O175" i="3"/>
  <c r="O3" i="3"/>
  <c r="N3" i="3"/>
  <c r="M3" i="3"/>
  <c r="I4" i="3"/>
  <c r="J4" i="3"/>
  <c r="K4" i="3" s="1"/>
  <c r="L4" i="3" s="1"/>
  <c r="I5" i="3"/>
  <c r="J5" i="3"/>
  <c r="K5" i="3" s="1"/>
  <c r="L5" i="3" s="1"/>
  <c r="I6" i="3"/>
  <c r="J6" i="3"/>
  <c r="K6" i="3"/>
  <c r="L6" i="3"/>
  <c r="I7" i="3"/>
  <c r="J7" i="3"/>
  <c r="K7" i="3" s="1"/>
  <c r="L7" i="3" s="1"/>
  <c r="I8" i="3"/>
  <c r="J8" i="3"/>
  <c r="K8" i="3" s="1"/>
  <c r="L8" i="3" s="1"/>
  <c r="I9" i="3"/>
  <c r="J9" i="3"/>
  <c r="K9" i="3"/>
  <c r="L9" i="3"/>
  <c r="I10" i="3"/>
  <c r="J10" i="3"/>
  <c r="K10" i="3" s="1"/>
  <c r="L10" i="3" s="1"/>
  <c r="I11" i="3"/>
  <c r="J11" i="3"/>
  <c r="K11" i="3" s="1"/>
  <c r="L11" i="3" s="1"/>
  <c r="I12" i="3"/>
  <c r="J12" i="3"/>
  <c r="K12" i="3"/>
  <c r="L12" i="3"/>
  <c r="I13" i="3"/>
  <c r="J13" i="3"/>
  <c r="K13" i="3" s="1"/>
  <c r="L13" i="3" s="1"/>
  <c r="I14" i="3"/>
  <c r="J14" i="3"/>
  <c r="K14" i="3" s="1"/>
  <c r="L14" i="3" s="1"/>
  <c r="I15" i="3"/>
  <c r="J15" i="3"/>
  <c r="K15" i="3"/>
  <c r="L15" i="3"/>
  <c r="I16" i="3"/>
  <c r="J16" i="3"/>
  <c r="K16" i="3" s="1"/>
  <c r="L16" i="3" s="1"/>
  <c r="I17" i="3"/>
  <c r="J17" i="3"/>
  <c r="K17" i="3" s="1"/>
  <c r="L17" i="3" s="1"/>
  <c r="I18" i="3"/>
  <c r="J18" i="3"/>
  <c r="K18" i="3"/>
  <c r="L18" i="3"/>
  <c r="I19" i="3"/>
  <c r="J19" i="3"/>
  <c r="K19" i="3" s="1"/>
  <c r="L19" i="3" s="1"/>
  <c r="I20" i="3"/>
  <c r="J20" i="3"/>
  <c r="K20" i="3" s="1"/>
  <c r="L20" i="3" s="1"/>
  <c r="I21" i="3"/>
  <c r="J21" i="3"/>
  <c r="K21" i="3"/>
  <c r="L21" i="3"/>
  <c r="I22" i="3"/>
  <c r="J22" i="3"/>
  <c r="K22" i="3" s="1"/>
  <c r="L22" i="3" s="1"/>
  <c r="I23" i="3"/>
  <c r="J23" i="3"/>
  <c r="K23" i="3" s="1"/>
  <c r="L23" i="3" s="1"/>
  <c r="I24" i="3"/>
  <c r="J24" i="3"/>
  <c r="K24" i="3"/>
  <c r="L24" i="3"/>
  <c r="I25" i="3"/>
  <c r="J25" i="3"/>
  <c r="K25" i="3" s="1"/>
  <c r="L25" i="3" s="1"/>
  <c r="I26" i="3"/>
  <c r="J26" i="3"/>
  <c r="K26" i="3" s="1"/>
  <c r="L26" i="3" s="1"/>
  <c r="I27" i="3"/>
  <c r="J27" i="3"/>
  <c r="K27" i="3"/>
  <c r="L27" i="3"/>
  <c r="I28" i="3"/>
  <c r="J28" i="3"/>
  <c r="K28" i="3" s="1"/>
  <c r="L28" i="3" s="1"/>
  <c r="I29" i="3"/>
  <c r="J29" i="3"/>
  <c r="K29" i="3" s="1"/>
  <c r="L29" i="3" s="1"/>
  <c r="I30" i="3"/>
  <c r="J30" i="3"/>
  <c r="K30" i="3"/>
  <c r="L30" i="3"/>
  <c r="I31" i="3"/>
  <c r="J31" i="3"/>
  <c r="K31" i="3" s="1"/>
  <c r="L31" i="3" s="1"/>
  <c r="I32" i="3"/>
  <c r="J32" i="3"/>
  <c r="K32" i="3" s="1"/>
  <c r="L32" i="3" s="1"/>
  <c r="I33" i="3"/>
  <c r="J33" i="3"/>
  <c r="K33" i="3"/>
  <c r="L33" i="3"/>
  <c r="I34" i="3"/>
  <c r="J34" i="3"/>
  <c r="K34" i="3" s="1"/>
  <c r="L34" i="3" s="1"/>
  <c r="I35" i="3"/>
  <c r="J35" i="3"/>
  <c r="K35" i="3" s="1"/>
  <c r="L35" i="3" s="1"/>
  <c r="I36" i="3"/>
  <c r="J36" i="3"/>
  <c r="K36" i="3"/>
  <c r="L36" i="3"/>
  <c r="I37" i="3"/>
  <c r="J37" i="3"/>
  <c r="K37" i="3" s="1"/>
  <c r="L37" i="3" s="1"/>
  <c r="I38" i="3"/>
  <c r="J38" i="3"/>
  <c r="K38" i="3" s="1"/>
  <c r="L38" i="3" s="1"/>
  <c r="I39" i="3"/>
  <c r="J39" i="3"/>
  <c r="K39" i="3"/>
  <c r="L39" i="3"/>
  <c r="I40" i="3"/>
  <c r="J40" i="3"/>
  <c r="K40" i="3" s="1"/>
  <c r="L40" i="3" s="1"/>
  <c r="I41" i="3"/>
  <c r="J41" i="3"/>
  <c r="K41" i="3" s="1"/>
  <c r="L41" i="3" s="1"/>
  <c r="I42" i="3"/>
  <c r="J42" i="3"/>
  <c r="K42" i="3"/>
  <c r="L42" i="3"/>
  <c r="I43" i="3"/>
  <c r="J43" i="3"/>
  <c r="K43" i="3" s="1"/>
  <c r="L43" i="3" s="1"/>
  <c r="I44" i="3"/>
  <c r="J44" i="3"/>
  <c r="K44" i="3" s="1"/>
  <c r="L44" i="3" s="1"/>
  <c r="I45" i="3"/>
  <c r="J45" i="3"/>
  <c r="K45" i="3"/>
  <c r="L45" i="3"/>
  <c r="I46" i="3"/>
  <c r="J46" i="3"/>
  <c r="K46" i="3" s="1"/>
  <c r="L46" i="3" s="1"/>
  <c r="I47" i="3"/>
  <c r="J47" i="3"/>
  <c r="K47" i="3" s="1"/>
  <c r="L47" i="3" s="1"/>
  <c r="I48" i="3"/>
  <c r="J48" i="3"/>
  <c r="K48" i="3"/>
  <c r="L48" i="3"/>
  <c r="I49" i="3"/>
  <c r="J49" i="3"/>
  <c r="K49" i="3" s="1"/>
  <c r="L49" i="3" s="1"/>
  <c r="I50" i="3"/>
  <c r="J50" i="3"/>
  <c r="K50" i="3" s="1"/>
  <c r="L50" i="3" s="1"/>
  <c r="I51" i="3"/>
  <c r="J51" i="3"/>
  <c r="K51" i="3"/>
  <c r="L51" i="3"/>
  <c r="I52" i="3"/>
  <c r="J52" i="3"/>
  <c r="K52" i="3" s="1"/>
  <c r="L52" i="3" s="1"/>
  <c r="I53" i="3"/>
  <c r="J53" i="3"/>
  <c r="K53" i="3" s="1"/>
  <c r="L53" i="3" s="1"/>
  <c r="I54" i="3"/>
  <c r="J54" i="3"/>
  <c r="K54" i="3"/>
  <c r="L54" i="3"/>
  <c r="I55" i="3"/>
  <c r="J55" i="3"/>
  <c r="K55" i="3" s="1"/>
  <c r="L55" i="3" s="1"/>
  <c r="I56" i="3"/>
  <c r="J56" i="3"/>
  <c r="K56" i="3" s="1"/>
  <c r="L56" i="3" s="1"/>
  <c r="I57" i="3"/>
  <c r="J57" i="3"/>
  <c r="K57" i="3"/>
  <c r="L57" i="3"/>
  <c r="I58" i="3"/>
  <c r="J58" i="3"/>
  <c r="K58" i="3" s="1"/>
  <c r="L58" i="3" s="1"/>
  <c r="I59" i="3"/>
  <c r="J59" i="3"/>
  <c r="K59" i="3" s="1"/>
  <c r="L59" i="3" s="1"/>
  <c r="I60" i="3"/>
  <c r="J60" i="3"/>
  <c r="K60" i="3"/>
  <c r="L60" i="3"/>
  <c r="I61" i="3"/>
  <c r="J61" i="3"/>
  <c r="K61" i="3" s="1"/>
  <c r="L61" i="3" s="1"/>
  <c r="I62" i="3"/>
  <c r="J62" i="3"/>
  <c r="K62" i="3" s="1"/>
  <c r="L62" i="3" s="1"/>
  <c r="I63" i="3"/>
  <c r="J63" i="3"/>
  <c r="K63" i="3"/>
  <c r="L63" i="3"/>
  <c r="I64" i="3"/>
  <c r="J64" i="3"/>
  <c r="K64" i="3" s="1"/>
  <c r="L64" i="3" s="1"/>
  <c r="I65" i="3"/>
  <c r="J65" i="3"/>
  <c r="K65" i="3" s="1"/>
  <c r="L65" i="3" s="1"/>
  <c r="I66" i="3"/>
  <c r="J66" i="3"/>
  <c r="K66" i="3"/>
  <c r="L66" i="3"/>
  <c r="I67" i="3"/>
  <c r="J67" i="3"/>
  <c r="K67" i="3" s="1"/>
  <c r="L67" i="3" s="1"/>
  <c r="I68" i="3"/>
  <c r="J68" i="3"/>
  <c r="K68" i="3" s="1"/>
  <c r="L68" i="3" s="1"/>
  <c r="I69" i="3"/>
  <c r="J69" i="3"/>
  <c r="K69" i="3"/>
  <c r="L69" i="3"/>
  <c r="I70" i="3"/>
  <c r="J70" i="3"/>
  <c r="K70" i="3" s="1"/>
  <c r="L70" i="3" s="1"/>
  <c r="I71" i="3"/>
  <c r="J71" i="3"/>
  <c r="K71" i="3" s="1"/>
  <c r="L71" i="3" s="1"/>
  <c r="I72" i="3"/>
  <c r="J72" i="3"/>
  <c r="K72" i="3"/>
  <c r="L72" i="3"/>
  <c r="I73" i="3"/>
  <c r="J73" i="3"/>
  <c r="K73" i="3" s="1"/>
  <c r="L73" i="3" s="1"/>
  <c r="I74" i="3"/>
  <c r="J74" i="3"/>
  <c r="K74" i="3" s="1"/>
  <c r="L74" i="3" s="1"/>
  <c r="I75" i="3"/>
  <c r="J75" i="3"/>
  <c r="K75" i="3"/>
  <c r="L75" i="3"/>
  <c r="I76" i="3"/>
  <c r="J76" i="3"/>
  <c r="K76" i="3" s="1"/>
  <c r="L76" i="3" s="1"/>
  <c r="I77" i="3"/>
  <c r="J77" i="3"/>
  <c r="K77" i="3" s="1"/>
  <c r="L77" i="3" s="1"/>
  <c r="I78" i="3"/>
  <c r="J78" i="3"/>
  <c r="K78" i="3"/>
  <c r="L78" i="3"/>
  <c r="I79" i="3"/>
  <c r="J79" i="3"/>
  <c r="K79" i="3" s="1"/>
  <c r="L79" i="3" s="1"/>
  <c r="I80" i="3"/>
  <c r="J80" i="3"/>
  <c r="K80" i="3" s="1"/>
  <c r="L80" i="3" s="1"/>
  <c r="I81" i="3"/>
  <c r="J81" i="3"/>
  <c r="K81" i="3"/>
  <c r="L81" i="3"/>
  <c r="I82" i="3"/>
  <c r="J82" i="3"/>
  <c r="K82" i="3" s="1"/>
  <c r="I83" i="3"/>
  <c r="J83" i="3"/>
  <c r="K83" i="3" s="1"/>
  <c r="L83" i="3" s="1"/>
  <c r="I84" i="3"/>
  <c r="J84" i="3"/>
  <c r="K84" i="3"/>
  <c r="L84" i="3"/>
  <c r="I85" i="3"/>
  <c r="J85" i="3"/>
  <c r="K85" i="3" s="1"/>
  <c r="L85" i="3" s="1"/>
  <c r="I86" i="3"/>
  <c r="J86" i="3"/>
  <c r="K86" i="3" s="1"/>
  <c r="L86" i="3" s="1"/>
  <c r="I87" i="3"/>
  <c r="J87" i="3"/>
  <c r="K87" i="3"/>
  <c r="L87" i="3"/>
  <c r="I88" i="3"/>
  <c r="J88" i="3"/>
  <c r="K88" i="3" s="1"/>
  <c r="L88" i="3" s="1"/>
  <c r="I89" i="3"/>
  <c r="J89" i="3"/>
  <c r="K89" i="3" s="1"/>
  <c r="L89" i="3" s="1"/>
  <c r="I90" i="3"/>
  <c r="J90" i="3"/>
  <c r="K90" i="3"/>
  <c r="L90" i="3"/>
  <c r="I91" i="3"/>
  <c r="J91" i="3"/>
  <c r="K91" i="3" s="1"/>
  <c r="L91" i="3" s="1"/>
  <c r="I92" i="3"/>
  <c r="J92" i="3"/>
  <c r="K92" i="3" s="1"/>
  <c r="L92" i="3" s="1"/>
  <c r="I93" i="3"/>
  <c r="J93" i="3"/>
  <c r="K93" i="3"/>
  <c r="L93" i="3"/>
  <c r="I94" i="3"/>
  <c r="J94" i="3"/>
  <c r="K94" i="3" s="1"/>
  <c r="L94" i="3" s="1"/>
  <c r="I95" i="3"/>
  <c r="J95" i="3"/>
  <c r="K95" i="3" s="1"/>
  <c r="L95" i="3" s="1"/>
  <c r="I96" i="3"/>
  <c r="J96" i="3"/>
  <c r="K96" i="3"/>
  <c r="L96" i="3"/>
  <c r="I97" i="3"/>
  <c r="J97" i="3"/>
  <c r="K97" i="3" s="1"/>
  <c r="L97" i="3" s="1"/>
  <c r="I98" i="3"/>
  <c r="J98" i="3"/>
  <c r="K98" i="3" s="1"/>
  <c r="L98" i="3" s="1"/>
  <c r="I99" i="3"/>
  <c r="J99" i="3"/>
  <c r="K99" i="3"/>
  <c r="L99" i="3"/>
  <c r="I100" i="3"/>
  <c r="J100" i="3"/>
  <c r="K100" i="3" s="1"/>
  <c r="L100" i="3" s="1"/>
  <c r="I101" i="3"/>
  <c r="J101" i="3"/>
  <c r="K101" i="3" s="1"/>
  <c r="L101" i="3" s="1"/>
  <c r="I102" i="3"/>
  <c r="J102" i="3"/>
  <c r="K102" i="3"/>
  <c r="L102" i="3"/>
  <c r="I103" i="3"/>
  <c r="J103" i="3"/>
  <c r="K103" i="3" s="1"/>
  <c r="L103" i="3" s="1"/>
  <c r="I104" i="3"/>
  <c r="J104" i="3"/>
  <c r="K104" i="3" s="1"/>
  <c r="L104" i="3" s="1"/>
  <c r="I105" i="3"/>
  <c r="J105" i="3"/>
  <c r="K105" i="3"/>
  <c r="L105" i="3"/>
  <c r="I106" i="3"/>
  <c r="J106" i="3"/>
  <c r="K106" i="3" s="1"/>
  <c r="L106" i="3" s="1"/>
  <c r="I107" i="3"/>
  <c r="J107" i="3"/>
  <c r="K107" i="3" s="1"/>
  <c r="L107" i="3" s="1"/>
  <c r="I108" i="3"/>
  <c r="J108" i="3"/>
  <c r="K108" i="3"/>
  <c r="L108" i="3"/>
  <c r="I109" i="3"/>
  <c r="J109" i="3"/>
  <c r="K109" i="3" s="1"/>
  <c r="L109" i="3" s="1"/>
  <c r="I110" i="3"/>
  <c r="J110" i="3"/>
  <c r="K110" i="3" s="1"/>
  <c r="L110" i="3" s="1"/>
  <c r="I111" i="3"/>
  <c r="J111" i="3"/>
  <c r="K111" i="3"/>
  <c r="L111" i="3"/>
  <c r="I112" i="3"/>
  <c r="J112" i="3"/>
  <c r="K112" i="3" s="1"/>
  <c r="L112" i="3" s="1"/>
  <c r="I113" i="3"/>
  <c r="J113" i="3"/>
  <c r="K113" i="3" s="1"/>
  <c r="L113" i="3" s="1"/>
  <c r="I114" i="3"/>
  <c r="J114" i="3"/>
  <c r="K114" i="3"/>
  <c r="L114" i="3"/>
  <c r="I115" i="3"/>
  <c r="J115" i="3"/>
  <c r="K115" i="3" s="1"/>
  <c r="L115" i="3" s="1"/>
  <c r="I116" i="3"/>
  <c r="J116" i="3"/>
  <c r="K116" i="3" s="1"/>
  <c r="L116" i="3" s="1"/>
  <c r="I117" i="3"/>
  <c r="J117" i="3"/>
  <c r="K117" i="3"/>
  <c r="L117" i="3"/>
  <c r="I118" i="3"/>
  <c r="J118" i="3"/>
  <c r="K118" i="3" s="1"/>
  <c r="L118" i="3" s="1"/>
  <c r="I119" i="3"/>
  <c r="J119" i="3"/>
  <c r="K119" i="3" s="1"/>
  <c r="L119" i="3" s="1"/>
  <c r="I120" i="3"/>
  <c r="J120" i="3"/>
  <c r="K120" i="3"/>
  <c r="L120" i="3"/>
  <c r="I121" i="3"/>
  <c r="J121" i="3"/>
  <c r="K121" i="3" s="1"/>
  <c r="L121" i="3" s="1"/>
  <c r="I122" i="3"/>
  <c r="J122" i="3"/>
  <c r="K122" i="3" s="1"/>
  <c r="L122" i="3" s="1"/>
  <c r="I123" i="3"/>
  <c r="J123" i="3"/>
  <c r="K123" i="3"/>
  <c r="L123" i="3"/>
  <c r="I124" i="3"/>
  <c r="J124" i="3"/>
  <c r="K124" i="3" s="1"/>
  <c r="L124" i="3" s="1"/>
  <c r="I125" i="3"/>
  <c r="J125" i="3"/>
  <c r="K125" i="3" s="1"/>
  <c r="L125" i="3" s="1"/>
  <c r="I126" i="3"/>
  <c r="J126" i="3"/>
  <c r="K126" i="3"/>
  <c r="L126" i="3"/>
  <c r="I127" i="3"/>
  <c r="J127" i="3"/>
  <c r="K127" i="3" s="1"/>
  <c r="L127" i="3" s="1"/>
  <c r="I128" i="3"/>
  <c r="J128" i="3"/>
  <c r="K128" i="3" s="1"/>
  <c r="L128" i="3" s="1"/>
  <c r="I129" i="3"/>
  <c r="J129" i="3"/>
  <c r="K129" i="3"/>
  <c r="L129" i="3"/>
  <c r="I130" i="3"/>
  <c r="J130" i="3"/>
  <c r="K130" i="3" s="1"/>
  <c r="L130" i="3" s="1"/>
  <c r="I131" i="3"/>
  <c r="J131" i="3"/>
  <c r="K131" i="3" s="1"/>
  <c r="L131" i="3" s="1"/>
  <c r="I132" i="3"/>
  <c r="J132" i="3"/>
  <c r="K132" i="3"/>
  <c r="L132" i="3"/>
  <c r="I133" i="3"/>
  <c r="J133" i="3"/>
  <c r="K133" i="3" s="1"/>
  <c r="L133" i="3" s="1"/>
  <c r="I134" i="3"/>
  <c r="J134" i="3"/>
  <c r="K134" i="3" s="1"/>
  <c r="L134" i="3" s="1"/>
  <c r="I135" i="3"/>
  <c r="J135" i="3"/>
  <c r="K135" i="3"/>
  <c r="L135" i="3"/>
  <c r="I136" i="3"/>
  <c r="J136" i="3"/>
  <c r="K136" i="3" s="1"/>
  <c r="L136" i="3" s="1"/>
  <c r="I137" i="3"/>
  <c r="J137" i="3"/>
  <c r="P137" i="3" s="1"/>
  <c r="I138" i="3"/>
  <c r="J138" i="3"/>
  <c r="K138" i="3"/>
  <c r="L138" i="3"/>
  <c r="I139" i="3"/>
  <c r="J139" i="3"/>
  <c r="K139" i="3" s="1"/>
  <c r="L139" i="3" s="1"/>
  <c r="I140" i="3"/>
  <c r="J140" i="3"/>
  <c r="K140" i="3" s="1"/>
  <c r="L140" i="3" s="1"/>
  <c r="I141" i="3"/>
  <c r="J141" i="3"/>
  <c r="K141" i="3"/>
  <c r="L141" i="3"/>
  <c r="I142" i="3"/>
  <c r="J142" i="3"/>
  <c r="K142" i="3" s="1"/>
  <c r="L142" i="3" s="1"/>
  <c r="I143" i="3"/>
  <c r="J143" i="3"/>
  <c r="K143" i="3" s="1"/>
  <c r="L143" i="3" s="1"/>
  <c r="I144" i="3"/>
  <c r="J144" i="3"/>
  <c r="K144" i="3"/>
  <c r="L144" i="3"/>
  <c r="I145" i="3"/>
  <c r="J145" i="3"/>
  <c r="K145" i="3" s="1"/>
  <c r="L145" i="3" s="1"/>
  <c r="I146" i="3"/>
  <c r="J146" i="3"/>
  <c r="P146" i="3" s="1"/>
  <c r="I147" i="3"/>
  <c r="J147" i="3"/>
  <c r="K147" i="3"/>
  <c r="L147" i="3"/>
  <c r="I148" i="3"/>
  <c r="J148" i="3"/>
  <c r="K148" i="3" s="1"/>
  <c r="L148" i="3" s="1"/>
  <c r="I149" i="3"/>
  <c r="J149" i="3"/>
  <c r="K149" i="3" s="1"/>
  <c r="L149" i="3" s="1"/>
  <c r="I150" i="3"/>
  <c r="J150" i="3"/>
  <c r="K150" i="3"/>
  <c r="L150" i="3"/>
  <c r="I151" i="3"/>
  <c r="J151" i="3"/>
  <c r="K151" i="3" s="1"/>
  <c r="L151" i="3" s="1"/>
  <c r="I152" i="3"/>
  <c r="J152" i="3"/>
  <c r="P152" i="3" s="1"/>
  <c r="I153" i="3"/>
  <c r="J153" i="3"/>
  <c r="K153" i="3"/>
  <c r="L153" i="3"/>
  <c r="I154" i="3"/>
  <c r="J154" i="3"/>
  <c r="K154" i="3" s="1"/>
  <c r="L154" i="3" s="1"/>
  <c r="I155" i="3"/>
  <c r="J155" i="3"/>
  <c r="K155" i="3" s="1"/>
  <c r="L155" i="3" s="1"/>
  <c r="I156" i="3"/>
  <c r="J156" i="3"/>
  <c r="K156" i="3"/>
  <c r="L156" i="3"/>
  <c r="I157" i="3"/>
  <c r="J157" i="3"/>
  <c r="K157" i="3" s="1"/>
  <c r="L157" i="3" s="1"/>
  <c r="I158" i="3"/>
  <c r="J158" i="3"/>
  <c r="K158" i="3" s="1"/>
  <c r="L158" i="3" s="1"/>
  <c r="I159" i="3"/>
  <c r="J159" i="3"/>
  <c r="K159" i="3"/>
  <c r="L159" i="3"/>
  <c r="I160" i="3"/>
  <c r="J160" i="3"/>
  <c r="K160" i="3" s="1"/>
  <c r="L160" i="3" s="1"/>
  <c r="I161" i="3"/>
  <c r="J161" i="3"/>
  <c r="P161" i="3" s="1"/>
  <c r="I162" i="3"/>
  <c r="J162" i="3"/>
  <c r="K162" i="3"/>
  <c r="L162" i="3"/>
  <c r="I163" i="3"/>
  <c r="J163" i="3"/>
  <c r="K163" i="3" s="1"/>
  <c r="L163" i="3" s="1"/>
  <c r="I164" i="3"/>
  <c r="J164" i="3"/>
  <c r="K164" i="3" s="1"/>
  <c r="L164" i="3" s="1"/>
  <c r="I165" i="3"/>
  <c r="J165" i="3"/>
  <c r="K165" i="3"/>
  <c r="L165" i="3"/>
  <c r="I166" i="3"/>
  <c r="J166" i="3"/>
  <c r="K166" i="3" s="1"/>
  <c r="L166" i="3" s="1"/>
  <c r="I167" i="3"/>
  <c r="J167" i="3"/>
  <c r="I168" i="3"/>
  <c r="J168" i="3"/>
  <c r="K168" i="3"/>
  <c r="L168" i="3"/>
  <c r="I169" i="3"/>
  <c r="J169" i="3"/>
  <c r="K169" i="3" s="1"/>
  <c r="L169" i="3" s="1"/>
  <c r="I170" i="3"/>
  <c r="J170" i="3"/>
  <c r="P170" i="3" s="1"/>
  <c r="I171" i="3"/>
  <c r="J171" i="3"/>
  <c r="K171" i="3"/>
  <c r="L171" i="3"/>
  <c r="I172" i="3"/>
  <c r="J172" i="3"/>
  <c r="K172" i="3" s="1"/>
  <c r="L172" i="3" s="1"/>
  <c r="I173" i="3"/>
  <c r="J173" i="3"/>
  <c r="K173" i="3" s="1"/>
  <c r="L173" i="3" s="1"/>
  <c r="I174" i="3"/>
  <c r="J174" i="3"/>
  <c r="K174" i="3"/>
  <c r="L174" i="3"/>
  <c r="I175" i="3"/>
  <c r="J175" i="3"/>
  <c r="K175" i="3" s="1"/>
  <c r="L175" i="3" s="1"/>
  <c r="I176" i="3"/>
  <c r="J176" i="3"/>
  <c r="M176" i="3" s="1"/>
  <c r="P176" i="3" s="1"/>
  <c r="I177" i="3"/>
  <c r="J177" i="3"/>
  <c r="K177" i="3"/>
  <c r="L177" i="3"/>
  <c r="L3" i="3"/>
  <c r="K3" i="3"/>
  <c r="J3" i="3"/>
  <c r="I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3" i="3"/>
  <c r="S177" i="3" a="1"/>
  <c r="S177" i="3" s="1"/>
  <c r="U177" i="3" s="1"/>
  <c r="S176" i="3" a="1"/>
  <c r="S176" i="3" s="1"/>
  <c r="U176" i="3" s="1"/>
  <c r="S175" i="3" a="1"/>
  <c r="S175" i="3" s="1"/>
  <c r="U175" i="3" s="1"/>
  <c r="S174" i="3" a="1"/>
  <c r="S174" i="3" s="1"/>
  <c r="U174" i="3" s="1"/>
  <c r="S173" i="3" a="1"/>
  <c r="S173" i="3" s="1"/>
  <c r="U173" i="3" s="1"/>
  <c r="S172" i="3" a="1"/>
  <c r="S172" i="3" s="1"/>
  <c r="U172" i="3" s="1"/>
  <c r="S171" i="3" a="1"/>
  <c r="S171" i="3" s="1"/>
  <c r="U171" i="3" s="1"/>
  <c r="S170" i="3" a="1"/>
  <c r="S170" i="3" s="1"/>
  <c r="U170" i="3" s="1"/>
  <c r="S169" i="3" a="1"/>
  <c r="S169" i="3" s="1"/>
  <c r="U169" i="3" s="1"/>
  <c r="S168" i="3" a="1"/>
  <c r="S168" i="3" s="1"/>
  <c r="U168" i="3" s="1"/>
  <c r="S167" i="3" a="1"/>
  <c r="S167" i="3" s="1"/>
  <c r="U167" i="3" s="1"/>
  <c r="S166" i="3" a="1"/>
  <c r="S166" i="3" s="1"/>
  <c r="U166" i="3" s="1"/>
  <c r="P166" i="3"/>
  <c r="S165" i="3" a="1"/>
  <c r="S165" i="3" s="1"/>
  <c r="U165" i="3" s="1"/>
  <c r="S164" i="3" a="1"/>
  <c r="S164" i="3" s="1"/>
  <c r="U164" i="3" s="1"/>
  <c r="S163" i="3" a="1"/>
  <c r="S163" i="3" s="1"/>
  <c r="U163" i="3" s="1"/>
  <c r="S162" i="3" a="1"/>
  <c r="S162" i="3" s="1"/>
  <c r="U162" i="3" s="1"/>
  <c r="S161" i="3" a="1"/>
  <c r="S161" i="3" s="1"/>
  <c r="U161" i="3" s="1"/>
  <c r="S160" i="3" a="1"/>
  <c r="S160" i="3" s="1"/>
  <c r="U160" i="3" s="1"/>
  <c r="S159" i="3" a="1"/>
  <c r="S159" i="3" s="1"/>
  <c r="U159" i="3" s="1"/>
  <c r="S158" i="3" a="1"/>
  <c r="S158" i="3" s="1"/>
  <c r="U158" i="3" s="1"/>
  <c r="S157" i="3" a="1"/>
  <c r="S157" i="3" s="1"/>
  <c r="U157" i="3" s="1"/>
  <c r="S156" i="3" a="1"/>
  <c r="S156" i="3" s="1"/>
  <c r="U156" i="3" s="1"/>
  <c r="S155" i="3" a="1"/>
  <c r="S155" i="3" s="1"/>
  <c r="U155" i="3" s="1"/>
  <c r="S154" i="3" a="1"/>
  <c r="S154" i="3" s="1"/>
  <c r="U154" i="3" s="1"/>
  <c r="P154" i="3"/>
  <c r="S153" i="3" a="1"/>
  <c r="S153" i="3" s="1"/>
  <c r="U153" i="3" s="1"/>
  <c r="S152" i="3" a="1"/>
  <c r="S152" i="3" s="1"/>
  <c r="U152" i="3" s="1"/>
  <c r="S151" i="3" a="1"/>
  <c r="S151" i="3" s="1"/>
  <c r="U151" i="3" s="1"/>
  <c r="S150" i="3" a="1"/>
  <c r="S150" i="3" s="1"/>
  <c r="U150" i="3" s="1"/>
  <c r="S149" i="3" a="1"/>
  <c r="S149" i="3" s="1"/>
  <c r="U149" i="3" s="1"/>
  <c r="S148" i="3" a="1"/>
  <c r="S148" i="3" s="1"/>
  <c r="U148" i="3" s="1"/>
  <c r="S147" i="3" a="1"/>
  <c r="S147" i="3" s="1"/>
  <c r="U147" i="3" s="1"/>
  <c r="S146" i="3" a="1"/>
  <c r="S146" i="3" s="1"/>
  <c r="U146" i="3" s="1"/>
  <c r="S145" i="3" a="1"/>
  <c r="S145" i="3" s="1"/>
  <c r="U145" i="3" s="1"/>
  <c r="S144" i="3" a="1"/>
  <c r="S144" i="3" s="1"/>
  <c r="U144" i="3" s="1"/>
  <c r="S143" i="3" a="1"/>
  <c r="S143" i="3" s="1"/>
  <c r="U143" i="3" s="1"/>
  <c r="S142" i="3" a="1"/>
  <c r="S142" i="3" s="1"/>
  <c r="U142" i="3" s="1"/>
  <c r="P142" i="3"/>
  <c r="S141" i="3" a="1"/>
  <c r="S141" i="3" s="1"/>
  <c r="U141" i="3" s="1"/>
  <c r="S140" i="3" a="1"/>
  <c r="S140" i="3" s="1"/>
  <c r="U140" i="3" s="1"/>
  <c r="S139" i="3" a="1"/>
  <c r="S139" i="3" s="1"/>
  <c r="U139" i="3" s="1"/>
  <c r="S138" i="3" a="1"/>
  <c r="S138" i="3" s="1"/>
  <c r="U138" i="3" s="1"/>
  <c r="S137" i="3" a="1"/>
  <c r="S137" i="3" s="1"/>
  <c r="U137" i="3" s="1"/>
  <c r="S136" i="3" a="1"/>
  <c r="S136" i="3" s="1"/>
  <c r="U136" i="3" s="1"/>
  <c r="S135" i="3" a="1"/>
  <c r="S135" i="3" s="1"/>
  <c r="U135" i="3" s="1"/>
  <c r="S134" i="3" a="1"/>
  <c r="S134" i="3" s="1"/>
  <c r="U134" i="3" s="1"/>
  <c r="S133" i="3" a="1"/>
  <c r="S133" i="3" s="1"/>
  <c r="U133" i="3" s="1"/>
  <c r="S132" i="3" a="1"/>
  <c r="S132" i="3" s="1"/>
  <c r="U132" i="3" s="1"/>
  <c r="S131" i="3" a="1"/>
  <c r="S131" i="3" s="1"/>
  <c r="U131" i="3" s="1"/>
  <c r="S130" i="3" a="1"/>
  <c r="S130" i="3" s="1"/>
  <c r="U130" i="3" s="1"/>
  <c r="P130" i="3"/>
  <c r="S129" i="3" a="1"/>
  <c r="S129" i="3" s="1"/>
  <c r="U129" i="3" s="1"/>
  <c r="S128" i="3" a="1"/>
  <c r="S128" i="3" s="1"/>
  <c r="U128" i="3" s="1"/>
  <c r="P128" i="3"/>
  <c r="S127" i="3" a="1"/>
  <c r="S127" i="3" s="1"/>
  <c r="U127" i="3" s="1"/>
  <c r="S126" i="3" a="1"/>
  <c r="S126" i="3" s="1"/>
  <c r="U126" i="3" s="1"/>
  <c r="S125" i="3" a="1"/>
  <c r="S125" i="3" s="1"/>
  <c r="U125" i="3" s="1"/>
  <c r="S124" i="3" a="1"/>
  <c r="S124" i="3" s="1"/>
  <c r="U124" i="3" s="1"/>
  <c r="P124" i="3"/>
  <c r="S123" i="3" a="1"/>
  <c r="S123" i="3" s="1"/>
  <c r="S122" i="3" a="1"/>
  <c r="S122" i="3" s="1"/>
  <c r="P122" i="3"/>
  <c r="S121" i="3" a="1"/>
  <c r="S121" i="3" s="1"/>
  <c r="U121" i="3" s="1"/>
  <c r="S120" i="3" a="1"/>
  <c r="S120" i="3" s="1"/>
  <c r="S119" i="3" a="1"/>
  <c r="S119" i="3" s="1"/>
  <c r="S118" i="3" a="1"/>
  <c r="S118" i="3" s="1"/>
  <c r="P118" i="3"/>
  <c r="S117" i="3" a="1"/>
  <c r="S117" i="3" s="1"/>
  <c r="U117" i="3" s="1"/>
  <c r="S116" i="3" a="1"/>
  <c r="S116" i="3" s="1"/>
  <c r="P116" i="3"/>
  <c r="S115" i="3" a="1"/>
  <c r="S115" i="3" s="1"/>
  <c r="U115" i="3" s="1"/>
  <c r="S114" i="3" a="1"/>
  <c r="S114" i="3" s="1"/>
  <c r="S113" i="3" a="1"/>
  <c r="S113" i="3" s="1"/>
  <c r="U113" i="3" s="1"/>
  <c r="S112" i="3" a="1"/>
  <c r="S112" i="3" s="1"/>
  <c r="P112" i="3"/>
  <c r="S111" i="3" a="1"/>
  <c r="S111" i="3" s="1"/>
  <c r="S110" i="3" a="1"/>
  <c r="S110" i="3" s="1"/>
  <c r="U110" i="3" s="1"/>
  <c r="P110" i="3"/>
  <c r="S109" i="3" a="1"/>
  <c r="S109" i="3" s="1"/>
  <c r="P109" i="3"/>
  <c r="S108" i="3" a="1"/>
  <c r="S108" i="3" s="1"/>
  <c r="U108" i="3" s="1"/>
  <c r="S107" i="3" a="1"/>
  <c r="S107" i="3" s="1"/>
  <c r="S106" i="3" a="1"/>
  <c r="S106" i="3" s="1"/>
  <c r="P106" i="3"/>
  <c r="S105" i="3" a="1"/>
  <c r="S105" i="3" s="1"/>
  <c r="S104" i="3" a="1"/>
  <c r="S104" i="3" s="1"/>
  <c r="S103" i="3" a="1"/>
  <c r="S103" i="3" s="1"/>
  <c r="U103" i="3" s="1"/>
  <c r="S102" i="3" a="1"/>
  <c r="S102" i="3" s="1"/>
  <c r="P102" i="3"/>
  <c r="S101" i="3" a="1"/>
  <c r="S101" i="3" s="1"/>
  <c r="S100" i="3" a="1"/>
  <c r="S100" i="3" s="1"/>
  <c r="P100" i="3"/>
  <c r="S99" i="3" a="1"/>
  <c r="S99" i="3" s="1"/>
  <c r="P99" i="3"/>
  <c r="S98" i="3" a="1"/>
  <c r="S98" i="3" s="1"/>
  <c r="S97" i="3" a="1"/>
  <c r="S97" i="3" s="1"/>
  <c r="U97" i="3" s="1"/>
  <c r="S96" i="3" a="1"/>
  <c r="S96" i="3" s="1"/>
  <c r="S95" i="3" a="1"/>
  <c r="S95" i="3" s="1"/>
  <c r="P95" i="3"/>
  <c r="S94" i="3" a="1"/>
  <c r="S94" i="3" s="1"/>
  <c r="P94" i="3"/>
  <c r="S93" i="3" a="1"/>
  <c r="S93" i="3" s="1"/>
  <c r="P93" i="3"/>
  <c r="S92" i="3" a="1"/>
  <c r="S92" i="3" s="1"/>
  <c r="S91" i="3" a="1"/>
  <c r="S91" i="3" s="1"/>
  <c r="S90" i="3" a="1"/>
  <c r="S90" i="3" s="1"/>
  <c r="S89" i="3" a="1"/>
  <c r="S89" i="3" s="1"/>
  <c r="P89" i="3"/>
  <c r="S88" i="3" a="1"/>
  <c r="S88" i="3" s="1"/>
  <c r="S87" i="3" a="1"/>
  <c r="S87" i="3" s="1"/>
  <c r="S86" i="3" a="1"/>
  <c r="S86" i="3" s="1"/>
  <c r="P86" i="3"/>
  <c r="S85" i="3" a="1"/>
  <c r="S85" i="3" s="1"/>
  <c r="S84" i="3" a="1"/>
  <c r="S84" i="3" s="1"/>
  <c r="S83" i="3" a="1"/>
  <c r="S83" i="3" s="1"/>
  <c r="S82" i="3" a="1"/>
  <c r="S82" i="3" s="1"/>
  <c r="S81" i="3" a="1"/>
  <c r="S81" i="3" s="1"/>
  <c r="S80" i="3" a="1"/>
  <c r="S80" i="3" s="1"/>
  <c r="S79" i="3" a="1"/>
  <c r="S79" i="3" s="1"/>
  <c r="S78" i="3" a="1"/>
  <c r="S78" i="3" s="1"/>
  <c r="S77" i="3" a="1"/>
  <c r="S77" i="3" s="1"/>
  <c r="S76" i="3" a="1"/>
  <c r="S76" i="3" s="1"/>
  <c r="S75" i="3" a="1"/>
  <c r="S75" i="3" s="1"/>
  <c r="S74" i="3" a="1"/>
  <c r="S74" i="3" s="1"/>
  <c r="S73" i="3" a="1"/>
  <c r="S73" i="3" s="1"/>
  <c r="S72" i="3" a="1"/>
  <c r="S72" i="3" s="1"/>
  <c r="S71" i="3" a="1"/>
  <c r="S71" i="3" s="1"/>
  <c r="S70" i="3" a="1"/>
  <c r="S70" i="3" s="1"/>
  <c r="S69" i="3" a="1"/>
  <c r="S69" i="3" s="1"/>
  <c r="S68" i="3" a="1"/>
  <c r="S68" i="3" s="1"/>
  <c r="S67" i="3" a="1"/>
  <c r="S67" i="3" s="1"/>
  <c r="S66" i="3" a="1"/>
  <c r="S66" i="3" s="1"/>
  <c r="S65" i="3" a="1"/>
  <c r="S65" i="3" s="1"/>
  <c r="P65" i="3"/>
  <c r="S64" i="3" a="1"/>
  <c r="S64" i="3" s="1"/>
  <c r="S63" i="3" a="1"/>
  <c r="S63" i="3" s="1"/>
  <c r="S62" i="3" a="1"/>
  <c r="S62" i="3" s="1"/>
  <c r="P62" i="3"/>
  <c r="S61" i="3" a="1"/>
  <c r="S61" i="3" s="1"/>
  <c r="S60" i="3"/>
  <c r="S60" i="3" a="1"/>
  <c r="S59" i="3" a="1"/>
  <c r="S59" i="3" s="1"/>
  <c r="S58" i="3" a="1"/>
  <c r="S58" i="3" s="1"/>
  <c r="S57" i="3" a="1"/>
  <c r="S57" i="3" s="1"/>
  <c r="S56" i="3" a="1"/>
  <c r="S56" i="3" s="1"/>
  <c r="S55" i="3" a="1"/>
  <c r="S55" i="3" s="1"/>
  <c r="S54" i="3" a="1"/>
  <c r="S54" i="3" s="1"/>
  <c r="S53" i="3" a="1"/>
  <c r="S53" i="3" s="1"/>
  <c r="S52" i="3" a="1"/>
  <c r="S52" i="3" s="1"/>
  <c r="S51" i="3" a="1"/>
  <c r="S51" i="3" s="1"/>
  <c r="S50" i="3" a="1"/>
  <c r="S50" i="3" s="1"/>
  <c r="S49" i="3" a="1"/>
  <c r="S49" i="3" s="1"/>
  <c r="S48" i="3" a="1"/>
  <c r="S48" i="3" s="1"/>
  <c r="S47" i="3" a="1"/>
  <c r="S47" i="3" s="1"/>
  <c r="S46" i="3" a="1"/>
  <c r="S46" i="3" s="1"/>
  <c r="S45" i="3" a="1"/>
  <c r="S45" i="3" s="1"/>
  <c r="S44" i="3" a="1"/>
  <c r="S44" i="3" s="1"/>
  <c r="S43" i="3" a="1"/>
  <c r="S43" i="3" s="1"/>
  <c r="S42" i="3" a="1"/>
  <c r="S42" i="3" s="1"/>
  <c r="S41" i="3" a="1"/>
  <c r="S41" i="3" s="1"/>
  <c r="P41" i="3"/>
  <c r="S40" i="3" a="1"/>
  <c r="S40" i="3" s="1"/>
  <c r="S39" i="3" a="1"/>
  <c r="S39" i="3" s="1"/>
  <c r="S38" i="3" a="1"/>
  <c r="S38" i="3" s="1"/>
  <c r="S37" i="3" a="1"/>
  <c r="S37" i="3" s="1"/>
  <c r="S36" i="3" a="1"/>
  <c r="S36" i="3" s="1"/>
  <c r="P36" i="3"/>
  <c r="S35" i="3" a="1"/>
  <c r="S35" i="3" s="1"/>
  <c r="S34" i="3" a="1"/>
  <c r="S34" i="3" s="1"/>
  <c r="S33" i="3" a="1"/>
  <c r="S33" i="3" s="1"/>
  <c r="S32" i="3" a="1"/>
  <c r="S32" i="3" s="1"/>
  <c r="S31" i="3" a="1"/>
  <c r="S31" i="3" s="1"/>
  <c r="S30" i="3" a="1"/>
  <c r="S30" i="3" s="1"/>
  <c r="S29" i="3" a="1"/>
  <c r="S29" i="3" s="1"/>
  <c r="P29" i="3"/>
  <c r="S28" i="3" a="1"/>
  <c r="S28" i="3" s="1"/>
  <c r="S27" i="3" a="1"/>
  <c r="S27" i="3" s="1"/>
  <c r="S26" i="3" a="1"/>
  <c r="S26" i="3" s="1"/>
  <c r="S25" i="3" a="1"/>
  <c r="S25" i="3" s="1"/>
  <c r="P25" i="3"/>
  <c r="S24" i="3" a="1"/>
  <c r="S24" i="3" s="1"/>
  <c r="S23" i="3" a="1"/>
  <c r="S23" i="3" s="1"/>
  <c r="S22" i="3" a="1"/>
  <c r="S22" i="3" s="1"/>
  <c r="P22" i="3"/>
  <c r="S21" i="3" a="1"/>
  <c r="S21" i="3" s="1"/>
  <c r="P21" i="3"/>
  <c r="S20" i="3" a="1"/>
  <c r="S20" i="3" s="1"/>
  <c r="S19" i="3" a="1"/>
  <c r="S19" i="3" s="1"/>
  <c r="S18" i="3" a="1"/>
  <c r="S18" i="3" s="1"/>
  <c r="P18" i="3"/>
  <c r="S17" i="3" a="1"/>
  <c r="S17" i="3" s="1"/>
  <c r="S16" i="3" a="1"/>
  <c r="S16" i="3" s="1"/>
  <c r="S15" i="3" a="1"/>
  <c r="S15" i="3" s="1"/>
  <c r="P15" i="3"/>
  <c r="S14" i="3" a="1"/>
  <c r="S14" i="3" s="1"/>
  <c r="S13" i="3" a="1"/>
  <c r="S13" i="3" s="1"/>
  <c r="S12" i="3" a="1"/>
  <c r="S12" i="3" s="1"/>
  <c r="P12" i="3"/>
  <c r="S11" i="3" a="1"/>
  <c r="S11" i="3" s="1"/>
  <c r="S10" i="3" a="1"/>
  <c r="S10" i="3" s="1"/>
  <c r="S9" i="3" a="1"/>
  <c r="S9" i="3" s="1"/>
  <c r="P9" i="3"/>
  <c r="S8" i="3" a="1"/>
  <c r="S8" i="3" s="1"/>
  <c r="S7" i="3" a="1"/>
  <c r="S7" i="3" s="1"/>
  <c r="S6" i="3" a="1"/>
  <c r="S6" i="3" s="1"/>
  <c r="P6" i="3"/>
  <c r="S5" i="3" a="1"/>
  <c r="S5" i="3" s="1"/>
  <c r="S4" i="3" a="1"/>
  <c r="S4" i="3" s="1"/>
  <c r="S3" i="3" a="1"/>
  <c r="S3" i="3" s="1"/>
  <c r="P3" i="3"/>
  <c r="G77" i="1"/>
  <c r="H77" i="1"/>
  <c r="I77" i="1"/>
  <c r="J77" i="1"/>
  <c r="K77" i="1" s="1"/>
  <c r="L77" i="1" s="1"/>
  <c r="T77" i="1" a="1"/>
  <c r="T77" i="1" s="1"/>
  <c r="G78" i="1"/>
  <c r="H78" i="1"/>
  <c r="I78" i="1"/>
  <c r="J78" i="1"/>
  <c r="K78" i="1" s="1"/>
  <c r="T78" i="1" a="1"/>
  <c r="T78" i="1" s="1"/>
  <c r="G79" i="1"/>
  <c r="H79" i="1"/>
  <c r="I79" i="1"/>
  <c r="J79" i="1"/>
  <c r="K79" i="1" s="1"/>
  <c r="L79" i="1" s="1"/>
  <c r="T79" i="1" a="1"/>
  <c r="T79" i="1" s="1"/>
  <c r="G80" i="1"/>
  <c r="H80" i="1"/>
  <c r="I80" i="1"/>
  <c r="J80" i="1"/>
  <c r="K80" i="1" s="1"/>
  <c r="L80" i="1" s="1"/>
  <c r="T80" i="1" a="1"/>
  <c r="T80" i="1" s="1"/>
  <c r="G81" i="1"/>
  <c r="H81" i="1"/>
  <c r="I81" i="1"/>
  <c r="J81" i="1"/>
  <c r="K81" i="1" s="1"/>
  <c r="L81" i="1" s="1"/>
  <c r="T81" i="1" a="1"/>
  <c r="T81" i="1" s="1"/>
  <c r="G82" i="1"/>
  <c r="H82" i="1"/>
  <c r="I82" i="1"/>
  <c r="J82" i="1"/>
  <c r="K82" i="1" s="1"/>
  <c r="T82" i="1" a="1"/>
  <c r="T82" i="1" s="1"/>
  <c r="G83" i="1"/>
  <c r="H83" i="1"/>
  <c r="I83" i="1"/>
  <c r="J83" i="1"/>
  <c r="K83" i="1"/>
  <c r="N83" i="1" s="1"/>
  <c r="Q83" i="1" s="1"/>
  <c r="T83" i="1" a="1"/>
  <c r="T83" i="1" s="1"/>
  <c r="G84" i="1"/>
  <c r="H84" i="1"/>
  <c r="I84" i="1"/>
  <c r="J84" i="1"/>
  <c r="K84" i="1" s="1"/>
  <c r="L84" i="1" s="1"/>
  <c r="T84" i="1" a="1"/>
  <c r="T84" i="1" s="1"/>
  <c r="G85" i="1"/>
  <c r="H85" i="1"/>
  <c r="I85" i="1"/>
  <c r="J85" i="1"/>
  <c r="K85" i="1" s="1"/>
  <c r="L85" i="1" s="1"/>
  <c r="T85" i="1" a="1"/>
  <c r="T85" i="1" s="1"/>
  <c r="G86" i="1"/>
  <c r="H86" i="1"/>
  <c r="I86" i="1"/>
  <c r="J86" i="1"/>
  <c r="K86" i="1" s="1"/>
  <c r="L86" i="1" s="1"/>
  <c r="T86" i="1" a="1"/>
  <c r="T86" i="1" s="1"/>
  <c r="G87" i="1"/>
  <c r="H87" i="1"/>
  <c r="I87" i="1"/>
  <c r="J87" i="1"/>
  <c r="K87" i="1" s="1"/>
  <c r="T87" i="1" a="1"/>
  <c r="T87" i="1" s="1"/>
  <c r="G88" i="1"/>
  <c r="H88" i="1"/>
  <c r="I88" i="1"/>
  <c r="J88" i="1"/>
  <c r="K88" i="1" s="1"/>
  <c r="N88" i="1" s="1"/>
  <c r="Q88" i="1" s="1"/>
  <c r="T88" i="1" a="1"/>
  <c r="T88" i="1" s="1"/>
  <c r="G89" i="1"/>
  <c r="H89" i="1"/>
  <c r="I89" i="1"/>
  <c r="J89" i="1"/>
  <c r="K89" i="1" s="1"/>
  <c r="N89" i="1" s="1"/>
  <c r="Q89" i="1" s="1"/>
  <c r="T89" i="1" a="1"/>
  <c r="T89" i="1" s="1"/>
  <c r="G90" i="1"/>
  <c r="H90" i="1"/>
  <c r="I90" i="1"/>
  <c r="J90" i="1"/>
  <c r="K90" i="1" s="1"/>
  <c r="T90" i="1" a="1"/>
  <c r="T90" i="1" s="1"/>
  <c r="V90" i="1" s="1"/>
  <c r="G91" i="1"/>
  <c r="H91" i="1"/>
  <c r="I91" i="1"/>
  <c r="J91" i="1"/>
  <c r="K91" i="1" s="1"/>
  <c r="T91" i="1" a="1"/>
  <c r="T91" i="1" s="1"/>
  <c r="G92" i="1"/>
  <c r="H92" i="1"/>
  <c r="I92" i="1"/>
  <c r="J92" i="1"/>
  <c r="K92" i="1" s="1"/>
  <c r="N92" i="1" s="1"/>
  <c r="Q92" i="1" s="1"/>
  <c r="T92" i="1" a="1"/>
  <c r="T92" i="1" s="1"/>
  <c r="G93" i="1"/>
  <c r="H93" i="1"/>
  <c r="I93" i="1"/>
  <c r="J93" i="1"/>
  <c r="K93" i="1" s="1"/>
  <c r="T93" i="1" a="1"/>
  <c r="T93" i="1" s="1"/>
  <c r="G94" i="1"/>
  <c r="H94" i="1"/>
  <c r="I94" i="1"/>
  <c r="J94" i="1"/>
  <c r="K94" i="1" s="1"/>
  <c r="L94" i="1" s="1"/>
  <c r="T94" i="1" a="1"/>
  <c r="T94" i="1" s="1"/>
  <c r="G95" i="1"/>
  <c r="H95" i="1"/>
  <c r="I95" i="1"/>
  <c r="J95" i="1"/>
  <c r="K95" i="1" s="1"/>
  <c r="T95" i="1" a="1"/>
  <c r="T95" i="1" s="1"/>
  <c r="G96" i="1"/>
  <c r="H96" i="1"/>
  <c r="I96" i="1"/>
  <c r="J96" i="1"/>
  <c r="K96" i="1" s="1"/>
  <c r="N96" i="1" s="1"/>
  <c r="Q96" i="1" s="1"/>
  <c r="T96" i="1" a="1"/>
  <c r="T96" i="1" s="1"/>
  <c r="G97" i="1"/>
  <c r="H97" i="1"/>
  <c r="I97" i="1"/>
  <c r="J97" i="1"/>
  <c r="K97" i="1" s="1"/>
  <c r="T97" i="1" a="1"/>
  <c r="T97" i="1" s="1"/>
  <c r="G98" i="1"/>
  <c r="H98" i="1"/>
  <c r="I98" i="1"/>
  <c r="J98" i="1"/>
  <c r="K98" i="1" s="1"/>
  <c r="L98" i="1" s="1"/>
  <c r="T98" i="1" a="1"/>
  <c r="T98" i="1" s="1"/>
  <c r="G99" i="1"/>
  <c r="H99" i="1"/>
  <c r="I99" i="1"/>
  <c r="J99" i="1"/>
  <c r="K99" i="1" s="1"/>
  <c r="T99" i="1" a="1"/>
  <c r="T99" i="1" s="1"/>
  <c r="G100" i="1"/>
  <c r="H100" i="1"/>
  <c r="I100" i="1"/>
  <c r="J100" i="1"/>
  <c r="K100" i="1"/>
  <c r="N100" i="1"/>
  <c r="Q100" i="1" s="1"/>
  <c r="T100" i="1" a="1"/>
  <c r="T100" i="1" s="1"/>
  <c r="G101" i="1"/>
  <c r="H101" i="1"/>
  <c r="I101" i="1"/>
  <c r="J101" i="1"/>
  <c r="K101" i="1"/>
  <c r="T101" i="1" a="1"/>
  <c r="T101" i="1" s="1"/>
  <c r="G102" i="1"/>
  <c r="H102" i="1"/>
  <c r="I102" i="1"/>
  <c r="J102" i="1"/>
  <c r="K102" i="1"/>
  <c r="L102" i="1" s="1"/>
  <c r="T102" i="1" a="1"/>
  <c r="T102" i="1" s="1"/>
  <c r="G103" i="1"/>
  <c r="H103" i="1"/>
  <c r="I103" i="1"/>
  <c r="J103" i="1"/>
  <c r="K103" i="1"/>
  <c r="L103" i="1" s="1"/>
  <c r="N103" i="1"/>
  <c r="Q103" i="1" s="1"/>
  <c r="T103" i="1" a="1"/>
  <c r="T103" i="1" s="1"/>
  <c r="G104" i="1"/>
  <c r="H104" i="1"/>
  <c r="I104" i="1"/>
  <c r="J104" i="1"/>
  <c r="K104" i="1"/>
  <c r="N104" i="1"/>
  <c r="Q104" i="1" s="1"/>
  <c r="T104" i="1" a="1"/>
  <c r="T104" i="1" s="1"/>
  <c r="G105" i="1"/>
  <c r="H105" i="1"/>
  <c r="I105" i="1"/>
  <c r="J105" i="1"/>
  <c r="K105" i="1"/>
  <c r="T105" i="1" a="1"/>
  <c r="T105" i="1" s="1"/>
  <c r="G106" i="1"/>
  <c r="H106" i="1"/>
  <c r="I106" i="1"/>
  <c r="J106" i="1"/>
  <c r="K106" i="1"/>
  <c r="L106" i="1" s="1"/>
  <c r="T106" i="1" a="1"/>
  <c r="T106" i="1" s="1"/>
  <c r="G107" i="1"/>
  <c r="H107" i="1"/>
  <c r="I107" i="1"/>
  <c r="J107" i="1"/>
  <c r="K107" i="1"/>
  <c r="L107" i="1" s="1"/>
  <c r="N107" i="1"/>
  <c r="Q107" i="1" s="1"/>
  <c r="T107" i="1" a="1"/>
  <c r="T107" i="1" s="1"/>
  <c r="G108" i="1"/>
  <c r="H108" i="1"/>
  <c r="I108" i="1"/>
  <c r="J108" i="1"/>
  <c r="K108" i="1"/>
  <c r="N108" i="1"/>
  <c r="Q108" i="1" s="1"/>
  <c r="T108" i="1" a="1"/>
  <c r="T108" i="1" s="1"/>
  <c r="G109" i="1"/>
  <c r="H109" i="1"/>
  <c r="I109" i="1"/>
  <c r="J109" i="1"/>
  <c r="K109" i="1"/>
  <c r="T109" i="1" a="1"/>
  <c r="T109" i="1" s="1"/>
  <c r="G110" i="1"/>
  <c r="H110" i="1"/>
  <c r="I110" i="1"/>
  <c r="J110" i="1"/>
  <c r="K110" i="1"/>
  <c r="L110" i="1" s="1"/>
  <c r="T110" i="1" a="1"/>
  <c r="T110" i="1" s="1"/>
  <c r="G111" i="1"/>
  <c r="H111" i="1"/>
  <c r="I111" i="1"/>
  <c r="J111" i="1"/>
  <c r="K111" i="1"/>
  <c r="L111" i="1" s="1"/>
  <c r="N111" i="1"/>
  <c r="Q111" i="1"/>
  <c r="T111" i="1" a="1"/>
  <c r="T111" i="1" s="1"/>
  <c r="G112" i="1"/>
  <c r="H112" i="1"/>
  <c r="I112" i="1"/>
  <c r="J112" i="1"/>
  <c r="K112" i="1"/>
  <c r="N112" i="1"/>
  <c r="Q112" i="1" s="1"/>
  <c r="T112" i="1" a="1"/>
  <c r="T112" i="1" s="1"/>
  <c r="V112" i="1" s="1"/>
  <c r="G113" i="1"/>
  <c r="H113" i="1"/>
  <c r="I113" i="1"/>
  <c r="J113" i="1"/>
  <c r="K113" i="1"/>
  <c r="T113" i="1" a="1"/>
  <c r="T113" i="1" s="1"/>
  <c r="G114" i="1"/>
  <c r="H114" i="1"/>
  <c r="I114" i="1"/>
  <c r="J114" i="1"/>
  <c r="K114" i="1"/>
  <c r="L114" i="1" s="1"/>
  <c r="T114" i="1" a="1"/>
  <c r="T114" i="1" s="1"/>
  <c r="G115" i="1"/>
  <c r="H115" i="1"/>
  <c r="I115" i="1"/>
  <c r="J115" i="1"/>
  <c r="K115" i="1"/>
  <c r="L115" i="1" s="1"/>
  <c r="T115" i="1" a="1"/>
  <c r="T115" i="1" s="1"/>
  <c r="G116" i="1"/>
  <c r="H116" i="1"/>
  <c r="I116" i="1"/>
  <c r="J116" i="1"/>
  <c r="K116" i="1"/>
  <c r="N116" i="1"/>
  <c r="Q116" i="1" s="1"/>
  <c r="T116" i="1" a="1"/>
  <c r="T116" i="1" s="1"/>
  <c r="G117" i="1"/>
  <c r="H117" i="1"/>
  <c r="I117" i="1"/>
  <c r="J117" i="1"/>
  <c r="K117" i="1"/>
  <c r="T117" i="1" a="1"/>
  <c r="T117" i="1" s="1"/>
  <c r="G118" i="1"/>
  <c r="H118" i="1"/>
  <c r="I118" i="1"/>
  <c r="J118" i="1"/>
  <c r="K118" i="1"/>
  <c r="L118" i="1" s="1"/>
  <c r="T118" i="1" a="1"/>
  <c r="T118" i="1" s="1"/>
  <c r="G119" i="1"/>
  <c r="H119" i="1"/>
  <c r="I119" i="1"/>
  <c r="J119" i="1"/>
  <c r="K119" i="1"/>
  <c r="L119" i="1"/>
  <c r="M119" i="1" s="1"/>
  <c r="N119" i="1"/>
  <c r="Q119" i="1" s="1"/>
  <c r="P119" i="1"/>
  <c r="S119" i="1" s="1"/>
  <c r="T119" i="1" a="1"/>
  <c r="T119" i="1" s="1"/>
  <c r="G120" i="1"/>
  <c r="H120" i="1"/>
  <c r="I120" i="1"/>
  <c r="J120" i="1"/>
  <c r="K120" i="1"/>
  <c r="N120" i="1" s="1"/>
  <c r="Q120" i="1" s="1"/>
  <c r="T120" i="1" a="1"/>
  <c r="T120" i="1" s="1"/>
  <c r="G121" i="1"/>
  <c r="H121" i="1"/>
  <c r="I121" i="1"/>
  <c r="J121" i="1"/>
  <c r="K121" i="1" s="1"/>
  <c r="T121" i="1" a="1"/>
  <c r="T121" i="1" s="1"/>
  <c r="G122" i="1"/>
  <c r="H122" i="1"/>
  <c r="I122" i="1"/>
  <c r="J122" i="1"/>
  <c r="K122" i="1"/>
  <c r="L122" i="1" s="1"/>
  <c r="T122" i="1" a="1"/>
  <c r="T122" i="1" s="1"/>
  <c r="G123" i="1"/>
  <c r="H123" i="1"/>
  <c r="I123" i="1"/>
  <c r="J123" i="1"/>
  <c r="K123" i="1"/>
  <c r="L123" i="1" s="1"/>
  <c r="N123" i="1"/>
  <c r="Q123" i="1" s="1"/>
  <c r="T123" i="1" a="1"/>
  <c r="T123" i="1" s="1"/>
  <c r="G124" i="1"/>
  <c r="H124" i="1"/>
  <c r="I124" i="1"/>
  <c r="J124" i="1"/>
  <c r="K124" i="1"/>
  <c r="N124" i="1"/>
  <c r="Q124" i="1" s="1"/>
  <c r="T124" i="1" a="1"/>
  <c r="T124" i="1" s="1"/>
  <c r="V124" i="1" s="1"/>
  <c r="G125" i="1"/>
  <c r="H125" i="1"/>
  <c r="I125" i="1"/>
  <c r="J125" i="1"/>
  <c r="K125" i="1"/>
  <c r="N125" i="1" s="1"/>
  <c r="Q125" i="1" s="1"/>
  <c r="T125" i="1" a="1"/>
  <c r="T125" i="1" s="1"/>
  <c r="G126" i="1"/>
  <c r="H126" i="1"/>
  <c r="I126" i="1"/>
  <c r="J126" i="1"/>
  <c r="K126" i="1"/>
  <c r="L126" i="1" s="1"/>
  <c r="N126" i="1"/>
  <c r="Q126" i="1" s="1"/>
  <c r="T126" i="1" a="1"/>
  <c r="T126" i="1" s="1"/>
  <c r="G127" i="1"/>
  <c r="H127" i="1"/>
  <c r="I127" i="1"/>
  <c r="J127" i="1"/>
  <c r="K127" i="1"/>
  <c r="L127" i="1" s="1"/>
  <c r="N127" i="1"/>
  <c r="Q127" i="1" s="1"/>
  <c r="T127" i="1" a="1"/>
  <c r="T127" i="1" s="1"/>
  <c r="G128" i="1"/>
  <c r="H128" i="1"/>
  <c r="I128" i="1"/>
  <c r="J128" i="1"/>
  <c r="K128" i="1"/>
  <c r="N128" i="1"/>
  <c r="Q128" i="1" s="1"/>
  <c r="T128" i="1" a="1"/>
  <c r="T128" i="1"/>
  <c r="G129" i="1"/>
  <c r="H129" i="1"/>
  <c r="I129" i="1"/>
  <c r="J129" i="1"/>
  <c r="K129" i="1"/>
  <c r="N129" i="1" s="1"/>
  <c r="Q129" i="1" s="1"/>
  <c r="T129" i="1" a="1"/>
  <c r="T129" i="1" s="1"/>
  <c r="G130" i="1"/>
  <c r="H130" i="1"/>
  <c r="I130" i="1"/>
  <c r="J130" i="1"/>
  <c r="K130" i="1"/>
  <c r="L130" i="1" s="1"/>
  <c r="T130" i="1" a="1"/>
  <c r="T130" i="1" s="1"/>
  <c r="G131" i="1"/>
  <c r="H131" i="1"/>
  <c r="I131" i="1"/>
  <c r="J131" i="1"/>
  <c r="K131" i="1"/>
  <c r="L131" i="1" s="1"/>
  <c r="T131" i="1" a="1"/>
  <c r="T131" i="1" s="1"/>
  <c r="G132" i="1"/>
  <c r="H132" i="1"/>
  <c r="I132" i="1"/>
  <c r="J132" i="1"/>
  <c r="K132" i="1"/>
  <c r="N132" i="1"/>
  <c r="Q132" i="1" s="1"/>
  <c r="T132" i="1" a="1"/>
  <c r="T132" i="1"/>
  <c r="G133" i="1"/>
  <c r="H133" i="1"/>
  <c r="I133" i="1"/>
  <c r="J133" i="1"/>
  <c r="K133" i="1" s="1"/>
  <c r="T133" i="1" a="1"/>
  <c r="T133" i="1" s="1"/>
  <c r="G134" i="1"/>
  <c r="H134" i="1"/>
  <c r="I134" i="1"/>
  <c r="J134" i="1"/>
  <c r="K134" i="1"/>
  <c r="L134" i="1" s="1"/>
  <c r="M134" i="1" s="1"/>
  <c r="T134" i="1" a="1"/>
  <c r="T134" i="1" s="1"/>
  <c r="G135" i="1"/>
  <c r="H135" i="1"/>
  <c r="I135" i="1"/>
  <c r="J135" i="1"/>
  <c r="K135" i="1"/>
  <c r="T135" i="1" a="1"/>
  <c r="T135" i="1" s="1"/>
  <c r="G136" i="1"/>
  <c r="H136" i="1"/>
  <c r="I136" i="1"/>
  <c r="J136" i="1"/>
  <c r="K136" i="1"/>
  <c r="T136" i="1" a="1"/>
  <c r="T136" i="1" s="1"/>
  <c r="V136" i="1" s="1"/>
  <c r="G137" i="1"/>
  <c r="H137" i="1"/>
  <c r="I137" i="1"/>
  <c r="J137" i="1"/>
  <c r="K137" i="1"/>
  <c r="T137" i="1" a="1"/>
  <c r="T137" i="1" s="1"/>
  <c r="G138" i="1"/>
  <c r="H138" i="1"/>
  <c r="I138" i="1"/>
  <c r="J138" i="1"/>
  <c r="K138" i="1"/>
  <c r="L138" i="1" s="1"/>
  <c r="M138" i="1" s="1"/>
  <c r="T138" i="1" a="1"/>
  <c r="T138" i="1" s="1"/>
  <c r="G139" i="1"/>
  <c r="H139" i="1"/>
  <c r="I139" i="1"/>
  <c r="J139" i="1"/>
  <c r="K139" i="1"/>
  <c r="T139" i="1" a="1"/>
  <c r="T139" i="1" s="1"/>
  <c r="G140" i="1"/>
  <c r="H140" i="1"/>
  <c r="I140" i="1"/>
  <c r="J140" i="1"/>
  <c r="K140" i="1"/>
  <c r="N140" i="1" s="1"/>
  <c r="Q140" i="1" s="1"/>
  <c r="T140" i="1" a="1"/>
  <c r="T140" i="1" s="1"/>
  <c r="V140" i="1" s="1"/>
  <c r="G141" i="1"/>
  <c r="H141" i="1"/>
  <c r="I141" i="1"/>
  <c r="J141" i="1"/>
  <c r="K141" i="1"/>
  <c r="T141" i="1" a="1"/>
  <c r="T141" i="1" s="1"/>
  <c r="G142" i="1"/>
  <c r="H142" i="1"/>
  <c r="I142" i="1"/>
  <c r="J142" i="1"/>
  <c r="K142" i="1"/>
  <c r="L142" i="1" s="1"/>
  <c r="M142" i="1" s="1"/>
  <c r="T142" i="1" a="1"/>
  <c r="T142" i="1" s="1"/>
  <c r="G143" i="1"/>
  <c r="H143" i="1"/>
  <c r="I143" i="1"/>
  <c r="J143" i="1"/>
  <c r="K143" i="1"/>
  <c r="T143" i="1" a="1"/>
  <c r="T143" i="1" s="1"/>
  <c r="G144" i="1"/>
  <c r="H144" i="1"/>
  <c r="I144" i="1"/>
  <c r="J144" i="1"/>
  <c r="K144" i="1"/>
  <c r="T144" i="1" a="1"/>
  <c r="T144" i="1" s="1"/>
  <c r="V144" i="1" s="1"/>
  <c r="G145" i="1"/>
  <c r="H145" i="1"/>
  <c r="I145" i="1"/>
  <c r="J145" i="1"/>
  <c r="K145" i="1"/>
  <c r="T145" i="1" a="1"/>
  <c r="T145" i="1" s="1"/>
  <c r="G146" i="1"/>
  <c r="H146" i="1"/>
  <c r="I146" i="1"/>
  <c r="J146" i="1"/>
  <c r="K146" i="1"/>
  <c r="L146" i="1" s="1"/>
  <c r="M146" i="1" s="1"/>
  <c r="T146" i="1" a="1"/>
  <c r="T146" i="1" s="1"/>
  <c r="G147" i="1"/>
  <c r="H147" i="1"/>
  <c r="I147" i="1"/>
  <c r="J147" i="1"/>
  <c r="K147" i="1"/>
  <c r="T147" i="1" a="1"/>
  <c r="T147" i="1" s="1"/>
  <c r="G148" i="1"/>
  <c r="H148" i="1"/>
  <c r="I148" i="1"/>
  <c r="J148" i="1"/>
  <c r="K148" i="1"/>
  <c r="T148" i="1" a="1"/>
  <c r="T148" i="1" s="1"/>
  <c r="V148" i="1" s="1"/>
  <c r="G149" i="1"/>
  <c r="H149" i="1"/>
  <c r="I149" i="1"/>
  <c r="J149" i="1"/>
  <c r="K149" i="1"/>
  <c r="N149" i="1" s="1"/>
  <c r="Q149" i="1" s="1"/>
  <c r="T149" i="1" a="1"/>
  <c r="T149" i="1" s="1"/>
  <c r="G150" i="1"/>
  <c r="H150" i="1"/>
  <c r="I150" i="1"/>
  <c r="J150" i="1"/>
  <c r="K150" i="1"/>
  <c r="L150" i="1" s="1"/>
  <c r="M150" i="1" s="1"/>
  <c r="T150" i="1" a="1"/>
  <c r="T150" i="1" s="1"/>
  <c r="G151" i="1"/>
  <c r="H151" i="1"/>
  <c r="I151" i="1"/>
  <c r="J151" i="1"/>
  <c r="K151" i="1"/>
  <c r="T151" i="1" a="1"/>
  <c r="T151" i="1" s="1"/>
  <c r="G152" i="1"/>
  <c r="H152" i="1"/>
  <c r="I152" i="1"/>
  <c r="J152" i="1"/>
  <c r="K152" i="1"/>
  <c r="T152" i="1" a="1"/>
  <c r="T152" i="1"/>
  <c r="G153" i="1"/>
  <c r="H153" i="1"/>
  <c r="I153" i="1"/>
  <c r="J153" i="1"/>
  <c r="K153" i="1"/>
  <c r="T153" i="1" a="1"/>
  <c r="T153" i="1" s="1"/>
  <c r="G154" i="1"/>
  <c r="H154" i="1"/>
  <c r="I154" i="1"/>
  <c r="J154" i="1"/>
  <c r="K154" i="1"/>
  <c r="L154" i="1" s="1"/>
  <c r="M154" i="1" s="1"/>
  <c r="T154" i="1" a="1"/>
  <c r="T154" i="1" s="1"/>
  <c r="V154" i="1" s="1"/>
  <c r="G155" i="1"/>
  <c r="H155" i="1"/>
  <c r="I155" i="1"/>
  <c r="J155" i="1"/>
  <c r="K155" i="1"/>
  <c r="T155" i="1" a="1"/>
  <c r="T155" i="1" s="1"/>
  <c r="V155" i="1" s="1"/>
  <c r="G156" i="1"/>
  <c r="H156" i="1"/>
  <c r="I156" i="1"/>
  <c r="J156" i="1"/>
  <c r="K156" i="1"/>
  <c r="N156" i="1" s="1"/>
  <c r="Q156" i="1" s="1"/>
  <c r="T156" i="1" a="1"/>
  <c r="T156" i="1"/>
  <c r="V156" i="1" s="1"/>
  <c r="G157" i="1"/>
  <c r="H157" i="1"/>
  <c r="I157" i="1"/>
  <c r="J157" i="1"/>
  <c r="K157" i="1"/>
  <c r="T157" i="1" a="1"/>
  <c r="T157" i="1" s="1"/>
  <c r="G158" i="1"/>
  <c r="H158" i="1"/>
  <c r="I158" i="1"/>
  <c r="J158" i="1"/>
  <c r="K158" i="1" s="1"/>
  <c r="T158" i="1" a="1"/>
  <c r="T158" i="1"/>
  <c r="V158" i="1" s="1"/>
  <c r="G159" i="1"/>
  <c r="H159" i="1"/>
  <c r="I159" i="1"/>
  <c r="J159" i="1"/>
  <c r="K159" i="1" s="1"/>
  <c r="T159" i="1" a="1"/>
  <c r="T159" i="1" s="1"/>
  <c r="G160" i="1"/>
  <c r="H160" i="1"/>
  <c r="I160" i="1"/>
  <c r="J160" i="1"/>
  <c r="K160" i="1"/>
  <c r="L160" i="1" s="1"/>
  <c r="M160" i="1"/>
  <c r="O160" i="1"/>
  <c r="R160" i="1" s="1"/>
  <c r="P160" i="1"/>
  <c r="S160" i="1" s="1"/>
  <c r="T160" i="1" a="1"/>
  <c r="T160" i="1" s="1"/>
  <c r="V160" i="1" s="1"/>
  <c r="G161" i="1"/>
  <c r="H161" i="1"/>
  <c r="I161" i="1"/>
  <c r="J161" i="1"/>
  <c r="K161" i="1"/>
  <c r="L161" i="1" s="1"/>
  <c r="N161" i="1"/>
  <c r="Q161" i="1" s="1"/>
  <c r="T161" i="1" a="1"/>
  <c r="T161" i="1" s="1"/>
  <c r="V161" i="1" s="1"/>
  <c r="G162" i="1"/>
  <c r="H162" i="1"/>
  <c r="I162" i="1"/>
  <c r="J162" i="1"/>
  <c r="K162" i="1" s="1"/>
  <c r="T162" i="1" a="1"/>
  <c r="T162" i="1"/>
  <c r="G163" i="1"/>
  <c r="H163" i="1"/>
  <c r="I163" i="1"/>
  <c r="J163" i="1"/>
  <c r="K163" i="1" s="1"/>
  <c r="T163" i="1" a="1"/>
  <c r="T163" i="1"/>
  <c r="G164" i="1"/>
  <c r="H164" i="1"/>
  <c r="I164" i="1"/>
  <c r="J164" i="1"/>
  <c r="K164" i="1" s="1"/>
  <c r="T164" i="1" a="1"/>
  <c r="T164" i="1"/>
  <c r="V164" i="1" s="1"/>
  <c r="G165" i="1"/>
  <c r="H165" i="1"/>
  <c r="I165" i="1"/>
  <c r="J165" i="1"/>
  <c r="K165" i="1" s="1"/>
  <c r="T165" i="1" a="1"/>
  <c r="T165" i="1"/>
  <c r="G166" i="1"/>
  <c r="H166" i="1"/>
  <c r="I166" i="1"/>
  <c r="J166" i="1"/>
  <c r="K166" i="1" s="1"/>
  <c r="T166" i="1" a="1"/>
  <c r="T166" i="1"/>
  <c r="G167" i="1"/>
  <c r="H167" i="1"/>
  <c r="I167" i="1"/>
  <c r="J167" i="1"/>
  <c r="K167" i="1" s="1"/>
  <c r="T167" i="1" a="1"/>
  <c r="T167" i="1"/>
  <c r="V167" i="1" s="1"/>
  <c r="G168" i="1"/>
  <c r="H168" i="1"/>
  <c r="I168" i="1"/>
  <c r="J168" i="1"/>
  <c r="K168" i="1" s="1"/>
  <c r="T168" i="1" a="1"/>
  <c r="T168" i="1" s="1"/>
  <c r="V168" i="1" s="1"/>
  <c r="G169" i="1"/>
  <c r="H169" i="1"/>
  <c r="I169" i="1"/>
  <c r="J169" i="1"/>
  <c r="K169" i="1" s="1"/>
  <c r="T169" i="1" a="1"/>
  <c r="T169" i="1"/>
  <c r="V169" i="1" s="1"/>
  <c r="G170" i="1"/>
  <c r="H170" i="1"/>
  <c r="I170" i="1"/>
  <c r="J170" i="1"/>
  <c r="K170" i="1" s="1"/>
  <c r="T170" i="1" a="1"/>
  <c r="T170" i="1" s="1"/>
  <c r="V170" i="1" s="1"/>
  <c r="G171" i="1"/>
  <c r="H171" i="1"/>
  <c r="I171" i="1"/>
  <c r="J171" i="1"/>
  <c r="K171" i="1" s="1"/>
  <c r="T171" i="1" a="1"/>
  <c r="T171" i="1"/>
  <c r="G172" i="1"/>
  <c r="H172" i="1"/>
  <c r="I172" i="1"/>
  <c r="J172" i="1"/>
  <c r="K172" i="1" s="1"/>
  <c r="T172" i="1" a="1"/>
  <c r="T172" i="1" s="1"/>
  <c r="V172" i="1" s="1"/>
  <c r="G173" i="1"/>
  <c r="H173" i="1"/>
  <c r="I173" i="1"/>
  <c r="J173" i="1"/>
  <c r="K173" i="1" s="1"/>
  <c r="T173" i="1" a="1"/>
  <c r="T173" i="1"/>
  <c r="V173" i="1" s="1"/>
  <c r="G174" i="1"/>
  <c r="H174" i="1"/>
  <c r="I174" i="1"/>
  <c r="J174" i="1"/>
  <c r="K174" i="1" s="1"/>
  <c r="T174" i="1" a="1"/>
  <c r="T174" i="1" s="1"/>
  <c r="V174" i="1" s="1"/>
  <c r="G175" i="1"/>
  <c r="H175" i="1"/>
  <c r="I175" i="1"/>
  <c r="J175" i="1"/>
  <c r="K175" i="1" s="1"/>
  <c r="T175" i="1" a="1"/>
  <c r="T175" i="1"/>
  <c r="G176" i="1"/>
  <c r="H176" i="1"/>
  <c r="I176" i="1"/>
  <c r="J176" i="1"/>
  <c r="K176" i="1" s="1"/>
  <c r="T176" i="1" a="1"/>
  <c r="T176" i="1" s="1"/>
  <c r="V176" i="1" s="1"/>
  <c r="G3" i="1"/>
  <c r="H3" i="1"/>
  <c r="G4" i="1"/>
  <c r="H4" i="1"/>
  <c r="G5" i="1"/>
  <c r="H5" i="1"/>
  <c r="G6" i="1"/>
  <c r="H6" i="1"/>
  <c r="G7" i="1"/>
  <c r="H7" i="1"/>
  <c r="G8" i="1"/>
  <c r="H8" i="1"/>
  <c r="G9" i="1"/>
  <c r="H9" i="1"/>
  <c r="G10" i="1"/>
  <c r="H10" i="1"/>
  <c r="G11" i="1"/>
  <c r="H11" i="1"/>
  <c r="G12" i="1"/>
  <c r="H12" i="1"/>
  <c r="G13" i="1"/>
  <c r="H13" i="1"/>
  <c r="G14" i="1"/>
  <c r="H14" i="1"/>
  <c r="G15" i="1"/>
  <c r="H15" i="1"/>
  <c r="G16" i="1"/>
  <c r="H16" i="1"/>
  <c r="G17" i="1"/>
  <c r="H17" i="1"/>
  <c r="G18" i="1"/>
  <c r="H18" i="1"/>
  <c r="G19" i="1"/>
  <c r="H19" i="1"/>
  <c r="G20" i="1"/>
  <c r="H20" i="1"/>
  <c r="G21" i="1"/>
  <c r="H21" i="1"/>
  <c r="G22" i="1"/>
  <c r="H22" i="1"/>
  <c r="G23" i="1"/>
  <c r="H23" i="1"/>
  <c r="G24" i="1"/>
  <c r="H24" i="1"/>
  <c r="G25" i="1"/>
  <c r="H25" i="1"/>
  <c r="G26" i="1"/>
  <c r="H26" i="1"/>
  <c r="G27" i="1"/>
  <c r="H27" i="1"/>
  <c r="G28" i="1"/>
  <c r="H28" i="1"/>
  <c r="G29" i="1"/>
  <c r="H29" i="1"/>
  <c r="G30" i="1"/>
  <c r="H30" i="1"/>
  <c r="G31" i="1"/>
  <c r="H31" i="1"/>
  <c r="G32" i="1"/>
  <c r="H32" i="1"/>
  <c r="G33" i="1"/>
  <c r="H33" i="1"/>
  <c r="G34" i="1"/>
  <c r="H34" i="1"/>
  <c r="G35" i="1"/>
  <c r="H35" i="1"/>
  <c r="G36" i="1"/>
  <c r="H36" i="1"/>
  <c r="G37" i="1"/>
  <c r="H37" i="1"/>
  <c r="G38" i="1"/>
  <c r="H38" i="1"/>
  <c r="G39" i="1"/>
  <c r="H39" i="1"/>
  <c r="G40" i="1"/>
  <c r="H40" i="1"/>
  <c r="G41" i="1"/>
  <c r="H41" i="1"/>
  <c r="G42" i="1"/>
  <c r="H42" i="1"/>
  <c r="G43" i="1"/>
  <c r="H43" i="1"/>
  <c r="G44" i="1"/>
  <c r="H44" i="1"/>
  <c r="G45" i="1"/>
  <c r="H45" i="1"/>
  <c r="G46" i="1"/>
  <c r="H46" i="1"/>
  <c r="G47" i="1"/>
  <c r="H47" i="1"/>
  <c r="G48" i="1"/>
  <c r="H48" i="1"/>
  <c r="G49" i="1"/>
  <c r="H49" i="1"/>
  <c r="G50" i="1"/>
  <c r="H50" i="1"/>
  <c r="G51" i="1"/>
  <c r="H51" i="1"/>
  <c r="G52" i="1"/>
  <c r="H52" i="1"/>
  <c r="G53" i="1"/>
  <c r="H53" i="1"/>
  <c r="G54" i="1"/>
  <c r="H54" i="1"/>
  <c r="G55" i="1"/>
  <c r="H55" i="1"/>
  <c r="G56" i="1"/>
  <c r="H56" i="1"/>
  <c r="G57" i="1"/>
  <c r="H57" i="1"/>
  <c r="G58" i="1"/>
  <c r="H58" i="1"/>
  <c r="G59" i="1"/>
  <c r="H59" i="1"/>
  <c r="G60" i="1"/>
  <c r="H60" i="1"/>
  <c r="G61" i="1"/>
  <c r="H61" i="1"/>
  <c r="G62" i="1"/>
  <c r="H62" i="1"/>
  <c r="G63" i="1"/>
  <c r="H63" i="1"/>
  <c r="G64" i="1"/>
  <c r="H64" i="1"/>
  <c r="G65" i="1"/>
  <c r="H65" i="1"/>
  <c r="G66" i="1"/>
  <c r="H66" i="1"/>
  <c r="G67" i="1"/>
  <c r="H67" i="1"/>
  <c r="G68" i="1"/>
  <c r="H68" i="1"/>
  <c r="G69" i="1"/>
  <c r="H69" i="1"/>
  <c r="G70" i="1"/>
  <c r="H70" i="1"/>
  <c r="G71" i="1"/>
  <c r="H71" i="1"/>
  <c r="G72" i="1"/>
  <c r="H72" i="1"/>
  <c r="G73" i="1"/>
  <c r="H73" i="1"/>
  <c r="G74" i="1"/>
  <c r="H74" i="1"/>
  <c r="G75" i="1"/>
  <c r="H75" i="1"/>
  <c r="G76" i="1"/>
  <c r="H76" i="1"/>
  <c r="I4" i="1"/>
  <c r="J4" i="1"/>
  <c r="K4" i="1" s="1"/>
  <c r="L4" i="1" s="1"/>
  <c r="T4" i="1" a="1"/>
  <c r="T4" i="1" s="1"/>
  <c r="I5" i="1"/>
  <c r="J5" i="1"/>
  <c r="K5" i="1" s="1"/>
  <c r="N5" i="1" s="1"/>
  <c r="Q5" i="1" s="1"/>
  <c r="T5" i="1" a="1"/>
  <c r="T5" i="1" s="1"/>
  <c r="I6" i="1"/>
  <c r="J6" i="1"/>
  <c r="K6" i="1" s="1"/>
  <c r="T6" i="1" a="1"/>
  <c r="T6" i="1" s="1"/>
  <c r="I7" i="1"/>
  <c r="J7" i="1"/>
  <c r="K7" i="1" s="1"/>
  <c r="T7" i="1" a="1"/>
  <c r="T7" i="1" s="1"/>
  <c r="I8" i="1"/>
  <c r="J8" i="1"/>
  <c r="K8" i="1" s="1"/>
  <c r="N8" i="1" s="1"/>
  <c r="Q8" i="1" s="1"/>
  <c r="T8" i="1" a="1"/>
  <c r="T8" i="1" s="1"/>
  <c r="I9" i="1"/>
  <c r="J9" i="1"/>
  <c r="K9" i="1" s="1"/>
  <c r="T9" i="1" a="1"/>
  <c r="T9" i="1" s="1"/>
  <c r="I10" i="1"/>
  <c r="J10" i="1"/>
  <c r="K10" i="1" s="1"/>
  <c r="T10" i="1" a="1"/>
  <c r="T10" i="1" s="1"/>
  <c r="I11" i="1"/>
  <c r="J11" i="1"/>
  <c r="K11" i="1" s="1"/>
  <c r="N11" i="1" s="1"/>
  <c r="Q11" i="1" s="1"/>
  <c r="T11" i="1" a="1"/>
  <c r="T11" i="1" s="1"/>
  <c r="I12" i="1"/>
  <c r="J12" i="1"/>
  <c r="K12" i="1" s="1"/>
  <c r="T12" i="1" a="1"/>
  <c r="T12" i="1" s="1"/>
  <c r="I13" i="1"/>
  <c r="J13" i="1"/>
  <c r="K13" i="1" s="1"/>
  <c r="T13" i="1" a="1"/>
  <c r="T13" i="1" s="1"/>
  <c r="I14" i="1"/>
  <c r="J14" i="1"/>
  <c r="K14" i="1" s="1"/>
  <c r="T14" i="1" a="1"/>
  <c r="T14" i="1" s="1"/>
  <c r="I15" i="1"/>
  <c r="J15" i="1"/>
  <c r="K15" i="1" s="1"/>
  <c r="T15" i="1" a="1"/>
  <c r="T15" i="1" s="1"/>
  <c r="I16" i="1"/>
  <c r="J16" i="1"/>
  <c r="K16" i="1" s="1"/>
  <c r="N16" i="1" s="1"/>
  <c r="Q16" i="1" s="1"/>
  <c r="T16" i="1" a="1"/>
  <c r="T16" i="1" s="1"/>
  <c r="I17" i="1"/>
  <c r="J17" i="1"/>
  <c r="K17" i="1" s="1"/>
  <c r="T17" i="1" a="1"/>
  <c r="T17" i="1" s="1"/>
  <c r="I18" i="1"/>
  <c r="J18" i="1"/>
  <c r="K18" i="1" s="1"/>
  <c r="T18" i="1" a="1"/>
  <c r="T18" i="1" s="1"/>
  <c r="I19" i="1"/>
  <c r="J19" i="1"/>
  <c r="K19" i="1" s="1"/>
  <c r="T19" i="1" a="1"/>
  <c r="T19" i="1" s="1"/>
  <c r="I20" i="1"/>
  <c r="J20" i="1"/>
  <c r="K20" i="1" s="1"/>
  <c r="T20" i="1" a="1"/>
  <c r="T20" i="1" s="1"/>
  <c r="I21" i="1"/>
  <c r="J21" i="1"/>
  <c r="K21" i="1" s="1"/>
  <c r="T21" i="1" a="1"/>
  <c r="T21" i="1" s="1"/>
  <c r="I22" i="1"/>
  <c r="J22" i="1"/>
  <c r="K22" i="1" s="1"/>
  <c r="T22" i="1" a="1"/>
  <c r="T22" i="1" s="1"/>
  <c r="I23" i="1"/>
  <c r="J23" i="1"/>
  <c r="K23" i="1" s="1"/>
  <c r="L23" i="1" s="1"/>
  <c r="M23" i="1" s="1"/>
  <c r="T23" i="1" a="1"/>
  <c r="T23" i="1" s="1"/>
  <c r="I24" i="1"/>
  <c r="J24" i="1"/>
  <c r="K24" i="1" s="1"/>
  <c r="L24" i="1" s="1"/>
  <c r="T24" i="1" a="1"/>
  <c r="T24" i="1" s="1"/>
  <c r="I25" i="1"/>
  <c r="J25" i="1"/>
  <c r="K25" i="1" s="1"/>
  <c r="T25" i="1" a="1"/>
  <c r="T25" i="1" s="1"/>
  <c r="I26" i="1"/>
  <c r="J26" i="1"/>
  <c r="K26" i="1" s="1"/>
  <c r="T26" i="1" a="1"/>
  <c r="T26" i="1" s="1"/>
  <c r="I27" i="1"/>
  <c r="J27" i="1"/>
  <c r="K27" i="1" s="1"/>
  <c r="L27" i="1" s="1"/>
  <c r="T27" i="1" a="1"/>
  <c r="T27" i="1" s="1"/>
  <c r="I28" i="1"/>
  <c r="J28" i="1"/>
  <c r="K28" i="1" s="1"/>
  <c r="N28" i="1" s="1"/>
  <c r="Q28" i="1" s="1"/>
  <c r="T28" i="1" a="1"/>
  <c r="T28" i="1" s="1"/>
  <c r="I29" i="1"/>
  <c r="J29" i="1"/>
  <c r="K29" i="1" s="1"/>
  <c r="L29" i="1" s="1"/>
  <c r="T29" i="1" a="1"/>
  <c r="T29" i="1" s="1"/>
  <c r="I30" i="1"/>
  <c r="J30" i="1"/>
  <c r="K30" i="1" s="1"/>
  <c r="L30" i="1" s="1"/>
  <c r="T30" i="1" a="1"/>
  <c r="T30" i="1" s="1"/>
  <c r="I31" i="1"/>
  <c r="J31" i="1"/>
  <c r="K31" i="1" s="1"/>
  <c r="T31" i="1" a="1"/>
  <c r="T31" i="1" s="1"/>
  <c r="I32" i="1"/>
  <c r="J32" i="1"/>
  <c r="K32" i="1" s="1"/>
  <c r="T32" i="1" a="1"/>
  <c r="T32" i="1" s="1"/>
  <c r="I33" i="1"/>
  <c r="J33" i="1"/>
  <c r="K33" i="1" s="1"/>
  <c r="T33" i="1" a="1"/>
  <c r="T33" i="1" s="1"/>
  <c r="I34" i="1"/>
  <c r="J34" i="1"/>
  <c r="K34" i="1" s="1"/>
  <c r="T34" i="1" a="1"/>
  <c r="T34" i="1" s="1"/>
  <c r="I35" i="1"/>
  <c r="J35" i="1"/>
  <c r="K35" i="1" s="1"/>
  <c r="T35" i="1" a="1"/>
  <c r="T35" i="1" s="1"/>
  <c r="I36" i="1"/>
  <c r="J36" i="1"/>
  <c r="K36" i="1" s="1"/>
  <c r="N36" i="1" s="1"/>
  <c r="Q36" i="1" s="1"/>
  <c r="T36" i="1" a="1"/>
  <c r="T36" i="1" s="1"/>
  <c r="I37" i="1"/>
  <c r="J37" i="1"/>
  <c r="K37" i="1" s="1"/>
  <c r="T37" i="1" a="1"/>
  <c r="T37" i="1" s="1"/>
  <c r="I38" i="1"/>
  <c r="J38" i="1"/>
  <c r="K38" i="1" s="1"/>
  <c r="T38" i="1" a="1"/>
  <c r="T38" i="1" s="1"/>
  <c r="I39" i="1"/>
  <c r="J39" i="1"/>
  <c r="K39" i="1" s="1"/>
  <c r="L39" i="1" s="1"/>
  <c r="M39" i="1" s="1"/>
  <c r="T39" i="1" a="1"/>
  <c r="T39" i="1" s="1"/>
  <c r="I40" i="1"/>
  <c r="J40" i="1"/>
  <c r="K40" i="1" s="1"/>
  <c r="T40" i="1" a="1"/>
  <c r="T40" i="1" s="1"/>
  <c r="I41" i="1"/>
  <c r="J41" i="1"/>
  <c r="K41" i="1" s="1"/>
  <c r="N41" i="1" s="1"/>
  <c r="Q41" i="1" s="1"/>
  <c r="T41" i="1" a="1"/>
  <c r="T41" i="1" s="1"/>
  <c r="I42" i="1"/>
  <c r="J42" i="1"/>
  <c r="K42" i="1" s="1"/>
  <c r="L42" i="1" s="1"/>
  <c r="T42" i="1" a="1"/>
  <c r="T42" i="1" s="1"/>
  <c r="I43" i="1"/>
  <c r="J43" i="1"/>
  <c r="K43" i="1" s="1"/>
  <c r="N43" i="1" s="1"/>
  <c r="Q43" i="1" s="1"/>
  <c r="T43" i="1" a="1"/>
  <c r="T43" i="1" s="1"/>
  <c r="I44" i="1"/>
  <c r="J44" i="1"/>
  <c r="K44" i="1" s="1"/>
  <c r="L44" i="1" s="1"/>
  <c r="T44" i="1" a="1"/>
  <c r="T44" i="1" s="1"/>
  <c r="I45" i="1"/>
  <c r="J45" i="1"/>
  <c r="K45" i="1" s="1"/>
  <c r="L45" i="1" s="1"/>
  <c r="M45" i="1" s="1"/>
  <c r="T45" i="1" a="1"/>
  <c r="T45" i="1" s="1"/>
  <c r="I46" i="1"/>
  <c r="J46" i="1"/>
  <c r="K46" i="1" s="1"/>
  <c r="N46" i="1" s="1"/>
  <c r="Q46" i="1" s="1"/>
  <c r="T46" i="1" a="1"/>
  <c r="T46" i="1" s="1"/>
  <c r="I47" i="1"/>
  <c r="J47" i="1"/>
  <c r="K47" i="1" s="1"/>
  <c r="T47" i="1" a="1"/>
  <c r="T47" i="1" s="1"/>
  <c r="I48" i="1"/>
  <c r="J48" i="1"/>
  <c r="K48" i="1" s="1"/>
  <c r="N48" i="1" s="1"/>
  <c r="Q48" i="1" s="1"/>
  <c r="T48" i="1" a="1"/>
  <c r="T48" i="1" s="1"/>
  <c r="I49" i="1"/>
  <c r="J49" i="1"/>
  <c r="K49" i="1" s="1"/>
  <c r="T49" i="1" a="1"/>
  <c r="T49" i="1" s="1"/>
  <c r="I50" i="1"/>
  <c r="J50" i="1"/>
  <c r="K50" i="1" s="1"/>
  <c r="L50" i="1" s="1"/>
  <c r="M50" i="1" s="1"/>
  <c r="T50" i="1" a="1"/>
  <c r="T50" i="1" s="1"/>
  <c r="I51" i="1"/>
  <c r="J51" i="1"/>
  <c r="K51" i="1" s="1"/>
  <c r="L51" i="1" s="1"/>
  <c r="T51" i="1" a="1"/>
  <c r="T51" i="1" s="1"/>
  <c r="I52" i="1"/>
  <c r="J52" i="1"/>
  <c r="K52" i="1" s="1"/>
  <c r="N52" i="1" s="1"/>
  <c r="Q52" i="1" s="1"/>
  <c r="T52" i="1" a="1"/>
  <c r="T52" i="1" s="1"/>
  <c r="I53" i="1"/>
  <c r="J53" i="1"/>
  <c r="K53" i="1" s="1"/>
  <c r="T53" i="1" a="1"/>
  <c r="T53" i="1" s="1"/>
  <c r="I54" i="1"/>
  <c r="J54" i="1"/>
  <c r="K54" i="1" s="1"/>
  <c r="L54" i="1" s="1"/>
  <c r="M54" i="1" s="1"/>
  <c r="T54" i="1" a="1"/>
  <c r="T54" i="1" s="1"/>
  <c r="I55" i="1"/>
  <c r="J55" i="1"/>
  <c r="K55" i="1" s="1"/>
  <c r="N55" i="1" s="1"/>
  <c r="Q55" i="1" s="1"/>
  <c r="T55" i="1" a="1"/>
  <c r="T55" i="1" s="1"/>
  <c r="I56" i="1"/>
  <c r="J56" i="1"/>
  <c r="K56" i="1" s="1"/>
  <c r="T56" i="1" a="1"/>
  <c r="T56" i="1" s="1"/>
  <c r="I57" i="1"/>
  <c r="J57" i="1"/>
  <c r="K57" i="1" s="1"/>
  <c r="T57" i="1" a="1"/>
  <c r="T57" i="1" s="1"/>
  <c r="I58" i="1"/>
  <c r="J58" i="1"/>
  <c r="K58" i="1" s="1"/>
  <c r="T58" i="1" a="1"/>
  <c r="T58" i="1" s="1"/>
  <c r="I59" i="1"/>
  <c r="J59" i="1"/>
  <c r="K59" i="1" s="1"/>
  <c r="T59" i="1" a="1"/>
  <c r="T59" i="1" s="1"/>
  <c r="I60" i="1"/>
  <c r="J60" i="1"/>
  <c r="K60" i="1" s="1"/>
  <c r="L60" i="1" s="1"/>
  <c r="T60" i="1" a="1"/>
  <c r="T60" i="1" s="1"/>
  <c r="I61" i="1"/>
  <c r="J61" i="1"/>
  <c r="K61" i="1" s="1"/>
  <c r="T61" i="1" a="1"/>
  <c r="T61" i="1" s="1"/>
  <c r="I62" i="1"/>
  <c r="J62" i="1"/>
  <c r="K62" i="1" s="1"/>
  <c r="L62" i="1" s="1"/>
  <c r="T62" i="1" a="1"/>
  <c r="T62" i="1" s="1"/>
  <c r="I63" i="1"/>
  <c r="J63" i="1"/>
  <c r="K63" i="1" s="1"/>
  <c r="L63" i="1" s="1"/>
  <c r="M63" i="1" s="1"/>
  <c r="T63" i="1" a="1"/>
  <c r="T63" i="1" s="1"/>
  <c r="I64" i="1"/>
  <c r="J64" i="1"/>
  <c r="K64" i="1" s="1"/>
  <c r="T64" i="1" a="1"/>
  <c r="T64" i="1" s="1"/>
  <c r="I65" i="1"/>
  <c r="J65" i="1"/>
  <c r="K65" i="1" s="1"/>
  <c r="T65" i="1" a="1"/>
  <c r="T65" i="1" s="1"/>
  <c r="I66" i="1"/>
  <c r="J66" i="1"/>
  <c r="K66" i="1" s="1"/>
  <c r="T66" i="1" a="1"/>
  <c r="T66" i="1" s="1"/>
  <c r="I67" i="1"/>
  <c r="J67" i="1"/>
  <c r="K67" i="1" s="1"/>
  <c r="N67" i="1" s="1"/>
  <c r="Q67" i="1" s="1"/>
  <c r="T67" i="1" a="1"/>
  <c r="T67" i="1" s="1"/>
  <c r="I68" i="1"/>
  <c r="J68" i="1"/>
  <c r="K68" i="1" s="1"/>
  <c r="T68" i="1" a="1"/>
  <c r="T68" i="1" s="1"/>
  <c r="I69" i="1"/>
  <c r="J69" i="1"/>
  <c r="K69" i="1" s="1"/>
  <c r="L69" i="1" s="1"/>
  <c r="T69" i="1" a="1"/>
  <c r="T69" i="1" s="1"/>
  <c r="I70" i="1"/>
  <c r="J70" i="1"/>
  <c r="K70" i="1" s="1"/>
  <c r="N70" i="1" s="1"/>
  <c r="Q70" i="1" s="1"/>
  <c r="T70" i="1" a="1"/>
  <c r="T70" i="1" s="1"/>
  <c r="I71" i="1"/>
  <c r="J71" i="1"/>
  <c r="K71" i="1" s="1"/>
  <c r="L71" i="1" s="1"/>
  <c r="T71" i="1" a="1"/>
  <c r="T71" i="1" s="1"/>
  <c r="I72" i="1"/>
  <c r="J72" i="1"/>
  <c r="K72" i="1" s="1"/>
  <c r="T72" i="1" a="1"/>
  <c r="T72" i="1" s="1"/>
  <c r="I73" i="1"/>
  <c r="J73" i="1"/>
  <c r="K73" i="1" s="1"/>
  <c r="N73" i="1" s="1"/>
  <c r="Q73" i="1" s="1"/>
  <c r="T73" i="1" a="1"/>
  <c r="T73" i="1" s="1"/>
  <c r="I74" i="1"/>
  <c r="J74" i="1"/>
  <c r="K74" i="1" s="1"/>
  <c r="T74" i="1" a="1"/>
  <c r="T74" i="1" s="1"/>
  <c r="I75" i="1"/>
  <c r="J75" i="1"/>
  <c r="K75" i="1" s="1"/>
  <c r="T75" i="1" a="1"/>
  <c r="T75" i="1" s="1"/>
  <c r="I76" i="1"/>
  <c r="J76" i="1"/>
  <c r="K76" i="1" s="1"/>
  <c r="T76" i="1" a="1"/>
  <c r="T76" i="1" s="1"/>
  <c r="V125" i="1"/>
  <c r="V126" i="1"/>
  <c r="V127" i="1"/>
  <c r="V128" i="1"/>
  <c r="V129" i="1"/>
  <c r="V130" i="1"/>
  <c r="V131" i="1"/>
  <c r="V132" i="1"/>
  <c r="V133" i="1"/>
  <c r="V134" i="1"/>
  <c r="V135" i="1"/>
  <c r="V137" i="1"/>
  <c r="V138" i="1"/>
  <c r="V139" i="1"/>
  <c r="V141" i="1"/>
  <c r="V142" i="1"/>
  <c r="V143" i="1"/>
  <c r="V145" i="1"/>
  <c r="V146" i="1"/>
  <c r="V147" i="1"/>
  <c r="V149" i="1"/>
  <c r="V150" i="1"/>
  <c r="V151" i="1"/>
  <c r="V152" i="1"/>
  <c r="V153" i="1"/>
  <c r="V157" i="1"/>
  <c r="V159" i="1"/>
  <c r="V162" i="1"/>
  <c r="V163" i="1"/>
  <c r="V165" i="1"/>
  <c r="V166" i="1"/>
  <c r="V171" i="1"/>
  <c r="V175" i="1"/>
  <c r="G177" i="1"/>
  <c r="H177" i="1"/>
  <c r="I177" i="1"/>
  <c r="J177" i="1"/>
  <c r="K177" i="1" s="1"/>
  <c r="L177" i="1" s="1"/>
  <c r="T177" i="1" a="1"/>
  <c r="T177" i="1" s="1"/>
  <c r="V177" i="1" s="1"/>
  <c r="T3" i="1" a="1"/>
  <c r="T3" i="1" s="1"/>
  <c r="J3" i="1"/>
  <c r="K3" i="1" s="1"/>
  <c r="N3" i="1" s="1"/>
  <c r="Q3" i="1" s="1"/>
  <c r="I3" i="1"/>
  <c r="P167" i="3" l="1"/>
  <c r="L82" i="3"/>
  <c r="R82" i="3" s="1"/>
  <c r="P164" i="3"/>
  <c r="P140" i="3"/>
  <c r="P149" i="3"/>
  <c r="P173" i="3"/>
  <c r="P158" i="3"/>
  <c r="K176" i="3"/>
  <c r="L176" i="3" s="1"/>
  <c r="K170" i="3"/>
  <c r="L170" i="3" s="1"/>
  <c r="K167" i="3"/>
  <c r="L167" i="3" s="1"/>
  <c r="K161" i="3"/>
  <c r="L161" i="3" s="1"/>
  <c r="K152" i="3"/>
  <c r="L152" i="3" s="1"/>
  <c r="K146" i="3"/>
  <c r="L146" i="3" s="1"/>
  <c r="K137" i="3"/>
  <c r="L137" i="3" s="1"/>
  <c r="P121" i="3"/>
  <c r="P139" i="3"/>
  <c r="P101" i="3"/>
  <c r="P105" i="3"/>
  <c r="P115" i="3"/>
  <c r="P136" i="3"/>
  <c r="P125" i="3"/>
  <c r="P143" i="3"/>
  <c r="P133" i="3"/>
  <c r="R126" i="3"/>
  <c r="P103" i="3"/>
  <c r="P113" i="3"/>
  <c r="P134" i="3"/>
  <c r="Q134" i="3"/>
  <c r="R144" i="3"/>
  <c r="P107" i="3"/>
  <c r="R117" i="3"/>
  <c r="P127" i="3"/>
  <c r="R127" i="3"/>
  <c r="P131" i="3"/>
  <c r="R135" i="3"/>
  <c r="P145" i="3"/>
  <c r="P148" i="3"/>
  <c r="P157" i="3"/>
  <c r="Q157" i="3"/>
  <c r="P160" i="3"/>
  <c r="Q160" i="3"/>
  <c r="P169" i="3"/>
  <c r="Q169" i="3"/>
  <c r="P172" i="3"/>
  <c r="Q172" i="3"/>
  <c r="Q149" i="3"/>
  <c r="Q154" i="3"/>
  <c r="Q161" i="3"/>
  <c r="Q166" i="3"/>
  <c r="Q173" i="3"/>
  <c r="Q122" i="3"/>
  <c r="Q140" i="3"/>
  <c r="U106" i="3"/>
  <c r="U122" i="3"/>
  <c r="P78" i="3"/>
  <c r="Q164" i="3"/>
  <c r="N176" i="3"/>
  <c r="Q176" i="3" s="1"/>
  <c r="Q102" i="3"/>
  <c r="U100" i="3"/>
  <c r="Q155" i="3"/>
  <c r="Q167" i="3"/>
  <c r="U90" i="3"/>
  <c r="Q112" i="3"/>
  <c r="Q119" i="3"/>
  <c r="Q128" i="3"/>
  <c r="Q110" i="3"/>
  <c r="Q137" i="3"/>
  <c r="Q146" i="3"/>
  <c r="Q151" i="3"/>
  <c r="Q158" i="3"/>
  <c r="Q163" i="3"/>
  <c r="Q170" i="3"/>
  <c r="Q175" i="3"/>
  <c r="U105" i="3"/>
  <c r="R137" i="3"/>
  <c r="P83" i="3"/>
  <c r="P75" i="3"/>
  <c r="U18" i="3"/>
  <c r="P81" i="3"/>
  <c r="P92" i="3"/>
  <c r="P66" i="3"/>
  <c r="Q90" i="3"/>
  <c r="P90" i="3"/>
  <c r="P77" i="3"/>
  <c r="P97" i="3"/>
  <c r="P50" i="3"/>
  <c r="R50" i="3"/>
  <c r="P53" i="3"/>
  <c r="P71" i="3"/>
  <c r="P51" i="3"/>
  <c r="P38" i="3"/>
  <c r="R38" i="3"/>
  <c r="P80" i="3"/>
  <c r="P57" i="3"/>
  <c r="P56" i="3"/>
  <c r="U91" i="3"/>
  <c r="P68" i="3"/>
  <c r="P32" i="3"/>
  <c r="R32" i="3"/>
  <c r="P54" i="3"/>
  <c r="P63" i="3"/>
  <c r="P74" i="3"/>
  <c r="P23" i="3"/>
  <c r="R23" i="3"/>
  <c r="P59" i="3"/>
  <c r="P96" i="3"/>
  <c r="Q96" i="3"/>
  <c r="R35" i="3"/>
  <c r="P35" i="3"/>
  <c r="R47" i="3"/>
  <c r="R60" i="3"/>
  <c r="P69" i="3"/>
  <c r="P72" i="3"/>
  <c r="P47" i="3"/>
  <c r="P60" i="3"/>
  <c r="Q69" i="3"/>
  <c r="R72" i="3"/>
  <c r="U81" i="3"/>
  <c r="P84" i="3"/>
  <c r="P87" i="3"/>
  <c r="U73" i="3"/>
  <c r="U66" i="3"/>
  <c r="R69" i="3"/>
  <c r="R44" i="3"/>
  <c r="Q65" i="3"/>
  <c r="P44" i="3"/>
  <c r="R41" i="3"/>
  <c r="R76" i="3"/>
  <c r="P7" i="3"/>
  <c r="Q7" i="3"/>
  <c r="P28" i="3"/>
  <c r="U11" i="3"/>
  <c r="P19" i="3"/>
  <c r="Q19" i="3"/>
  <c r="P24" i="3"/>
  <c r="Q24" i="3"/>
  <c r="P61" i="3"/>
  <c r="Q61" i="3"/>
  <c r="P64" i="3"/>
  <c r="U17" i="3"/>
  <c r="U38" i="3"/>
  <c r="P45" i="3"/>
  <c r="Q45" i="3"/>
  <c r="P13" i="3"/>
  <c r="Q13" i="3"/>
  <c r="P42" i="3"/>
  <c r="Q42" i="3"/>
  <c r="P4" i="3"/>
  <c r="Q4" i="3"/>
  <c r="P10" i="3"/>
  <c r="Q10" i="3"/>
  <c r="P16" i="3"/>
  <c r="Q16" i="3"/>
  <c r="Q27" i="3"/>
  <c r="P27" i="3"/>
  <c r="R8" i="3"/>
  <c r="U10" i="3"/>
  <c r="P31" i="3"/>
  <c r="Q31" i="3"/>
  <c r="Q39" i="3"/>
  <c r="P39" i="3"/>
  <c r="U47" i="3"/>
  <c r="P52" i="3"/>
  <c r="Q52" i="3"/>
  <c r="Q20" i="3"/>
  <c r="P55" i="3"/>
  <c r="Q55" i="3"/>
  <c r="P33" i="3"/>
  <c r="Q33" i="3"/>
  <c r="Q58" i="3"/>
  <c r="P58" i="3"/>
  <c r="P48" i="3"/>
  <c r="Q78" i="3"/>
  <c r="R78" i="3"/>
  <c r="U78" i="3" s="1"/>
  <c r="R97" i="3"/>
  <c r="R49" i="3"/>
  <c r="R67" i="3"/>
  <c r="Q84" i="3"/>
  <c r="U84" i="3" s="1"/>
  <c r="R84" i="3"/>
  <c r="R113" i="3"/>
  <c r="Q113" i="3"/>
  <c r="P174" i="3"/>
  <c r="Q174" i="3"/>
  <c r="R40" i="3"/>
  <c r="Q62" i="3"/>
  <c r="Q76" i="3"/>
  <c r="P76" i="3"/>
  <c r="R77" i="3"/>
  <c r="Q77" i="3"/>
  <c r="R123" i="3"/>
  <c r="Q5" i="3"/>
  <c r="Q11" i="3"/>
  <c r="P5" i="3"/>
  <c r="P8" i="3"/>
  <c r="P11" i="3"/>
  <c r="P14" i="3"/>
  <c r="P17" i="3"/>
  <c r="P20" i="3"/>
  <c r="Q34" i="3"/>
  <c r="P34" i="3"/>
  <c r="Q43" i="3"/>
  <c r="P43" i="3"/>
  <c r="R83" i="3"/>
  <c r="Q83" i="3"/>
  <c r="Q88" i="3"/>
  <c r="P88" i="3"/>
  <c r="R131" i="3"/>
  <c r="Q131" i="3"/>
  <c r="R90" i="3"/>
  <c r="Q8" i="3"/>
  <c r="Q32" i="3"/>
  <c r="U32" i="3" s="1"/>
  <c r="Q41" i="3"/>
  <c r="P120" i="3"/>
  <c r="R141" i="3"/>
  <c r="U74" i="3"/>
  <c r="Q3" i="3"/>
  <c r="Q6" i="3"/>
  <c r="Q9" i="3"/>
  <c r="Q12" i="3"/>
  <c r="Q21" i="3"/>
  <c r="Q29" i="3"/>
  <c r="R34" i="3"/>
  <c r="R43" i="3"/>
  <c r="Q51" i="3"/>
  <c r="U51" i="3" s="1"/>
  <c r="Q54" i="3"/>
  <c r="Q57" i="3"/>
  <c r="Q75" i="3"/>
  <c r="U75" i="3" s="1"/>
  <c r="R75" i="3"/>
  <c r="P104" i="3"/>
  <c r="Q104" i="3"/>
  <c r="U120" i="3"/>
  <c r="R51" i="3"/>
  <c r="R54" i="3"/>
  <c r="R57" i="3"/>
  <c r="Q81" i="3"/>
  <c r="R81" i="3"/>
  <c r="P98" i="3"/>
  <c r="P138" i="3"/>
  <c r="Q138" i="3"/>
  <c r="P156" i="3"/>
  <c r="Q156" i="3"/>
  <c r="P37" i="3"/>
  <c r="P46" i="3"/>
  <c r="U65" i="3"/>
  <c r="P73" i="3"/>
  <c r="Q74" i="3"/>
  <c r="Q87" i="3"/>
  <c r="R87" i="3"/>
  <c r="Q22" i="3"/>
  <c r="Q26" i="3"/>
  <c r="Q37" i="3"/>
  <c r="Q73" i="3"/>
  <c r="R74" i="3"/>
  <c r="Q79" i="3"/>
  <c r="P79" i="3"/>
  <c r="U83" i="3"/>
  <c r="Q91" i="3"/>
  <c r="P91" i="3"/>
  <c r="Q130" i="3"/>
  <c r="R130" i="3"/>
  <c r="Q36" i="3"/>
  <c r="U36" i="3" s="1"/>
  <c r="U54" i="3"/>
  <c r="U56" i="3"/>
  <c r="P70" i="3"/>
  <c r="Q71" i="3"/>
  <c r="Q85" i="3"/>
  <c r="P85" i="3"/>
  <c r="Q86" i="3"/>
  <c r="P26" i="3"/>
  <c r="P30" i="3"/>
  <c r="R71" i="3"/>
  <c r="Q72" i="3"/>
  <c r="U72" i="3" s="1"/>
  <c r="R86" i="3"/>
  <c r="Q40" i="3"/>
  <c r="P40" i="3"/>
  <c r="Q49" i="3"/>
  <c r="P49" i="3"/>
  <c r="Q67" i="3"/>
  <c r="P67" i="3"/>
  <c r="R68" i="3"/>
  <c r="Q68" i="3"/>
  <c r="U92" i="3"/>
  <c r="R103" i="3"/>
  <c r="Q108" i="3"/>
  <c r="P108" i="3"/>
  <c r="P82" i="3"/>
  <c r="U82" i="3" s="1"/>
  <c r="Q97" i="3"/>
  <c r="Q103" i="3"/>
  <c r="U109" i="3"/>
  <c r="Q126" i="3"/>
  <c r="P126" i="3"/>
  <c r="R134" i="3"/>
  <c r="Q144" i="3"/>
  <c r="P144" i="3"/>
  <c r="Q82" i="3"/>
  <c r="U98" i="3"/>
  <c r="U104" i="3"/>
  <c r="Q115" i="3"/>
  <c r="R115" i="3"/>
  <c r="U116" i="3"/>
  <c r="U123" i="3"/>
  <c r="Q133" i="3"/>
  <c r="R133" i="3"/>
  <c r="P147" i="3"/>
  <c r="P150" i="3"/>
  <c r="P153" i="3"/>
  <c r="Q153" i="3"/>
  <c r="Q171" i="3"/>
  <c r="P171" i="3"/>
  <c r="Q111" i="3"/>
  <c r="P111" i="3"/>
  <c r="U112" i="3"/>
  <c r="Q129" i="3"/>
  <c r="P129" i="3"/>
  <c r="Q118" i="3"/>
  <c r="R118" i="3"/>
  <c r="U119" i="3"/>
  <c r="Q136" i="3"/>
  <c r="R136" i="3"/>
  <c r="Q168" i="3"/>
  <c r="P168" i="3"/>
  <c r="Q95" i="3"/>
  <c r="Q101" i="3"/>
  <c r="Q107" i="3"/>
  <c r="R111" i="3"/>
  <c r="Q114" i="3"/>
  <c r="P114" i="3"/>
  <c r="R122" i="3"/>
  <c r="R129" i="3"/>
  <c r="Q132" i="3"/>
  <c r="P132" i="3"/>
  <c r="R140" i="3"/>
  <c r="Q92" i="3"/>
  <c r="R95" i="3"/>
  <c r="U96" i="3"/>
  <c r="R101" i="3"/>
  <c r="U102" i="3"/>
  <c r="R107" i="3"/>
  <c r="U111" i="3"/>
  <c r="Q121" i="3"/>
  <c r="R121" i="3"/>
  <c r="Q125" i="3"/>
  <c r="Q139" i="3"/>
  <c r="R139" i="3"/>
  <c r="Q143" i="3"/>
  <c r="P165" i="3"/>
  <c r="Q94" i="3"/>
  <c r="Q100" i="3"/>
  <c r="Q106" i="3"/>
  <c r="U107" i="3"/>
  <c r="Q117" i="3"/>
  <c r="P117" i="3"/>
  <c r="U118" i="3"/>
  <c r="R125" i="3"/>
  <c r="Q135" i="3"/>
  <c r="P135" i="3"/>
  <c r="R143" i="3"/>
  <c r="R146" i="3"/>
  <c r="R149" i="3"/>
  <c r="R94" i="3"/>
  <c r="R100" i="3"/>
  <c r="U101" i="3"/>
  <c r="U114" i="3"/>
  <c r="Q124" i="3"/>
  <c r="R124" i="3"/>
  <c r="Q142" i="3"/>
  <c r="R142" i="3"/>
  <c r="P162" i="3"/>
  <c r="Q109" i="3"/>
  <c r="R109" i="3"/>
  <c r="Q127" i="3"/>
  <c r="Q145" i="3"/>
  <c r="Q148" i="3"/>
  <c r="R148" i="3"/>
  <c r="P159" i="3"/>
  <c r="Q159" i="3"/>
  <c r="M177" i="3"/>
  <c r="P177" i="3" s="1"/>
  <c r="N177" i="3"/>
  <c r="Q177" i="3" s="1"/>
  <c r="Q123" i="3"/>
  <c r="P123" i="3"/>
  <c r="Q141" i="3"/>
  <c r="P141" i="3"/>
  <c r="R145" i="3"/>
  <c r="R155" i="3"/>
  <c r="R158" i="3"/>
  <c r="R164" i="3"/>
  <c r="R167" i="3"/>
  <c r="R170" i="3"/>
  <c r="R173" i="3"/>
  <c r="O176" i="3"/>
  <c r="R176" i="3" s="1"/>
  <c r="R151" i="3"/>
  <c r="R154" i="3"/>
  <c r="R157" i="3"/>
  <c r="R160" i="3"/>
  <c r="R163" i="3"/>
  <c r="R166" i="3"/>
  <c r="R169" i="3"/>
  <c r="R172" i="3"/>
  <c r="R175" i="3"/>
  <c r="V98" i="1"/>
  <c r="V96" i="1"/>
  <c r="L78" i="1"/>
  <c r="O78" i="1" s="1"/>
  <c r="R78" i="1" s="1"/>
  <c r="L99" i="1"/>
  <c r="O99" i="1" s="1"/>
  <c r="R99" i="1" s="1"/>
  <c r="N99" i="1"/>
  <c r="Q99" i="1" s="1"/>
  <c r="N91" i="1"/>
  <c r="Q91" i="1" s="1"/>
  <c r="L91" i="1"/>
  <c r="M91" i="1" s="1"/>
  <c r="P91" i="1" s="1"/>
  <c r="S91" i="1" s="1"/>
  <c r="N95" i="1"/>
  <c r="Q95" i="1" s="1"/>
  <c r="L95" i="1"/>
  <c r="O95" i="1" s="1"/>
  <c r="R95" i="1" s="1"/>
  <c r="V81" i="1"/>
  <c r="L82" i="1"/>
  <c r="O82" i="1" s="1"/>
  <c r="R82" i="1" s="1"/>
  <c r="L87" i="1"/>
  <c r="O87" i="1" s="1"/>
  <c r="R87" i="1" s="1"/>
  <c r="N87" i="1"/>
  <c r="Q87" i="1" s="1"/>
  <c r="N81" i="1"/>
  <c r="Q81" i="1" s="1"/>
  <c r="N79" i="1"/>
  <c r="Q79" i="1" s="1"/>
  <c r="N77" i="1"/>
  <c r="Q77" i="1" s="1"/>
  <c r="L83" i="1"/>
  <c r="O83" i="1" s="1"/>
  <c r="R83" i="1" s="1"/>
  <c r="N176" i="1"/>
  <c r="Q176" i="1" s="1"/>
  <c r="L176" i="1"/>
  <c r="L171" i="1"/>
  <c r="O171" i="1"/>
  <c r="R171" i="1" s="1"/>
  <c r="N171" i="1"/>
  <c r="Q171" i="1" s="1"/>
  <c r="M115" i="1"/>
  <c r="P115" i="1" s="1"/>
  <c r="S115" i="1" s="1"/>
  <c r="V100" i="1"/>
  <c r="L169" i="1"/>
  <c r="O169" i="1" s="1"/>
  <c r="R169" i="1" s="1"/>
  <c r="N169" i="1"/>
  <c r="Q169" i="1" s="1"/>
  <c r="L173" i="1"/>
  <c r="N173" i="1"/>
  <c r="Q173" i="1" s="1"/>
  <c r="L159" i="1"/>
  <c r="N159" i="1"/>
  <c r="Q159" i="1" s="1"/>
  <c r="M111" i="1"/>
  <c r="P111" i="1"/>
  <c r="S111" i="1" s="1"/>
  <c r="M131" i="1"/>
  <c r="P131" i="1" s="1"/>
  <c r="S131" i="1" s="1"/>
  <c r="N168" i="1"/>
  <c r="Q168" i="1" s="1"/>
  <c r="L168" i="1"/>
  <c r="L166" i="1"/>
  <c r="N166" i="1"/>
  <c r="Q166" i="1" s="1"/>
  <c r="O166" i="1"/>
  <c r="R166" i="1" s="1"/>
  <c r="L162" i="1"/>
  <c r="O162" i="1" s="1"/>
  <c r="R162" i="1" s="1"/>
  <c r="N162" i="1"/>
  <c r="Q162" i="1" s="1"/>
  <c r="L133" i="1"/>
  <c r="O133" i="1"/>
  <c r="R133" i="1" s="1"/>
  <c r="N133" i="1"/>
  <c r="Q133" i="1" s="1"/>
  <c r="N164" i="1"/>
  <c r="Q164" i="1" s="1"/>
  <c r="L164" i="1"/>
  <c r="L170" i="1"/>
  <c r="N170" i="1"/>
  <c r="Q170" i="1" s="1"/>
  <c r="O170" i="1"/>
  <c r="R170" i="1" s="1"/>
  <c r="M107" i="1"/>
  <c r="P107" i="1" s="1"/>
  <c r="S107" i="1" s="1"/>
  <c r="L175" i="1"/>
  <c r="O175" i="1"/>
  <c r="R175" i="1" s="1"/>
  <c r="N175" i="1"/>
  <c r="Q175" i="1" s="1"/>
  <c r="N172" i="1"/>
  <c r="Q172" i="1" s="1"/>
  <c r="L172" i="1"/>
  <c r="M127" i="1"/>
  <c r="P127" i="1"/>
  <c r="S127" i="1" s="1"/>
  <c r="L174" i="1"/>
  <c r="N174" i="1"/>
  <c r="Q174" i="1" s="1"/>
  <c r="O174" i="1"/>
  <c r="R174" i="1" s="1"/>
  <c r="L158" i="1"/>
  <c r="N158" i="1"/>
  <c r="Q158" i="1" s="1"/>
  <c r="O158" i="1"/>
  <c r="R158" i="1" s="1"/>
  <c r="M103" i="1"/>
  <c r="P103" i="1" s="1"/>
  <c r="S103" i="1" s="1"/>
  <c r="M123" i="1"/>
  <c r="P123" i="1"/>
  <c r="S123" i="1" s="1"/>
  <c r="L121" i="1"/>
  <c r="O121" i="1"/>
  <c r="R121" i="1" s="1"/>
  <c r="N121" i="1"/>
  <c r="Q121" i="1" s="1"/>
  <c r="L167" i="1"/>
  <c r="N167" i="1"/>
  <c r="Q167" i="1" s="1"/>
  <c r="L165" i="1"/>
  <c r="N165" i="1"/>
  <c r="Q165" i="1" s="1"/>
  <c r="O165" i="1"/>
  <c r="R165" i="1" s="1"/>
  <c r="O163" i="1"/>
  <c r="R163" i="1" s="1"/>
  <c r="L163" i="1"/>
  <c r="N163" i="1"/>
  <c r="Q163" i="1" s="1"/>
  <c r="M161" i="1"/>
  <c r="P161" i="1"/>
  <c r="S161" i="1" s="1"/>
  <c r="L152" i="1"/>
  <c r="O152" i="1" s="1"/>
  <c r="R152" i="1" s="1"/>
  <c r="P122" i="1"/>
  <c r="S122" i="1" s="1"/>
  <c r="M122" i="1"/>
  <c r="L105" i="1"/>
  <c r="O105" i="1"/>
  <c r="R105" i="1" s="1"/>
  <c r="L97" i="1"/>
  <c r="L93" i="1"/>
  <c r="O93" i="1" s="1"/>
  <c r="R93" i="1" s="1"/>
  <c r="M86" i="1"/>
  <c r="P86" i="1" s="1"/>
  <c r="S86" i="1" s="1"/>
  <c r="L128" i="1"/>
  <c r="O128" i="1" s="1"/>
  <c r="R128" i="1" s="1"/>
  <c r="O118" i="1"/>
  <c r="R118" i="1" s="1"/>
  <c r="O114" i="1"/>
  <c r="R114" i="1" s="1"/>
  <c r="O110" i="1"/>
  <c r="R110" i="1" s="1"/>
  <c r="O106" i="1"/>
  <c r="R106" i="1" s="1"/>
  <c r="O102" i="1"/>
  <c r="R102" i="1" s="1"/>
  <c r="O98" i="1"/>
  <c r="R98" i="1" s="1"/>
  <c r="O94" i="1"/>
  <c r="R94" i="1" s="1"/>
  <c r="M81" i="1"/>
  <c r="P81" i="1" s="1"/>
  <c r="S81" i="1" s="1"/>
  <c r="L117" i="1"/>
  <c r="O117" i="1"/>
  <c r="R117" i="1" s="1"/>
  <c r="L109" i="1"/>
  <c r="O109" i="1"/>
  <c r="R109" i="1" s="1"/>
  <c r="L101" i="1"/>
  <c r="O101" i="1"/>
  <c r="R101" i="1" s="1"/>
  <c r="O123" i="1"/>
  <c r="R123" i="1" s="1"/>
  <c r="N118" i="1"/>
  <c r="Q118" i="1" s="1"/>
  <c r="N114" i="1"/>
  <c r="Q114" i="1" s="1"/>
  <c r="N110" i="1"/>
  <c r="Q110" i="1" s="1"/>
  <c r="N106" i="1"/>
  <c r="Q106" i="1" s="1"/>
  <c r="N102" i="1"/>
  <c r="Q102" i="1" s="1"/>
  <c r="N98" i="1"/>
  <c r="Q98" i="1" s="1"/>
  <c r="N94" i="1"/>
  <c r="Q94" i="1" s="1"/>
  <c r="L90" i="1"/>
  <c r="N90" i="1"/>
  <c r="Q90" i="1" s="1"/>
  <c r="M84" i="1"/>
  <c r="P84" i="1" s="1"/>
  <c r="S84" i="1" s="1"/>
  <c r="L141" i="1"/>
  <c r="O141" i="1" s="1"/>
  <c r="R141" i="1" s="1"/>
  <c r="L136" i="1"/>
  <c r="O136" i="1"/>
  <c r="R136" i="1" s="1"/>
  <c r="L129" i="1"/>
  <c r="O129" i="1"/>
  <c r="R129" i="1" s="1"/>
  <c r="M118" i="1"/>
  <c r="P118" i="1" s="1"/>
  <c r="S118" i="1" s="1"/>
  <c r="M114" i="1"/>
  <c r="P114" i="1" s="1"/>
  <c r="S114" i="1" s="1"/>
  <c r="P110" i="1"/>
  <c r="S110" i="1" s="1"/>
  <c r="M110" i="1"/>
  <c r="P106" i="1"/>
  <c r="S106" i="1" s="1"/>
  <c r="M106" i="1"/>
  <c r="M102" i="1"/>
  <c r="P102" i="1" s="1"/>
  <c r="S102" i="1" s="1"/>
  <c r="M98" i="1"/>
  <c r="P98" i="1" s="1"/>
  <c r="S98" i="1" s="1"/>
  <c r="M94" i="1"/>
  <c r="P94" i="1" s="1"/>
  <c r="S94" i="1" s="1"/>
  <c r="M79" i="1"/>
  <c r="P79" i="1" s="1"/>
  <c r="S79" i="1" s="1"/>
  <c r="O79" i="1"/>
  <c r="R79" i="1" s="1"/>
  <c r="O130" i="1"/>
  <c r="R130" i="1" s="1"/>
  <c r="L124" i="1"/>
  <c r="O124" i="1"/>
  <c r="R124" i="1" s="1"/>
  <c r="N115" i="1"/>
  <c r="Q115" i="1" s="1"/>
  <c r="L148" i="1"/>
  <c r="O148" i="1"/>
  <c r="R148" i="1" s="1"/>
  <c r="L137" i="1"/>
  <c r="O137" i="1"/>
  <c r="R137" i="1" s="1"/>
  <c r="N130" i="1"/>
  <c r="Q130" i="1" s="1"/>
  <c r="O119" i="1"/>
  <c r="R119" i="1" s="1"/>
  <c r="M99" i="1"/>
  <c r="P99" i="1" s="1"/>
  <c r="S99" i="1" s="1"/>
  <c r="N131" i="1"/>
  <c r="Q131" i="1" s="1"/>
  <c r="P130" i="1"/>
  <c r="S130" i="1" s="1"/>
  <c r="M130" i="1"/>
  <c r="L125" i="1"/>
  <c r="O125" i="1"/>
  <c r="R125" i="1" s="1"/>
  <c r="O115" i="1"/>
  <c r="R115" i="1" s="1"/>
  <c r="O111" i="1"/>
  <c r="R111" i="1" s="1"/>
  <c r="O107" i="1"/>
  <c r="R107" i="1" s="1"/>
  <c r="O103" i="1"/>
  <c r="R103" i="1" s="1"/>
  <c r="L144" i="1"/>
  <c r="O144" i="1"/>
  <c r="R144" i="1" s="1"/>
  <c r="N160" i="1"/>
  <c r="Q160" i="1" s="1"/>
  <c r="O126" i="1"/>
  <c r="R126" i="1" s="1"/>
  <c r="L120" i="1"/>
  <c r="O120" i="1" s="1"/>
  <c r="R120" i="1" s="1"/>
  <c r="L88" i="1"/>
  <c r="O88" i="1" s="1"/>
  <c r="R88" i="1" s="1"/>
  <c r="M85" i="1"/>
  <c r="P85" i="1" s="1"/>
  <c r="S85" i="1" s="1"/>
  <c r="M77" i="1"/>
  <c r="P77" i="1" s="1"/>
  <c r="S77" i="1" s="1"/>
  <c r="O157" i="1"/>
  <c r="R157" i="1" s="1"/>
  <c r="O143" i="1"/>
  <c r="R143" i="1" s="1"/>
  <c r="O161" i="1"/>
  <c r="R161" i="1" s="1"/>
  <c r="P154" i="1"/>
  <c r="S154" i="1" s="1"/>
  <c r="P150" i="1"/>
  <c r="S150" i="1" s="1"/>
  <c r="P146" i="1"/>
  <c r="S146" i="1" s="1"/>
  <c r="P142" i="1"/>
  <c r="S142" i="1" s="1"/>
  <c r="P138" i="1"/>
  <c r="S138" i="1" s="1"/>
  <c r="P134" i="1"/>
  <c r="S134" i="1" s="1"/>
  <c r="O131" i="1"/>
  <c r="R131" i="1" s="1"/>
  <c r="M80" i="1"/>
  <c r="P80" i="1" s="1"/>
  <c r="S80" i="1" s="1"/>
  <c r="N157" i="1"/>
  <c r="Q157" i="1" s="1"/>
  <c r="N155" i="1"/>
  <c r="Q155" i="1" s="1"/>
  <c r="O154" i="1"/>
  <c r="R154" i="1" s="1"/>
  <c r="N151" i="1"/>
  <c r="Q151" i="1" s="1"/>
  <c r="O150" i="1"/>
  <c r="R150" i="1" s="1"/>
  <c r="N147" i="1"/>
  <c r="Q147" i="1" s="1"/>
  <c r="O146" i="1"/>
  <c r="R146" i="1" s="1"/>
  <c r="N143" i="1"/>
  <c r="Q143" i="1" s="1"/>
  <c r="O142" i="1"/>
  <c r="R142" i="1" s="1"/>
  <c r="N139" i="1"/>
  <c r="Q139" i="1" s="1"/>
  <c r="O138" i="1"/>
  <c r="R138" i="1" s="1"/>
  <c r="N135" i="1"/>
  <c r="Q135" i="1" s="1"/>
  <c r="O134" i="1"/>
  <c r="R134" i="1" s="1"/>
  <c r="P126" i="1"/>
  <c r="S126" i="1" s="1"/>
  <c r="M126" i="1"/>
  <c r="L116" i="1"/>
  <c r="O116" i="1"/>
  <c r="R116" i="1" s="1"/>
  <c r="L112" i="1"/>
  <c r="O112" i="1"/>
  <c r="R112" i="1" s="1"/>
  <c r="L108" i="1"/>
  <c r="O108" i="1" s="1"/>
  <c r="R108" i="1" s="1"/>
  <c r="L104" i="1"/>
  <c r="O104" i="1" s="1"/>
  <c r="R104" i="1" s="1"/>
  <c r="L100" i="1"/>
  <c r="O100" i="1"/>
  <c r="R100" i="1" s="1"/>
  <c r="L96" i="1"/>
  <c r="L92" i="1"/>
  <c r="O92" i="1" s="1"/>
  <c r="R92" i="1" s="1"/>
  <c r="L153" i="1"/>
  <c r="O153" i="1" s="1"/>
  <c r="R153" i="1" s="1"/>
  <c r="L145" i="1"/>
  <c r="O145" i="1" s="1"/>
  <c r="R145" i="1" s="1"/>
  <c r="N154" i="1"/>
  <c r="Q154" i="1" s="1"/>
  <c r="N153" i="1"/>
  <c r="Q153" i="1" s="1"/>
  <c r="N152" i="1"/>
  <c r="Q152" i="1" s="1"/>
  <c r="N150" i="1"/>
  <c r="Q150" i="1" s="1"/>
  <c r="N148" i="1"/>
  <c r="Q148" i="1" s="1"/>
  <c r="N146" i="1"/>
  <c r="Q146" i="1" s="1"/>
  <c r="N145" i="1"/>
  <c r="Q145" i="1" s="1"/>
  <c r="N144" i="1"/>
  <c r="Q144" i="1" s="1"/>
  <c r="N142" i="1"/>
  <c r="Q142" i="1" s="1"/>
  <c r="N141" i="1"/>
  <c r="Q141" i="1" s="1"/>
  <c r="N138" i="1"/>
  <c r="Q138" i="1" s="1"/>
  <c r="N137" i="1"/>
  <c r="Q137" i="1" s="1"/>
  <c r="N136" i="1"/>
  <c r="Q136" i="1" s="1"/>
  <c r="N134" i="1"/>
  <c r="Q134" i="1" s="1"/>
  <c r="L132" i="1"/>
  <c r="O122" i="1"/>
  <c r="R122" i="1" s="1"/>
  <c r="L89" i="1"/>
  <c r="O89" i="1" s="1"/>
  <c r="R89" i="1" s="1"/>
  <c r="L156" i="1"/>
  <c r="O156" i="1" s="1"/>
  <c r="R156" i="1" s="1"/>
  <c r="L149" i="1"/>
  <c r="O149" i="1"/>
  <c r="R149" i="1" s="1"/>
  <c r="L140" i="1"/>
  <c r="O140" i="1"/>
  <c r="R140" i="1" s="1"/>
  <c r="L113" i="1"/>
  <c r="O113" i="1"/>
  <c r="R113" i="1" s="1"/>
  <c r="L157" i="1"/>
  <c r="L155" i="1"/>
  <c r="O155" i="1" s="1"/>
  <c r="R155" i="1" s="1"/>
  <c r="L151" i="1"/>
  <c r="L147" i="1"/>
  <c r="L143" i="1"/>
  <c r="L139" i="1"/>
  <c r="L135" i="1"/>
  <c r="O127" i="1"/>
  <c r="R127" i="1" s="1"/>
  <c r="N122" i="1"/>
  <c r="Q122" i="1" s="1"/>
  <c r="N117" i="1"/>
  <c r="Q117" i="1" s="1"/>
  <c r="N113" i="1"/>
  <c r="Q113" i="1" s="1"/>
  <c r="N109" i="1"/>
  <c r="Q109" i="1" s="1"/>
  <c r="N105" i="1"/>
  <c r="Q105" i="1" s="1"/>
  <c r="N101" i="1"/>
  <c r="Q101" i="1" s="1"/>
  <c r="N97" i="1"/>
  <c r="Q97" i="1" s="1"/>
  <c r="N93" i="1"/>
  <c r="Q93" i="1" s="1"/>
  <c r="O86" i="1"/>
  <c r="R86" i="1" s="1"/>
  <c r="M78" i="1"/>
  <c r="P78" i="1" s="1"/>
  <c r="S78" i="1" s="1"/>
  <c r="N86" i="1"/>
  <c r="Q86" i="1" s="1"/>
  <c r="V86" i="1" s="1"/>
  <c r="N82" i="1"/>
  <c r="Q82" i="1" s="1"/>
  <c r="N78" i="1"/>
  <c r="Q78" i="1" s="1"/>
  <c r="O85" i="1"/>
  <c r="R85" i="1" s="1"/>
  <c r="O81" i="1"/>
  <c r="R81" i="1" s="1"/>
  <c r="O77" i="1"/>
  <c r="R77" i="1" s="1"/>
  <c r="N85" i="1"/>
  <c r="Q85" i="1" s="1"/>
  <c r="O84" i="1"/>
  <c r="R84" i="1" s="1"/>
  <c r="O80" i="1"/>
  <c r="R80" i="1" s="1"/>
  <c r="N84" i="1"/>
  <c r="Q84" i="1" s="1"/>
  <c r="N80" i="1"/>
  <c r="Q80" i="1" s="1"/>
  <c r="V80" i="1" s="1"/>
  <c r="V107" i="1"/>
  <c r="V111" i="1"/>
  <c r="V102" i="1"/>
  <c r="V108" i="1"/>
  <c r="V106" i="1"/>
  <c r="V114" i="1"/>
  <c r="V116" i="1"/>
  <c r="V105" i="1"/>
  <c r="V117" i="1"/>
  <c r="V103" i="1"/>
  <c r="V101" i="1"/>
  <c r="V109" i="1"/>
  <c r="P54" i="1"/>
  <c r="S54" i="1" s="1"/>
  <c r="V115" i="1"/>
  <c r="V113" i="1"/>
  <c r="V104" i="1"/>
  <c r="V123" i="1"/>
  <c r="V110" i="1"/>
  <c r="V120" i="1"/>
  <c r="V119" i="1"/>
  <c r="V121" i="1"/>
  <c r="V122" i="1"/>
  <c r="V118" i="1"/>
  <c r="N59" i="1"/>
  <c r="Q59" i="1" s="1"/>
  <c r="L59" i="1"/>
  <c r="M59" i="1" s="1"/>
  <c r="L65" i="1"/>
  <c r="M65" i="1" s="1"/>
  <c r="P65" i="1" s="1"/>
  <c r="S65" i="1" s="1"/>
  <c r="N65" i="1"/>
  <c r="Q65" i="1" s="1"/>
  <c r="N62" i="1"/>
  <c r="Q62" i="1" s="1"/>
  <c r="V73" i="1"/>
  <c r="N40" i="1"/>
  <c r="Q40" i="1" s="1"/>
  <c r="L40" i="1"/>
  <c r="N49" i="1"/>
  <c r="Q49" i="1" s="1"/>
  <c r="L49" i="1"/>
  <c r="M49" i="1" s="1"/>
  <c r="P49" i="1" s="1"/>
  <c r="S49" i="1" s="1"/>
  <c r="N22" i="1"/>
  <c r="Q22" i="1" s="1"/>
  <c r="L22" i="1"/>
  <c r="M22" i="1" s="1"/>
  <c r="L14" i="1"/>
  <c r="O14" i="1" s="1"/>
  <c r="R14" i="1" s="1"/>
  <c r="N14" i="1"/>
  <c r="Q14" i="1" s="1"/>
  <c r="N10" i="1"/>
  <c r="Q10" i="1" s="1"/>
  <c r="L10" i="1"/>
  <c r="M10" i="1" s="1"/>
  <c r="L48" i="1"/>
  <c r="M48" i="1" s="1"/>
  <c r="L36" i="1"/>
  <c r="N44" i="1"/>
  <c r="Q44" i="1" s="1"/>
  <c r="L41" i="1"/>
  <c r="M41" i="1" s="1"/>
  <c r="P41" i="1" s="1"/>
  <c r="S41" i="1" s="1"/>
  <c r="L28" i="1"/>
  <c r="M28" i="1" s="1"/>
  <c r="V17" i="1"/>
  <c r="M44" i="1"/>
  <c r="P44" i="1" s="1"/>
  <c r="S44" i="1" s="1"/>
  <c r="L56" i="1"/>
  <c r="N56" i="1"/>
  <c r="Q56" i="1" s="1"/>
  <c r="L38" i="1"/>
  <c r="O38" i="1" s="1"/>
  <c r="R38" i="1" s="1"/>
  <c r="N38" i="1"/>
  <c r="Q38" i="1" s="1"/>
  <c r="N25" i="1"/>
  <c r="Q25" i="1" s="1"/>
  <c r="L25" i="1"/>
  <c r="M25" i="1" s="1"/>
  <c r="N58" i="1"/>
  <c r="Q58" i="1" s="1"/>
  <c r="L58" i="1"/>
  <c r="N31" i="1"/>
  <c r="Q31" i="1" s="1"/>
  <c r="L31" i="1"/>
  <c r="N64" i="1"/>
  <c r="Q64" i="1" s="1"/>
  <c r="L64" i="1"/>
  <c r="M64" i="1" s="1"/>
  <c r="P64" i="1" s="1"/>
  <c r="S64" i="1" s="1"/>
  <c r="L20" i="1"/>
  <c r="M20" i="1" s="1"/>
  <c r="P20" i="1" s="1"/>
  <c r="S20" i="1" s="1"/>
  <c r="N20" i="1"/>
  <c r="Q20" i="1" s="1"/>
  <c r="N7" i="1"/>
  <c r="Q7" i="1" s="1"/>
  <c r="L7" i="1"/>
  <c r="M7" i="1" s="1"/>
  <c r="N74" i="1"/>
  <c r="Q74" i="1" s="1"/>
  <c r="L74" i="1"/>
  <c r="M74" i="1" s="1"/>
  <c r="P74" i="1" s="1"/>
  <c r="S74" i="1" s="1"/>
  <c r="L53" i="1"/>
  <c r="N53" i="1"/>
  <c r="Q53" i="1" s="1"/>
  <c r="L47" i="1"/>
  <c r="O47" i="1" s="1"/>
  <c r="R47" i="1" s="1"/>
  <c r="N47" i="1"/>
  <c r="Q47" i="1" s="1"/>
  <c r="N37" i="1"/>
  <c r="Q37" i="1" s="1"/>
  <c r="L37" i="1"/>
  <c r="M37" i="1" s="1"/>
  <c r="L35" i="1"/>
  <c r="M35" i="1" s="1"/>
  <c r="N35" i="1"/>
  <c r="Q35" i="1" s="1"/>
  <c r="L26" i="1"/>
  <c r="N26" i="1"/>
  <c r="Q26" i="1" s="1"/>
  <c r="L17" i="1"/>
  <c r="M17" i="1" s="1"/>
  <c r="P17" i="1" s="1"/>
  <c r="S17" i="1" s="1"/>
  <c r="N17" i="1"/>
  <c r="Q17" i="1" s="1"/>
  <c r="N13" i="1"/>
  <c r="Q13" i="1" s="1"/>
  <c r="L13" i="1"/>
  <c r="M13" i="1" s="1"/>
  <c r="N76" i="1"/>
  <c r="Q76" i="1" s="1"/>
  <c r="L76" i="1"/>
  <c r="O76" i="1" s="1"/>
  <c r="R76" i="1" s="1"/>
  <c r="M30" i="1"/>
  <c r="P30" i="1" s="1"/>
  <c r="S30" i="1" s="1"/>
  <c r="N61" i="1"/>
  <c r="Q61" i="1" s="1"/>
  <c r="L61" i="1"/>
  <c r="O61" i="1" s="1"/>
  <c r="R61" i="1" s="1"/>
  <c r="N19" i="1"/>
  <c r="Q19" i="1" s="1"/>
  <c r="L19" i="1"/>
  <c r="M19" i="1" s="1"/>
  <c r="P19" i="1" s="1"/>
  <c r="S19" i="1" s="1"/>
  <c r="N34" i="1"/>
  <c r="Q34" i="1" s="1"/>
  <c r="L34" i="1"/>
  <c r="O34" i="1" s="1"/>
  <c r="R34" i="1" s="1"/>
  <c r="N23" i="1"/>
  <c r="Q23" i="1" s="1"/>
  <c r="L70" i="1"/>
  <c r="L46" i="1"/>
  <c r="M46" i="1" s="1"/>
  <c r="P46" i="1" s="1"/>
  <c r="S46" i="1" s="1"/>
  <c r="L43" i="1"/>
  <c r="O43" i="1" s="1"/>
  <c r="R43" i="1" s="1"/>
  <c r="L16" i="1"/>
  <c r="M16" i="1" s="1"/>
  <c r="P16" i="1" s="1"/>
  <c r="S16" i="1" s="1"/>
  <c r="L73" i="1"/>
  <c r="N71" i="1"/>
  <c r="Q71" i="1" s="1"/>
  <c r="L52" i="1"/>
  <c r="O52" i="1" s="1"/>
  <c r="R52" i="1" s="1"/>
  <c r="N50" i="1"/>
  <c r="Q50" i="1" s="1"/>
  <c r="O44" i="1"/>
  <c r="R44" i="1" s="1"/>
  <c r="N29" i="1"/>
  <c r="Q29" i="1" s="1"/>
  <c r="L55" i="1"/>
  <c r="O55" i="1" s="1"/>
  <c r="R55" i="1" s="1"/>
  <c r="N32" i="1"/>
  <c r="Q32" i="1" s="1"/>
  <c r="L67" i="1"/>
  <c r="O67" i="1" s="1"/>
  <c r="R67" i="1" s="1"/>
  <c r="O50" i="1"/>
  <c r="R50" i="1" s="1"/>
  <c r="P45" i="1"/>
  <c r="S45" i="1" s="1"/>
  <c r="L32" i="1"/>
  <c r="M177" i="1"/>
  <c r="P177" i="1" s="1"/>
  <c r="S177" i="1" s="1"/>
  <c r="O177" i="1"/>
  <c r="R177" i="1" s="1"/>
  <c r="N177" i="1"/>
  <c r="Q177" i="1" s="1"/>
  <c r="M71" i="1"/>
  <c r="P71" i="1" s="1"/>
  <c r="S71" i="1" s="1"/>
  <c r="N57" i="1"/>
  <c r="Q57" i="1" s="1"/>
  <c r="L57" i="1"/>
  <c r="O57" i="1" s="1"/>
  <c r="R57" i="1" s="1"/>
  <c r="M69" i="1"/>
  <c r="P69" i="1" s="1"/>
  <c r="S69" i="1" s="1"/>
  <c r="M27" i="1"/>
  <c r="P27" i="1" s="1"/>
  <c r="S27" i="1" s="1"/>
  <c r="M62" i="1"/>
  <c r="P62" i="1" s="1"/>
  <c r="S62" i="1" s="1"/>
  <c r="N33" i="1"/>
  <c r="Q33" i="1" s="1"/>
  <c r="L33" i="1"/>
  <c r="O33" i="1" s="1"/>
  <c r="R33" i="1" s="1"/>
  <c r="M60" i="1"/>
  <c r="P60" i="1" s="1"/>
  <c r="S60" i="1" s="1"/>
  <c r="N72" i="1"/>
  <c r="Q72" i="1" s="1"/>
  <c r="L72" i="1"/>
  <c r="P63" i="1"/>
  <c r="S63" i="1" s="1"/>
  <c r="L68" i="1"/>
  <c r="N68" i="1"/>
  <c r="Q68" i="1" s="1"/>
  <c r="M42" i="1"/>
  <c r="P42" i="1" s="1"/>
  <c r="S42" i="1" s="1"/>
  <c r="L12" i="1"/>
  <c r="O12" i="1" s="1"/>
  <c r="R12" i="1" s="1"/>
  <c r="N12" i="1"/>
  <c r="Q12" i="1" s="1"/>
  <c r="N75" i="1"/>
  <c r="Q75" i="1" s="1"/>
  <c r="L75" i="1"/>
  <c r="M40" i="1"/>
  <c r="P40" i="1" s="1"/>
  <c r="S40" i="1" s="1"/>
  <c r="M29" i="1"/>
  <c r="P29" i="1" s="1"/>
  <c r="S29" i="1" s="1"/>
  <c r="N66" i="1"/>
  <c r="Q66" i="1" s="1"/>
  <c r="L66" i="1"/>
  <c r="O66" i="1" s="1"/>
  <c r="R66" i="1" s="1"/>
  <c r="M24" i="1"/>
  <c r="P24" i="1" s="1"/>
  <c r="S24" i="1" s="1"/>
  <c r="M51" i="1"/>
  <c r="P51" i="1" s="1"/>
  <c r="S51" i="1" s="1"/>
  <c r="O70" i="1"/>
  <c r="R70" i="1" s="1"/>
  <c r="N69" i="1"/>
  <c r="Q69" i="1" s="1"/>
  <c r="O69" i="1"/>
  <c r="R69" i="1" s="1"/>
  <c r="O62" i="1"/>
  <c r="R62" i="1" s="1"/>
  <c r="N51" i="1"/>
  <c r="Q51" i="1" s="1"/>
  <c r="O51" i="1"/>
  <c r="R51" i="1" s="1"/>
  <c r="O29" i="1"/>
  <c r="R29" i="1" s="1"/>
  <c r="L5" i="1"/>
  <c r="P23" i="1"/>
  <c r="S23" i="1" s="1"/>
  <c r="O71" i="1"/>
  <c r="R71" i="1" s="1"/>
  <c r="N63" i="1"/>
  <c r="Q63" i="1" s="1"/>
  <c r="O63" i="1"/>
  <c r="R63" i="1" s="1"/>
  <c r="O49" i="1"/>
  <c r="R49" i="1" s="1"/>
  <c r="N30" i="1"/>
  <c r="Q30" i="1" s="1"/>
  <c r="O30" i="1"/>
  <c r="R30" i="1" s="1"/>
  <c r="O23" i="1"/>
  <c r="R23" i="1" s="1"/>
  <c r="L15" i="1"/>
  <c r="O15" i="1" s="1"/>
  <c r="R15" i="1" s="1"/>
  <c r="N15" i="1"/>
  <c r="Q15" i="1" s="1"/>
  <c r="L8" i="1"/>
  <c r="P50" i="1"/>
  <c r="S50" i="1" s="1"/>
  <c r="N45" i="1"/>
  <c r="Q45" i="1" s="1"/>
  <c r="O45" i="1"/>
  <c r="R45" i="1" s="1"/>
  <c r="N60" i="1"/>
  <c r="Q60" i="1" s="1"/>
  <c r="O60" i="1"/>
  <c r="R60" i="1" s="1"/>
  <c r="N27" i="1"/>
  <c r="Q27" i="1" s="1"/>
  <c r="O27" i="1"/>
  <c r="R27" i="1" s="1"/>
  <c r="L18" i="1"/>
  <c r="O18" i="1" s="1"/>
  <c r="R18" i="1" s="1"/>
  <c r="N18" i="1"/>
  <c r="Q18" i="1" s="1"/>
  <c r="L6" i="1"/>
  <c r="O6" i="1" s="1"/>
  <c r="R6" i="1" s="1"/>
  <c r="N6" i="1"/>
  <c r="Q6" i="1" s="1"/>
  <c r="M4" i="1"/>
  <c r="P4" i="1" s="1"/>
  <c r="S4" i="1" s="1"/>
  <c r="O46" i="1"/>
  <c r="R46" i="1" s="1"/>
  <c r="N42" i="1"/>
  <c r="Q42" i="1" s="1"/>
  <c r="O42" i="1"/>
  <c r="R42" i="1" s="1"/>
  <c r="P39" i="1"/>
  <c r="S39" i="1" s="1"/>
  <c r="N24" i="1"/>
  <c r="Q24" i="1" s="1"/>
  <c r="O24" i="1"/>
  <c r="R24" i="1" s="1"/>
  <c r="L21" i="1"/>
  <c r="O21" i="1" s="1"/>
  <c r="R21" i="1" s="1"/>
  <c r="N21" i="1"/>
  <c r="Q21" i="1" s="1"/>
  <c r="L11" i="1"/>
  <c r="N39" i="1"/>
  <c r="Q39" i="1" s="1"/>
  <c r="O39" i="1"/>
  <c r="R39" i="1" s="1"/>
  <c r="M58" i="1"/>
  <c r="P58" i="1" s="1"/>
  <c r="S58" i="1" s="1"/>
  <c r="O58" i="1"/>
  <c r="R58" i="1" s="1"/>
  <c r="N54" i="1"/>
  <c r="Q54" i="1" s="1"/>
  <c r="O54" i="1"/>
  <c r="R54" i="1" s="1"/>
  <c r="M36" i="1"/>
  <c r="P36" i="1" s="1"/>
  <c r="S36" i="1" s="1"/>
  <c r="O36" i="1"/>
  <c r="R36" i="1" s="1"/>
  <c r="L9" i="1"/>
  <c r="O9" i="1" s="1"/>
  <c r="R9" i="1" s="1"/>
  <c r="N9" i="1"/>
  <c r="Q9" i="1" s="1"/>
  <c r="P13" i="1"/>
  <c r="S13" i="1" s="1"/>
  <c r="O40" i="1"/>
  <c r="R40" i="1" s="1"/>
  <c r="O31" i="1"/>
  <c r="R31" i="1" s="1"/>
  <c r="O28" i="1"/>
  <c r="R28" i="1" s="1"/>
  <c r="O13" i="1"/>
  <c r="R13" i="1" s="1"/>
  <c r="O4" i="1"/>
  <c r="R4" i="1" s="1"/>
  <c r="N4" i="1"/>
  <c r="Q4" i="1" s="1"/>
  <c r="L3" i="1"/>
  <c r="O3" i="1" s="1"/>
  <c r="R3" i="1" s="1"/>
  <c r="U94" i="3" l="1"/>
  <c r="Q152" i="3"/>
  <c r="R161" i="3"/>
  <c r="U67" i="3"/>
  <c r="U71" i="3"/>
  <c r="R152" i="3"/>
  <c r="U40" i="3"/>
  <c r="U77" i="3"/>
  <c r="Q23" i="3"/>
  <c r="U23" i="3" s="1"/>
  <c r="R110" i="3"/>
  <c r="U76" i="3"/>
  <c r="R116" i="3"/>
  <c r="Q116" i="3"/>
  <c r="U87" i="3"/>
  <c r="R105" i="3"/>
  <c r="Q66" i="3"/>
  <c r="U57" i="3"/>
  <c r="R102" i="3"/>
  <c r="Q105" i="3"/>
  <c r="U95" i="3"/>
  <c r="U8" i="3"/>
  <c r="R62" i="3"/>
  <c r="U62" i="3" s="1"/>
  <c r="U86" i="3"/>
  <c r="R112" i="3"/>
  <c r="R66" i="3"/>
  <c r="R128" i="3"/>
  <c r="U49" i="3"/>
  <c r="U69" i="3"/>
  <c r="R119" i="3"/>
  <c r="Q80" i="3"/>
  <c r="R80" i="3"/>
  <c r="Q50" i="3"/>
  <c r="U50" i="3" s="1"/>
  <c r="U41" i="3"/>
  <c r="U68" i="3"/>
  <c r="U43" i="3"/>
  <c r="U34" i="3"/>
  <c r="R89" i="3"/>
  <c r="Q89" i="3"/>
  <c r="R36" i="3"/>
  <c r="R99" i="3"/>
  <c r="R65" i="3"/>
  <c r="R96" i="3"/>
  <c r="R63" i="3"/>
  <c r="Q56" i="3"/>
  <c r="R56" i="3"/>
  <c r="Q35" i="3"/>
  <c r="U35" i="3" s="1"/>
  <c r="Q59" i="3"/>
  <c r="R59" i="3"/>
  <c r="Q63" i="3"/>
  <c r="Q60" i="3"/>
  <c r="U60" i="3" s="1"/>
  <c r="Q53" i="3"/>
  <c r="R53" i="3"/>
  <c r="Q99" i="3"/>
  <c r="Q47" i="3"/>
  <c r="Q44" i="3"/>
  <c r="U44" i="3" s="1"/>
  <c r="R92" i="3"/>
  <c r="Q38" i="3"/>
  <c r="R46" i="3"/>
  <c r="R25" i="3"/>
  <c r="Q25" i="3"/>
  <c r="R48" i="3"/>
  <c r="R106" i="3"/>
  <c r="R153" i="3"/>
  <c r="R37" i="3"/>
  <c r="U37" i="3" s="1"/>
  <c r="R104" i="3"/>
  <c r="R21" i="3"/>
  <c r="U21" i="3" s="1"/>
  <c r="R174" i="3"/>
  <c r="R39" i="3"/>
  <c r="U39" i="3" s="1"/>
  <c r="R165" i="3"/>
  <c r="R120" i="3"/>
  <c r="O177" i="3"/>
  <c r="R177" i="3" s="1"/>
  <c r="Q165" i="3"/>
  <c r="R91" i="3"/>
  <c r="R30" i="3"/>
  <c r="R18" i="3"/>
  <c r="Q120" i="3"/>
  <c r="R10" i="3"/>
  <c r="Q30" i="3"/>
  <c r="U30" i="3" s="1"/>
  <c r="R20" i="3"/>
  <c r="U20" i="3" s="1"/>
  <c r="R31" i="3"/>
  <c r="U31" i="3" s="1"/>
  <c r="R98" i="3"/>
  <c r="R162" i="3"/>
  <c r="R22" i="3"/>
  <c r="U22" i="3" s="1"/>
  <c r="Q98" i="3"/>
  <c r="R12" i="3"/>
  <c r="U12" i="3" s="1"/>
  <c r="R26" i="3"/>
  <c r="U26" i="3" s="1"/>
  <c r="R15" i="3"/>
  <c r="R150" i="3"/>
  <c r="R159" i="3"/>
  <c r="R108" i="3"/>
  <c r="R9" i="3"/>
  <c r="U9" i="3" s="1"/>
  <c r="R88" i="3"/>
  <c r="U88" i="3" s="1"/>
  <c r="R58" i="3"/>
  <c r="U58" i="3" s="1"/>
  <c r="R52" i="3"/>
  <c r="U52" i="3" s="1"/>
  <c r="Q18" i="3"/>
  <c r="R24" i="3"/>
  <c r="U24" i="3" s="1"/>
  <c r="R28" i="3"/>
  <c r="U28" i="3" s="1"/>
  <c r="Q46" i="3"/>
  <c r="Q162" i="3"/>
  <c r="R132" i="3"/>
  <c r="Q150" i="3"/>
  <c r="R156" i="3"/>
  <c r="R6" i="3"/>
  <c r="U6" i="3" s="1"/>
  <c r="R55" i="3"/>
  <c r="U55" i="3" s="1"/>
  <c r="R4" i="3"/>
  <c r="U4" i="3" s="1"/>
  <c r="Q28" i="3"/>
  <c r="R147" i="3"/>
  <c r="R85" i="3"/>
  <c r="U85" i="3" s="1"/>
  <c r="R3" i="3"/>
  <c r="U3" i="3" s="1"/>
  <c r="R13" i="3"/>
  <c r="U13" i="3" s="1"/>
  <c r="R64" i="3"/>
  <c r="R27" i="3"/>
  <c r="U27" i="3" s="1"/>
  <c r="Q15" i="3"/>
  <c r="R168" i="3"/>
  <c r="Q147" i="3"/>
  <c r="R79" i="3"/>
  <c r="U79" i="3" s="1"/>
  <c r="R138" i="3"/>
  <c r="R5" i="3"/>
  <c r="U5" i="3" s="1"/>
  <c r="R33" i="3"/>
  <c r="U33" i="3" s="1"/>
  <c r="R45" i="3"/>
  <c r="U45" i="3" s="1"/>
  <c r="Q64" i="3"/>
  <c r="U64" i="3" s="1"/>
  <c r="R19" i="3"/>
  <c r="U19" i="3" s="1"/>
  <c r="R14" i="3"/>
  <c r="R11" i="3"/>
  <c r="R114" i="3"/>
  <c r="R171" i="3"/>
  <c r="R70" i="3"/>
  <c r="Q48" i="3"/>
  <c r="Q14" i="3"/>
  <c r="R16" i="3"/>
  <c r="U16" i="3" s="1"/>
  <c r="R42" i="3"/>
  <c r="U42" i="3" s="1"/>
  <c r="R61" i="3"/>
  <c r="U61" i="3" s="1"/>
  <c r="R7" i="3"/>
  <c r="U7" i="3" s="1"/>
  <c r="R17" i="3"/>
  <c r="R93" i="3"/>
  <c r="Q93" i="3"/>
  <c r="Q70" i="3"/>
  <c r="R73" i="3"/>
  <c r="R29" i="3"/>
  <c r="U29" i="3" s="1"/>
  <c r="Q17" i="3"/>
  <c r="M67" i="1"/>
  <c r="P67" i="1" s="1"/>
  <c r="S67" i="1" s="1"/>
  <c r="P25" i="1"/>
  <c r="S25" i="1" s="1"/>
  <c r="P28" i="1"/>
  <c r="S28" i="1" s="1"/>
  <c r="M95" i="1"/>
  <c r="P95" i="1" s="1"/>
  <c r="S95" i="1" s="1"/>
  <c r="V95" i="1"/>
  <c r="V39" i="1"/>
  <c r="O19" i="1"/>
  <c r="R19" i="1" s="1"/>
  <c r="V94" i="1"/>
  <c r="V62" i="1"/>
  <c r="P10" i="1"/>
  <c r="S10" i="1" s="1"/>
  <c r="M87" i="1"/>
  <c r="P87" i="1" s="1"/>
  <c r="S87" i="1" s="1"/>
  <c r="V87" i="1" s="1"/>
  <c r="O10" i="1"/>
  <c r="R10" i="1" s="1"/>
  <c r="V10" i="1" s="1"/>
  <c r="V36" i="1"/>
  <c r="M55" i="1"/>
  <c r="P55" i="1" s="1"/>
  <c r="S55" i="1" s="1"/>
  <c r="V55" i="1" s="1"/>
  <c r="V99" i="1"/>
  <c r="O16" i="1"/>
  <c r="R16" i="1" s="1"/>
  <c r="V16" i="1" s="1"/>
  <c r="M83" i="1"/>
  <c r="P83" i="1" s="1"/>
  <c r="S83" i="1" s="1"/>
  <c r="V83" i="1" s="1"/>
  <c r="V40" i="1"/>
  <c r="P7" i="1"/>
  <c r="S7" i="1" s="1"/>
  <c r="O74" i="1"/>
  <c r="R74" i="1" s="1"/>
  <c r="O7" i="1"/>
  <c r="R7" i="1" s="1"/>
  <c r="V7" i="1" s="1"/>
  <c r="O25" i="1"/>
  <c r="R25" i="1" s="1"/>
  <c r="V25" i="1" s="1"/>
  <c r="O91" i="1"/>
  <c r="R91" i="1" s="1"/>
  <c r="V91" i="1" s="1"/>
  <c r="V78" i="1"/>
  <c r="V46" i="1"/>
  <c r="M82" i="1"/>
  <c r="P82" i="1" s="1"/>
  <c r="S82" i="1" s="1"/>
  <c r="V82" i="1" s="1"/>
  <c r="V85" i="1"/>
  <c r="O22" i="1"/>
  <c r="R22" i="1" s="1"/>
  <c r="M61" i="1"/>
  <c r="P61" i="1" s="1"/>
  <c r="S61" i="1" s="1"/>
  <c r="V61" i="1" s="1"/>
  <c r="V84" i="1"/>
  <c r="O37" i="1"/>
  <c r="R37" i="1" s="1"/>
  <c r="O64" i="1"/>
  <c r="R64" i="1" s="1"/>
  <c r="M14" i="1"/>
  <c r="P14" i="1" s="1"/>
  <c r="S14" i="1" s="1"/>
  <c r="V14" i="1" s="1"/>
  <c r="V28" i="1"/>
  <c r="M113" i="1"/>
  <c r="P113" i="1"/>
  <c r="S113" i="1" s="1"/>
  <c r="M137" i="1"/>
  <c r="P137" i="1" s="1"/>
  <c r="S137" i="1" s="1"/>
  <c r="M105" i="1"/>
  <c r="P105" i="1" s="1"/>
  <c r="S105" i="1" s="1"/>
  <c r="M165" i="1"/>
  <c r="P165" i="1" s="1"/>
  <c r="S165" i="1" s="1"/>
  <c r="P175" i="1"/>
  <c r="S175" i="1" s="1"/>
  <c r="M175" i="1"/>
  <c r="M96" i="1"/>
  <c r="P96" i="1" s="1"/>
  <c r="S96" i="1" s="1"/>
  <c r="M133" i="1"/>
  <c r="P133" i="1"/>
  <c r="S133" i="1" s="1"/>
  <c r="M100" i="1"/>
  <c r="P100" i="1" s="1"/>
  <c r="S100" i="1" s="1"/>
  <c r="M140" i="1"/>
  <c r="P140" i="1"/>
  <c r="S140" i="1" s="1"/>
  <c r="M148" i="1"/>
  <c r="P148" i="1"/>
  <c r="S148" i="1" s="1"/>
  <c r="M90" i="1"/>
  <c r="P90" i="1" s="1"/>
  <c r="S90" i="1" s="1"/>
  <c r="M109" i="1"/>
  <c r="P109" i="1" s="1"/>
  <c r="S109" i="1" s="1"/>
  <c r="M158" i="1"/>
  <c r="P158" i="1" s="1"/>
  <c r="S158" i="1" s="1"/>
  <c r="M144" i="1"/>
  <c r="P144" i="1"/>
  <c r="S144" i="1" s="1"/>
  <c r="M167" i="1"/>
  <c r="P167" i="1" s="1"/>
  <c r="S167" i="1" s="1"/>
  <c r="M162" i="1"/>
  <c r="P162" i="1"/>
  <c r="S162" i="1" s="1"/>
  <c r="M145" i="1"/>
  <c r="P145" i="1"/>
  <c r="S145" i="1" s="1"/>
  <c r="M104" i="1"/>
  <c r="P104" i="1" s="1"/>
  <c r="S104" i="1" s="1"/>
  <c r="M135" i="1"/>
  <c r="P135" i="1" s="1"/>
  <c r="S135" i="1" s="1"/>
  <c r="M149" i="1"/>
  <c r="P149" i="1"/>
  <c r="S149" i="1" s="1"/>
  <c r="M129" i="1"/>
  <c r="P129" i="1"/>
  <c r="S129" i="1" s="1"/>
  <c r="M117" i="1"/>
  <c r="P117" i="1"/>
  <c r="S117" i="1" s="1"/>
  <c r="O167" i="1"/>
  <c r="R167" i="1" s="1"/>
  <c r="M159" i="1"/>
  <c r="P159" i="1"/>
  <c r="S159" i="1" s="1"/>
  <c r="M97" i="1"/>
  <c r="P97" i="1" s="1"/>
  <c r="S97" i="1" s="1"/>
  <c r="M139" i="1"/>
  <c r="P139" i="1"/>
  <c r="S139" i="1" s="1"/>
  <c r="M153" i="1"/>
  <c r="P153" i="1" s="1"/>
  <c r="S153" i="1" s="1"/>
  <c r="M108" i="1"/>
  <c r="P108" i="1" s="1"/>
  <c r="S108" i="1" s="1"/>
  <c r="O135" i="1"/>
  <c r="R135" i="1" s="1"/>
  <c r="M128" i="1"/>
  <c r="P128" i="1" s="1"/>
  <c r="S128" i="1" s="1"/>
  <c r="M152" i="1"/>
  <c r="P152" i="1" s="1"/>
  <c r="S152" i="1" s="1"/>
  <c r="M174" i="1"/>
  <c r="P174" i="1" s="1"/>
  <c r="S174" i="1" s="1"/>
  <c r="O159" i="1"/>
  <c r="R159" i="1" s="1"/>
  <c r="M156" i="1"/>
  <c r="P156" i="1" s="1"/>
  <c r="S156" i="1" s="1"/>
  <c r="M88" i="1"/>
  <c r="P88" i="1" s="1"/>
  <c r="S88" i="1" s="1"/>
  <c r="V88" i="1" s="1"/>
  <c r="P124" i="1"/>
  <c r="S124" i="1" s="1"/>
  <c r="M124" i="1"/>
  <c r="M136" i="1"/>
  <c r="P136" i="1"/>
  <c r="S136" i="1" s="1"/>
  <c r="O139" i="1"/>
  <c r="R139" i="1" s="1"/>
  <c r="M170" i="1"/>
  <c r="P170" i="1" s="1"/>
  <c r="S170" i="1" s="1"/>
  <c r="M166" i="1"/>
  <c r="P166" i="1"/>
  <c r="S166" i="1" s="1"/>
  <c r="M171" i="1"/>
  <c r="P171" i="1" s="1"/>
  <c r="S171" i="1" s="1"/>
  <c r="M101" i="1"/>
  <c r="P101" i="1"/>
  <c r="S101" i="1" s="1"/>
  <c r="M143" i="1"/>
  <c r="P143" i="1"/>
  <c r="S143" i="1" s="1"/>
  <c r="M147" i="1"/>
  <c r="P147" i="1" s="1"/>
  <c r="S147" i="1" s="1"/>
  <c r="M112" i="1"/>
  <c r="P112" i="1" s="1"/>
  <c r="S112" i="1" s="1"/>
  <c r="M121" i="1"/>
  <c r="P121" i="1"/>
  <c r="S121" i="1" s="1"/>
  <c r="M164" i="1"/>
  <c r="P164" i="1"/>
  <c r="S164" i="1" s="1"/>
  <c r="M168" i="1"/>
  <c r="P168" i="1"/>
  <c r="S168" i="1" s="1"/>
  <c r="M173" i="1"/>
  <c r="P173" i="1"/>
  <c r="S173" i="1" s="1"/>
  <c r="O90" i="1"/>
  <c r="R90" i="1" s="1"/>
  <c r="M132" i="1"/>
  <c r="P132" i="1" s="1"/>
  <c r="S132" i="1" s="1"/>
  <c r="M151" i="1"/>
  <c r="P151" i="1"/>
  <c r="S151" i="1" s="1"/>
  <c r="M89" i="1"/>
  <c r="P89" i="1" s="1"/>
  <c r="S89" i="1" s="1"/>
  <c r="V89" i="1" s="1"/>
  <c r="P120" i="1"/>
  <c r="S120" i="1" s="1"/>
  <c r="M120" i="1"/>
  <c r="M141" i="1"/>
  <c r="P141" i="1" s="1"/>
  <c r="S141" i="1" s="1"/>
  <c r="M172" i="1"/>
  <c r="P172" i="1"/>
  <c r="S172" i="1" s="1"/>
  <c r="O164" i="1"/>
  <c r="R164" i="1" s="1"/>
  <c r="O168" i="1"/>
  <c r="R168" i="1" s="1"/>
  <c r="O173" i="1"/>
  <c r="R173" i="1" s="1"/>
  <c r="M176" i="1"/>
  <c r="P176" i="1"/>
  <c r="S176" i="1" s="1"/>
  <c r="M92" i="1"/>
  <c r="P92" i="1" s="1"/>
  <c r="S92" i="1" s="1"/>
  <c r="V92" i="1" s="1"/>
  <c r="M116" i="1"/>
  <c r="P116" i="1"/>
  <c r="S116" i="1" s="1"/>
  <c r="M125" i="1"/>
  <c r="P125" i="1"/>
  <c r="S125" i="1" s="1"/>
  <c r="V79" i="1"/>
  <c r="O147" i="1"/>
  <c r="R147" i="1" s="1"/>
  <c r="M93" i="1"/>
  <c r="P93" i="1" s="1"/>
  <c r="S93" i="1" s="1"/>
  <c r="V93" i="1" s="1"/>
  <c r="M163" i="1"/>
  <c r="P163" i="1" s="1"/>
  <c r="S163" i="1" s="1"/>
  <c r="O172" i="1"/>
  <c r="R172" i="1" s="1"/>
  <c r="O176" i="1"/>
  <c r="R176" i="1" s="1"/>
  <c r="M169" i="1"/>
  <c r="P169" i="1"/>
  <c r="S169" i="1" s="1"/>
  <c r="M155" i="1"/>
  <c r="P155" i="1"/>
  <c r="S155" i="1" s="1"/>
  <c r="V77" i="1"/>
  <c r="M157" i="1"/>
  <c r="P157" i="1"/>
  <c r="S157" i="1" s="1"/>
  <c r="O132" i="1"/>
  <c r="R132" i="1" s="1"/>
  <c r="O96" i="1"/>
  <c r="R96" i="1" s="1"/>
  <c r="O151" i="1"/>
  <c r="R151" i="1" s="1"/>
  <c r="O97" i="1"/>
  <c r="R97" i="1" s="1"/>
  <c r="V63" i="1"/>
  <c r="V64" i="1"/>
  <c r="O59" i="1"/>
  <c r="R59" i="1" s="1"/>
  <c r="V45" i="1"/>
  <c r="V27" i="1"/>
  <c r="V58" i="1"/>
  <c r="P59" i="1"/>
  <c r="S59" i="1" s="1"/>
  <c r="V13" i="1"/>
  <c r="V24" i="1"/>
  <c r="O41" i="1"/>
  <c r="R41" i="1" s="1"/>
  <c r="V41" i="1" s="1"/>
  <c r="V50" i="1"/>
  <c r="O65" i="1"/>
  <c r="R65" i="1" s="1"/>
  <c r="V65" i="1" s="1"/>
  <c r="V44" i="1"/>
  <c r="V74" i="1"/>
  <c r="V4" i="1"/>
  <c r="V42" i="1"/>
  <c r="V19" i="1"/>
  <c r="V30" i="1"/>
  <c r="V49" i="1"/>
  <c r="V69" i="1"/>
  <c r="V67" i="1"/>
  <c r="V29" i="1"/>
  <c r="V23" i="1"/>
  <c r="V71" i="1"/>
  <c r="V51" i="1"/>
  <c r="P48" i="1"/>
  <c r="S48" i="1" s="1"/>
  <c r="V60" i="1"/>
  <c r="O48" i="1"/>
  <c r="R48" i="1" s="1"/>
  <c r="P37" i="1"/>
  <c r="S37" i="1" s="1"/>
  <c r="M52" i="1"/>
  <c r="P52" i="1" s="1"/>
  <c r="S52" i="1" s="1"/>
  <c r="V52" i="1" s="1"/>
  <c r="V54" i="1"/>
  <c r="P35" i="1"/>
  <c r="S35" i="1" s="1"/>
  <c r="P22" i="1"/>
  <c r="S22" i="1" s="1"/>
  <c r="M32" i="1"/>
  <c r="P32" i="1" s="1"/>
  <c r="S32" i="1" s="1"/>
  <c r="M34" i="1"/>
  <c r="P34" i="1" s="1"/>
  <c r="S34" i="1" s="1"/>
  <c r="V34" i="1" s="1"/>
  <c r="M70" i="1"/>
  <c r="P70" i="1" s="1"/>
  <c r="S70" i="1" s="1"/>
  <c r="V70" i="1" s="1"/>
  <c r="M47" i="1"/>
  <c r="P47" i="1" s="1"/>
  <c r="S47" i="1" s="1"/>
  <c r="V47" i="1" s="1"/>
  <c r="O20" i="1"/>
  <c r="R20" i="1" s="1"/>
  <c r="V20" i="1" s="1"/>
  <c r="M73" i="1"/>
  <c r="P73" i="1" s="1"/>
  <c r="S73" i="1" s="1"/>
  <c r="O73" i="1"/>
  <c r="R73" i="1" s="1"/>
  <c r="O17" i="1"/>
  <c r="R17" i="1" s="1"/>
  <c r="M38" i="1"/>
  <c r="P38" i="1" s="1"/>
  <c r="S38" i="1" s="1"/>
  <c r="V38" i="1" s="1"/>
  <c r="M53" i="1"/>
  <c r="P53" i="1" s="1"/>
  <c r="S53" i="1" s="1"/>
  <c r="M26" i="1"/>
  <c r="P26" i="1" s="1"/>
  <c r="S26" i="1" s="1"/>
  <c r="O53" i="1"/>
  <c r="R53" i="1" s="1"/>
  <c r="M56" i="1"/>
  <c r="P56" i="1" s="1"/>
  <c r="S56" i="1" s="1"/>
  <c r="O26" i="1"/>
  <c r="R26" i="1" s="1"/>
  <c r="O56" i="1"/>
  <c r="R56" i="1" s="1"/>
  <c r="M43" i="1"/>
  <c r="P43" i="1" s="1"/>
  <c r="S43" i="1" s="1"/>
  <c r="V43" i="1" s="1"/>
  <c r="O32" i="1"/>
  <c r="R32" i="1" s="1"/>
  <c r="M31" i="1"/>
  <c r="P31" i="1" s="1"/>
  <c r="S31" i="1" s="1"/>
  <c r="V31" i="1" s="1"/>
  <c r="M76" i="1"/>
  <c r="P76" i="1" s="1"/>
  <c r="S76" i="1" s="1"/>
  <c r="V76" i="1" s="1"/>
  <c r="O35" i="1"/>
  <c r="R35" i="1" s="1"/>
  <c r="M75" i="1"/>
  <c r="P75" i="1" s="1"/>
  <c r="S75" i="1" s="1"/>
  <c r="O75" i="1"/>
  <c r="R75" i="1" s="1"/>
  <c r="M12" i="1"/>
  <c r="P12" i="1" s="1"/>
  <c r="S12" i="1" s="1"/>
  <c r="V12" i="1" s="1"/>
  <c r="M33" i="1"/>
  <c r="P33" i="1" s="1"/>
  <c r="S33" i="1" s="1"/>
  <c r="V33" i="1" s="1"/>
  <c r="M57" i="1"/>
  <c r="P57" i="1" s="1"/>
  <c r="S57" i="1" s="1"/>
  <c r="V57" i="1" s="1"/>
  <c r="M72" i="1"/>
  <c r="P72" i="1" s="1"/>
  <c r="S72" i="1" s="1"/>
  <c r="M11" i="1"/>
  <c r="P11" i="1" s="1"/>
  <c r="S11" i="1" s="1"/>
  <c r="M8" i="1"/>
  <c r="P8" i="1" s="1"/>
  <c r="S8" i="1" s="1"/>
  <c r="O72" i="1"/>
  <c r="R72" i="1" s="1"/>
  <c r="M6" i="1"/>
  <c r="P6" i="1" s="1"/>
  <c r="S6" i="1" s="1"/>
  <c r="V6" i="1" s="1"/>
  <c r="O11" i="1"/>
  <c r="R11" i="1" s="1"/>
  <c r="O8" i="1"/>
  <c r="R8" i="1" s="1"/>
  <c r="M5" i="1"/>
  <c r="P5" i="1" s="1"/>
  <c r="S5" i="1" s="1"/>
  <c r="M18" i="1"/>
  <c r="P18" i="1" s="1"/>
  <c r="S18" i="1" s="1"/>
  <c r="V18" i="1" s="1"/>
  <c r="O5" i="1"/>
  <c r="R5" i="1" s="1"/>
  <c r="M68" i="1"/>
  <c r="P68" i="1" s="1"/>
  <c r="S68" i="1" s="1"/>
  <c r="M15" i="1"/>
  <c r="P15" i="1" s="1"/>
  <c r="S15" i="1" s="1"/>
  <c r="V15" i="1" s="1"/>
  <c r="O68" i="1"/>
  <c r="R68" i="1" s="1"/>
  <c r="M9" i="1"/>
  <c r="P9" i="1" s="1"/>
  <c r="S9" i="1" s="1"/>
  <c r="V9" i="1" s="1"/>
  <c r="M21" i="1"/>
  <c r="P21" i="1" s="1"/>
  <c r="S21" i="1" s="1"/>
  <c r="V21" i="1" s="1"/>
  <c r="M66" i="1"/>
  <c r="P66" i="1" s="1"/>
  <c r="S66" i="1" s="1"/>
  <c r="V66" i="1" s="1"/>
  <c r="M3" i="1"/>
  <c r="P3" i="1" s="1"/>
  <c r="S3" i="1" s="1"/>
  <c r="V3" i="1" s="1"/>
  <c r="U59" i="3" l="1"/>
  <c r="U48" i="3"/>
  <c r="U14" i="3"/>
  <c r="U80" i="3"/>
  <c r="U53" i="3"/>
  <c r="U63" i="3"/>
  <c r="U25" i="3"/>
  <c r="U70" i="3"/>
  <c r="U89" i="3"/>
  <c r="U99" i="3"/>
  <c r="U93" i="3"/>
  <c r="U15" i="3"/>
  <c r="U46" i="3"/>
  <c r="V53" i="1"/>
  <c r="V32" i="1"/>
  <c r="V26" i="1"/>
  <c r="V35" i="1"/>
  <c r="V56" i="1"/>
  <c r="V97" i="1"/>
  <c r="V22" i="1"/>
  <c r="V37" i="1"/>
  <c r="V11" i="1"/>
  <c r="V48" i="1"/>
  <c r="V59" i="1"/>
  <c r="V68" i="1"/>
  <c r="V75" i="1"/>
  <c r="V8" i="1"/>
  <c r="V5" i="1"/>
  <c r="V7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<sst xmlns="http://schemas.openxmlformats.org/spreadsheetml/2006/main" count="556" uniqueCount="275">
  <si>
    <r>
      <t>CODIGO  DESCRIPCION</t>
    </r>
    <r>
      <rPr>
        <b/>
        <sz val="7"/>
        <color rgb="FF181717"/>
        <rFont val="Arial"/>
        <family val="2"/>
      </rPr>
      <t xml:space="preserve">     </t>
    </r>
  </si>
  <si>
    <t>PRIMER CUATRIMESTRE</t>
  </si>
  <si>
    <t xml:space="preserve"> </t>
  </si>
  <si>
    <t xml:space="preserve">CR     </t>
  </si>
  <si>
    <t>PRERREQUISITOS</t>
  </si>
  <si>
    <t xml:space="preserve">ESP101  ANALISIS DE TEXTOS DISCURSIVOS </t>
  </si>
  <si>
    <t xml:space="preserve">MAT100  MATEMATICA PRE-UNIVERSITARIA </t>
  </si>
  <si>
    <t xml:space="preserve">SOC030  ORIENTACION UNIVERSITARIA  </t>
  </si>
  <si>
    <r>
      <t xml:space="preserve">           </t>
    </r>
    <r>
      <rPr>
        <b/>
        <sz val="7"/>
        <color rgb="FF000E78"/>
        <rFont val="Arial"/>
        <family val="2"/>
      </rPr>
      <t xml:space="preserve">  TOTAL CREDITOS. . . . .     </t>
    </r>
  </si>
  <si>
    <t>SEGUNDO CUATRIMESTRE</t>
  </si>
  <si>
    <t xml:space="preserve">ESP102  REDACCION TEXTOS DISCURSIVOS I </t>
  </si>
  <si>
    <t>ESP101</t>
  </si>
  <si>
    <r>
      <t xml:space="preserve">           </t>
    </r>
    <r>
      <rPr>
        <b/>
        <sz val="7"/>
        <color rgb="FF000E78"/>
        <rFont val="Arial"/>
        <family val="2"/>
      </rPr>
      <t xml:space="preserve"> TOTAL CREDITOS. . . . .     </t>
    </r>
  </si>
  <si>
    <t>TERCER CUATRIMESTRE</t>
  </si>
  <si>
    <t xml:space="preserve">ESP103  REDACCION TEXTOS DISCURSIVOS II </t>
  </si>
  <si>
    <t>ESP102</t>
  </si>
  <si>
    <t xml:space="preserve">SOC101  INTRODUCCION A LA PSICOLOGIA </t>
  </si>
  <si>
    <t xml:space="preserve">SOC011  HISTORIA SOCIAL DOMINICANA  </t>
  </si>
  <si>
    <t>CUARTO CUATRIMESTRE</t>
  </si>
  <si>
    <t xml:space="preserve">SOC200  INTRODUCCION A LA SOCIOLOGIA </t>
  </si>
  <si>
    <t>QUINTO CUATRIMESTRE</t>
  </si>
  <si>
    <t xml:space="preserve">SOC290  ECONOMIA GENERAL   </t>
  </si>
  <si>
    <t>SEXTO CUATRIMESTRE</t>
  </si>
  <si>
    <t>SEPTIMO CUATRIMESTRE</t>
  </si>
  <si>
    <t xml:space="preserve">             TOTAL CREDITOS. . . . .       </t>
  </si>
  <si>
    <t>OCTAVO CUATRIMESTRE</t>
  </si>
  <si>
    <t xml:space="preserve">SOC250  METODOLOGIA DE LA INVESTIGACION CIENTIFICA </t>
  </si>
  <si>
    <t xml:space="preserve">              TOTAL CREDITOS. . . . .       </t>
  </si>
  <si>
    <t xml:space="preserve">  </t>
  </si>
  <si>
    <t>NOVENO CUATRIMESTRE</t>
  </si>
  <si>
    <t>DECIMO CUATRIMESTRE</t>
  </si>
  <si>
    <t xml:space="preserve">ADM120  LIDERAZGO Y TECNICAS DE SUPERVISION </t>
  </si>
  <si>
    <t xml:space="preserve">MER102  MERCADOTECNIA II      </t>
  </si>
  <si>
    <t>MER101</t>
  </si>
  <si>
    <t>DECIMO PRIMER CUATRIMESTRE</t>
  </si>
  <si>
    <t xml:space="preserve">SOC281  SEMINARIO DE GRADO     </t>
  </si>
  <si>
    <t>DECIMO SEGUNDO CUATRIMESTRE</t>
  </si>
  <si>
    <t>Codigo</t>
  </si>
  <si>
    <t>Materia</t>
  </si>
  <si>
    <t>Creditos</t>
  </si>
  <si>
    <t>Space1</t>
  </si>
  <si>
    <t>Space2</t>
  </si>
  <si>
    <t>Space3</t>
  </si>
  <si>
    <t>Len</t>
  </si>
  <si>
    <t>Pre1</t>
  </si>
  <si>
    <t>Pre2</t>
  </si>
  <si>
    <t>Pre3</t>
  </si>
  <si>
    <t>WithCommas</t>
  </si>
  <si>
    <t>JSON</t>
  </si>
  <si>
    <t>IsValid</t>
  </si>
  <si>
    <t xml:space="preserve">ADM091  ADMINISTRACION I    </t>
  </si>
  <si>
    <t xml:space="preserve">CON091  CONTABILIDAD I     </t>
  </si>
  <si>
    <t xml:space="preserve">MER101  MERCADOTECNIA I    </t>
  </si>
  <si>
    <t xml:space="preserve">SOC043  GESTION AMBIENTAL   </t>
  </si>
  <si>
    <t>3 HRS</t>
  </si>
  <si>
    <t xml:space="preserve">ADM092  ADMINISTRACION II    </t>
  </si>
  <si>
    <t xml:space="preserve"> ADM091</t>
  </si>
  <si>
    <t xml:space="preserve"> CON091</t>
  </si>
  <si>
    <t xml:space="preserve"> ESP101</t>
  </si>
  <si>
    <t xml:space="preserve">MAT121  ALGEBRA UNIVERSITARIA   </t>
  </si>
  <si>
    <t xml:space="preserve"> MAT100</t>
  </si>
  <si>
    <t xml:space="preserve"> ESP102</t>
  </si>
  <si>
    <t xml:space="preserve"> MAT121</t>
  </si>
  <si>
    <r>
      <t xml:space="preserve">           </t>
    </r>
    <r>
      <rPr>
        <b/>
        <sz val="7"/>
        <color rgb="FF000E78"/>
        <rFont val="Arial"/>
        <family val="2"/>
      </rPr>
      <t xml:space="preserve">  TOTAL CREDITOS. . . . .       </t>
    </r>
  </si>
  <si>
    <t xml:space="preserve">CON219  COSTOS PRODUCTOS Y SERVICIOS I   </t>
  </si>
  <si>
    <t xml:space="preserve">ESP301  EXPRESION ORAL       </t>
  </si>
  <si>
    <t xml:space="preserve"> ESP103</t>
  </si>
  <si>
    <t xml:space="preserve">MAT241  MATEMATICA FINANCIERA I     </t>
  </si>
  <si>
    <t xml:space="preserve">MAT250  ESTADISTICA I       </t>
  </si>
  <si>
    <t xml:space="preserve">ADM535  ACTITUD EMPRENDEDORA     </t>
  </si>
  <si>
    <t xml:space="preserve"> SOC101</t>
  </si>
  <si>
    <r>
      <t xml:space="preserve">          </t>
    </r>
    <r>
      <rPr>
        <b/>
        <sz val="7"/>
        <color rgb="FF000E78"/>
        <rFont val="Arial"/>
        <family val="2"/>
      </rPr>
      <t xml:space="preserve">   TOTAL CREDITOS. . . . .       </t>
    </r>
  </si>
  <si>
    <t xml:space="preserve">ADM124  GESTION DEL TALENTO HUMANO   </t>
  </si>
  <si>
    <t xml:space="preserve"> ADM092</t>
  </si>
  <si>
    <t xml:space="preserve">ADM140  ADMINISTRACION FINANCIERA I   </t>
  </si>
  <si>
    <t xml:space="preserve"> MAT241</t>
  </si>
  <si>
    <t xml:space="preserve"> CON219, MER101</t>
  </si>
  <si>
    <t xml:space="preserve">DER011  DERECHO COMERCIAL     </t>
  </si>
  <si>
    <t xml:space="preserve">MAT251  ESTADISTICA II       </t>
  </si>
  <si>
    <t xml:space="preserve"> MAT250</t>
  </si>
  <si>
    <t xml:space="preserve">SOC033  ETICA EN LOS NEGOCIOS     </t>
  </si>
  <si>
    <t xml:space="preserve">MER140  ADMINISTRACION DE VENTAS I    </t>
  </si>
  <si>
    <t xml:space="preserve"> MER102</t>
  </si>
  <si>
    <t xml:space="preserve"> MAT131</t>
  </si>
  <si>
    <t xml:space="preserve"> MER140</t>
  </si>
  <si>
    <t xml:space="preserve"> ADM140</t>
  </si>
  <si>
    <t xml:space="preserve"> ENG008</t>
  </si>
  <si>
    <t xml:space="preserve"> ADM219</t>
  </si>
  <si>
    <t xml:space="preserve"> IDI070</t>
  </si>
  <si>
    <t xml:space="preserve">IDI070  INGLES TECNICO PARA NEGOCIOS I   </t>
  </si>
  <si>
    <t xml:space="preserve">IDI071  INGLES TECNICO PARA NEGOCIOS II   </t>
  </si>
  <si>
    <t xml:space="preserve">ADM175  CREACION Y GERENCIA PYME    </t>
  </si>
  <si>
    <t xml:space="preserve">MAT131  CALCULO Y GEOMETRIA ANALITICA I </t>
  </si>
  <si>
    <t xml:space="preserve">ART161  PUBLICIDAD  I       </t>
  </si>
  <si>
    <t xml:space="preserve">MER423  MARKETING RELACIONAL     </t>
  </si>
  <si>
    <t xml:space="preserve">ADM219  FORMULAC.Y EVAL. DE PROYECTOS   </t>
  </si>
  <si>
    <t xml:space="preserve">MER426  POLITICA Y ESTRATEGIA DE PRECIO   </t>
  </si>
  <si>
    <t xml:space="preserve">MER162  INVESTIGACION DE MERCADO I   </t>
  </si>
  <si>
    <r>
      <t>CODIGO  DESCRIPCION</t>
    </r>
    <r>
      <rPr>
        <b/>
        <sz val="7"/>
        <color rgb="FF181717"/>
        <rFont val="Arial"/>
        <family val="2"/>
      </rPr>
      <t xml:space="preserve">        </t>
    </r>
    <r>
      <rPr>
        <b/>
        <sz val="7"/>
        <color rgb="FFCC0000"/>
        <rFont val="Arial"/>
        <family val="2"/>
      </rPr>
      <t xml:space="preserve">CR     </t>
    </r>
  </si>
  <si>
    <t xml:space="preserve">NEG105  LOGISTICA Y CADENA DE SUMINISTROS   3 </t>
  </si>
  <si>
    <t xml:space="preserve">MER141  ADMINISTRACION DE VENTAS II    3 </t>
  </si>
  <si>
    <t xml:space="preserve">ART162  PUBLICIDAD II        3 </t>
  </si>
  <si>
    <t xml:space="preserve"> ART161</t>
  </si>
  <si>
    <t xml:space="preserve">MER233  SISTEMA CANALES DE DISTRIBUCION    3 </t>
  </si>
  <si>
    <t xml:space="preserve">MER225  MERCADOTECNIA DE SERVICIOS    3 </t>
  </si>
  <si>
    <t xml:space="preserve">MER163  INVESTIGACION DE MERCADO II    3 </t>
  </si>
  <si>
    <t xml:space="preserve">             TOTAL CREDITOS. . . . .        18</t>
  </si>
  <si>
    <t xml:space="preserve"> MER162</t>
  </si>
  <si>
    <t xml:space="preserve">MER429  PLANEACION DE ESTRTEGIAS GENERALES  3 </t>
  </si>
  <si>
    <t xml:space="preserve"> MER163, MER233</t>
  </si>
  <si>
    <t xml:space="preserve">MER120  MERCADOTECNIA INTERNACIONAL    4 </t>
  </si>
  <si>
    <t xml:space="preserve"> MER426</t>
  </si>
  <si>
    <t xml:space="preserve">SOC160  RELACIONES PUBLICAS      3 </t>
  </si>
  <si>
    <t xml:space="preserve">MER170  PRESUP.Y PRONOSTICO VENTAS    3 </t>
  </si>
  <si>
    <t xml:space="preserve"> MER141</t>
  </si>
  <si>
    <t xml:space="preserve">ART180  CREATIVIDAD        3 </t>
  </si>
  <si>
    <t xml:space="preserve"> ART162</t>
  </si>
  <si>
    <t xml:space="preserve">NEG129  OPERACIONES DE IMPORTACION Y EXPORTACION 3 </t>
  </si>
  <si>
    <t xml:space="preserve"> NEG105</t>
  </si>
  <si>
    <t xml:space="preserve">MER180  PROMOCION DE VENTAS     </t>
  </si>
  <si>
    <t xml:space="preserve"> MER170, SOC160</t>
  </si>
  <si>
    <t xml:space="preserve">MER430  MARKETING SOCIAL      </t>
  </si>
  <si>
    <t xml:space="preserve"> MER233</t>
  </si>
  <si>
    <t xml:space="preserve">MER217  SEMINARIO DESARR.LANZAM. DEL PRODUCTO </t>
  </si>
  <si>
    <t xml:space="preserve"> MER163, MER170</t>
  </si>
  <si>
    <t xml:space="preserve">MER432  COMPORTAMIENTO DEL CONSUMIDOR   </t>
  </si>
  <si>
    <t xml:space="preserve">MER434  TRADE MARKETING      </t>
  </si>
  <si>
    <t xml:space="preserve"> MER180, MER233</t>
  </si>
  <si>
    <t xml:space="preserve">MER300  GERENCIA DE MARCA     </t>
  </si>
  <si>
    <t xml:space="preserve"> MER217</t>
  </si>
  <si>
    <t xml:space="preserve">MER436  E-BUSINESS       </t>
  </si>
  <si>
    <t xml:space="preserve"> MER180</t>
  </si>
  <si>
    <t xml:space="preserve">MER413  SIMULACION DINAMICA DE MERCADOTECNIA </t>
  </si>
  <si>
    <t xml:space="preserve"> MER120, MER436</t>
  </si>
  <si>
    <t xml:space="preserve">MER438  SEMINARIO PLAN DE MARKETING   </t>
  </si>
  <si>
    <t xml:space="preserve"> MER217, MER429</t>
  </si>
  <si>
    <t xml:space="preserve">TESMON TRABAJO DE GRADO O CURSO MONOGRAFICO </t>
  </si>
  <si>
    <t>CON101</t>
  </si>
  <si>
    <t>IDI060</t>
  </si>
  <si>
    <t>MAT126</t>
  </si>
  <si>
    <t>ADM101</t>
  </si>
  <si>
    <t>IDI061</t>
  </si>
  <si>
    <t>MAT131</t>
  </si>
  <si>
    <t>DER011</t>
  </si>
  <si>
    <t>IDI062</t>
  </si>
  <si>
    <t>ADM140</t>
  </si>
  <si>
    <t>IDI063</t>
  </si>
  <si>
    <t>MAT241</t>
  </si>
  <si>
    <t>GESTION DE NEGOCIOS</t>
  </si>
  <si>
    <t>CONTABILIDAD-LABORATORIO I</t>
  </si>
  <si>
    <t>ANALISIS TEXTOS DISCURSIVOS</t>
  </si>
  <si>
    <t>INGLES I</t>
  </si>
  <si>
    <t>MATEMATICA BASICA PARA INGENIERIA</t>
  </si>
  <si>
    <t>SOC030</t>
  </si>
  <si>
    <t>ORIENTACION UNIVERSITARIA</t>
  </si>
  <si>
    <t>CON102</t>
  </si>
  <si>
    <t>CONTABILIDAD - LABORATORIO II</t>
  </si>
  <si>
    <t>REDACCION TEXTOS DISCURSIVOS I</t>
  </si>
  <si>
    <t>INGLES II</t>
  </si>
  <si>
    <t>CÁLCULO Y GEOM. ANALITICA I</t>
  </si>
  <si>
    <t xml:space="preserve">NEG101 </t>
  </si>
  <si>
    <t>INTRODUCCION A LOS NEGOCIOS</t>
  </si>
  <si>
    <t>DERECHO COMERCIAL</t>
  </si>
  <si>
    <t>ESP301</t>
  </si>
  <si>
    <t>EXPRESION ORAL</t>
  </si>
  <si>
    <t>INGLES III</t>
  </si>
  <si>
    <t>MATEMATICA FINANCIERA I</t>
  </si>
  <si>
    <t>MERCADOTECNIA I</t>
  </si>
  <si>
    <t>SOC011</t>
  </si>
  <si>
    <t>HISTORIA SOCIAL DOMINICANA</t>
  </si>
  <si>
    <t>SOC291</t>
  </si>
  <si>
    <t>ECONOMIA I</t>
  </si>
  <si>
    <t>ADM120</t>
  </si>
  <si>
    <t>LIDERAZ. Y TECNICAS DE SUPERV.</t>
  </si>
  <si>
    <t xml:space="preserve">ADMINISTRACION FINANCIERA I </t>
  </si>
  <si>
    <t>MAT241 CON102</t>
  </si>
  <si>
    <t>DER181</t>
  </si>
  <si>
    <t xml:space="preserve">DERECHO INTERNACIONAL PRIVADO </t>
  </si>
  <si>
    <t>INGLES IV</t>
  </si>
  <si>
    <t>MAT250</t>
  </si>
  <si>
    <t>ESTADISTICA I</t>
  </si>
  <si>
    <t>MER140</t>
  </si>
  <si>
    <t>ADMINISTRACION DE VENTAS I</t>
  </si>
  <si>
    <t xml:space="preserve">ADM141 </t>
  </si>
  <si>
    <t>ADMINISTRACION FINANCIERA II</t>
  </si>
  <si>
    <t>IDI064</t>
  </si>
  <si>
    <t>INGLES V</t>
  </si>
  <si>
    <t>MAT260</t>
  </si>
  <si>
    <t>MATEMATICA APLICADA</t>
  </si>
  <si>
    <t>NEG105</t>
  </si>
  <si>
    <t>LOGISTICA Y CADENA DE SUMINISTROS</t>
  </si>
  <si>
    <t>MER140 NEG101</t>
  </si>
  <si>
    <t>NEG109</t>
  </si>
  <si>
    <t>INTEGRACION ECONOMICA</t>
  </si>
  <si>
    <t>SOC033</t>
  </si>
  <si>
    <t>ETICA EN LOS NEGOCIOS</t>
  </si>
  <si>
    <t>ADM219</t>
  </si>
  <si>
    <t xml:space="preserve">SOC291 ADM141 </t>
  </si>
  <si>
    <t>IDI065</t>
  </si>
  <si>
    <t>INGLES VI</t>
  </si>
  <si>
    <t>INF313</t>
  </si>
  <si>
    <t>SIST.INFORM.P/LA ADMINIST.</t>
  </si>
  <si>
    <t>NEG113</t>
  </si>
  <si>
    <t>CONTRATO INTERNACIONALES</t>
  </si>
  <si>
    <t xml:space="preserve">NEG109 </t>
  </si>
  <si>
    <t>SOC250</t>
  </si>
  <si>
    <t>METDGIA.DE LA INVES.CIENTIFICA</t>
  </si>
  <si>
    <t>SOC325</t>
  </si>
  <si>
    <t>ECONOMIA INTERNACIONAL</t>
  </si>
  <si>
    <t>ADM141</t>
  </si>
  <si>
    <t>ADM149</t>
  </si>
  <si>
    <t>COMERCIO ELECTRONICO</t>
  </si>
  <si>
    <t>ADM221</t>
  </si>
  <si>
    <t>MONEDA Y BANCA</t>
  </si>
  <si>
    <t>CON112</t>
  </si>
  <si>
    <t xml:space="preserve">FINANZAS INTERNACIONALES </t>
  </si>
  <si>
    <t xml:space="preserve">CON102 ADM141 </t>
  </si>
  <si>
    <t>IDI066</t>
  </si>
  <si>
    <t>INGLES VII</t>
  </si>
  <si>
    <t>MER147</t>
  </si>
  <si>
    <t>MERCADOTECNIA INTERNACIONAL</t>
  </si>
  <si>
    <t xml:space="preserve">NEG105 </t>
  </si>
  <si>
    <t>MER162</t>
  </si>
  <si>
    <t>INVESTIGACION DE MERCADO I</t>
  </si>
  <si>
    <t xml:space="preserve">SOC250 </t>
  </si>
  <si>
    <t>SOC315</t>
  </si>
  <si>
    <t>GESTION SOCIAL</t>
  </si>
  <si>
    <t>ADM117</t>
  </si>
  <si>
    <t>GERENCIA DE SERVICIOS</t>
  </si>
  <si>
    <t xml:space="preserve">ADM120 </t>
  </si>
  <si>
    <t>IDI067</t>
  </si>
  <si>
    <t>INGLES VIII</t>
  </si>
  <si>
    <t>NEG121</t>
  </si>
  <si>
    <t>MERCADOS DE VALORES</t>
  </si>
  <si>
    <t>ADM141 CON112</t>
  </si>
  <si>
    <t>NEG125</t>
  </si>
  <si>
    <t>ANAL. OPORTUNIDAD.NEG.MERC.EU,AL Y CAR.</t>
  </si>
  <si>
    <t>MER147 NEG109</t>
  </si>
  <si>
    <t>NEG129</t>
  </si>
  <si>
    <t>OPERACIONES DE IMPORTACION Y EXPORTAC</t>
  </si>
  <si>
    <t>DER160</t>
  </si>
  <si>
    <t>DERECHO DE PROPIEDAD INDUSTRIAL</t>
  </si>
  <si>
    <t>IDI070</t>
  </si>
  <si>
    <t>INGLES TECNICO PARA NEGOCIOS I</t>
  </si>
  <si>
    <t>NEG133</t>
  </si>
  <si>
    <t>NORMATIVA INTER.SEG. HIGIENE Y CALIDAD</t>
  </si>
  <si>
    <t>NEG137</t>
  </si>
  <si>
    <t>ANAL.OPORT.NEG.MERCADOS DE EUROPA</t>
  </si>
  <si>
    <t>NEG121 NEG129</t>
  </si>
  <si>
    <t>NEG141</t>
  </si>
  <si>
    <t>NEGOCIOS INTERNACIONALES I</t>
  </si>
  <si>
    <t>NEG101</t>
  </si>
  <si>
    <t>IDI071</t>
  </si>
  <si>
    <t>INGLES TECNICO PARA NEGOCIOS II</t>
  </si>
  <si>
    <t>MER299</t>
  </si>
  <si>
    <t>ADMINIST.Y TEC.DE NEGOCIOS INMOBILIARIOS</t>
  </si>
  <si>
    <t>ADM141 ADM219</t>
  </si>
  <si>
    <t>NEG142</t>
  </si>
  <si>
    <t>NEGOCIOS INTERNACIONALES II</t>
  </si>
  <si>
    <t>NEG145</t>
  </si>
  <si>
    <t>ANAL.OPOR.NEG.MERC.ASIA,MED.ORIENTE Y AF</t>
  </si>
  <si>
    <t>NEG129 NEG141</t>
  </si>
  <si>
    <t>SOC281</t>
  </si>
  <si>
    <t>SEMINARIO DE GRADO</t>
  </si>
  <si>
    <t>DER230</t>
  </si>
  <si>
    <t>ARBITRAJE INTERNACIONAL</t>
  </si>
  <si>
    <t>NEG153</t>
  </si>
  <si>
    <t>SIMULACION DE NEGOCIOS MERCADOS INTERNC.</t>
  </si>
  <si>
    <t>NEG142 MER147</t>
  </si>
  <si>
    <t>NEG157</t>
  </si>
  <si>
    <t>ESTRATEGIAS GRALES.COMPETITIVIDAD INT.</t>
  </si>
  <si>
    <t>MER147 NEG142</t>
  </si>
  <si>
    <t xml:space="preserve">TES500 </t>
  </si>
  <si>
    <t>TRABAJO DE GRADO O CURSO MONOGRAFICO</t>
  </si>
  <si>
    <t>FORMULAC.Y EVAL. DE PROYECTOS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</si>
</sst>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7"/>
      <color rgb="FFCC0000"/>
      <name val="Arial"/>
      <family val="2"/>
    </font>
    <font>
      <b/>
      <sz val="7"/>
      <color rgb="FF181717"/>
      <name val="Arial"/>
      <family val="2"/>
    </font>
    <font>
      <sz val="7"/>
      <color rgb="FF000E78"/>
      <name val="Arial"/>
      <family val="2"/>
    </font>
    <font>
      <b/>
      <sz val="7"/>
      <color rgb="FF000E78"/>
      <name val="Arial"/>
      <family val="2"/>
    </font>
    <font>
      <b/>
      <sz val="7"/>
      <color rgb="FFE4322B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justify"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2" borderId="0" xfId="0" applyFill="1"/>
    <xf numFmtId="0" fontId="4" fillId="0" borderId="0" xfId="0" applyFont="1" applyAlignment="1">
      <alignment horizontal="justify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horizontal="left" vertical="center" indent="1"/>
    </xf>
    <xf numFmtId="0" fontId="4" fillId="2" borderId="0" xfId="0" applyFont="1" applyFill="1" applyAlignment="1">
      <alignment vertical="center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741E7-4182-4602-BD37-E44A62A4EE02}">
  <dimension ref="A1:V177"/>
  <sheetViews>
    <sheetView zoomScale="85" zoomScaleNormal="85" workbookViewId="0">
      <selection activeCell="A3" sqref="A3:E99"/>
    </sheetView>
  </sheetViews>
  <sheetFormatPr defaultRowHeight="15" x14ac:dyDescent="0.25"/>
  <cols>
    <col min="1" max="1" width="24.42578125" customWidth="1"/>
    <col min="4" max="4" width="9.140625" customWidth="1"/>
    <col min="5" max="6" width="2.85546875" style="8" customWidth="1"/>
    <col min="7" max="7" width="14.7109375" hidden="1" customWidth="1"/>
    <col min="8" max="8" width="45.7109375" hidden="1" customWidth="1"/>
    <col min="9" max="9" width="4.5703125" hidden="1" customWidth="1"/>
    <col min="10" max="13" width="3.140625" hidden="1" customWidth="1"/>
    <col min="14" max="16" width="8" hidden="1" customWidth="1"/>
    <col min="17" max="17" width="10.85546875" hidden="1" customWidth="1"/>
    <col min="18" max="20" width="9.140625" hidden="1" customWidth="1"/>
    <col min="21" max="21" width="3.42578125" style="8" customWidth="1"/>
  </cols>
  <sheetData>
    <row r="1" spans="1:22" ht="15" customHeight="1" x14ac:dyDescent="0.25">
      <c r="A1" s="2" t="s">
        <v>0</v>
      </c>
      <c r="B1" s="20" t="s">
        <v>2</v>
      </c>
      <c r="C1" s="17" t="s">
        <v>3</v>
      </c>
      <c r="D1" s="21" t="s">
        <v>4</v>
      </c>
      <c r="E1"/>
    </row>
    <row r="2" spans="1:22" x14ac:dyDescent="0.25">
      <c r="A2" s="2" t="s">
        <v>1</v>
      </c>
      <c r="B2" s="20"/>
      <c r="C2" s="17"/>
      <c r="D2" s="21"/>
      <c r="E2"/>
      <c r="G2" t="s">
        <v>37</v>
      </c>
      <c r="H2" t="s">
        <v>38</v>
      </c>
      <c r="I2" t="s">
        <v>39</v>
      </c>
      <c r="J2" t="s">
        <v>43</v>
      </c>
      <c r="K2" t="s">
        <v>40</v>
      </c>
      <c r="L2" t="s">
        <v>41</v>
      </c>
      <c r="M2" t="s">
        <v>42</v>
      </c>
      <c r="N2" t="s">
        <v>44</v>
      </c>
      <c r="O2" t="s">
        <v>45</v>
      </c>
      <c r="P2" t="s">
        <v>46</v>
      </c>
      <c r="Q2" t="s">
        <v>47</v>
      </c>
      <c r="R2" t="s">
        <v>47</v>
      </c>
      <c r="S2" t="s">
        <v>47</v>
      </c>
      <c r="T2" t="s">
        <v>49</v>
      </c>
      <c r="V2" t="s">
        <v>48</v>
      </c>
    </row>
    <row r="3" spans="1:22" x14ac:dyDescent="0.25">
      <c r="A3" s="7" t="s">
        <v>50</v>
      </c>
      <c r="B3" s="7" t="s">
        <v>2</v>
      </c>
      <c r="C3" s="7">
        <v>3</v>
      </c>
      <c r="D3" s="5"/>
      <c r="E3"/>
      <c r="G3" t="str">
        <f t="shared" ref="G3:G34" si="0">TRIM(_xlfn.LET(_xlpm.fs,FIND(" ",A3),LEFT(A3,_xlpm.fs)))</f>
        <v>ADM091</v>
      </c>
      <c r="H3" t="str">
        <f t="shared" ref="H3:H34" si="1">_xlfn.LET(_xlpm.fs,FIND(" ",A3),TRIM(MID(A3,_xlpm.fs+2,999)))</f>
        <v>ADMINISTRACION I</v>
      </c>
      <c r="I3" t="str">
        <f t="shared" ref="I3:I34" si="2">LEFT(C3,1)</f>
        <v>3</v>
      </c>
      <c r="J3">
        <f t="shared" ref="J3:J34" si="3">LEN(D3)</f>
        <v>0</v>
      </c>
      <c r="K3">
        <f t="shared" ref="K3:K34" si="4">IFERROR(FIND(",",D3),J3)</f>
        <v>0</v>
      </c>
      <c r="L3">
        <f t="shared" ref="L3:L34" si="5">IFERROR(FIND(",",D3,K3),K3)</f>
        <v>0</v>
      </c>
      <c r="M3">
        <f t="shared" ref="M3:M34" si="6">IFERROR(FIND(",",D3,L3),L3)</f>
        <v>0</v>
      </c>
      <c r="N3" t="str">
        <f t="shared" ref="N3:N34" si="7">TRIM(SUBSTITUTE(IFERROR(MID(D3,1,K3),""),",",""))</f>
        <v/>
      </c>
      <c r="O3" t="str">
        <f t="shared" ref="O3:O34" si="8">TRIM(SUBSTITUTE(IFERROR(MID(D3,K3+1,L3),""),",",""))</f>
        <v/>
      </c>
      <c r="P3" t="str">
        <f t="shared" ref="P3:P34" si="9">TRIM(SUBSTITUTE(IFERROR(MID(D3,L3+1,M3-L3),""),",",""))</f>
        <v/>
      </c>
      <c r="Q3" t="str">
        <f>IF(N3="","",""""&amp;N3&amp;"""")</f>
        <v/>
      </c>
      <c r="R3" t="str">
        <f t="shared" ref="R3" si="10">IF(O3="","",""""&amp;O3&amp;"""")</f>
        <v/>
      </c>
      <c r="S3" t="str">
        <f>IF(P3="","",""""&amp;P3&amp;"""")</f>
        <v/>
      </c>
      <c r="T3" t="b" cm="1">
        <f t="array" ref="T3">COUNT(FIND({0,1,2,3,4,5,6,7,8,9},A3))&gt;0</f>
        <v>1</v>
      </c>
      <c r="V3" t="str">
        <f>IF(T3,"{""codigo"":"""&amp;G3&amp;""",""asignatura"":"""&amp;H3&amp;""",""creditos"":"&amp;I3&amp;",""prereq"":["&amp;_xlfn.TEXTJOIN(",",TRUE,Q3:S3)&amp;"]}","")&amp;IF(T4,",","")</f>
        <v>{"codigo":"ADM091","asignatura":"ADMINISTRACION I","creditos":3,"prereq":[]},</v>
      </c>
    </row>
    <row r="4" spans="1:22" x14ac:dyDescent="0.25">
      <c r="A4" s="7" t="s">
        <v>51</v>
      </c>
      <c r="B4" s="7" t="s">
        <v>2</v>
      </c>
      <c r="C4" s="7">
        <v>5</v>
      </c>
      <c r="D4" s="5"/>
      <c r="E4"/>
      <c r="G4" t="str">
        <f t="shared" si="0"/>
        <v>CON091</v>
      </c>
      <c r="H4" t="str">
        <f t="shared" si="1"/>
        <v>CONTABILIDAD I</v>
      </c>
      <c r="I4" t="str">
        <f t="shared" si="2"/>
        <v>5</v>
      </c>
      <c r="J4">
        <f t="shared" si="3"/>
        <v>0</v>
      </c>
      <c r="K4">
        <f t="shared" si="4"/>
        <v>0</v>
      </c>
      <c r="L4">
        <f t="shared" si="5"/>
        <v>0</v>
      </c>
      <c r="M4">
        <f t="shared" si="6"/>
        <v>0</v>
      </c>
      <c r="N4" t="str">
        <f t="shared" si="7"/>
        <v/>
      </c>
      <c r="O4" t="str">
        <f t="shared" si="8"/>
        <v/>
      </c>
      <c r="P4" t="str">
        <f t="shared" si="9"/>
        <v/>
      </c>
      <c r="Q4" t="str">
        <f t="shared" ref="Q4:Q67" si="11">IF(N4="","",""""&amp;N4&amp;"""")</f>
        <v/>
      </c>
      <c r="R4" t="str">
        <f t="shared" ref="R4:R67" si="12">IF(O4="","",""""&amp;O4&amp;"""")</f>
        <v/>
      </c>
      <c r="S4" t="str">
        <f t="shared" ref="S4:S67" si="13">IF(P4="","",""""&amp;P4&amp;"""")</f>
        <v/>
      </c>
      <c r="T4" t="b" cm="1">
        <f t="array" ref="T4">COUNT(FIND({0,1,2,3,4,5,6,7,8,9},A4))&gt;0</f>
        <v>1</v>
      </c>
      <c r="V4" t="str">
        <f t="shared" ref="V4:V67" si="14">IF(T4,"{""codigo"":"""&amp;G4&amp;""",""asignatura"":"""&amp;H4&amp;""",""creditos"":"&amp;I4&amp;",""prereq"":["&amp;_xlfn.TEXTJOIN(",",TRUE,Q4:S4)&amp;"]}","")&amp;IF(T5,",","")</f>
        <v>{"codigo":"CON091","asignatura":"CONTABILIDAD I","creditos":5,"prereq":[]},</v>
      </c>
    </row>
    <row r="5" spans="1:22" x14ac:dyDescent="0.25">
      <c r="A5" s="7" t="s">
        <v>52</v>
      </c>
      <c r="B5" s="7" t="s">
        <v>2</v>
      </c>
      <c r="C5" s="7">
        <v>3</v>
      </c>
      <c r="D5" s="5"/>
      <c r="E5"/>
      <c r="G5" t="str">
        <f t="shared" si="0"/>
        <v>MER101</v>
      </c>
      <c r="H5" t="str">
        <f t="shared" si="1"/>
        <v>MERCADOTECNIA I</v>
      </c>
      <c r="I5" t="str">
        <f t="shared" si="2"/>
        <v>3</v>
      </c>
      <c r="J5">
        <f t="shared" si="3"/>
        <v>0</v>
      </c>
      <c r="K5">
        <f t="shared" si="4"/>
        <v>0</v>
      </c>
      <c r="L5">
        <f t="shared" si="5"/>
        <v>0</v>
      </c>
      <c r="M5">
        <f t="shared" si="6"/>
        <v>0</v>
      </c>
      <c r="N5" t="str">
        <f t="shared" si="7"/>
        <v/>
      </c>
      <c r="O5" t="str">
        <f t="shared" si="8"/>
        <v/>
      </c>
      <c r="P5" t="str">
        <f t="shared" si="9"/>
        <v/>
      </c>
      <c r="Q5" t="str">
        <f t="shared" si="11"/>
        <v/>
      </c>
      <c r="R5" t="str">
        <f t="shared" si="12"/>
        <v/>
      </c>
      <c r="S5" t="str">
        <f t="shared" si="13"/>
        <v/>
      </c>
      <c r="T5" t="b" cm="1">
        <f t="array" ref="T5">COUNT(FIND({0,1,2,3,4,5,6,7,8,9},A5))&gt;0</f>
        <v>1</v>
      </c>
      <c r="V5" t="str">
        <f t="shared" si="14"/>
        <v>{"codigo":"MER101","asignatura":"MERCADOTECNIA I","creditos":3,"prereq":[]},</v>
      </c>
    </row>
    <row r="6" spans="1:22" ht="18" x14ac:dyDescent="0.25">
      <c r="A6" s="7" t="s">
        <v>5</v>
      </c>
      <c r="B6" s="7" t="s">
        <v>2</v>
      </c>
      <c r="C6" s="7">
        <v>3</v>
      </c>
      <c r="D6" s="5"/>
      <c r="E6"/>
      <c r="G6" t="str">
        <f t="shared" si="0"/>
        <v>ESP101</v>
      </c>
      <c r="H6" t="str">
        <f t="shared" si="1"/>
        <v>ANALISIS DE TEXTOS DISCURSIVOS</v>
      </c>
      <c r="I6" t="str">
        <f t="shared" si="2"/>
        <v>3</v>
      </c>
      <c r="J6">
        <f t="shared" si="3"/>
        <v>0</v>
      </c>
      <c r="K6">
        <f t="shared" si="4"/>
        <v>0</v>
      </c>
      <c r="L6">
        <f t="shared" si="5"/>
        <v>0</v>
      </c>
      <c r="M6">
        <f t="shared" si="6"/>
        <v>0</v>
      </c>
      <c r="N6" t="str">
        <f t="shared" si="7"/>
        <v/>
      </c>
      <c r="O6" t="str">
        <f t="shared" si="8"/>
        <v/>
      </c>
      <c r="P6" t="str">
        <f t="shared" si="9"/>
        <v/>
      </c>
      <c r="Q6" t="str">
        <f t="shared" si="11"/>
        <v/>
      </c>
      <c r="R6" t="str">
        <f t="shared" si="12"/>
        <v/>
      </c>
      <c r="S6" t="str">
        <f t="shared" si="13"/>
        <v/>
      </c>
      <c r="T6" t="b" cm="1">
        <f t="array" ref="T6">COUNT(FIND({0,1,2,3,4,5,6,7,8,9},A6))&gt;0</f>
        <v>1</v>
      </c>
      <c r="V6" t="str">
        <f t="shared" si="14"/>
        <v>{"codigo":"ESP101","asignatura":"ANALISIS DE TEXTOS DISCURSIVOS","creditos":3,"prereq":[]},</v>
      </c>
    </row>
    <row r="7" spans="1:22" ht="18" x14ac:dyDescent="0.25">
      <c r="A7" s="7" t="s">
        <v>7</v>
      </c>
      <c r="B7" s="7" t="s">
        <v>2</v>
      </c>
      <c r="C7" s="7">
        <v>2</v>
      </c>
      <c r="D7" s="5"/>
      <c r="E7"/>
      <c r="G7" t="str">
        <f t="shared" si="0"/>
        <v>SOC030</v>
      </c>
      <c r="H7" t="str">
        <f t="shared" si="1"/>
        <v>ORIENTACION UNIVERSITARIA</v>
      </c>
      <c r="I7" t="str">
        <f t="shared" si="2"/>
        <v>2</v>
      </c>
      <c r="J7">
        <f t="shared" si="3"/>
        <v>0</v>
      </c>
      <c r="K7">
        <f t="shared" si="4"/>
        <v>0</v>
      </c>
      <c r="L7">
        <f t="shared" si="5"/>
        <v>0</v>
      </c>
      <c r="M7">
        <f t="shared" si="6"/>
        <v>0</v>
      </c>
      <c r="N7" t="str">
        <f t="shared" si="7"/>
        <v/>
      </c>
      <c r="O7" t="str">
        <f t="shared" si="8"/>
        <v/>
      </c>
      <c r="P7" t="str">
        <f t="shared" si="9"/>
        <v/>
      </c>
      <c r="Q7" t="str">
        <f t="shared" si="11"/>
        <v/>
      </c>
      <c r="R7" t="str">
        <f t="shared" si="12"/>
        <v/>
      </c>
      <c r="S7" t="str">
        <f t="shared" si="13"/>
        <v/>
      </c>
      <c r="T7" t="b" cm="1">
        <f t="array" ref="T7">COUNT(FIND({0,1,2,3,4,5,6,7,8,9},A7))&gt;0</f>
        <v>1</v>
      </c>
      <c r="V7" t="str">
        <f t="shared" si="14"/>
        <v>{"codigo":"SOC030","asignatura":"ORIENTACION UNIVERSITARIA","creditos":2,"prereq":[]},</v>
      </c>
    </row>
    <row r="8" spans="1:22" x14ac:dyDescent="0.25">
      <c r="A8" s="7" t="s">
        <v>53</v>
      </c>
      <c r="B8" s="7" t="s">
        <v>2</v>
      </c>
      <c r="C8" s="7">
        <v>2</v>
      </c>
      <c r="D8" s="5"/>
      <c r="E8"/>
      <c r="G8" t="str">
        <f t="shared" si="0"/>
        <v>SOC043</v>
      </c>
      <c r="H8" t="str">
        <f t="shared" si="1"/>
        <v>GESTION AMBIENTAL</v>
      </c>
      <c r="I8" t="str">
        <f t="shared" si="2"/>
        <v>2</v>
      </c>
      <c r="J8">
        <f t="shared" si="3"/>
        <v>0</v>
      </c>
      <c r="K8">
        <f t="shared" si="4"/>
        <v>0</v>
      </c>
      <c r="L8">
        <f t="shared" si="5"/>
        <v>0</v>
      </c>
      <c r="M8">
        <f t="shared" si="6"/>
        <v>0</v>
      </c>
      <c r="N8" t="str">
        <f t="shared" si="7"/>
        <v/>
      </c>
      <c r="O8" t="str">
        <f t="shared" si="8"/>
        <v/>
      </c>
      <c r="P8" t="str">
        <f t="shared" si="9"/>
        <v/>
      </c>
      <c r="Q8" t="str">
        <f t="shared" si="11"/>
        <v/>
      </c>
      <c r="R8" t="str">
        <f t="shared" si="12"/>
        <v/>
      </c>
      <c r="S8" t="str">
        <f t="shared" si="13"/>
        <v/>
      </c>
      <c r="T8" t="b" cm="1">
        <f t="array" ref="T8">COUNT(FIND({0,1,2,3,4,5,6,7,8,9},A8))&gt;0</f>
        <v>1</v>
      </c>
      <c r="V8" t="str">
        <f t="shared" si="14"/>
        <v>{"codigo":"SOC043","asignatura":"GESTION AMBIENTAL","creditos":2,"prereq":[]},</v>
      </c>
    </row>
    <row r="9" spans="1:22" ht="18" x14ac:dyDescent="0.25">
      <c r="A9" s="7" t="s">
        <v>6</v>
      </c>
      <c r="B9" s="7" t="s">
        <v>2</v>
      </c>
      <c r="C9" s="7" t="s">
        <v>54</v>
      </c>
      <c r="D9" s="5"/>
      <c r="E9"/>
      <c r="G9" t="str">
        <f t="shared" si="0"/>
        <v>MAT100</v>
      </c>
      <c r="H9" t="str">
        <f t="shared" si="1"/>
        <v>MATEMATICA PRE-UNIVERSITARIA</v>
      </c>
      <c r="I9" t="str">
        <f t="shared" si="2"/>
        <v>3</v>
      </c>
      <c r="J9">
        <f t="shared" si="3"/>
        <v>0</v>
      </c>
      <c r="K9">
        <f t="shared" si="4"/>
        <v>0</v>
      </c>
      <c r="L9">
        <f t="shared" si="5"/>
        <v>0</v>
      </c>
      <c r="M9">
        <f t="shared" si="6"/>
        <v>0</v>
      </c>
      <c r="N9" t="str">
        <f t="shared" si="7"/>
        <v/>
      </c>
      <c r="O9" t="str">
        <f t="shared" si="8"/>
        <v/>
      </c>
      <c r="P9" t="str">
        <f t="shared" si="9"/>
        <v/>
      </c>
      <c r="Q9" t="str">
        <f t="shared" si="11"/>
        <v/>
      </c>
      <c r="R9" t="str">
        <f t="shared" si="12"/>
        <v/>
      </c>
      <c r="S9" t="str">
        <f t="shared" si="13"/>
        <v/>
      </c>
      <c r="T9" t="b" cm="1">
        <f t="array" ref="T9">COUNT(FIND({0,1,2,3,4,5,6,7,8,9},A9))&gt;0</f>
        <v>1</v>
      </c>
      <c r="V9" t="str">
        <f t="shared" si="14"/>
        <v>{"codigo":"MAT100","asignatura":"MATEMATICA PRE-UNIVERSITARIA","creditos":3,"prereq":[]}</v>
      </c>
    </row>
    <row r="10" spans="1:22" ht="18" x14ac:dyDescent="0.25">
      <c r="A10" s="1" t="s">
        <v>8</v>
      </c>
      <c r="B10" s="16" t="s">
        <v>2</v>
      </c>
      <c r="C10" s="16">
        <v>18</v>
      </c>
      <c r="D10" s="19"/>
      <c r="E10"/>
      <c r="G10" t="str">
        <f t="shared" si="0"/>
        <v/>
      </c>
      <c r="H10" t="str">
        <f t="shared" si="1"/>
        <v>TOTAL CREDITOS. . . . .</v>
      </c>
      <c r="I10" t="str">
        <f t="shared" si="2"/>
        <v>1</v>
      </c>
      <c r="J10">
        <f t="shared" si="3"/>
        <v>0</v>
      </c>
      <c r="K10">
        <f t="shared" si="4"/>
        <v>0</v>
      </c>
      <c r="L10">
        <f t="shared" si="5"/>
        <v>0</v>
      </c>
      <c r="M10">
        <f t="shared" si="6"/>
        <v>0</v>
      </c>
      <c r="N10" t="str">
        <f t="shared" si="7"/>
        <v/>
      </c>
      <c r="O10" t="str">
        <f t="shared" si="8"/>
        <v/>
      </c>
      <c r="P10" t="str">
        <f t="shared" si="9"/>
        <v/>
      </c>
      <c r="Q10" t="str">
        <f t="shared" si="11"/>
        <v/>
      </c>
      <c r="R10" t="str">
        <f t="shared" si="12"/>
        <v/>
      </c>
      <c r="S10" t="str">
        <f t="shared" si="13"/>
        <v/>
      </c>
      <c r="T10" t="b" cm="1">
        <f t="array" ref="T10">COUNT(FIND({0,1,2,3,4,5,6,7,8,9},A10))&gt;0</f>
        <v>0</v>
      </c>
      <c r="V10" t="str">
        <f t="shared" si="14"/>
        <v/>
      </c>
    </row>
    <row r="11" spans="1:22" x14ac:dyDescent="0.25">
      <c r="A11" s="2" t="s">
        <v>9</v>
      </c>
      <c r="B11" s="16"/>
      <c r="C11" s="16"/>
      <c r="D11" s="19"/>
      <c r="E11"/>
      <c r="G11" t="str">
        <f t="shared" si="0"/>
        <v>SEGUNDO</v>
      </c>
      <c r="H11" t="str">
        <f t="shared" si="1"/>
        <v>UATRIMESTRE</v>
      </c>
      <c r="I11" t="str">
        <f t="shared" si="2"/>
        <v/>
      </c>
      <c r="J11">
        <f t="shared" si="3"/>
        <v>0</v>
      </c>
      <c r="K11">
        <f t="shared" si="4"/>
        <v>0</v>
      </c>
      <c r="L11">
        <f t="shared" si="5"/>
        <v>0</v>
      </c>
      <c r="M11">
        <f t="shared" si="6"/>
        <v>0</v>
      </c>
      <c r="N11" t="str">
        <f t="shared" si="7"/>
        <v/>
      </c>
      <c r="O11" t="str">
        <f t="shared" si="8"/>
        <v/>
      </c>
      <c r="P11" t="str">
        <f t="shared" si="9"/>
        <v/>
      </c>
      <c r="Q11" t="str">
        <f t="shared" si="11"/>
        <v/>
      </c>
      <c r="R11" t="str">
        <f t="shared" si="12"/>
        <v/>
      </c>
      <c r="S11" t="str">
        <f t="shared" si="13"/>
        <v/>
      </c>
      <c r="T11" t="b" cm="1">
        <f t="array" ref="T11">COUNT(FIND({0,1,2,3,4,5,6,7,8,9},A11))&gt;0</f>
        <v>0</v>
      </c>
      <c r="V11" t="str">
        <f t="shared" si="14"/>
        <v>,</v>
      </c>
    </row>
    <row r="12" spans="1:22" x14ac:dyDescent="0.25">
      <c r="A12" s="7" t="s">
        <v>55</v>
      </c>
      <c r="B12" s="7" t="s">
        <v>2</v>
      </c>
      <c r="C12" s="7">
        <v>3</v>
      </c>
      <c r="D12" s="7" t="s">
        <v>56</v>
      </c>
      <c r="E12"/>
      <c r="G12" t="str">
        <f t="shared" si="0"/>
        <v>ADM092</v>
      </c>
      <c r="H12" t="str">
        <f t="shared" si="1"/>
        <v>ADMINISTRACION II</v>
      </c>
      <c r="I12" t="str">
        <f t="shared" si="2"/>
        <v>3</v>
      </c>
      <c r="J12">
        <f t="shared" si="3"/>
        <v>7</v>
      </c>
      <c r="K12">
        <f t="shared" si="4"/>
        <v>7</v>
      </c>
      <c r="L12">
        <f t="shared" si="5"/>
        <v>7</v>
      </c>
      <c r="M12">
        <f t="shared" si="6"/>
        <v>7</v>
      </c>
      <c r="N12" t="str">
        <f t="shared" si="7"/>
        <v>ADM091</v>
      </c>
      <c r="O12" t="str">
        <f t="shared" si="8"/>
        <v/>
      </c>
      <c r="P12" t="str">
        <f t="shared" si="9"/>
        <v/>
      </c>
      <c r="Q12" t="str">
        <f t="shared" si="11"/>
        <v>"ADM091"</v>
      </c>
      <c r="R12" t="str">
        <f t="shared" si="12"/>
        <v/>
      </c>
      <c r="S12" t="str">
        <f t="shared" si="13"/>
        <v/>
      </c>
      <c r="T12" t="b" cm="1">
        <f t="array" ref="T12">COUNT(FIND({0,1,2,3,4,5,6,7,8,9},A12))&gt;0</f>
        <v>1</v>
      </c>
      <c r="V12" t="str">
        <f t="shared" si="14"/>
        <v>{"codigo":"ADM092","asignatura":"ADMINISTRACION II","creditos":3,"prereq":["ADM091"]},</v>
      </c>
    </row>
    <row r="13" spans="1:22" ht="18" x14ac:dyDescent="0.25">
      <c r="A13" s="7" t="s">
        <v>10</v>
      </c>
      <c r="B13" s="7" t="s">
        <v>2</v>
      </c>
      <c r="C13" s="7">
        <v>4</v>
      </c>
      <c r="D13" s="7" t="s">
        <v>58</v>
      </c>
      <c r="E13"/>
      <c r="G13" t="str">
        <f t="shared" si="0"/>
        <v>ESP102</v>
      </c>
      <c r="H13" t="str">
        <f t="shared" si="1"/>
        <v>REDACCION TEXTOS DISCURSIVOS I</v>
      </c>
      <c r="I13" t="str">
        <f t="shared" si="2"/>
        <v>4</v>
      </c>
      <c r="J13">
        <f t="shared" si="3"/>
        <v>7</v>
      </c>
      <c r="K13">
        <f t="shared" si="4"/>
        <v>7</v>
      </c>
      <c r="L13">
        <f t="shared" si="5"/>
        <v>7</v>
      </c>
      <c r="M13">
        <f t="shared" si="6"/>
        <v>7</v>
      </c>
      <c r="N13" t="str">
        <f t="shared" si="7"/>
        <v>ESP101</v>
      </c>
      <c r="O13" t="str">
        <f t="shared" si="8"/>
        <v/>
      </c>
      <c r="P13" t="str">
        <f t="shared" si="9"/>
        <v/>
      </c>
      <c r="Q13" t="str">
        <f t="shared" si="11"/>
        <v>"ESP101"</v>
      </c>
      <c r="R13" t="str">
        <f t="shared" si="12"/>
        <v/>
      </c>
      <c r="S13" t="str">
        <f t="shared" si="13"/>
        <v/>
      </c>
      <c r="T13" t="b" cm="1">
        <f t="array" ref="T13">COUNT(FIND({0,1,2,3,4,5,6,7,8,9},A13))&gt;0</f>
        <v>1</v>
      </c>
      <c r="V13" t="str">
        <f t="shared" si="14"/>
        <v>{"codigo":"ESP102","asignatura":"REDACCION TEXTOS DISCURSIVOS I","creditos":4,"prereq":["ESP101"]},</v>
      </c>
    </row>
    <row r="14" spans="1:22" ht="18" customHeight="1" x14ac:dyDescent="0.25">
      <c r="A14" s="7" t="s">
        <v>59</v>
      </c>
      <c r="B14" s="7" t="s">
        <v>2</v>
      </c>
      <c r="C14" s="7">
        <v>4</v>
      </c>
      <c r="D14" s="7" t="s">
        <v>60</v>
      </c>
      <c r="E14"/>
      <c r="G14" t="str">
        <f t="shared" si="0"/>
        <v>MAT121</v>
      </c>
      <c r="H14" t="str">
        <f t="shared" si="1"/>
        <v>ALGEBRA UNIVERSITARIA</v>
      </c>
      <c r="I14" t="str">
        <f t="shared" si="2"/>
        <v>4</v>
      </c>
      <c r="J14">
        <f t="shared" si="3"/>
        <v>7</v>
      </c>
      <c r="K14">
        <f t="shared" si="4"/>
        <v>7</v>
      </c>
      <c r="L14">
        <f t="shared" si="5"/>
        <v>7</v>
      </c>
      <c r="M14">
        <f t="shared" si="6"/>
        <v>7</v>
      </c>
      <c r="N14" t="str">
        <f t="shared" si="7"/>
        <v>MAT100</v>
      </c>
      <c r="O14" t="str">
        <f t="shared" si="8"/>
        <v/>
      </c>
      <c r="P14" t="str">
        <f t="shared" si="9"/>
        <v/>
      </c>
      <c r="Q14" t="str">
        <f t="shared" si="11"/>
        <v>"MAT100"</v>
      </c>
      <c r="R14" t="str">
        <f t="shared" si="12"/>
        <v/>
      </c>
      <c r="S14" t="str">
        <f t="shared" si="13"/>
        <v/>
      </c>
      <c r="T14" t="b" cm="1">
        <f t="array" ref="T14">COUNT(FIND({0,1,2,3,4,5,6,7,8,9},A14))&gt;0</f>
        <v>1</v>
      </c>
      <c r="V14" t="str">
        <f t="shared" si="14"/>
        <v>{"codigo":"MAT121","asignatura":"ALGEBRA UNIVERSITARIA","creditos":4,"prereq":["MAT100"]},</v>
      </c>
    </row>
    <row r="15" spans="1:22" ht="15" customHeight="1" x14ac:dyDescent="0.25">
      <c r="A15" s="7" t="s">
        <v>17</v>
      </c>
      <c r="B15" s="7" t="s">
        <v>2</v>
      </c>
      <c r="C15" s="7">
        <v>3</v>
      </c>
      <c r="D15" s="5"/>
      <c r="E15"/>
      <c r="G15" t="str">
        <f t="shared" si="0"/>
        <v>SOC011</v>
      </c>
      <c r="H15" t="str">
        <f t="shared" si="1"/>
        <v>HISTORIA SOCIAL DOMINICANA</v>
      </c>
      <c r="I15" t="str">
        <f t="shared" si="2"/>
        <v>3</v>
      </c>
      <c r="J15">
        <f t="shared" si="3"/>
        <v>0</v>
      </c>
      <c r="K15">
        <f t="shared" si="4"/>
        <v>0</v>
      </c>
      <c r="L15">
        <f t="shared" si="5"/>
        <v>0</v>
      </c>
      <c r="M15">
        <f t="shared" si="6"/>
        <v>0</v>
      </c>
      <c r="N15" t="str">
        <f t="shared" si="7"/>
        <v/>
      </c>
      <c r="O15" t="str">
        <f t="shared" si="8"/>
        <v/>
      </c>
      <c r="P15" t="str">
        <f t="shared" si="9"/>
        <v/>
      </c>
      <c r="Q15" t="str">
        <f t="shared" si="11"/>
        <v/>
      </c>
      <c r="R15" t="str">
        <f t="shared" si="12"/>
        <v/>
      </c>
      <c r="S15" t="str">
        <f t="shared" si="13"/>
        <v/>
      </c>
      <c r="T15" t="b" cm="1">
        <f t="array" ref="T15">COUNT(FIND({0,1,2,3,4,5,6,7,8,9},A15))&gt;0</f>
        <v>1</v>
      </c>
      <c r="V15" t="str">
        <f t="shared" si="14"/>
        <v>{"codigo":"SOC011","asignatura":"HISTORIA SOCIAL DOMINICANA","creditos":3,"prereq":[]},</v>
      </c>
    </row>
    <row r="16" spans="1:22" x14ac:dyDescent="0.25">
      <c r="A16" s="7" t="s">
        <v>21</v>
      </c>
      <c r="B16" s="7" t="s">
        <v>2</v>
      </c>
      <c r="C16" s="7">
        <v>3</v>
      </c>
      <c r="D16" s="5"/>
      <c r="E16"/>
      <c r="G16" t="str">
        <f t="shared" si="0"/>
        <v>SOC290</v>
      </c>
      <c r="H16" t="str">
        <f t="shared" si="1"/>
        <v>ECONOMIA GENERAL</v>
      </c>
      <c r="I16" t="str">
        <f t="shared" si="2"/>
        <v>3</v>
      </c>
      <c r="J16">
        <f t="shared" si="3"/>
        <v>0</v>
      </c>
      <c r="K16">
        <f t="shared" si="4"/>
        <v>0</v>
      </c>
      <c r="L16">
        <f t="shared" si="5"/>
        <v>0</v>
      </c>
      <c r="M16">
        <f t="shared" si="6"/>
        <v>0</v>
      </c>
      <c r="N16" t="str">
        <f t="shared" si="7"/>
        <v/>
      </c>
      <c r="O16" t="str">
        <f t="shared" si="8"/>
        <v/>
      </c>
      <c r="P16" t="str">
        <f t="shared" si="9"/>
        <v/>
      </c>
      <c r="Q16" t="str">
        <f t="shared" si="11"/>
        <v/>
      </c>
      <c r="R16" t="str">
        <f t="shared" si="12"/>
        <v/>
      </c>
      <c r="S16" t="str">
        <f t="shared" si="13"/>
        <v/>
      </c>
      <c r="T16" t="b" cm="1">
        <f t="array" ref="T16">COUNT(FIND({0,1,2,3,4,5,6,7,8,9},A16))&gt;0</f>
        <v>1</v>
      </c>
      <c r="V16" t="str">
        <f t="shared" si="14"/>
        <v>{"codigo":"SOC290","asignatura":"ECONOMIA GENERAL","creditos":3,"prereq":[]}</v>
      </c>
    </row>
    <row r="17" spans="1:22" x14ac:dyDescent="0.25">
      <c r="A17" s="7" t="s">
        <v>12</v>
      </c>
      <c r="B17" s="16" t="s">
        <v>2</v>
      </c>
      <c r="C17" s="16">
        <v>17</v>
      </c>
      <c r="D17" s="19"/>
      <c r="E17"/>
      <c r="G17" t="str">
        <f t="shared" si="0"/>
        <v/>
      </c>
      <c r="H17" t="str">
        <f t="shared" si="1"/>
        <v>TOTAL CREDITOS. . . . .</v>
      </c>
      <c r="I17" t="str">
        <f t="shared" si="2"/>
        <v>1</v>
      </c>
      <c r="J17">
        <f t="shared" si="3"/>
        <v>0</v>
      </c>
      <c r="K17">
        <f t="shared" si="4"/>
        <v>0</v>
      </c>
      <c r="L17">
        <f t="shared" si="5"/>
        <v>0</v>
      </c>
      <c r="M17">
        <f t="shared" si="6"/>
        <v>0</v>
      </c>
      <c r="N17" t="str">
        <f t="shared" si="7"/>
        <v/>
      </c>
      <c r="O17" t="str">
        <f t="shared" si="8"/>
        <v/>
      </c>
      <c r="P17" t="str">
        <f t="shared" si="9"/>
        <v/>
      </c>
      <c r="Q17" t="str">
        <f t="shared" si="11"/>
        <v/>
      </c>
      <c r="R17" t="str">
        <f t="shared" si="12"/>
        <v/>
      </c>
      <c r="S17" t="str">
        <f t="shared" si="13"/>
        <v/>
      </c>
      <c r="T17" t="b" cm="1">
        <f t="array" ref="T17">COUNT(FIND({0,1,2,3,4,5,6,7,8,9},A17))&gt;0</f>
        <v>0</v>
      </c>
      <c r="V17" t="str">
        <f t="shared" si="14"/>
        <v/>
      </c>
    </row>
    <row r="18" spans="1:22" x14ac:dyDescent="0.25">
      <c r="A18" s="2" t="s">
        <v>13</v>
      </c>
      <c r="B18" s="16"/>
      <c r="C18" s="16"/>
      <c r="D18" s="19"/>
      <c r="E18"/>
      <c r="G18" t="str">
        <f t="shared" si="0"/>
        <v>TERCER</v>
      </c>
      <c r="H18" t="str">
        <f t="shared" si="1"/>
        <v>UATRIMESTRE</v>
      </c>
      <c r="I18" t="str">
        <f t="shared" si="2"/>
        <v/>
      </c>
      <c r="J18">
        <f t="shared" si="3"/>
        <v>0</v>
      </c>
      <c r="K18">
        <f t="shared" si="4"/>
        <v>0</v>
      </c>
      <c r="L18">
        <f t="shared" si="5"/>
        <v>0</v>
      </c>
      <c r="M18">
        <f t="shared" si="6"/>
        <v>0</v>
      </c>
      <c r="N18" t="str">
        <f t="shared" si="7"/>
        <v/>
      </c>
      <c r="O18" t="str">
        <f t="shared" si="8"/>
        <v/>
      </c>
      <c r="P18" t="str">
        <f t="shared" si="9"/>
        <v/>
      </c>
      <c r="Q18" t="str">
        <f t="shared" si="11"/>
        <v/>
      </c>
      <c r="R18" t="str">
        <f t="shared" si="12"/>
        <v/>
      </c>
      <c r="S18" t="str">
        <f t="shared" si="13"/>
        <v/>
      </c>
      <c r="T18" t="b" cm="1">
        <f t="array" ref="T18">COUNT(FIND({0,1,2,3,4,5,6,7,8,9},A18))&gt;0</f>
        <v>0</v>
      </c>
      <c r="V18" t="str">
        <f t="shared" si="14"/>
        <v>,</v>
      </c>
    </row>
    <row r="19" spans="1:22" ht="15" customHeight="1" x14ac:dyDescent="0.25">
      <c r="A19" s="7" t="s">
        <v>14</v>
      </c>
      <c r="B19" s="7" t="s">
        <v>2</v>
      </c>
      <c r="C19" s="7">
        <v>4</v>
      </c>
      <c r="D19" s="7" t="s">
        <v>61</v>
      </c>
      <c r="E19"/>
      <c r="G19" t="str">
        <f t="shared" si="0"/>
        <v>ESP103</v>
      </c>
      <c r="H19" t="str">
        <f t="shared" si="1"/>
        <v>REDACCION TEXTOS DISCURSIVOS II</v>
      </c>
      <c r="I19" t="str">
        <f t="shared" si="2"/>
        <v>4</v>
      </c>
      <c r="J19">
        <f t="shared" si="3"/>
        <v>7</v>
      </c>
      <c r="K19">
        <f t="shared" si="4"/>
        <v>7</v>
      </c>
      <c r="L19">
        <f t="shared" si="5"/>
        <v>7</v>
      </c>
      <c r="M19">
        <f t="shared" si="6"/>
        <v>7</v>
      </c>
      <c r="N19" t="str">
        <f t="shared" si="7"/>
        <v>ESP102</v>
      </c>
      <c r="O19" t="str">
        <f t="shared" si="8"/>
        <v/>
      </c>
      <c r="P19" t="str">
        <f t="shared" si="9"/>
        <v/>
      </c>
      <c r="Q19" t="str">
        <f t="shared" si="11"/>
        <v>"ESP102"</v>
      </c>
      <c r="R19" t="str">
        <f t="shared" si="12"/>
        <v/>
      </c>
      <c r="S19" t="str">
        <f t="shared" si="13"/>
        <v/>
      </c>
      <c r="T19" t="b" cm="1">
        <f t="array" ref="T19">COUNT(FIND({0,1,2,3,4,5,6,7,8,9},A19))&gt;0</f>
        <v>1</v>
      </c>
      <c r="V19" t="str">
        <f t="shared" si="14"/>
        <v>{"codigo":"ESP103","asignatura":"REDACCION TEXTOS DISCURSIVOS II","creditos":4,"prereq":["ESP102"]},</v>
      </c>
    </row>
    <row r="20" spans="1:22" ht="18" x14ac:dyDescent="0.25">
      <c r="A20" s="7" t="s">
        <v>92</v>
      </c>
      <c r="B20" s="7" t="s">
        <v>2</v>
      </c>
      <c r="C20" s="7">
        <v>5</v>
      </c>
      <c r="D20" s="7" t="s">
        <v>62</v>
      </c>
      <c r="E20"/>
      <c r="G20" t="str">
        <f t="shared" si="0"/>
        <v>MAT131</v>
      </c>
      <c r="H20" t="str">
        <f t="shared" si="1"/>
        <v>CALCULO Y GEOMETRIA ANALITICA I</v>
      </c>
      <c r="I20" t="str">
        <f t="shared" si="2"/>
        <v>5</v>
      </c>
      <c r="J20">
        <f t="shared" si="3"/>
        <v>7</v>
      </c>
      <c r="K20">
        <f t="shared" si="4"/>
        <v>7</v>
      </c>
      <c r="L20">
        <f t="shared" si="5"/>
        <v>7</v>
      </c>
      <c r="M20">
        <f t="shared" si="6"/>
        <v>7</v>
      </c>
      <c r="N20" t="str">
        <f t="shared" si="7"/>
        <v>MAT121</v>
      </c>
      <c r="O20" t="str">
        <f t="shared" si="8"/>
        <v/>
      </c>
      <c r="P20" t="str">
        <f t="shared" si="9"/>
        <v/>
      </c>
      <c r="Q20" t="str">
        <f t="shared" si="11"/>
        <v>"MAT121"</v>
      </c>
      <c r="R20" t="str">
        <f t="shared" si="12"/>
        <v/>
      </c>
      <c r="S20" t="str">
        <f t="shared" si="13"/>
        <v/>
      </c>
      <c r="T20" t="b" cm="1">
        <f t="array" ref="T20">COUNT(FIND({0,1,2,3,4,5,6,7,8,9},A20))&gt;0</f>
        <v>1</v>
      </c>
      <c r="V20" t="str">
        <f t="shared" si="14"/>
        <v>{"codigo":"MAT131","asignatura":"CALCULO Y GEOMETRIA ANALITICA I","creditos":5,"prereq":["MAT121"]},</v>
      </c>
    </row>
    <row r="21" spans="1:22" ht="15" customHeight="1" x14ac:dyDescent="0.25">
      <c r="A21" s="7" t="s">
        <v>16</v>
      </c>
      <c r="B21" s="7" t="s">
        <v>2</v>
      </c>
      <c r="C21" s="7">
        <v>3</v>
      </c>
      <c r="D21" s="5"/>
      <c r="E21"/>
      <c r="G21" t="str">
        <f t="shared" si="0"/>
        <v>SOC101</v>
      </c>
      <c r="H21" t="str">
        <f t="shared" si="1"/>
        <v>INTRODUCCION A LA PSICOLOGIA</v>
      </c>
      <c r="I21" t="str">
        <f t="shared" si="2"/>
        <v>3</v>
      </c>
      <c r="J21">
        <f t="shared" si="3"/>
        <v>0</v>
      </c>
      <c r="K21">
        <f t="shared" si="4"/>
        <v>0</v>
      </c>
      <c r="L21">
        <f t="shared" si="5"/>
        <v>0</v>
      </c>
      <c r="M21">
        <f t="shared" si="6"/>
        <v>0</v>
      </c>
      <c r="N21" t="str">
        <f t="shared" si="7"/>
        <v/>
      </c>
      <c r="O21" t="str">
        <f t="shared" si="8"/>
        <v/>
      </c>
      <c r="P21" t="str">
        <f t="shared" si="9"/>
        <v/>
      </c>
      <c r="Q21" t="str">
        <f t="shared" si="11"/>
        <v/>
      </c>
      <c r="R21" t="str">
        <f t="shared" si="12"/>
        <v/>
      </c>
      <c r="S21" t="str">
        <f t="shared" si="13"/>
        <v/>
      </c>
      <c r="T21" t="b" cm="1">
        <f t="array" ref="T21">COUNT(FIND({0,1,2,3,4,5,6,7,8,9},A21))&gt;0</f>
        <v>1</v>
      </c>
      <c r="V21" t="str">
        <f t="shared" si="14"/>
        <v>{"codigo":"SOC101","asignatura":"INTRODUCCION A LA PSICOLOGIA","creditos":3,"prereq":[]},</v>
      </c>
    </row>
    <row r="22" spans="1:22" ht="15" customHeight="1" x14ac:dyDescent="0.25">
      <c r="A22" s="7" t="s">
        <v>19</v>
      </c>
      <c r="B22" s="7" t="s">
        <v>2</v>
      </c>
      <c r="C22" s="7">
        <v>3</v>
      </c>
      <c r="D22" s="5"/>
      <c r="E22"/>
      <c r="G22" t="str">
        <f t="shared" si="0"/>
        <v>SOC200</v>
      </c>
      <c r="H22" t="str">
        <f t="shared" si="1"/>
        <v>INTRODUCCION A LA SOCIOLOGIA</v>
      </c>
      <c r="I22" t="str">
        <f t="shared" si="2"/>
        <v>3</v>
      </c>
      <c r="J22">
        <f t="shared" si="3"/>
        <v>0</v>
      </c>
      <c r="K22">
        <f t="shared" si="4"/>
        <v>0</v>
      </c>
      <c r="L22">
        <f t="shared" si="5"/>
        <v>0</v>
      </c>
      <c r="M22">
        <f t="shared" si="6"/>
        <v>0</v>
      </c>
      <c r="N22" t="str">
        <f t="shared" si="7"/>
        <v/>
      </c>
      <c r="O22" t="str">
        <f t="shared" si="8"/>
        <v/>
      </c>
      <c r="P22" t="str">
        <f t="shared" si="9"/>
        <v/>
      </c>
      <c r="Q22" t="str">
        <f t="shared" si="11"/>
        <v/>
      </c>
      <c r="R22" t="str">
        <f t="shared" si="12"/>
        <v/>
      </c>
      <c r="S22" t="str">
        <f t="shared" si="13"/>
        <v/>
      </c>
      <c r="T22" t="b" cm="1">
        <f t="array" ref="T22">COUNT(FIND({0,1,2,3,4,5,6,7,8,9},A22))&gt;0</f>
        <v>1</v>
      </c>
      <c r="V22" t="str">
        <f t="shared" si="14"/>
        <v>{"codigo":"SOC200","asignatura":"INTRODUCCION A LA SOCIOLOGIA","creditos":3,"prereq":[]},</v>
      </c>
    </row>
    <row r="23" spans="1:22" ht="18" customHeight="1" x14ac:dyDescent="0.25">
      <c r="A23" s="18" t="s">
        <v>26</v>
      </c>
      <c r="B23" s="18"/>
      <c r="C23" s="7">
        <v>3</v>
      </c>
      <c r="D23" s="5"/>
      <c r="E23"/>
      <c r="G23" t="str">
        <f t="shared" si="0"/>
        <v>SOC250</v>
      </c>
      <c r="H23" t="str">
        <f t="shared" si="1"/>
        <v>METODOLOGIA DE LA INVESTIGACION CIENTIFICA</v>
      </c>
      <c r="I23" t="str">
        <f t="shared" si="2"/>
        <v>3</v>
      </c>
      <c r="J23">
        <f t="shared" si="3"/>
        <v>0</v>
      </c>
      <c r="K23">
        <f t="shared" si="4"/>
        <v>0</v>
      </c>
      <c r="L23">
        <f t="shared" si="5"/>
        <v>0</v>
      </c>
      <c r="M23">
        <f t="shared" si="6"/>
        <v>0</v>
      </c>
      <c r="N23" t="str">
        <f t="shared" si="7"/>
        <v/>
      </c>
      <c r="O23" t="str">
        <f t="shared" si="8"/>
        <v/>
      </c>
      <c r="P23" t="str">
        <f t="shared" si="9"/>
        <v/>
      </c>
      <c r="Q23" t="str">
        <f t="shared" si="11"/>
        <v/>
      </c>
      <c r="R23" t="str">
        <f t="shared" si="12"/>
        <v/>
      </c>
      <c r="S23" t="str">
        <f t="shared" si="13"/>
        <v/>
      </c>
      <c r="T23" t="b" cm="1">
        <f t="array" ref="T23">COUNT(FIND({0,1,2,3,4,5,6,7,8,9},A23))&gt;0</f>
        <v>1</v>
      </c>
      <c r="V23" t="str">
        <f t="shared" si="14"/>
        <v>{"codigo":"SOC250","asignatura":"METODOLOGIA DE LA INVESTIGACION CIENTIFICA","creditos":3,"prereq":[]}</v>
      </c>
    </row>
    <row r="24" spans="1:22" x14ac:dyDescent="0.25">
      <c r="A24" s="7" t="s">
        <v>63</v>
      </c>
      <c r="B24" s="7"/>
      <c r="C24" s="4">
        <v>18</v>
      </c>
      <c r="D24" s="4"/>
      <c r="E24"/>
      <c r="G24" t="str">
        <f t="shared" si="0"/>
        <v/>
      </c>
      <c r="H24" t="str">
        <f t="shared" si="1"/>
        <v>TOTAL CREDITOS. . . . .</v>
      </c>
      <c r="I24" t="str">
        <f t="shared" si="2"/>
        <v>1</v>
      </c>
      <c r="J24">
        <f t="shared" si="3"/>
        <v>0</v>
      </c>
      <c r="K24">
        <f t="shared" si="4"/>
        <v>0</v>
      </c>
      <c r="L24">
        <f t="shared" si="5"/>
        <v>0</v>
      </c>
      <c r="M24">
        <f t="shared" si="6"/>
        <v>0</v>
      </c>
      <c r="N24" t="str">
        <f t="shared" si="7"/>
        <v/>
      </c>
      <c r="O24" t="str">
        <f t="shared" si="8"/>
        <v/>
      </c>
      <c r="P24" t="str">
        <f t="shared" si="9"/>
        <v/>
      </c>
      <c r="Q24" t="str">
        <f t="shared" si="11"/>
        <v/>
      </c>
      <c r="R24" t="str">
        <f t="shared" si="12"/>
        <v/>
      </c>
      <c r="S24" t="str">
        <f t="shared" si="13"/>
        <v/>
      </c>
      <c r="T24" t="b" cm="1">
        <f t="array" ref="T24">COUNT(FIND({0,1,2,3,4,5,6,7,8,9},A24))&gt;0</f>
        <v>0</v>
      </c>
      <c r="V24" t="str">
        <f t="shared" si="14"/>
        <v/>
      </c>
    </row>
    <row r="25" spans="1:22" x14ac:dyDescent="0.25">
      <c r="A25" s="2" t="s">
        <v>18</v>
      </c>
      <c r="B25" s="2"/>
      <c r="C25" s="4"/>
      <c r="D25" s="4"/>
      <c r="E25"/>
      <c r="G25" t="str">
        <f t="shared" si="0"/>
        <v>CUARTO</v>
      </c>
      <c r="H25" t="str">
        <f t="shared" si="1"/>
        <v>UATRIMESTRE</v>
      </c>
      <c r="I25" t="str">
        <f t="shared" si="2"/>
        <v/>
      </c>
      <c r="J25">
        <f t="shared" si="3"/>
        <v>0</v>
      </c>
      <c r="K25">
        <f t="shared" si="4"/>
        <v>0</v>
      </c>
      <c r="L25">
        <f t="shared" si="5"/>
        <v>0</v>
      </c>
      <c r="M25">
        <f t="shared" si="6"/>
        <v>0</v>
      </c>
      <c r="N25" t="str">
        <f t="shared" si="7"/>
        <v/>
      </c>
      <c r="O25" t="str">
        <f t="shared" si="8"/>
        <v/>
      </c>
      <c r="P25" t="str">
        <f t="shared" si="9"/>
        <v/>
      </c>
      <c r="Q25" t="str">
        <f t="shared" si="11"/>
        <v/>
      </c>
      <c r="R25" t="str">
        <f t="shared" si="12"/>
        <v/>
      </c>
      <c r="S25" t="str">
        <f t="shared" si="13"/>
        <v/>
      </c>
      <c r="T25" t="b" cm="1">
        <f t="array" ref="T25">COUNT(FIND({0,1,2,3,4,5,6,7,8,9},A25))&gt;0</f>
        <v>0</v>
      </c>
      <c r="V25" t="str">
        <f t="shared" si="14"/>
        <v>,</v>
      </c>
    </row>
    <row r="26" spans="1:22" ht="18" x14ac:dyDescent="0.25">
      <c r="A26" s="7" t="s">
        <v>64</v>
      </c>
      <c r="B26" s="7"/>
      <c r="C26" s="7">
        <v>5</v>
      </c>
      <c r="D26" s="7" t="s">
        <v>57</v>
      </c>
      <c r="E26"/>
      <c r="G26" t="str">
        <f t="shared" si="0"/>
        <v>CON219</v>
      </c>
      <c r="H26" t="str">
        <f t="shared" si="1"/>
        <v>COSTOS PRODUCTOS Y SERVICIOS I</v>
      </c>
      <c r="I26" t="str">
        <f t="shared" si="2"/>
        <v>5</v>
      </c>
      <c r="J26">
        <f t="shared" si="3"/>
        <v>7</v>
      </c>
      <c r="K26">
        <f t="shared" si="4"/>
        <v>7</v>
      </c>
      <c r="L26">
        <f t="shared" si="5"/>
        <v>7</v>
      </c>
      <c r="M26">
        <f t="shared" si="6"/>
        <v>7</v>
      </c>
      <c r="N26" t="str">
        <f t="shared" si="7"/>
        <v>CON091</v>
      </c>
      <c r="O26" t="str">
        <f t="shared" si="8"/>
        <v/>
      </c>
      <c r="P26" t="str">
        <f t="shared" si="9"/>
        <v/>
      </c>
      <c r="Q26" t="str">
        <f t="shared" si="11"/>
        <v>"CON091"</v>
      </c>
      <c r="R26" t="str">
        <f t="shared" si="12"/>
        <v/>
      </c>
      <c r="S26" t="str">
        <f t="shared" si="13"/>
        <v/>
      </c>
      <c r="T26" t="b" cm="1">
        <f t="array" ref="T26">COUNT(FIND({0,1,2,3,4,5,6,7,8,9},A26))&gt;0</f>
        <v>1</v>
      </c>
      <c r="V26" t="str">
        <f t="shared" si="14"/>
        <v>{"codigo":"CON219","asignatura":"COSTOS PRODUCTOS Y SERVICIOS I","creditos":5,"prereq":["CON091"]},</v>
      </c>
    </row>
    <row r="27" spans="1:22" ht="18" customHeight="1" x14ac:dyDescent="0.25">
      <c r="A27" s="7" t="s">
        <v>65</v>
      </c>
      <c r="B27" s="7"/>
      <c r="C27" s="7">
        <v>3</v>
      </c>
      <c r="D27" s="7" t="s">
        <v>66</v>
      </c>
      <c r="E27"/>
      <c r="G27" t="str">
        <f t="shared" si="0"/>
        <v>ESP301</v>
      </c>
      <c r="H27" t="str">
        <f t="shared" si="1"/>
        <v>EXPRESION ORAL</v>
      </c>
      <c r="I27" t="str">
        <f t="shared" si="2"/>
        <v>3</v>
      </c>
      <c r="J27">
        <f t="shared" si="3"/>
        <v>7</v>
      </c>
      <c r="K27">
        <f t="shared" si="4"/>
        <v>7</v>
      </c>
      <c r="L27">
        <f t="shared" si="5"/>
        <v>7</v>
      </c>
      <c r="M27">
        <f t="shared" si="6"/>
        <v>7</v>
      </c>
      <c r="N27" t="str">
        <f t="shared" si="7"/>
        <v>ESP103</v>
      </c>
      <c r="O27" t="str">
        <f t="shared" si="8"/>
        <v/>
      </c>
      <c r="P27" t="str">
        <f t="shared" si="9"/>
        <v/>
      </c>
      <c r="Q27" t="str">
        <f t="shared" si="11"/>
        <v>"ESP103"</v>
      </c>
      <c r="R27" t="str">
        <f t="shared" si="12"/>
        <v/>
      </c>
      <c r="S27" t="str">
        <f t="shared" si="13"/>
        <v/>
      </c>
      <c r="T27" t="b" cm="1">
        <f t="array" ref="T27">COUNT(FIND({0,1,2,3,4,5,6,7,8,9},A27))&gt;0</f>
        <v>1</v>
      </c>
      <c r="V27" t="str">
        <f t="shared" si="14"/>
        <v>{"codigo":"ESP301","asignatura":"EXPRESION ORAL","creditos":3,"prereq":["ESP103"]},</v>
      </c>
    </row>
    <row r="28" spans="1:22" ht="15" customHeight="1" x14ac:dyDescent="0.25">
      <c r="A28" s="7" t="s">
        <v>67</v>
      </c>
      <c r="B28" s="7"/>
      <c r="C28" s="7">
        <v>4</v>
      </c>
      <c r="D28" s="7" t="s">
        <v>83</v>
      </c>
      <c r="E28"/>
      <c r="G28" t="str">
        <f t="shared" si="0"/>
        <v>MAT241</v>
      </c>
      <c r="H28" t="str">
        <f t="shared" si="1"/>
        <v>MATEMATICA FINANCIERA I</v>
      </c>
      <c r="I28" t="str">
        <f t="shared" si="2"/>
        <v>4</v>
      </c>
      <c r="J28">
        <f t="shared" si="3"/>
        <v>7</v>
      </c>
      <c r="K28">
        <f t="shared" si="4"/>
        <v>7</v>
      </c>
      <c r="L28">
        <f t="shared" si="5"/>
        <v>7</v>
      </c>
      <c r="M28">
        <f t="shared" si="6"/>
        <v>7</v>
      </c>
      <c r="N28" t="str">
        <f t="shared" si="7"/>
        <v>MAT131</v>
      </c>
      <c r="O28" t="str">
        <f t="shared" si="8"/>
        <v/>
      </c>
      <c r="P28" t="str">
        <f t="shared" si="9"/>
        <v/>
      </c>
      <c r="Q28" t="str">
        <f t="shared" si="11"/>
        <v>"MAT131"</v>
      </c>
      <c r="R28" t="str">
        <f t="shared" si="12"/>
        <v/>
      </c>
      <c r="S28" t="str">
        <f t="shared" si="13"/>
        <v/>
      </c>
      <c r="T28" t="b" cm="1">
        <f t="array" ref="T28">COUNT(FIND({0,1,2,3,4,5,6,7,8,9},A28))&gt;0</f>
        <v>1</v>
      </c>
      <c r="V28" t="str">
        <f t="shared" si="14"/>
        <v>{"codigo":"MAT241","asignatura":"MATEMATICA FINANCIERA I","creditos":4,"prereq":["MAT131"]},</v>
      </c>
    </row>
    <row r="29" spans="1:22" x14ac:dyDescent="0.25">
      <c r="A29" s="7" t="s">
        <v>68</v>
      </c>
      <c r="B29" s="7"/>
      <c r="C29" s="7">
        <v>4</v>
      </c>
      <c r="D29" s="7" t="s">
        <v>83</v>
      </c>
      <c r="E29"/>
      <c r="G29" t="str">
        <f t="shared" si="0"/>
        <v>MAT250</v>
      </c>
      <c r="H29" t="str">
        <f t="shared" si="1"/>
        <v>ESTADISTICA I</v>
      </c>
      <c r="I29" t="str">
        <f t="shared" si="2"/>
        <v>4</v>
      </c>
      <c r="J29">
        <f t="shared" si="3"/>
        <v>7</v>
      </c>
      <c r="K29">
        <f t="shared" si="4"/>
        <v>7</v>
      </c>
      <c r="L29">
        <f t="shared" si="5"/>
        <v>7</v>
      </c>
      <c r="M29">
        <f t="shared" si="6"/>
        <v>7</v>
      </c>
      <c r="N29" t="str">
        <f t="shared" si="7"/>
        <v>MAT131</v>
      </c>
      <c r="O29" t="str">
        <f t="shared" si="8"/>
        <v/>
      </c>
      <c r="P29" t="str">
        <f t="shared" si="9"/>
        <v/>
      </c>
      <c r="Q29" t="str">
        <f t="shared" si="11"/>
        <v>"MAT131"</v>
      </c>
      <c r="R29" t="str">
        <f t="shared" si="12"/>
        <v/>
      </c>
      <c r="S29" t="str">
        <f t="shared" si="13"/>
        <v/>
      </c>
      <c r="T29" t="b" cm="1">
        <f t="array" ref="T29">COUNT(FIND({0,1,2,3,4,5,6,7,8,9},A29))&gt;0</f>
        <v>1</v>
      </c>
      <c r="V29" t="str">
        <f t="shared" si="14"/>
        <v>{"codigo":"MAT250","asignatura":"ESTADISTICA I","creditos":4,"prereq":["MAT131"]},</v>
      </c>
    </row>
    <row r="30" spans="1:22" ht="18" x14ac:dyDescent="0.25">
      <c r="A30" s="7" t="s">
        <v>69</v>
      </c>
      <c r="B30" s="7"/>
      <c r="C30" s="7">
        <v>3</v>
      </c>
      <c r="D30" s="7" t="s">
        <v>70</v>
      </c>
      <c r="E30"/>
      <c r="G30" t="str">
        <f t="shared" si="0"/>
        <v>ADM535</v>
      </c>
      <c r="H30" t="str">
        <f t="shared" si="1"/>
        <v>ACTITUD EMPRENDEDORA</v>
      </c>
      <c r="I30" t="str">
        <f t="shared" si="2"/>
        <v>3</v>
      </c>
      <c r="J30">
        <f t="shared" si="3"/>
        <v>7</v>
      </c>
      <c r="K30">
        <f t="shared" si="4"/>
        <v>7</v>
      </c>
      <c r="L30">
        <f t="shared" si="5"/>
        <v>7</v>
      </c>
      <c r="M30">
        <f t="shared" si="6"/>
        <v>7</v>
      </c>
      <c r="N30" t="str">
        <f t="shared" si="7"/>
        <v>SOC101</v>
      </c>
      <c r="O30" t="str">
        <f t="shared" si="8"/>
        <v/>
      </c>
      <c r="P30" t="str">
        <f t="shared" si="9"/>
        <v/>
      </c>
      <c r="Q30" t="str">
        <f t="shared" si="11"/>
        <v>"SOC101"</v>
      </c>
      <c r="R30" t="str">
        <f t="shared" si="12"/>
        <v/>
      </c>
      <c r="S30" t="str">
        <f t="shared" si="13"/>
        <v/>
      </c>
      <c r="T30" t="b" cm="1">
        <f t="array" ref="T30">COUNT(FIND({0,1,2,3,4,5,6,7,8,9},A30))&gt;0</f>
        <v>1</v>
      </c>
      <c r="V30" t="str">
        <f t="shared" si="14"/>
        <v>{"codigo":"ADM535","asignatura":"ACTITUD EMPRENDEDORA","creditos":3,"prereq":["SOC101"]}</v>
      </c>
    </row>
    <row r="31" spans="1:22" ht="15" customHeight="1" x14ac:dyDescent="0.25">
      <c r="A31" s="7" t="s">
        <v>71</v>
      </c>
      <c r="B31" s="7"/>
      <c r="C31" s="4">
        <v>19</v>
      </c>
      <c r="D31" s="5"/>
      <c r="E31"/>
      <c r="G31" t="str">
        <f t="shared" si="0"/>
        <v/>
      </c>
      <c r="H31" t="str">
        <f t="shared" si="1"/>
        <v>TOTAL CREDITOS. . . . .</v>
      </c>
      <c r="I31" t="str">
        <f t="shared" si="2"/>
        <v>1</v>
      </c>
      <c r="J31">
        <f t="shared" si="3"/>
        <v>0</v>
      </c>
      <c r="K31">
        <f t="shared" si="4"/>
        <v>0</v>
      </c>
      <c r="L31">
        <f t="shared" si="5"/>
        <v>0</v>
      </c>
      <c r="M31">
        <f t="shared" si="6"/>
        <v>0</v>
      </c>
      <c r="N31" t="str">
        <f t="shared" si="7"/>
        <v/>
      </c>
      <c r="O31" t="str">
        <f t="shared" si="8"/>
        <v/>
      </c>
      <c r="P31" t="str">
        <f t="shared" si="9"/>
        <v/>
      </c>
      <c r="Q31" t="str">
        <f t="shared" si="11"/>
        <v/>
      </c>
      <c r="R31" t="str">
        <f t="shared" si="12"/>
        <v/>
      </c>
      <c r="S31" t="str">
        <f t="shared" si="13"/>
        <v/>
      </c>
      <c r="T31" t="b" cm="1">
        <f t="array" ref="T31">COUNT(FIND({0,1,2,3,4,5,6,7,8,9},A31))&gt;0</f>
        <v>0</v>
      </c>
      <c r="V31" t="str">
        <f t="shared" si="14"/>
        <v/>
      </c>
    </row>
    <row r="32" spans="1:22" x14ac:dyDescent="0.25">
      <c r="A32" s="2" t="s">
        <v>20</v>
      </c>
      <c r="B32" s="2"/>
      <c r="C32" s="4"/>
      <c r="D32" s="5"/>
      <c r="E32"/>
      <c r="G32" t="str">
        <f t="shared" si="0"/>
        <v>QUINTO</v>
      </c>
      <c r="H32" t="str">
        <f t="shared" si="1"/>
        <v>UATRIMESTRE</v>
      </c>
      <c r="I32" t="str">
        <f t="shared" si="2"/>
        <v/>
      </c>
      <c r="J32">
        <f t="shared" si="3"/>
        <v>0</v>
      </c>
      <c r="K32">
        <f t="shared" si="4"/>
        <v>0</v>
      </c>
      <c r="L32">
        <f t="shared" si="5"/>
        <v>0</v>
      </c>
      <c r="M32">
        <f t="shared" si="6"/>
        <v>0</v>
      </c>
      <c r="N32" t="str">
        <f t="shared" si="7"/>
        <v/>
      </c>
      <c r="O32" t="str">
        <f t="shared" si="8"/>
        <v/>
      </c>
      <c r="P32" t="str">
        <f t="shared" si="9"/>
        <v/>
      </c>
      <c r="Q32" t="str">
        <f t="shared" si="11"/>
        <v/>
      </c>
      <c r="R32" t="str">
        <f t="shared" si="12"/>
        <v/>
      </c>
      <c r="S32" t="str">
        <f t="shared" si="13"/>
        <v/>
      </c>
      <c r="T32" t="b" cm="1">
        <f t="array" ref="T32">COUNT(FIND({0,1,2,3,4,5,6,7,8,9},A32))&gt;0</f>
        <v>0</v>
      </c>
      <c r="V32" t="str">
        <f t="shared" si="14"/>
        <v>,</v>
      </c>
    </row>
    <row r="33" spans="1:22" ht="18" x14ac:dyDescent="0.25">
      <c r="A33" s="7" t="s">
        <v>72</v>
      </c>
      <c r="B33" s="7"/>
      <c r="C33" s="7">
        <v>4</v>
      </c>
      <c r="D33" s="7" t="s">
        <v>73</v>
      </c>
      <c r="E33"/>
      <c r="G33" t="str">
        <f t="shared" si="0"/>
        <v>ADM124</v>
      </c>
      <c r="H33" t="str">
        <f t="shared" si="1"/>
        <v>GESTION DEL TALENTO HUMANO</v>
      </c>
      <c r="I33" t="str">
        <f t="shared" si="2"/>
        <v>4</v>
      </c>
      <c r="J33">
        <f t="shared" si="3"/>
        <v>7</v>
      </c>
      <c r="K33">
        <f t="shared" si="4"/>
        <v>7</v>
      </c>
      <c r="L33">
        <f t="shared" si="5"/>
        <v>7</v>
      </c>
      <c r="M33">
        <f t="shared" si="6"/>
        <v>7</v>
      </c>
      <c r="N33" t="str">
        <f t="shared" si="7"/>
        <v>ADM092</v>
      </c>
      <c r="O33" t="str">
        <f t="shared" si="8"/>
        <v/>
      </c>
      <c r="P33" t="str">
        <f t="shared" si="9"/>
        <v/>
      </c>
      <c r="Q33" t="str">
        <f t="shared" si="11"/>
        <v>"ADM092"</v>
      </c>
      <c r="R33" t="str">
        <f t="shared" si="12"/>
        <v/>
      </c>
      <c r="S33" t="str">
        <f t="shared" si="13"/>
        <v/>
      </c>
      <c r="T33" t="b" cm="1">
        <f t="array" ref="T33">COUNT(FIND({0,1,2,3,4,5,6,7,8,9},A33))&gt;0</f>
        <v>1</v>
      </c>
      <c r="V33" t="str">
        <f t="shared" si="14"/>
        <v>{"codigo":"ADM124","asignatura":"GESTION DEL TALENTO HUMANO","creditos":4,"prereq":["ADM092"]},</v>
      </c>
    </row>
    <row r="34" spans="1:22" ht="15" customHeight="1" x14ac:dyDescent="0.25">
      <c r="A34" s="7" t="s">
        <v>31</v>
      </c>
      <c r="B34" s="7"/>
      <c r="C34" s="7">
        <v>3</v>
      </c>
      <c r="D34" s="7" t="s">
        <v>56</v>
      </c>
      <c r="E34"/>
      <c r="G34" t="str">
        <f t="shared" si="0"/>
        <v>ADM120</v>
      </c>
      <c r="H34" t="str">
        <f t="shared" si="1"/>
        <v>LIDERAZGO Y TECNICAS DE SUPERVISION</v>
      </c>
      <c r="I34" t="str">
        <f t="shared" si="2"/>
        <v>3</v>
      </c>
      <c r="J34">
        <f t="shared" si="3"/>
        <v>7</v>
      </c>
      <c r="K34">
        <f t="shared" si="4"/>
        <v>7</v>
      </c>
      <c r="L34">
        <f t="shared" si="5"/>
        <v>7</v>
      </c>
      <c r="M34">
        <f t="shared" si="6"/>
        <v>7</v>
      </c>
      <c r="N34" t="str">
        <f t="shared" si="7"/>
        <v>ADM091</v>
      </c>
      <c r="O34" t="str">
        <f t="shared" si="8"/>
        <v/>
      </c>
      <c r="P34" t="str">
        <f t="shared" si="9"/>
        <v/>
      </c>
      <c r="Q34" t="str">
        <f t="shared" si="11"/>
        <v>"ADM091"</v>
      </c>
      <c r="R34" t="str">
        <f t="shared" si="12"/>
        <v/>
      </c>
      <c r="S34" t="str">
        <f t="shared" si="13"/>
        <v/>
      </c>
      <c r="T34" t="b" cm="1">
        <f t="array" ref="T34">COUNT(FIND({0,1,2,3,4,5,6,7,8,9},A34))&gt;0</f>
        <v>1</v>
      </c>
      <c r="V34" t="str">
        <f t="shared" si="14"/>
        <v>{"codigo":"ADM120","asignatura":"LIDERAZGO Y TECNICAS DE SUPERVISION","creditos":3,"prereq":["ADM091"]},</v>
      </c>
    </row>
    <row r="35" spans="1:22" ht="18" customHeight="1" x14ac:dyDescent="0.25">
      <c r="A35" s="7" t="s">
        <v>74</v>
      </c>
      <c r="B35" s="7"/>
      <c r="C35" s="7">
        <v>3</v>
      </c>
      <c r="D35" s="7" t="s">
        <v>75</v>
      </c>
      <c r="E35"/>
      <c r="G35" t="str">
        <f t="shared" ref="G35:G66" si="15">TRIM(_xlfn.LET(_xlpm.fs,FIND(" ",A35),LEFT(A35,_xlpm.fs)))</f>
        <v>ADM140</v>
      </c>
      <c r="H35" t="str">
        <f t="shared" ref="H35:H66" si="16">_xlfn.LET(_xlpm.fs,FIND(" ",A35),TRIM(MID(A35,_xlpm.fs+2,999)))</f>
        <v>ADMINISTRACION FINANCIERA I</v>
      </c>
      <c r="I35" t="str">
        <f t="shared" ref="I35:I66" si="17">LEFT(C35,1)</f>
        <v>3</v>
      </c>
      <c r="J35">
        <f t="shared" ref="J35:J66" si="18">LEN(D35)</f>
        <v>7</v>
      </c>
      <c r="K35">
        <f t="shared" ref="K35:K66" si="19">IFERROR(FIND(",",D35),J35)</f>
        <v>7</v>
      </c>
      <c r="L35">
        <f t="shared" ref="L35:L66" si="20">IFERROR(FIND(",",D35,K35),K35)</f>
        <v>7</v>
      </c>
      <c r="M35">
        <f t="shared" ref="M35:M66" si="21">IFERROR(FIND(",",D35,L35),L35)</f>
        <v>7</v>
      </c>
      <c r="N35" t="str">
        <f t="shared" ref="N35:N66" si="22">TRIM(SUBSTITUTE(IFERROR(MID(D35,1,K35),""),",",""))</f>
        <v>MAT241</v>
      </c>
      <c r="O35" t="str">
        <f t="shared" ref="O35:O66" si="23">TRIM(SUBSTITUTE(IFERROR(MID(D35,K35+1,L35),""),",",""))</f>
        <v/>
      </c>
      <c r="P35" t="str">
        <f t="shared" ref="P35:P66" si="24">TRIM(SUBSTITUTE(IFERROR(MID(D35,L35+1,M35-L35),""),",",""))</f>
        <v/>
      </c>
      <c r="Q35" t="str">
        <f t="shared" si="11"/>
        <v>"MAT241"</v>
      </c>
      <c r="R35" t="str">
        <f t="shared" si="12"/>
        <v/>
      </c>
      <c r="S35" t="str">
        <f t="shared" si="13"/>
        <v/>
      </c>
      <c r="T35" t="b" cm="1">
        <f t="array" ref="T35">COUNT(FIND({0,1,2,3,4,5,6,7,8,9},A35))&gt;0</f>
        <v>1</v>
      </c>
      <c r="V35" t="str">
        <f t="shared" si="14"/>
        <v>{"codigo":"ADM140","asignatura":"ADMINISTRACION FINANCIERA I","creditos":3,"prereq":["MAT241"]},</v>
      </c>
    </row>
    <row r="36" spans="1:22" ht="15" customHeight="1" x14ac:dyDescent="0.25">
      <c r="A36" s="7" t="s">
        <v>32</v>
      </c>
      <c r="B36" s="7"/>
      <c r="C36" s="7">
        <v>3</v>
      </c>
      <c r="D36" s="9" t="s">
        <v>76</v>
      </c>
      <c r="E36"/>
      <c r="G36" t="str">
        <f t="shared" si="15"/>
        <v>MER102</v>
      </c>
      <c r="H36" t="str">
        <f t="shared" si="16"/>
        <v>MERCADOTECNIA II</v>
      </c>
      <c r="I36" t="str">
        <f t="shared" si="17"/>
        <v>3</v>
      </c>
      <c r="J36">
        <f t="shared" si="18"/>
        <v>15</v>
      </c>
      <c r="K36">
        <f t="shared" si="19"/>
        <v>8</v>
      </c>
      <c r="L36">
        <f t="shared" si="20"/>
        <v>8</v>
      </c>
      <c r="M36">
        <f t="shared" si="21"/>
        <v>8</v>
      </c>
      <c r="N36" t="str">
        <f t="shared" si="22"/>
        <v>CON219</v>
      </c>
      <c r="O36" t="str">
        <f t="shared" si="23"/>
        <v>MER101</v>
      </c>
      <c r="P36" t="str">
        <f t="shared" si="24"/>
        <v/>
      </c>
      <c r="Q36" t="str">
        <f t="shared" si="11"/>
        <v>"CON219"</v>
      </c>
      <c r="R36" t="str">
        <f t="shared" si="12"/>
        <v>"MER101"</v>
      </c>
      <c r="S36" t="str">
        <f t="shared" si="13"/>
        <v/>
      </c>
      <c r="T36" t="b" cm="1">
        <f t="array" ref="T36">COUNT(FIND({0,1,2,3,4,5,6,7,8,9},A36))&gt;0</f>
        <v>1</v>
      </c>
      <c r="V36" t="str">
        <f t="shared" si="14"/>
        <v>{"codigo":"MER102","asignatura":"MERCADOTECNIA II","creditos":3,"prereq":["CON219","MER101"]},</v>
      </c>
    </row>
    <row r="37" spans="1:22" x14ac:dyDescent="0.25">
      <c r="A37" s="7" t="s">
        <v>77</v>
      </c>
      <c r="B37" s="7"/>
      <c r="C37" s="7">
        <v>3</v>
      </c>
      <c r="D37" s="5"/>
      <c r="E37"/>
      <c r="G37" t="str">
        <f t="shared" si="15"/>
        <v>DER011</v>
      </c>
      <c r="H37" t="str">
        <f t="shared" si="16"/>
        <v>DERECHO COMERCIAL</v>
      </c>
      <c r="I37" t="str">
        <f t="shared" si="17"/>
        <v>3</v>
      </c>
      <c r="J37">
        <f t="shared" si="18"/>
        <v>0</v>
      </c>
      <c r="K37">
        <f t="shared" si="19"/>
        <v>0</v>
      </c>
      <c r="L37">
        <f t="shared" si="20"/>
        <v>0</v>
      </c>
      <c r="M37">
        <f t="shared" si="21"/>
        <v>0</v>
      </c>
      <c r="N37" t="str">
        <f t="shared" si="22"/>
        <v/>
      </c>
      <c r="O37" t="str">
        <f t="shared" si="23"/>
        <v/>
      </c>
      <c r="P37" t="str">
        <f t="shared" si="24"/>
        <v/>
      </c>
      <c r="Q37" t="str">
        <f t="shared" si="11"/>
        <v/>
      </c>
      <c r="R37" t="str">
        <f t="shared" si="12"/>
        <v/>
      </c>
      <c r="S37" t="str">
        <f t="shared" si="13"/>
        <v/>
      </c>
      <c r="T37" t="b" cm="1">
        <f t="array" ref="T37">COUNT(FIND({0,1,2,3,4,5,6,7,8,9},A37))&gt;0</f>
        <v>1</v>
      </c>
      <c r="V37" t="str">
        <f t="shared" si="14"/>
        <v>{"codigo":"DER011","asignatura":"DERECHO COMERCIAL","creditos":3,"prereq":[]},</v>
      </c>
    </row>
    <row r="38" spans="1:22" ht="18" customHeight="1" x14ac:dyDescent="0.25">
      <c r="A38" s="7" t="s">
        <v>78</v>
      </c>
      <c r="B38" s="7"/>
      <c r="C38" s="7">
        <v>4</v>
      </c>
      <c r="D38" s="7" t="s">
        <v>79</v>
      </c>
      <c r="E38"/>
      <c r="G38" t="str">
        <f t="shared" si="15"/>
        <v>MAT251</v>
      </c>
      <c r="H38" t="str">
        <f t="shared" si="16"/>
        <v>ESTADISTICA II</v>
      </c>
      <c r="I38" t="str">
        <f t="shared" si="17"/>
        <v>4</v>
      </c>
      <c r="J38">
        <f t="shared" si="18"/>
        <v>7</v>
      </c>
      <c r="K38">
        <f t="shared" si="19"/>
        <v>7</v>
      </c>
      <c r="L38">
        <f t="shared" si="20"/>
        <v>7</v>
      </c>
      <c r="M38">
        <f t="shared" si="21"/>
        <v>7</v>
      </c>
      <c r="N38" t="str">
        <f t="shared" si="22"/>
        <v>MAT250</v>
      </c>
      <c r="O38" t="str">
        <f t="shared" si="23"/>
        <v/>
      </c>
      <c r="P38" t="str">
        <f t="shared" si="24"/>
        <v/>
      </c>
      <c r="Q38" t="str">
        <f t="shared" si="11"/>
        <v>"MAT250"</v>
      </c>
      <c r="R38" t="str">
        <f t="shared" si="12"/>
        <v/>
      </c>
      <c r="S38" t="str">
        <f t="shared" si="13"/>
        <v/>
      </c>
      <c r="T38" t="b" cm="1">
        <f t="array" ref="T38">COUNT(FIND({0,1,2,3,4,5,6,7,8,9},A38))&gt;0</f>
        <v>1</v>
      </c>
      <c r="V38" t="str">
        <f t="shared" si="14"/>
        <v>{"codigo":"MAT251","asignatura":"ESTADISTICA II","creditos":4,"prereq":["MAT250"]}</v>
      </c>
    </row>
    <row r="39" spans="1:22" ht="15" customHeight="1" x14ac:dyDescent="0.25">
      <c r="A39" s="4" t="s">
        <v>24</v>
      </c>
      <c r="B39" s="4"/>
      <c r="C39" s="4">
        <v>20</v>
      </c>
      <c r="D39" s="5"/>
      <c r="E39"/>
      <c r="G39" t="str">
        <f t="shared" si="15"/>
        <v/>
      </c>
      <c r="H39" t="str">
        <f t="shared" si="16"/>
        <v>TOTAL CREDITOS. . . . .</v>
      </c>
      <c r="I39" t="str">
        <f t="shared" si="17"/>
        <v>2</v>
      </c>
      <c r="J39">
        <f t="shared" si="18"/>
        <v>0</v>
      </c>
      <c r="K39">
        <f t="shared" si="19"/>
        <v>0</v>
      </c>
      <c r="L39">
        <f t="shared" si="20"/>
        <v>0</v>
      </c>
      <c r="M39">
        <f t="shared" si="21"/>
        <v>0</v>
      </c>
      <c r="N39" t="str">
        <f t="shared" si="22"/>
        <v/>
      </c>
      <c r="O39" t="str">
        <f t="shared" si="23"/>
        <v/>
      </c>
      <c r="P39" t="str">
        <f t="shared" si="24"/>
        <v/>
      </c>
      <c r="Q39" t="str">
        <f t="shared" si="11"/>
        <v/>
      </c>
      <c r="R39" t="str">
        <f t="shared" si="12"/>
        <v/>
      </c>
      <c r="S39" t="str">
        <f t="shared" si="13"/>
        <v/>
      </c>
      <c r="T39" t="b" cm="1">
        <f t="array" ref="T39">COUNT(FIND({0,1,2,3,4,5,6,7,8,9},A39))&gt;0</f>
        <v>0</v>
      </c>
      <c r="V39" t="str">
        <f t="shared" si="14"/>
        <v/>
      </c>
    </row>
    <row r="40" spans="1:22" x14ac:dyDescent="0.25">
      <c r="A40" s="2" t="s">
        <v>22</v>
      </c>
      <c r="B40" s="2"/>
      <c r="C40" s="4"/>
      <c r="D40" s="5"/>
      <c r="E40"/>
      <c r="G40" t="str">
        <f t="shared" si="15"/>
        <v>SEXTO</v>
      </c>
      <c r="H40" t="str">
        <f t="shared" si="16"/>
        <v>UATRIMESTRE</v>
      </c>
      <c r="I40" t="str">
        <f t="shared" si="17"/>
        <v/>
      </c>
      <c r="J40">
        <f t="shared" si="18"/>
        <v>0</v>
      </c>
      <c r="K40">
        <f t="shared" si="19"/>
        <v>0</v>
      </c>
      <c r="L40">
        <f t="shared" si="20"/>
        <v>0</v>
      </c>
      <c r="M40">
        <f t="shared" si="21"/>
        <v>0</v>
      </c>
      <c r="N40" t="str">
        <f t="shared" si="22"/>
        <v/>
      </c>
      <c r="O40" t="str">
        <f t="shared" si="23"/>
        <v/>
      </c>
      <c r="P40" t="str">
        <f t="shared" si="24"/>
        <v/>
      </c>
      <c r="Q40" t="str">
        <f t="shared" si="11"/>
        <v/>
      </c>
      <c r="R40" t="str">
        <f t="shared" si="12"/>
        <v/>
      </c>
      <c r="S40" t="str">
        <f t="shared" si="13"/>
        <v/>
      </c>
      <c r="T40" t="b" cm="1">
        <f t="array" ref="T40">COUNT(FIND({0,1,2,3,4,5,6,7,8,9},A40))&gt;0</f>
        <v>0</v>
      </c>
      <c r="V40" t="str">
        <f t="shared" si="14"/>
        <v>,</v>
      </c>
    </row>
    <row r="41" spans="1:22" x14ac:dyDescent="0.25">
      <c r="A41" s="7" t="s">
        <v>93</v>
      </c>
      <c r="B41" s="7"/>
      <c r="C41" s="7">
        <v>3</v>
      </c>
      <c r="D41" s="5"/>
      <c r="E41"/>
      <c r="G41" t="str">
        <f t="shared" si="15"/>
        <v>ART161</v>
      </c>
      <c r="H41" t="str">
        <f t="shared" si="16"/>
        <v>PUBLICIDAD I</v>
      </c>
      <c r="I41" t="str">
        <f t="shared" si="17"/>
        <v>3</v>
      </c>
      <c r="J41">
        <f t="shared" si="18"/>
        <v>0</v>
      </c>
      <c r="K41">
        <f t="shared" si="19"/>
        <v>0</v>
      </c>
      <c r="L41">
        <f t="shared" si="20"/>
        <v>0</v>
      </c>
      <c r="M41">
        <f t="shared" si="21"/>
        <v>0</v>
      </c>
      <c r="N41" t="str">
        <f t="shared" si="22"/>
        <v/>
      </c>
      <c r="O41" t="str">
        <f t="shared" si="23"/>
        <v/>
      </c>
      <c r="P41" t="str">
        <f t="shared" si="24"/>
        <v/>
      </c>
      <c r="Q41" t="str">
        <f t="shared" si="11"/>
        <v/>
      </c>
      <c r="R41" t="str">
        <f t="shared" si="12"/>
        <v/>
      </c>
      <c r="S41" t="str">
        <f t="shared" si="13"/>
        <v/>
      </c>
      <c r="T41" t="b" cm="1">
        <f t="array" ref="T41">COUNT(FIND({0,1,2,3,4,5,6,7,8,9},A41))&gt;0</f>
        <v>1</v>
      </c>
      <c r="V41" t="str">
        <f t="shared" si="14"/>
        <v>{"codigo":"ART161","asignatura":"PUBLICIDAD I","creditos":3,"prereq":[]},</v>
      </c>
    </row>
    <row r="42" spans="1:22" ht="15" customHeight="1" x14ac:dyDescent="0.25">
      <c r="A42" s="7" t="s">
        <v>94</v>
      </c>
      <c r="B42" s="7"/>
      <c r="C42" s="7">
        <v>2</v>
      </c>
      <c r="D42" s="7" t="s">
        <v>82</v>
      </c>
      <c r="E42"/>
      <c r="G42" t="str">
        <f t="shared" si="15"/>
        <v>MER423</v>
      </c>
      <c r="H42" t="str">
        <f t="shared" si="16"/>
        <v>MARKETING RELACIONAL</v>
      </c>
      <c r="I42" t="str">
        <f t="shared" si="17"/>
        <v>2</v>
      </c>
      <c r="J42">
        <f t="shared" si="18"/>
        <v>7</v>
      </c>
      <c r="K42">
        <f t="shared" si="19"/>
        <v>7</v>
      </c>
      <c r="L42">
        <f t="shared" si="20"/>
        <v>7</v>
      </c>
      <c r="M42">
        <f t="shared" si="21"/>
        <v>7</v>
      </c>
      <c r="N42" t="str">
        <f t="shared" si="22"/>
        <v>MER102</v>
      </c>
      <c r="O42" t="str">
        <f t="shared" si="23"/>
        <v/>
      </c>
      <c r="P42" t="str">
        <f t="shared" si="24"/>
        <v/>
      </c>
      <c r="Q42" t="str">
        <f t="shared" si="11"/>
        <v>"MER102"</v>
      </c>
      <c r="R42" t="str">
        <f t="shared" si="12"/>
        <v/>
      </c>
      <c r="S42" t="str">
        <f t="shared" si="13"/>
        <v/>
      </c>
      <c r="T42" t="b" cm="1">
        <f t="array" ref="T42">COUNT(FIND({0,1,2,3,4,5,6,7,8,9},A42))&gt;0</f>
        <v>1</v>
      </c>
      <c r="V42" t="str">
        <f t="shared" si="14"/>
        <v>{"codigo":"MER423","asignatura":"MARKETING RELACIONAL","creditos":2,"prereq":["MER102"]},</v>
      </c>
    </row>
    <row r="43" spans="1:22" ht="15" customHeight="1" x14ac:dyDescent="0.25">
      <c r="A43" s="7" t="s">
        <v>95</v>
      </c>
      <c r="B43" s="7"/>
      <c r="C43" s="7">
        <v>3</v>
      </c>
      <c r="D43" s="7" t="s">
        <v>85</v>
      </c>
      <c r="E43"/>
      <c r="G43" t="str">
        <f t="shared" si="15"/>
        <v>ADM219</v>
      </c>
      <c r="H43" t="str">
        <f t="shared" si="16"/>
        <v>FORMULAC.Y EVAL. DE PROYECTOS</v>
      </c>
      <c r="I43" t="str">
        <f t="shared" si="17"/>
        <v>3</v>
      </c>
      <c r="J43">
        <f t="shared" si="18"/>
        <v>7</v>
      </c>
      <c r="K43">
        <f t="shared" si="19"/>
        <v>7</v>
      </c>
      <c r="L43">
        <f t="shared" si="20"/>
        <v>7</v>
      </c>
      <c r="M43">
        <f t="shared" si="21"/>
        <v>7</v>
      </c>
      <c r="N43" t="str">
        <f t="shared" si="22"/>
        <v>ADM140</v>
      </c>
      <c r="O43" t="str">
        <f t="shared" si="23"/>
        <v/>
      </c>
      <c r="P43" t="str">
        <f t="shared" si="24"/>
        <v/>
      </c>
      <c r="Q43" t="str">
        <f t="shared" si="11"/>
        <v>"ADM140"</v>
      </c>
      <c r="R43" t="str">
        <f t="shared" si="12"/>
        <v/>
      </c>
      <c r="S43" t="str">
        <f t="shared" si="13"/>
        <v/>
      </c>
      <c r="T43" t="b" cm="1">
        <f t="array" ref="T43">COUNT(FIND({0,1,2,3,4,5,6,7,8,9},A43))&gt;0</f>
        <v>1</v>
      </c>
      <c r="V43" t="str">
        <f t="shared" si="14"/>
        <v>{"codigo":"ADM219","asignatura":"FORMULAC.Y EVAL. DE PROYECTOS","creditos":3,"prereq":["ADM140"]},</v>
      </c>
    </row>
    <row r="44" spans="1:22" ht="15" customHeight="1" x14ac:dyDescent="0.25">
      <c r="A44" s="7" t="s">
        <v>96</v>
      </c>
      <c r="B44" s="7"/>
      <c r="C44" s="7">
        <v>2</v>
      </c>
      <c r="D44" s="7" t="s">
        <v>82</v>
      </c>
      <c r="E44"/>
      <c r="G44" t="str">
        <f t="shared" si="15"/>
        <v>MER426</v>
      </c>
      <c r="H44" t="str">
        <f t="shared" si="16"/>
        <v>POLITICA Y ESTRATEGIA DE PRECIO</v>
      </c>
      <c r="I44" t="str">
        <f t="shared" si="17"/>
        <v>2</v>
      </c>
      <c r="J44">
        <f t="shared" si="18"/>
        <v>7</v>
      </c>
      <c r="K44">
        <f t="shared" si="19"/>
        <v>7</v>
      </c>
      <c r="L44">
        <f t="shared" si="20"/>
        <v>7</v>
      </c>
      <c r="M44">
        <f t="shared" si="21"/>
        <v>7</v>
      </c>
      <c r="N44" t="str">
        <f t="shared" si="22"/>
        <v>MER102</v>
      </c>
      <c r="O44" t="str">
        <f t="shared" si="23"/>
        <v/>
      </c>
      <c r="P44" t="str">
        <f t="shared" si="24"/>
        <v/>
      </c>
      <c r="Q44" t="str">
        <f t="shared" si="11"/>
        <v>"MER102"</v>
      </c>
      <c r="R44" t="str">
        <f t="shared" si="12"/>
        <v/>
      </c>
      <c r="S44" t="str">
        <f t="shared" si="13"/>
        <v/>
      </c>
      <c r="T44" t="b" cm="1">
        <f t="array" ref="T44">COUNT(FIND({0,1,2,3,4,5,6,7,8,9},A44))&gt;0</f>
        <v>1</v>
      </c>
      <c r="V44" t="str">
        <f t="shared" si="14"/>
        <v>{"codigo":"MER426","asignatura":"POLITICA Y ESTRATEGIA DE PRECIO","creditos":2,"prereq":["MER102"]},</v>
      </c>
    </row>
    <row r="45" spans="1:22" ht="15" customHeight="1" x14ac:dyDescent="0.25">
      <c r="A45" s="7" t="s">
        <v>80</v>
      </c>
      <c r="B45" s="7"/>
      <c r="C45" s="7">
        <v>2</v>
      </c>
      <c r="D45" s="5"/>
      <c r="E45"/>
      <c r="G45" t="str">
        <f t="shared" si="15"/>
        <v>SOC033</v>
      </c>
      <c r="H45" t="str">
        <f t="shared" si="16"/>
        <v>ETICA EN LOS NEGOCIOS</v>
      </c>
      <c r="I45" t="str">
        <f t="shared" si="17"/>
        <v>2</v>
      </c>
      <c r="J45">
        <f t="shared" si="18"/>
        <v>0</v>
      </c>
      <c r="K45">
        <f t="shared" si="19"/>
        <v>0</v>
      </c>
      <c r="L45">
        <f t="shared" si="20"/>
        <v>0</v>
      </c>
      <c r="M45">
        <f t="shared" si="21"/>
        <v>0</v>
      </c>
      <c r="N45" t="str">
        <f t="shared" si="22"/>
        <v/>
      </c>
      <c r="O45" t="str">
        <f t="shared" si="23"/>
        <v/>
      </c>
      <c r="P45" t="str">
        <f t="shared" si="24"/>
        <v/>
      </c>
      <c r="Q45" t="str">
        <f t="shared" si="11"/>
        <v/>
      </c>
      <c r="R45" t="str">
        <f t="shared" si="12"/>
        <v/>
      </c>
      <c r="S45" t="str">
        <f t="shared" si="13"/>
        <v/>
      </c>
      <c r="T45" t="b" cm="1">
        <f t="array" ref="T45">COUNT(FIND({0,1,2,3,4,5,6,7,8,9},A45))&gt;0</f>
        <v>1</v>
      </c>
      <c r="V45" t="str">
        <f t="shared" si="14"/>
        <v>{"codigo":"SOC033","asignatura":"ETICA EN LOS NEGOCIOS","creditos":2,"prereq":[]},</v>
      </c>
    </row>
    <row r="46" spans="1:22" ht="15" customHeight="1" x14ac:dyDescent="0.25">
      <c r="A46" s="7" t="s">
        <v>81</v>
      </c>
      <c r="B46" s="7"/>
      <c r="C46" s="7">
        <v>3</v>
      </c>
      <c r="D46" s="7" t="s">
        <v>82</v>
      </c>
      <c r="E46" s="10">
        <v>20</v>
      </c>
      <c r="G46" t="str">
        <f t="shared" si="15"/>
        <v>MER140</v>
      </c>
      <c r="H46" t="str">
        <f t="shared" si="16"/>
        <v>ADMINISTRACION DE VENTAS I</v>
      </c>
      <c r="I46" t="str">
        <f t="shared" si="17"/>
        <v>3</v>
      </c>
      <c r="J46">
        <f t="shared" si="18"/>
        <v>7</v>
      </c>
      <c r="K46">
        <f t="shared" si="19"/>
        <v>7</v>
      </c>
      <c r="L46">
        <f t="shared" si="20"/>
        <v>7</v>
      </c>
      <c r="M46">
        <f t="shared" si="21"/>
        <v>7</v>
      </c>
      <c r="N46" t="str">
        <f t="shared" si="22"/>
        <v>MER102</v>
      </c>
      <c r="O46" t="str">
        <f t="shared" si="23"/>
        <v/>
      </c>
      <c r="P46" t="str">
        <f t="shared" si="24"/>
        <v/>
      </c>
      <c r="Q46" t="str">
        <f t="shared" si="11"/>
        <v>"MER102"</v>
      </c>
      <c r="R46" t="str">
        <f t="shared" si="12"/>
        <v/>
      </c>
      <c r="S46" t="str">
        <f t="shared" si="13"/>
        <v/>
      </c>
      <c r="T46" t="b" cm="1">
        <f t="array" ref="T46">COUNT(FIND({0,1,2,3,4,5,6,7,8,9},A46))&gt;0</f>
        <v>1</v>
      </c>
      <c r="V46" t="str">
        <f t="shared" si="14"/>
        <v>{"codigo":"MER140","asignatura":"ADMINISTRACION DE VENTAS I","creditos":3,"prereq":["MER102"]},</v>
      </c>
    </row>
    <row r="47" spans="1:22" ht="15" customHeight="1" x14ac:dyDescent="0.25">
      <c r="A47" s="7" t="s">
        <v>97</v>
      </c>
      <c r="B47" s="7"/>
      <c r="C47" s="7">
        <v>3</v>
      </c>
      <c r="D47" s="7" t="s">
        <v>79</v>
      </c>
      <c r="E47"/>
      <c r="G47" t="str">
        <f t="shared" si="15"/>
        <v>MER162</v>
      </c>
      <c r="H47" t="str">
        <f t="shared" si="16"/>
        <v>INVESTIGACION DE MERCADO I</v>
      </c>
      <c r="I47" t="str">
        <f t="shared" si="17"/>
        <v>3</v>
      </c>
      <c r="J47">
        <f t="shared" si="18"/>
        <v>7</v>
      </c>
      <c r="K47">
        <f t="shared" si="19"/>
        <v>7</v>
      </c>
      <c r="L47">
        <f t="shared" si="20"/>
        <v>7</v>
      </c>
      <c r="M47">
        <f t="shared" si="21"/>
        <v>7</v>
      </c>
      <c r="N47" t="str">
        <f t="shared" si="22"/>
        <v>MAT250</v>
      </c>
      <c r="O47" t="str">
        <f t="shared" si="23"/>
        <v/>
      </c>
      <c r="P47" t="str">
        <f t="shared" si="24"/>
        <v/>
      </c>
      <c r="Q47" t="str">
        <f t="shared" si="11"/>
        <v>"MAT250"</v>
      </c>
      <c r="R47" t="str">
        <f t="shared" si="12"/>
        <v/>
      </c>
      <c r="S47" t="str">
        <f t="shared" si="13"/>
        <v/>
      </c>
      <c r="T47" t="b" cm="1">
        <f t="array" ref="T47">COUNT(FIND({0,1,2,3,4,5,6,7,8,9},A47))&gt;0</f>
        <v>1</v>
      </c>
      <c r="V47" t="str">
        <f t="shared" si="14"/>
        <v>{"codigo":"MER162","asignatura":"INVESTIGACION DE MERCADO I","creditos":3,"prereq":["MAT250"]}</v>
      </c>
    </row>
    <row r="48" spans="1:22" ht="18" x14ac:dyDescent="0.25">
      <c r="A48" s="4" t="s">
        <v>24</v>
      </c>
      <c r="B48" s="4"/>
      <c r="C48" s="4">
        <v>18</v>
      </c>
      <c r="D48" s="4"/>
      <c r="E48"/>
      <c r="F48" s="13"/>
      <c r="G48" t="str">
        <f t="shared" si="15"/>
        <v/>
      </c>
      <c r="H48" t="str">
        <f t="shared" si="16"/>
        <v>TOTAL CREDITOS. . . . .</v>
      </c>
      <c r="I48" t="str">
        <f t="shared" si="17"/>
        <v>1</v>
      </c>
      <c r="J48">
        <f t="shared" si="18"/>
        <v>0</v>
      </c>
      <c r="K48">
        <f t="shared" si="19"/>
        <v>0</v>
      </c>
      <c r="L48">
        <f t="shared" si="20"/>
        <v>0</v>
      </c>
      <c r="M48">
        <f t="shared" si="21"/>
        <v>0</v>
      </c>
      <c r="N48" t="str">
        <f t="shared" si="22"/>
        <v/>
      </c>
      <c r="O48" t="str">
        <f t="shared" si="23"/>
        <v/>
      </c>
      <c r="P48" t="str">
        <f t="shared" si="24"/>
        <v/>
      </c>
      <c r="Q48" t="str">
        <f t="shared" si="11"/>
        <v/>
      </c>
      <c r="R48" t="str">
        <f t="shared" si="12"/>
        <v/>
      </c>
      <c r="S48" t="str">
        <f t="shared" si="13"/>
        <v/>
      </c>
      <c r="T48" t="b" cm="1">
        <f t="array" ref="T48">COUNT(FIND({0,1,2,3,4,5,6,7,8,9},A48))&gt;0</f>
        <v>0</v>
      </c>
      <c r="V48" t="str">
        <f t="shared" si="14"/>
        <v/>
      </c>
    </row>
    <row r="49" spans="1:22" ht="27" customHeight="1" x14ac:dyDescent="0.25">
      <c r="A49" s="2" t="s">
        <v>98</v>
      </c>
      <c r="B49" s="2"/>
      <c r="C49" s="2"/>
      <c r="D49" s="3" t="s">
        <v>4</v>
      </c>
      <c r="E49"/>
      <c r="G49" t="str">
        <f t="shared" si="15"/>
        <v>CODIGO</v>
      </c>
      <c r="H49" t="str">
        <f t="shared" si="16"/>
        <v>DESCRIPCION CR</v>
      </c>
      <c r="I49" t="str">
        <f t="shared" si="17"/>
        <v/>
      </c>
      <c r="J49">
        <f t="shared" si="18"/>
        <v>14</v>
      </c>
      <c r="K49">
        <f t="shared" si="19"/>
        <v>14</v>
      </c>
      <c r="L49">
        <f t="shared" si="20"/>
        <v>14</v>
      </c>
      <c r="M49">
        <f t="shared" si="21"/>
        <v>14</v>
      </c>
      <c r="N49" t="str">
        <f t="shared" si="22"/>
        <v>PRERREQUISITOS</v>
      </c>
      <c r="O49" t="str">
        <f t="shared" si="23"/>
        <v/>
      </c>
      <c r="P49" t="str">
        <f t="shared" si="24"/>
        <v/>
      </c>
      <c r="Q49" t="str">
        <f t="shared" si="11"/>
        <v>"PRERREQUISITOS"</v>
      </c>
      <c r="R49" t="str">
        <f t="shared" si="12"/>
        <v/>
      </c>
      <c r="S49" t="str">
        <f t="shared" si="13"/>
        <v/>
      </c>
      <c r="T49" t="b" cm="1">
        <f t="array" ref="T49">COUNT(FIND({0,1,2,3,4,5,6,7,8,9},A49))&gt;0</f>
        <v>0</v>
      </c>
      <c r="V49" t="str">
        <f t="shared" si="14"/>
        <v/>
      </c>
    </row>
    <row r="50" spans="1:22" ht="27" customHeight="1" x14ac:dyDescent="0.25">
      <c r="A50" s="6" t="s">
        <v>23</v>
      </c>
      <c r="B50" s="6"/>
      <c r="C50" s="6"/>
      <c r="D50" s="3"/>
      <c r="E50"/>
      <c r="G50" t="str">
        <f t="shared" si="15"/>
        <v>SEPTIMO</v>
      </c>
      <c r="H50" t="str">
        <f t="shared" si="16"/>
        <v>UATRIMESTRE</v>
      </c>
      <c r="I50" t="str">
        <f t="shared" si="17"/>
        <v/>
      </c>
      <c r="J50">
        <f t="shared" si="18"/>
        <v>0</v>
      </c>
      <c r="K50">
        <f t="shared" si="19"/>
        <v>0</v>
      </c>
      <c r="L50">
        <f t="shared" si="20"/>
        <v>0</v>
      </c>
      <c r="M50">
        <f t="shared" si="21"/>
        <v>0</v>
      </c>
      <c r="N50" t="str">
        <f t="shared" si="22"/>
        <v/>
      </c>
      <c r="O50" t="str">
        <f t="shared" si="23"/>
        <v/>
      </c>
      <c r="P50" t="str">
        <f t="shared" si="24"/>
        <v/>
      </c>
      <c r="Q50" t="str">
        <f t="shared" si="11"/>
        <v/>
      </c>
      <c r="R50" t="str">
        <f t="shared" si="12"/>
        <v/>
      </c>
      <c r="S50" t="str">
        <f t="shared" si="13"/>
        <v/>
      </c>
      <c r="T50" t="b" cm="1">
        <f t="array" ref="T50">COUNT(FIND({0,1,2,3,4,5,6,7,8,9},A50))&gt;0</f>
        <v>0</v>
      </c>
      <c r="V50" t="str">
        <f t="shared" si="14"/>
        <v>,</v>
      </c>
    </row>
    <row r="51" spans="1:22" ht="36" customHeight="1" x14ac:dyDescent="0.25">
      <c r="A51" s="7" t="s">
        <v>99</v>
      </c>
      <c r="B51" s="7"/>
      <c r="C51" s="7"/>
      <c r="D51" s="7" t="s">
        <v>84</v>
      </c>
      <c r="E51"/>
      <c r="G51" t="str">
        <f t="shared" si="15"/>
        <v>NEG105</v>
      </c>
      <c r="H51" t="str">
        <f t="shared" si="16"/>
        <v>LOGISTICA Y CADENA DE SUMINISTROS 3</v>
      </c>
      <c r="I51" t="str">
        <f t="shared" si="17"/>
        <v/>
      </c>
      <c r="J51">
        <f t="shared" si="18"/>
        <v>7</v>
      </c>
      <c r="K51">
        <f t="shared" si="19"/>
        <v>7</v>
      </c>
      <c r="L51">
        <f t="shared" si="20"/>
        <v>7</v>
      </c>
      <c r="M51">
        <f t="shared" si="21"/>
        <v>7</v>
      </c>
      <c r="N51" t="str">
        <f t="shared" si="22"/>
        <v>MER140</v>
      </c>
      <c r="O51" t="str">
        <f t="shared" si="23"/>
        <v/>
      </c>
      <c r="P51" t="str">
        <f t="shared" si="24"/>
        <v/>
      </c>
      <c r="Q51" t="str">
        <f t="shared" si="11"/>
        <v>"MER140"</v>
      </c>
      <c r="R51" t="str">
        <f t="shared" si="12"/>
        <v/>
      </c>
      <c r="S51" t="str">
        <f t="shared" si="13"/>
        <v/>
      </c>
      <c r="T51" t="b" cm="1">
        <f t="array" ref="T51">COUNT(FIND({0,1,2,3,4,5,6,7,8,9},A51))&gt;0</f>
        <v>1</v>
      </c>
      <c r="V51" t="str">
        <f t="shared" si="14"/>
        <v>{"codigo":"NEG105","asignatura":"LOGISTICA Y CADENA DE SUMINISTROS 3","creditos":,"prereq":["MER140"]},</v>
      </c>
    </row>
    <row r="52" spans="1:22" ht="36" customHeight="1" x14ac:dyDescent="0.25">
      <c r="A52" s="7" t="s">
        <v>100</v>
      </c>
      <c r="B52" s="7"/>
      <c r="C52" s="7"/>
      <c r="D52" s="7" t="s">
        <v>84</v>
      </c>
      <c r="E52"/>
      <c r="G52" t="str">
        <f t="shared" si="15"/>
        <v>MER141</v>
      </c>
      <c r="H52" t="str">
        <f t="shared" si="16"/>
        <v>ADMINISTRACION DE VENTAS II 3</v>
      </c>
      <c r="I52" t="str">
        <f t="shared" si="17"/>
        <v/>
      </c>
      <c r="J52">
        <f t="shared" si="18"/>
        <v>7</v>
      </c>
      <c r="K52">
        <f t="shared" si="19"/>
        <v>7</v>
      </c>
      <c r="L52">
        <f t="shared" si="20"/>
        <v>7</v>
      </c>
      <c r="M52">
        <f t="shared" si="21"/>
        <v>7</v>
      </c>
      <c r="N52" t="str">
        <f t="shared" si="22"/>
        <v>MER140</v>
      </c>
      <c r="O52" t="str">
        <f t="shared" si="23"/>
        <v/>
      </c>
      <c r="P52" t="str">
        <f t="shared" si="24"/>
        <v/>
      </c>
      <c r="Q52" t="str">
        <f t="shared" si="11"/>
        <v>"MER140"</v>
      </c>
      <c r="R52" t="str">
        <f t="shared" si="12"/>
        <v/>
      </c>
      <c r="S52" t="str">
        <f t="shared" si="13"/>
        <v/>
      </c>
      <c r="T52" t="b" cm="1">
        <f t="array" ref="T52">COUNT(FIND({0,1,2,3,4,5,6,7,8,9},A52))&gt;0</f>
        <v>1</v>
      </c>
      <c r="V52" t="str">
        <f t="shared" si="14"/>
        <v>{"codigo":"MER141","asignatura":"ADMINISTRACION DE VENTAS II 3","creditos":,"prereq":["MER140"]},</v>
      </c>
    </row>
    <row r="53" spans="1:22" ht="45" customHeight="1" x14ac:dyDescent="0.25">
      <c r="A53" s="7" t="s">
        <v>101</v>
      </c>
      <c r="B53" s="7"/>
      <c r="C53" s="7"/>
      <c r="D53" s="7" t="s">
        <v>102</v>
      </c>
      <c r="E53"/>
      <c r="G53" t="str">
        <f t="shared" si="15"/>
        <v>ART162</v>
      </c>
      <c r="H53" t="str">
        <f t="shared" si="16"/>
        <v>PUBLICIDAD II 3</v>
      </c>
      <c r="I53" t="str">
        <f t="shared" si="17"/>
        <v/>
      </c>
      <c r="J53">
        <f t="shared" si="18"/>
        <v>7</v>
      </c>
      <c r="K53">
        <f t="shared" si="19"/>
        <v>7</v>
      </c>
      <c r="L53">
        <f t="shared" si="20"/>
        <v>7</v>
      </c>
      <c r="M53">
        <f t="shared" si="21"/>
        <v>7</v>
      </c>
      <c r="N53" t="str">
        <f t="shared" si="22"/>
        <v>ART161</v>
      </c>
      <c r="O53" t="str">
        <f t="shared" si="23"/>
        <v/>
      </c>
      <c r="P53" t="str">
        <f t="shared" si="24"/>
        <v/>
      </c>
      <c r="Q53" t="str">
        <f t="shared" si="11"/>
        <v>"ART161"</v>
      </c>
      <c r="R53" t="str">
        <f t="shared" si="12"/>
        <v/>
      </c>
      <c r="S53" t="str">
        <f t="shared" si="13"/>
        <v/>
      </c>
      <c r="T53" t="b" cm="1">
        <f t="array" ref="T53">COUNT(FIND({0,1,2,3,4,5,6,7,8,9},A53))&gt;0</f>
        <v>1</v>
      </c>
      <c r="V53" t="str">
        <f t="shared" si="14"/>
        <v>{"codigo":"ART162","asignatura":"PUBLICIDAD II 3","creditos":,"prereq":["ART161"]},</v>
      </c>
    </row>
    <row r="54" spans="1:22" ht="45" customHeight="1" x14ac:dyDescent="0.25">
      <c r="A54" s="7" t="s">
        <v>103</v>
      </c>
      <c r="B54" s="7"/>
      <c r="C54" s="7"/>
      <c r="D54" s="7" t="s">
        <v>82</v>
      </c>
      <c r="E54"/>
      <c r="G54" t="str">
        <f t="shared" si="15"/>
        <v>MER233</v>
      </c>
      <c r="H54" t="str">
        <f t="shared" si="16"/>
        <v>SISTEMA CANALES DE DISTRIBUCION 3</v>
      </c>
      <c r="I54" t="str">
        <f t="shared" si="17"/>
        <v/>
      </c>
      <c r="J54">
        <f t="shared" si="18"/>
        <v>7</v>
      </c>
      <c r="K54">
        <f t="shared" si="19"/>
        <v>7</v>
      </c>
      <c r="L54">
        <f t="shared" si="20"/>
        <v>7</v>
      </c>
      <c r="M54">
        <f t="shared" si="21"/>
        <v>7</v>
      </c>
      <c r="N54" t="str">
        <f t="shared" si="22"/>
        <v>MER102</v>
      </c>
      <c r="O54" t="str">
        <f t="shared" si="23"/>
        <v/>
      </c>
      <c r="P54" t="str">
        <f t="shared" si="24"/>
        <v/>
      </c>
      <c r="Q54" t="str">
        <f t="shared" si="11"/>
        <v>"MER102"</v>
      </c>
      <c r="R54" t="str">
        <f t="shared" si="12"/>
        <v/>
      </c>
      <c r="S54" t="str">
        <f t="shared" si="13"/>
        <v/>
      </c>
      <c r="T54" t="b" cm="1">
        <f t="array" ref="T54">COUNT(FIND({0,1,2,3,4,5,6,7,8,9},A54))&gt;0</f>
        <v>1</v>
      </c>
      <c r="V54" t="str">
        <f t="shared" si="14"/>
        <v>{"codigo":"MER233","asignatura":"SISTEMA CANALES DE DISTRIBUCION 3","creditos":,"prereq":["MER102"]},</v>
      </c>
    </row>
    <row r="55" spans="1:22" ht="36" customHeight="1" x14ac:dyDescent="0.25">
      <c r="A55" s="7" t="s">
        <v>104</v>
      </c>
      <c r="B55" s="7"/>
      <c r="C55" s="7"/>
      <c r="D55" s="7" t="s">
        <v>82</v>
      </c>
      <c r="E55"/>
      <c r="G55" t="str">
        <f t="shared" si="15"/>
        <v>MER225</v>
      </c>
      <c r="H55" t="str">
        <f t="shared" si="16"/>
        <v>MERCADOTECNIA DE SERVICIOS 3</v>
      </c>
      <c r="I55" t="str">
        <f t="shared" si="17"/>
        <v/>
      </c>
      <c r="J55">
        <f t="shared" si="18"/>
        <v>7</v>
      </c>
      <c r="K55">
        <f t="shared" si="19"/>
        <v>7</v>
      </c>
      <c r="L55">
        <f t="shared" si="20"/>
        <v>7</v>
      </c>
      <c r="M55">
        <f t="shared" si="21"/>
        <v>7</v>
      </c>
      <c r="N55" t="str">
        <f t="shared" si="22"/>
        <v>MER102</v>
      </c>
      <c r="O55" t="str">
        <f t="shared" si="23"/>
        <v/>
      </c>
      <c r="P55" t="str">
        <f t="shared" si="24"/>
        <v/>
      </c>
      <c r="Q55" t="str">
        <f t="shared" si="11"/>
        <v>"MER102"</v>
      </c>
      <c r="R55" t="str">
        <f t="shared" si="12"/>
        <v/>
      </c>
      <c r="S55" t="str">
        <f t="shared" si="13"/>
        <v/>
      </c>
      <c r="T55" t="b" cm="1">
        <f t="array" ref="T55">COUNT(FIND({0,1,2,3,4,5,6,7,8,9},A55))&gt;0</f>
        <v>1</v>
      </c>
      <c r="V55" t="str">
        <f t="shared" si="14"/>
        <v>{"codigo":"MER225","asignatura":"MERCADOTECNIA DE SERVICIOS 3","creditos":,"prereq":["MER102"]},</v>
      </c>
    </row>
    <row r="56" spans="1:22" ht="36" customHeight="1" x14ac:dyDescent="0.25">
      <c r="A56" s="7" t="s">
        <v>105</v>
      </c>
      <c r="B56" s="7"/>
      <c r="C56" s="7"/>
      <c r="D56" s="7" t="s">
        <v>107</v>
      </c>
      <c r="E56"/>
      <c r="G56" t="str">
        <f t="shared" si="15"/>
        <v>MER163</v>
      </c>
      <c r="H56" t="str">
        <f t="shared" si="16"/>
        <v>INVESTIGACION DE MERCADO II 3</v>
      </c>
      <c r="I56" t="str">
        <f t="shared" si="17"/>
        <v/>
      </c>
      <c r="J56">
        <f t="shared" si="18"/>
        <v>7</v>
      </c>
      <c r="K56">
        <f t="shared" si="19"/>
        <v>7</v>
      </c>
      <c r="L56">
        <f t="shared" si="20"/>
        <v>7</v>
      </c>
      <c r="M56">
        <f t="shared" si="21"/>
        <v>7</v>
      </c>
      <c r="N56" t="str">
        <f t="shared" si="22"/>
        <v>MER162</v>
      </c>
      <c r="O56" t="str">
        <f t="shared" si="23"/>
        <v/>
      </c>
      <c r="P56" t="str">
        <f t="shared" si="24"/>
        <v/>
      </c>
      <c r="Q56" t="str">
        <f t="shared" si="11"/>
        <v>"MER162"</v>
      </c>
      <c r="R56" t="str">
        <f t="shared" si="12"/>
        <v/>
      </c>
      <c r="S56" t="str">
        <f t="shared" si="13"/>
        <v/>
      </c>
      <c r="T56" t="b" cm="1">
        <f t="array" ref="T56">COUNT(FIND({0,1,2,3,4,5,6,7,8,9},A56))&gt;0</f>
        <v>1</v>
      </c>
      <c r="V56" t="str">
        <f t="shared" si="14"/>
        <v>{"codigo":"MER163","asignatura":"INVESTIGACION DE MERCADO II 3","creditos":,"prereq":["MER162"]},</v>
      </c>
    </row>
    <row r="57" spans="1:22" ht="27" customHeight="1" x14ac:dyDescent="0.25">
      <c r="A57" s="4" t="s">
        <v>106</v>
      </c>
      <c r="B57" s="4"/>
      <c r="C57" s="4"/>
      <c r="D57" s="7"/>
      <c r="E57"/>
      <c r="G57" t="str">
        <f t="shared" si="15"/>
        <v/>
      </c>
      <c r="H57" t="str">
        <f t="shared" si="16"/>
        <v>TOTAL CREDITOS. . . . . 18</v>
      </c>
      <c r="I57" t="str">
        <f t="shared" si="17"/>
        <v/>
      </c>
      <c r="J57">
        <f t="shared" si="18"/>
        <v>0</v>
      </c>
      <c r="K57">
        <f t="shared" si="19"/>
        <v>0</v>
      </c>
      <c r="L57">
        <f t="shared" si="20"/>
        <v>0</v>
      </c>
      <c r="M57">
        <f t="shared" si="21"/>
        <v>0</v>
      </c>
      <c r="N57" t="str">
        <f t="shared" si="22"/>
        <v/>
      </c>
      <c r="O57" t="str">
        <f t="shared" si="23"/>
        <v/>
      </c>
      <c r="P57" t="str">
        <f t="shared" si="24"/>
        <v/>
      </c>
      <c r="Q57" t="str">
        <f t="shared" si="11"/>
        <v/>
      </c>
      <c r="R57" t="str">
        <f t="shared" si="12"/>
        <v/>
      </c>
      <c r="S57" t="str">
        <f t="shared" si="13"/>
        <v/>
      </c>
      <c r="T57" t="b" cm="1">
        <f t="array" ref="T57">COUNT(FIND({0,1,2,3,4,5,6,7,8,9},A57))&gt;0</f>
        <v>1</v>
      </c>
      <c r="V57" t="str">
        <f t="shared" si="14"/>
        <v>{"codigo":"","asignatura":"TOTAL CREDITOS. . . . . 18","creditos":,"prereq":[]}</v>
      </c>
    </row>
    <row r="58" spans="1:22" ht="27" customHeight="1" x14ac:dyDescent="0.25">
      <c r="A58" s="2" t="s">
        <v>25</v>
      </c>
      <c r="B58" s="2"/>
      <c r="C58" s="2"/>
      <c r="D58" s="7"/>
      <c r="E58"/>
      <c r="G58" t="str">
        <f t="shared" si="15"/>
        <v>OCTAVO</v>
      </c>
      <c r="H58" t="str">
        <f t="shared" si="16"/>
        <v>UATRIMESTRE</v>
      </c>
      <c r="I58" t="str">
        <f t="shared" si="17"/>
        <v/>
      </c>
      <c r="J58">
        <f t="shared" si="18"/>
        <v>0</v>
      </c>
      <c r="K58">
        <f t="shared" si="19"/>
        <v>0</v>
      </c>
      <c r="L58">
        <f t="shared" si="20"/>
        <v>0</v>
      </c>
      <c r="M58">
        <f t="shared" si="21"/>
        <v>0</v>
      </c>
      <c r="N58" t="str">
        <f t="shared" si="22"/>
        <v/>
      </c>
      <c r="O58" t="str">
        <f t="shared" si="23"/>
        <v/>
      </c>
      <c r="P58" t="str">
        <f t="shared" si="24"/>
        <v/>
      </c>
      <c r="Q58" t="str">
        <f t="shared" si="11"/>
        <v/>
      </c>
      <c r="R58" t="str">
        <f t="shared" si="12"/>
        <v/>
      </c>
      <c r="S58" t="str">
        <f t="shared" si="13"/>
        <v/>
      </c>
      <c r="T58" t="b" cm="1">
        <f t="array" ref="T58">COUNT(FIND({0,1,2,3,4,5,6,7,8,9},A58))&gt;0</f>
        <v>0</v>
      </c>
      <c r="V58" t="str">
        <f t="shared" si="14"/>
        <v>,</v>
      </c>
    </row>
    <row r="59" spans="1:22" ht="45" customHeight="1" x14ac:dyDescent="0.25">
      <c r="A59" s="7" t="s">
        <v>108</v>
      </c>
      <c r="B59" s="7"/>
      <c r="C59" s="7"/>
      <c r="D59" s="9" t="s">
        <v>109</v>
      </c>
      <c r="E59"/>
      <c r="G59" t="str">
        <f t="shared" si="15"/>
        <v>MER429</v>
      </c>
      <c r="H59" t="str">
        <f t="shared" si="16"/>
        <v>PLANEACION DE ESTRTEGIAS GENERALES 3</v>
      </c>
      <c r="I59" t="str">
        <f t="shared" si="17"/>
        <v/>
      </c>
      <c r="J59">
        <f t="shared" si="18"/>
        <v>15</v>
      </c>
      <c r="K59">
        <f t="shared" si="19"/>
        <v>8</v>
      </c>
      <c r="L59">
        <f t="shared" si="20"/>
        <v>8</v>
      </c>
      <c r="M59">
        <f t="shared" si="21"/>
        <v>8</v>
      </c>
      <c r="N59" t="str">
        <f t="shared" si="22"/>
        <v>MER163</v>
      </c>
      <c r="O59" t="str">
        <f t="shared" si="23"/>
        <v>MER233</v>
      </c>
      <c r="P59" t="str">
        <f t="shared" si="24"/>
        <v/>
      </c>
      <c r="Q59" t="str">
        <f t="shared" si="11"/>
        <v>"MER163"</v>
      </c>
      <c r="R59" t="str">
        <f t="shared" si="12"/>
        <v>"MER233"</v>
      </c>
      <c r="S59" t="str">
        <f t="shared" si="13"/>
        <v/>
      </c>
      <c r="T59" t="b" cm="1">
        <f t="array" ref="T59">COUNT(FIND({0,1,2,3,4,5,6,7,8,9},A59))&gt;0</f>
        <v>1</v>
      </c>
      <c r="V59" t="str">
        <f t="shared" si="14"/>
        <v>{"codigo":"MER429","asignatura":"PLANEACION DE ESTRTEGIAS GENERALES 3","creditos":,"prereq":["MER163","MER233"]},</v>
      </c>
    </row>
    <row r="60" spans="1:22" ht="45" customHeight="1" x14ac:dyDescent="0.25">
      <c r="A60" s="7" t="s">
        <v>110</v>
      </c>
      <c r="B60" s="7"/>
      <c r="C60" s="7"/>
      <c r="D60" s="7" t="s">
        <v>111</v>
      </c>
      <c r="E60"/>
      <c r="G60" t="str">
        <f t="shared" si="15"/>
        <v>MER120</v>
      </c>
      <c r="H60" t="str">
        <f t="shared" si="16"/>
        <v>MERCADOTECNIA INTERNACIONAL 4</v>
      </c>
      <c r="I60" t="str">
        <f t="shared" si="17"/>
        <v/>
      </c>
      <c r="J60">
        <f t="shared" si="18"/>
        <v>7</v>
      </c>
      <c r="K60">
        <f t="shared" si="19"/>
        <v>7</v>
      </c>
      <c r="L60">
        <f t="shared" si="20"/>
        <v>7</v>
      </c>
      <c r="M60">
        <f t="shared" si="21"/>
        <v>7</v>
      </c>
      <c r="N60" t="str">
        <f t="shared" si="22"/>
        <v>MER426</v>
      </c>
      <c r="O60" t="str">
        <f t="shared" si="23"/>
        <v/>
      </c>
      <c r="P60" t="str">
        <f t="shared" si="24"/>
        <v/>
      </c>
      <c r="Q60" t="str">
        <f t="shared" si="11"/>
        <v>"MER426"</v>
      </c>
      <c r="R60" t="str">
        <f t="shared" si="12"/>
        <v/>
      </c>
      <c r="S60" t="str">
        <f t="shared" si="13"/>
        <v/>
      </c>
      <c r="T60" t="b" cm="1">
        <f t="array" ref="T60">COUNT(FIND({0,1,2,3,4,5,6,7,8,9},A60))&gt;0</f>
        <v>1</v>
      </c>
      <c r="V60" t="str">
        <f t="shared" si="14"/>
        <v>{"codigo":"MER120","asignatura":"MERCADOTECNIA INTERNACIONAL 4","creditos":,"prereq":["MER426"]},</v>
      </c>
    </row>
    <row r="61" spans="1:22" ht="54" customHeight="1" x14ac:dyDescent="0.25">
      <c r="A61" s="7" t="s">
        <v>112</v>
      </c>
      <c r="B61" s="7"/>
      <c r="C61" s="7"/>
      <c r="D61" s="7" t="s">
        <v>82</v>
      </c>
      <c r="E61"/>
      <c r="G61" t="str">
        <f t="shared" si="15"/>
        <v>SOC160</v>
      </c>
      <c r="H61" t="str">
        <f t="shared" si="16"/>
        <v>RELACIONES PUBLICAS 3</v>
      </c>
      <c r="I61" t="str">
        <f t="shared" si="17"/>
        <v/>
      </c>
      <c r="J61">
        <f t="shared" si="18"/>
        <v>7</v>
      </c>
      <c r="K61">
        <f t="shared" si="19"/>
        <v>7</v>
      </c>
      <c r="L61">
        <f t="shared" si="20"/>
        <v>7</v>
      </c>
      <c r="M61">
        <f t="shared" si="21"/>
        <v>7</v>
      </c>
      <c r="N61" t="str">
        <f t="shared" si="22"/>
        <v>MER102</v>
      </c>
      <c r="O61" t="str">
        <f t="shared" si="23"/>
        <v/>
      </c>
      <c r="P61" t="str">
        <f t="shared" si="24"/>
        <v/>
      </c>
      <c r="Q61" t="str">
        <f t="shared" si="11"/>
        <v>"MER102"</v>
      </c>
      <c r="R61" t="str">
        <f t="shared" si="12"/>
        <v/>
      </c>
      <c r="S61" t="str">
        <f t="shared" si="13"/>
        <v/>
      </c>
      <c r="T61" t="b" cm="1">
        <f t="array" ref="T61">COUNT(FIND({0,1,2,3,4,5,6,7,8,9},A61))&gt;0</f>
        <v>1</v>
      </c>
      <c r="V61" t="str">
        <f t="shared" si="14"/>
        <v>{"codigo":"SOC160","asignatura":"RELACIONES PUBLICAS 3","creditos":,"prereq":["MER102"]},</v>
      </c>
    </row>
    <row r="62" spans="1:22" ht="36" customHeight="1" x14ac:dyDescent="0.25">
      <c r="A62" s="7" t="s">
        <v>113</v>
      </c>
      <c r="B62" s="7"/>
      <c r="C62" s="7"/>
      <c r="D62" s="7" t="s">
        <v>114</v>
      </c>
      <c r="E62"/>
      <c r="G62" t="str">
        <f t="shared" si="15"/>
        <v>MER170</v>
      </c>
      <c r="H62" t="str">
        <f t="shared" si="16"/>
        <v>PRESUP.Y PRONOSTICO VENTAS 3</v>
      </c>
      <c r="I62" t="str">
        <f t="shared" si="17"/>
        <v/>
      </c>
      <c r="J62">
        <f t="shared" si="18"/>
        <v>7</v>
      </c>
      <c r="K62">
        <f t="shared" si="19"/>
        <v>7</v>
      </c>
      <c r="L62">
        <f t="shared" si="20"/>
        <v>7</v>
      </c>
      <c r="M62">
        <f t="shared" si="21"/>
        <v>7</v>
      </c>
      <c r="N62" t="str">
        <f t="shared" si="22"/>
        <v>MER141</v>
      </c>
      <c r="O62" t="str">
        <f t="shared" si="23"/>
        <v/>
      </c>
      <c r="P62" t="str">
        <f t="shared" si="24"/>
        <v/>
      </c>
      <c r="Q62" t="str">
        <f t="shared" si="11"/>
        <v>"MER141"</v>
      </c>
      <c r="R62" t="str">
        <f t="shared" si="12"/>
        <v/>
      </c>
      <c r="S62" t="str">
        <f t="shared" si="13"/>
        <v/>
      </c>
      <c r="T62" t="b" cm="1">
        <f t="array" ref="T62">COUNT(FIND({0,1,2,3,4,5,6,7,8,9},A62))&gt;0</f>
        <v>1</v>
      </c>
      <c r="V62" t="str">
        <f t="shared" si="14"/>
        <v>{"codigo":"MER170","asignatura":"PRESUP.Y PRONOSTICO VENTAS 3","creditos":,"prereq":["MER141"]},</v>
      </c>
    </row>
    <row r="63" spans="1:22" x14ac:dyDescent="0.25">
      <c r="A63" s="7" t="s">
        <v>115</v>
      </c>
      <c r="B63" s="7"/>
      <c r="C63" s="7"/>
      <c r="D63" s="7" t="s">
        <v>116</v>
      </c>
      <c r="E63"/>
      <c r="G63" t="str">
        <f t="shared" si="15"/>
        <v>ART180</v>
      </c>
      <c r="H63" t="str">
        <f t="shared" si="16"/>
        <v>CREATIVIDAD 3</v>
      </c>
      <c r="I63" t="str">
        <f t="shared" si="17"/>
        <v/>
      </c>
      <c r="J63">
        <f t="shared" si="18"/>
        <v>7</v>
      </c>
      <c r="K63">
        <f t="shared" si="19"/>
        <v>7</v>
      </c>
      <c r="L63">
        <f t="shared" si="20"/>
        <v>7</v>
      </c>
      <c r="M63">
        <f t="shared" si="21"/>
        <v>7</v>
      </c>
      <c r="N63" t="str">
        <f t="shared" si="22"/>
        <v>ART162</v>
      </c>
      <c r="O63" t="str">
        <f t="shared" si="23"/>
        <v/>
      </c>
      <c r="P63" t="str">
        <f t="shared" si="24"/>
        <v/>
      </c>
      <c r="Q63" t="str">
        <f t="shared" si="11"/>
        <v>"ART162"</v>
      </c>
      <c r="R63" t="str">
        <f t="shared" si="12"/>
        <v/>
      </c>
      <c r="S63" t="str">
        <f t="shared" si="13"/>
        <v/>
      </c>
      <c r="T63" t="b" cm="1">
        <f t="array" ref="T63">COUNT(FIND({0,1,2,3,4,5,6,7,8,9},A63))&gt;0</f>
        <v>1</v>
      </c>
      <c r="V63" t="str">
        <f t="shared" si="14"/>
        <v>{"codigo":"ART180","asignatura":"CREATIVIDAD 3","creditos":,"prereq":["ART162"]},</v>
      </c>
    </row>
    <row r="64" spans="1:22" ht="27" customHeight="1" x14ac:dyDescent="0.25">
      <c r="A64" s="7" t="s">
        <v>117</v>
      </c>
      <c r="B64" s="7"/>
      <c r="C64" s="7"/>
      <c r="D64" s="7" t="s">
        <v>118</v>
      </c>
      <c r="E64"/>
      <c r="G64" t="str">
        <f t="shared" si="15"/>
        <v>NEG129</v>
      </c>
      <c r="H64" t="str">
        <f t="shared" si="16"/>
        <v>OPERACIONES DE IMPORTACION Y EXPORTACION 3</v>
      </c>
      <c r="I64" t="str">
        <f t="shared" si="17"/>
        <v/>
      </c>
      <c r="J64">
        <f t="shared" si="18"/>
        <v>7</v>
      </c>
      <c r="K64">
        <f t="shared" si="19"/>
        <v>7</v>
      </c>
      <c r="L64">
        <f t="shared" si="20"/>
        <v>7</v>
      </c>
      <c r="M64">
        <f t="shared" si="21"/>
        <v>7</v>
      </c>
      <c r="N64" t="str">
        <f t="shared" si="22"/>
        <v>NEG105</v>
      </c>
      <c r="O64" t="str">
        <f t="shared" si="23"/>
        <v/>
      </c>
      <c r="P64" t="str">
        <f t="shared" si="24"/>
        <v/>
      </c>
      <c r="Q64" t="str">
        <f t="shared" si="11"/>
        <v>"NEG105"</v>
      </c>
      <c r="R64" t="str">
        <f t="shared" si="12"/>
        <v/>
      </c>
      <c r="S64" t="str">
        <f t="shared" si="13"/>
        <v/>
      </c>
      <c r="T64" t="b" cm="1">
        <f t="array" ref="T64">COUNT(FIND({0,1,2,3,4,5,6,7,8,9},A64))&gt;0</f>
        <v>1</v>
      </c>
      <c r="V64" t="str">
        <f t="shared" si="14"/>
        <v>{"codigo":"NEG129","asignatura":"OPERACIONES DE IMPORTACION Y EXPORTACION 3","creditos":,"prereq":["NEG105"]}</v>
      </c>
    </row>
    <row r="65" spans="1:22" ht="45" customHeight="1" x14ac:dyDescent="0.25">
      <c r="A65" s="16" t="s">
        <v>27</v>
      </c>
      <c r="B65" s="16"/>
      <c r="C65" s="10">
        <v>19</v>
      </c>
      <c r="D65" s="5"/>
      <c r="E65"/>
      <c r="G65" t="str">
        <f t="shared" si="15"/>
        <v/>
      </c>
      <c r="H65" t="str">
        <f t="shared" si="16"/>
        <v>TOTAL CREDITOS. . . . .</v>
      </c>
      <c r="I65" t="str">
        <f t="shared" si="17"/>
        <v>1</v>
      </c>
      <c r="J65">
        <f t="shared" si="18"/>
        <v>0</v>
      </c>
      <c r="K65">
        <f t="shared" si="19"/>
        <v>0</v>
      </c>
      <c r="L65">
        <f t="shared" si="20"/>
        <v>0</v>
      </c>
      <c r="M65">
        <f t="shared" si="21"/>
        <v>0</v>
      </c>
      <c r="N65" t="str">
        <f t="shared" si="22"/>
        <v/>
      </c>
      <c r="O65" t="str">
        <f t="shared" si="23"/>
        <v/>
      </c>
      <c r="P65" t="str">
        <f t="shared" si="24"/>
        <v/>
      </c>
      <c r="Q65" t="str">
        <f t="shared" si="11"/>
        <v/>
      </c>
      <c r="R65" t="str">
        <f t="shared" si="12"/>
        <v/>
      </c>
      <c r="S65" t="str">
        <f t="shared" si="13"/>
        <v/>
      </c>
      <c r="T65" t="b" cm="1">
        <f t="array" ref="T65">COUNT(FIND({0,1,2,3,4,5,6,7,8,9},A65))&gt;0</f>
        <v>0</v>
      </c>
      <c r="V65" t="str">
        <f t="shared" si="14"/>
        <v/>
      </c>
    </row>
    <row r="66" spans="1:22" ht="54" customHeight="1" x14ac:dyDescent="0.25">
      <c r="A66" s="16" t="s">
        <v>28</v>
      </c>
      <c r="B66" s="16"/>
      <c r="C66" s="10"/>
      <c r="D66" s="5"/>
      <c r="E66"/>
      <c r="G66" t="str">
        <f t="shared" si="15"/>
        <v/>
      </c>
      <c r="H66" t="str">
        <f t="shared" si="16"/>
        <v/>
      </c>
      <c r="I66" t="str">
        <f t="shared" si="17"/>
        <v/>
      </c>
      <c r="J66">
        <f t="shared" si="18"/>
        <v>0</v>
      </c>
      <c r="K66">
        <f t="shared" si="19"/>
        <v>0</v>
      </c>
      <c r="L66">
        <f t="shared" si="20"/>
        <v>0</v>
      </c>
      <c r="M66">
        <f t="shared" si="21"/>
        <v>0</v>
      </c>
      <c r="N66" t="str">
        <f t="shared" si="22"/>
        <v/>
      </c>
      <c r="O66" t="str">
        <f t="shared" si="23"/>
        <v/>
      </c>
      <c r="P66" t="str">
        <f t="shared" si="24"/>
        <v/>
      </c>
      <c r="Q66" t="str">
        <f t="shared" si="11"/>
        <v/>
      </c>
      <c r="R66" t="str">
        <f t="shared" si="12"/>
        <v/>
      </c>
      <c r="S66" t="str">
        <f t="shared" si="13"/>
        <v/>
      </c>
      <c r="T66" t="b" cm="1">
        <f t="array" ref="T66">COUNT(FIND({0,1,2,3,4,5,6,7,8,9},A66))&gt;0</f>
        <v>0</v>
      </c>
      <c r="V66" t="str">
        <f t="shared" si="14"/>
        <v/>
      </c>
    </row>
    <row r="67" spans="1:22" ht="45" customHeight="1" x14ac:dyDescent="0.25">
      <c r="A67" s="17" t="s">
        <v>29</v>
      </c>
      <c r="B67" s="17"/>
      <c r="C67" s="10"/>
      <c r="D67" s="5"/>
      <c r="E67"/>
      <c r="G67" t="str">
        <f t="shared" ref="G67:G75" si="25">TRIM(_xlfn.LET(_xlpm.fs,FIND(" ",A67),LEFT(A67,_xlpm.fs)))</f>
        <v>NOVENO</v>
      </c>
      <c r="H67" t="str">
        <f t="shared" ref="H67:H75" si="26">_xlfn.LET(_xlpm.fs,FIND(" ",A67),TRIM(MID(A67,_xlpm.fs+2,999)))</f>
        <v>UATRIMESTRE</v>
      </c>
      <c r="I67" t="str">
        <f t="shared" ref="I67:I75" si="27">LEFT(C67,1)</f>
        <v/>
      </c>
      <c r="J67">
        <f t="shared" ref="J67:J75" si="28">LEN(D67)</f>
        <v>0</v>
      </c>
      <c r="K67">
        <f t="shared" ref="K67:K98" si="29">IFERROR(FIND(",",D67),J67)</f>
        <v>0</v>
      </c>
      <c r="L67">
        <f t="shared" ref="L67:L98" si="30">IFERROR(FIND(",",D67,K67),K67)</f>
        <v>0</v>
      </c>
      <c r="M67">
        <f t="shared" ref="M67:M98" si="31">IFERROR(FIND(",",D67,L67),L67)</f>
        <v>0</v>
      </c>
      <c r="N67" t="str">
        <f t="shared" ref="N67:N75" si="32">TRIM(SUBSTITUTE(IFERROR(MID(D67,1,K67),""),",",""))</f>
        <v/>
      </c>
      <c r="O67" t="str">
        <f t="shared" ref="O67:O75" si="33">TRIM(SUBSTITUTE(IFERROR(MID(D67,K67+1,L67),""),",",""))</f>
        <v/>
      </c>
      <c r="P67" t="str">
        <f t="shared" ref="P67:P75" si="34">TRIM(SUBSTITUTE(IFERROR(MID(D67,L67+1,M67-L67),""),",",""))</f>
        <v/>
      </c>
      <c r="Q67" t="str">
        <f t="shared" si="11"/>
        <v/>
      </c>
      <c r="R67" t="str">
        <f t="shared" si="12"/>
        <v/>
      </c>
      <c r="S67" t="str">
        <f t="shared" si="13"/>
        <v/>
      </c>
      <c r="T67" t="b" cm="1">
        <f t="array" ref="T67">COUNT(FIND({0,1,2,3,4,5,6,7,8,9},A67))&gt;0</f>
        <v>0</v>
      </c>
      <c r="V67" t="str">
        <f t="shared" si="14"/>
        <v>,</v>
      </c>
    </row>
    <row r="68" spans="1:22" ht="27" customHeight="1" x14ac:dyDescent="0.25">
      <c r="A68" s="18" t="s">
        <v>91</v>
      </c>
      <c r="B68" s="18"/>
      <c r="C68" s="11">
        <v>3</v>
      </c>
      <c r="D68" s="7" t="s">
        <v>87</v>
      </c>
      <c r="E68"/>
      <c r="G68" t="str">
        <f t="shared" si="25"/>
        <v>ADM175</v>
      </c>
      <c r="H68" t="str">
        <f t="shared" si="26"/>
        <v>CREACION Y GERENCIA PYME</v>
      </c>
      <c r="I68" t="str">
        <f t="shared" si="27"/>
        <v>3</v>
      </c>
      <c r="J68">
        <f t="shared" si="28"/>
        <v>7</v>
      </c>
      <c r="K68">
        <f t="shared" si="29"/>
        <v>7</v>
      </c>
      <c r="L68">
        <f t="shared" si="30"/>
        <v>7</v>
      </c>
      <c r="M68">
        <f t="shared" si="31"/>
        <v>7</v>
      </c>
      <c r="N68" t="str">
        <f t="shared" si="32"/>
        <v>ADM219</v>
      </c>
      <c r="O68" t="str">
        <f t="shared" si="33"/>
        <v/>
      </c>
      <c r="P68" t="str">
        <f t="shared" si="34"/>
        <v/>
      </c>
      <c r="Q68" t="str">
        <f t="shared" ref="Q68:Q76" si="35">IF(N68="","",""""&amp;N68&amp;"""")</f>
        <v>"ADM219"</v>
      </c>
      <c r="R68" t="str">
        <f t="shared" ref="R68:R76" si="36">IF(O68="","",""""&amp;O68&amp;"""")</f>
        <v/>
      </c>
      <c r="S68" t="str">
        <f t="shared" ref="S68:S76" si="37">IF(P68="","",""""&amp;P68&amp;"""")</f>
        <v/>
      </c>
      <c r="T68" t="b" cm="1">
        <f t="array" ref="T68">COUNT(FIND({0,1,2,3,4,5,6,7,8,9},A68))&gt;0</f>
        <v>1</v>
      </c>
      <c r="V68" t="str">
        <f t="shared" ref="V68:V123" si="38">IF(T68,"{""codigo"":"""&amp;G68&amp;""",""asignatura"":"""&amp;H68&amp;""",""creditos"":"&amp;I68&amp;",""prereq"":["&amp;_xlfn.TEXTJOIN(",",TRUE,Q68:S68)&amp;"]}","")&amp;IF(T69,",","")</f>
        <v>{"codigo":"ADM175","asignatura":"CREACION Y GERENCIA PYME","creditos":3,"prereq":["ADM219"]},</v>
      </c>
    </row>
    <row r="69" spans="1:22" ht="45" customHeight="1" x14ac:dyDescent="0.25">
      <c r="A69" s="18" t="s">
        <v>119</v>
      </c>
      <c r="B69" s="18"/>
      <c r="C69" s="11">
        <v>3</v>
      </c>
      <c r="D69" s="9" t="s">
        <v>120</v>
      </c>
      <c r="E69"/>
      <c r="G69" t="str">
        <f t="shared" si="25"/>
        <v>MER180</v>
      </c>
      <c r="H69" t="str">
        <f t="shared" si="26"/>
        <v>PROMOCION DE VENTAS</v>
      </c>
      <c r="I69" t="str">
        <f t="shared" si="27"/>
        <v>3</v>
      </c>
      <c r="J69">
        <f t="shared" si="28"/>
        <v>15</v>
      </c>
      <c r="K69">
        <f t="shared" si="29"/>
        <v>8</v>
      </c>
      <c r="L69">
        <f t="shared" si="30"/>
        <v>8</v>
      </c>
      <c r="M69">
        <f t="shared" si="31"/>
        <v>8</v>
      </c>
      <c r="N69" t="str">
        <f t="shared" si="32"/>
        <v>MER170</v>
      </c>
      <c r="O69" t="str">
        <f t="shared" si="33"/>
        <v>SOC160</v>
      </c>
      <c r="P69" t="str">
        <f t="shared" si="34"/>
        <v/>
      </c>
      <c r="Q69" t="str">
        <f t="shared" si="35"/>
        <v>"MER170"</v>
      </c>
      <c r="R69" t="str">
        <f t="shared" si="36"/>
        <v>"SOC160"</v>
      </c>
      <c r="S69" t="str">
        <f t="shared" si="37"/>
        <v/>
      </c>
      <c r="T69" t="b" cm="1">
        <f t="array" ref="T69">COUNT(FIND({0,1,2,3,4,5,6,7,8,9},A69))&gt;0</f>
        <v>1</v>
      </c>
      <c r="V69" t="str">
        <f t="shared" si="38"/>
        <v>{"codigo":"MER180","asignatura":"PROMOCION DE VENTAS","creditos":3,"prereq":["MER170","SOC160"]},</v>
      </c>
    </row>
    <row r="70" spans="1:22" ht="36" customHeight="1" x14ac:dyDescent="0.25">
      <c r="A70" s="18" t="s">
        <v>121</v>
      </c>
      <c r="B70" s="18"/>
      <c r="C70" s="11">
        <v>3</v>
      </c>
      <c r="D70" s="7" t="s">
        <v>122</v>
      </c>
      <c r="E70"/>
      <c r="G70" t="str">
        <f t="shared" si="25"/>
        <v>MER430</v>
      </c>
      <c r="H70" t="str">
        <f t="shared" si="26"/>
        <v>MARKETING SOCIAL</v>
      </c>
      <c r="I70" t="str">
        <f t="shared" si="27"/>
        <v>3</v>
      </c>
      <c r="J70">
        <f t="shared" si="28"/>
        <v>7</v>
      </c>
      <c r="K70">
        <f t="shared" si="29"/>
        <v>7</v>
      </c>
      <c r="L70">
        <f t="shared" si="30"/>
        <v>7</v>
      </c>
      <c r="M70">
        <f t="shared" si="31"/>
        <v>7</v>
      </c>
      <c r="N70" t="str">
        <f t="shared" si="32"/>
        <v>MER233</v>
      </c>
      <c r="O70" t="str">
        <f t="shared" si="33"/>
        <v/>
      </c>
      <c r="P70" t="str">
        <f t="shared" si="34"/>
        <v/>
      </c>
      <c r="Q70" t="str">
        <f t="shared" si="35"/>
        <v>"MER233"</v>
      </c>
      <c r="R70" t="str">
        <f t="shared" si="36"/>
        <v/>
      </c>
      <c r="S70" t="str">
        <f t="shared" si="37"/>
        <v/>
      </c>
      <c r="T70" t="b" cm="1">
        <f t="array" ref="T70">COUNT(FIND({0,1,2,3,4,5,6,7,8,9},A70))&gt;0</f>
        <v>1</v>
      </c>
      <c r="V70" t="str">
        <f t="shared" si="38"/>
        <v>{"codigo":"MER430","asignatura":"MARKETING SOCIAL","creditos":3,"prereq":["MER233"]},</v>
      </c>
    </row>
    <row r="71" spans="1:22" ht="27" customHeight="1" x14ac:dyDescent="0.25">
      <c r="A71" s="18" t="s">
        <v>123</v>
      </c>
      <c r="B71" s="18"/>
      <c r="C71" s="11">
        <v>4</v>
      </c>
      <c r="D71" s="9" t="s">
        <v>124</v>
      </c>
      <c r="E71"/>
      <c r="G71" t="str">
        <f t="shared" si="25"/>
        <v>MER217</v>
      </c>
      <c r="H71" t="str">
        <f t="shared" si="26"/>
        <v>SEMINARIO DESARR.LANZAM. DEL PRODUCTO</v>
      </c>
      <c r="I71" t="str">
        <f t="shared" si="27"/>
        <v>4</v>
      </c>
      <c r="J71">
        <f t="shared" si="28"/>
        <v>15</v>
      </c>
      <c r="K71">
        <f t="shared" si="29"/>
        <v>8</v>
      </c>
      <c r="L71">
        <f t="shared" si="30"/>
        <v>8</v>
      </c>
      <c r="M71">
        <f t="shared" si="31"/>
        <v>8</v>
      </c>
      <c r="N71" t="str">
        <f t="shared" si="32"/>
        <v>MER163</v>
      </c>
      <c r="O71" t="str">
        <f t="shared" si="33"/>
        <v>MER170</v>
      </c>
      <c r="P71" t="str">
        <f t="shared" si="34"/>
        <v/>
      </c>
      <c r="Q71" t="str">
        <f t="shared" si="35"/>
        <v>"MER163"</v>
      </c>
      <c r="R71" t="str">
        <f t="shared" si="36"/>
        <v>"MER170"</v>
      </c>
      <c r="S71" t="str">
        <f t="shared" si="37"/>
        <v/>
      </c>
      <c r="T71" t="b" cm="1">
        <f t="array" ref="T71">COUNT(FIND({0,1,2,3,4,5,6,7,8,9},A71))&gt;0</f>
        <v>1</v>
      </c>
      <c r="V71" t="str">
        <f t="shared" si="38"/>
        <v>{"codigo":"MER217","asignatura":"SEMINARIO DESARR.LANZAM. DEL PRODUCTO","creditos":4,"prereq":["MER163","MER170"]},</v>
      </c>
    </row>
    <row r="72" spans="1:22" ht="45" customHeight="1" x14ac:dyDescent="0.25">
      <c r="A72" s="18" t="s">
        <v>125</v>
      </c>
      <c r="B72" s="18"/>
      <c r="C72" s="11">
        <v>3</v>
      </c>
      <c r="D72" s="7" t="s">
        <v>70</v>
      </c>
      <c r="E72"/>
      <c r="G72" t="str">
        <f t="shared" si="25"/>
        <v>MER432</v>
      </c>
      <c r="H72" t="str">
        <f t="shared" si="26"/>
        <v>COMPORTAMIENTO DEL CONSUMIDOR</v>
      </c>
      <c r="I72" t="str">
        <f t="shared" si="27"/>
        <v>3</v>
      </c>
      <c r="J72">
        <f t="shared" si="28"/>
        <v>7</v>
      </c>
      <c r="K72">
        <f t="shared" si="29"/>
        <v>7</v>
      </c>
      <c r="L72">
        <f t="shared" si="30"/>
        <v>7</v>
      </c>
      <c r="M72">
        <f t="shared" si="31"/>
        <v>7</v>
      </c>
      <c r="N72" t="str">
        <f t="shared" si="32"/>
        <v>SOC101</v>
      </c>
      <c r="O72" t="str">
        <f t="shared" si="33"/>
        <v/>
      </c>
      <c r="P72" t="str">
        <f t="shared" si="34"/>
        <v/>
      </c>
      <c r="Q72" t="str">
        <f t="shared" si="35"/>
        <v>"SOC101"</v>
      </c>
      <c r="R72" t="str">
        <f t="shared" si="36"/>
        <v/>
      </c>
      <c r="S72" t="str">
        <f t="shared" si="37"/>
        <v/>
      </c>
      <c r="T72" t="b" cm="1">
        <f t="array" ref="T72">COUNT(FIND({0,1,2,3,4,5,6,7,8,9},A72))&gt;0</f>
        <v>1</v>
      </c>
      <c r="V72" t="str">
        <f t="shared" si="38"/>
        <v>{"codigo":"MER432","asignatura":"COMPORTAMIENTO DEL CONSUMIDOR","creditos":3,"prereq":["SOC101"]}</v>
      </c>
    </row>
    <row r="73" spans="1:22" ht="54" customHeight="1" x14ac:dyDescent="0.25">
      <c r="A73" s="16" t="s">
        <v>27</v>
      </c>
      <c r="B73" s="16"/>
      <c r="C73" s="10">
        <v>16</v>
      </c>
      <c r="D73" s="1" t="s">
        <v>2</v>
      </c>
      <c r="E73"/>
      <c r="G73" t="str">
        <f t="shared" si="25"/>
        <v/>
      </c>
      <c r="H73" t="str">
        <f t="shared" si="26"/>
        <v>TOTAL CREDITOS. . . . .</v>
      </c>
      <c r="I73" t="str">
        <f t="shared" si="27"/>
        <v>1</v>
      </c>
      <c r="J73">
        <f t="shared" si="28"/>
        <v>1</v>
      </c>
      <c r="K73">
        <f t="shared" si="29"/>
        <v>1</v>
      </c>
      <c r="L73">
        <f t="shared" si="30"/>
        <v>1</v>
      </c>
      <c r="M73">
        <f t="shared" si="31"/>
        <v>1</v>
      </c>
      <c r="N73" t="str">
        <f t="shared" si="32"/>
        <v/>
      </c>
      <c r="O73" t="str">
        <f t="shared" si="33"/>
        <v/>
      </c>
      <c r="P73" t="str">
        <f t="shared" si="34"/>
        <v/>
      </c>
      <c r="Q73" t="str">
        <f t="shared" si="35"/>
        <v/>
      </c>
      <c r="R73" t="str">
        <f t="shared" si="36"/>
        <v/>
      </c>
      <c r="S73" t="str">
        <f t="shared" si="37"/>
        <v/>
      </c>
      <c r="T73" t="b" cm="1">
        <f t="array" ref="T73">COUNT(FIND({0,1,2,3,4,5,6,7,8,9},A73))&gt;0</f>
        <v>0</v>
      </c>
      <c r="V73" t="str">
        <f t="shared" si="38"/>
        <v/>
      </c>
    </row>
    <row r="74" spans="1:22" ht="45" customHeight="1" x14ac:dyDescent="0.25">
      <c r="A74" s="17" t="s">
        <v>30</v>
      </c>
      <c r="B74" s="17"/>
      <c r="C74" s="10"/>
      <c r="D74" s="1"/>
      <c r="E74"/>
      <c r="G74" t="str">
        <f t="shared" si="25"/>
        <v>DECIMO</v>
      </c>
      <c r="H74" t="str">
        <f t="shared" si="26"/>
        <v>UATRIMESTRE</v>
      </c>
      <c r="I74" t="str">
        <f t="shared" si="27"/>
        <v/>
      </c>
      <c r="J74">
        <f t="shared" si="28"/>
        <v>0</v>
      </c>
      <c r="K74">
        <f t="shared" si="29"/>
        <v>0</v>
      </c>
      <c r="L74">
        <f t="shared" si="30"/>
        <v>0</v>
      </c>
      <c r="M74">
        <f t="shared" si="31"/>
        <v>0</v>
      </c>
      <c r="N74" t="str">
        <f t="shared" si="32"/>
        <v/>
      </c>
      <c r="O74" t="str">
        <f t="shared" si="33"/>
        <v/>
      </c>
      <c r="P74" t="str">
        <f t="shared" si="34"/>
        <v/>
      </c>
      <c r="Q74" t="str">
        <f t="shared" si="35"/>
        <v/>
      </c>
      <c r="R74" t="str">
        <f t="shared" si="36"/>
        <v/>
      </c>
      <c r="S74" t="str">
        <f t="shared" si="37"/>
        <v/>
      </c>
      <c r="T74" t="b" cm="1">
        <f t="array" ref="T74">COUNT(FIND({0,1,2,3,4,5,6,7,8,9},A74))&gt;0</f>
        <v>0</v>
      </c>
      <c r="V74" t="str">
        <f t="shared" si="38"/>
        <v>,</v>
      </c>
    </row>
    <row r="75" spans="1:22" ht="63" customHeight="1" x14ac:dyDescent="0.25">
      <c r="A75" s="18" t="s">
        <v>126</v>
      </c>
      <c r="B75" s="18"/>
      <c r="C75" s="11">
        <v>3</v>
      </c>
      <c r="D75" s="9" t="s">
        <v>127</v>
      </c>
      <c r="E75"/>
      <c r="G75" t="str">
        <f t="shared" si="25"/>
        <v>MER434</v>
      </c>
      <c r="H75" t="str">
        <f t="shared" si="26"/>
        <v>TRADE MARKETING</v>
      </c>
      <c r="I75" t="str">
        <f t="shared" si="27"/>
        <v>3</v>
      </c>
      <c r="J75">
        <f t="shared" si="28"/>
        <v>15</v>
      </c>
      <c r="K75">
        <f t="shared" si="29"/>
        <v>8</v>
      </c>
      <c r="L75">
        <f t="shared" si="30"/>
        <v>8</v>
      </c>
      <c r="M75">
        <f t="shared" si="31"/>
        <v>8</v>
      </c>
      <c r="N75" t="str">
        <f t="shared" si="32"/>
        <v>MER180</v>
      </c>
      <c r="O75" t="str">
        <f t="shared" si="33"/>
        <v>MER233</v>
      </c>
      <c r="P75" t="str">
        <f t="shared" si="34"/>
        <v/>
      </c>
      <c r="Q75" t="str">
        <f t="shared" si="35"/>
        <v>"MER180"</v>
      </c>
      <c r="R75" t="str">
        <f t="shared" si="36"/>
        <v>"MER233"</v>
      </c>
      <c r="S75" t="str">
        <f t="shared" si="37"/>
        <v/>
      </c>
      <c r="T75" t="b" cm="1">
        <f t="array" ref="T75">COUNT(FIND({0,1,2,3,4,5,6,7,8,9},A75))&gt;0</f>
        <v>1</v>
      </c>
      <c r="V75" t="str">
        <f t="shared" si="38"/>
        <v>{"codigo":"MER434","asignatura":"TRADE MARKETING","creditos":3,"prereq":["MER180","MER233"]},</v>
      </c>
    </row>
    <row r="76" spans="1:22" ht="27" customHeight="1" x14ac:dyDescent="0.25">
      <c r="A76" s="18" t="s">
        <v>35</v>
      </c>
      <c r="B76" s="18"/>
      <c r="C76" s="7">
        <v>3</v>
      </c>
      <c r="D76" s="5"/>
      <c r="E76"/>
      <c r="G76" t="str">
        <f t="shared" ref="G76" si="39">TRIM(_xlfn.LET(_xlpm.fs,FIND(" ",A76),LEFT(A76,_xlpm.fs)))</f>
        <v>SOC281</v>
      </c>
      <c r="H76" t="str">
        <f t="shared" ref="H76" si="40">_xlfn.LET(_xlpm.fs,FIND(" ",A76),TRIM(MID(A76,_xlpm.fs+2,999)))</f>
        <v>SEMINARIO DE GRADO</v>
      </c>
      <c r="I76" t="str">
        <f t="shared" ref="I76" si="41">LEFT(C76,1)</f>
        <v>3</v>
      </c>
      <c r="J76">
        <f t="shared" ref="J76" si="42">LEN(D76)</f>
        <v>0</v>
      </c>
      <c r="K76">
        <f t="shared" ref="K76" si="43">IFERROR(FIND(",",D76),J76)</f>
        <v>0</v>
      </c>
      <c r="L76">
        <f t="shared" ref="L76" si="44">IFERROR(FIND(",",D76,K76),K76)</f>
        <v>0</v>
      </c>
      <c r="M76">
        <f t="shared" ref="M76" si="45">IFERROR(FIND(",",D76,L76),L76)</f>
        <v>0</v>
      </c>
      <c r="N76" t="str">
        <f t="shared" ref="N76" si="46">TRIM(SUBSTITUTE(IFERROR(MID(D76,1,K76),""),",",""))</f>
        <v/>
      </c>
      <c r="O76" t="str">
        <f t="shared" ref="O76" si="47">TRIM(SUBSTITUTE(IFERROR(MID(D76,K76+1,L76),""),",",""))</f>
        <v/>
      </c>
      <c r="P76" t="str">
        <f t="shared" ref="P76" si="48">TRIM(SUBSTITUTE(IFERROR(MID(D76,L76+1,M76-L76),""),",",""))</f>
        <v/>
      </c>
      <c r="Q76" t="str">
        <f t="shared" si="35"/>
        <v/>
      </c>
      <c r="R76" t="str">
        <f t="shared" si="36"/>
        <v/>
      </c>
      <c r="S76" t="str">
        <f t="shared" si="37"/>
        <v/>
      </c>
      <c r="T76" t="b" cm="1">
        <f t="array" ref="T76">COUNT(FIND({0,1,2,3,4,5,6,7,8,9},A76))&gt;0</f>
        <v>1</v>
      </c>
      <c r="V76" t="str">
        <f t="shared" si="38"/>
        <v>{"codigo":"SOC281","asignatura":"SEMINARIO DE GRADO","creditos":3,"prereq":[]},</v>
      </c>
    </row>
    <row r="77" spans="1:22" ht="36" customHeight="1" x14ac:dyDescent="0.25">
      <c r="A77" s="7" t="s">
        <v>89</v>
      </c>
      <c r="C77" s="7">
        <v>3</v>
      </c>
      <c r="D77" s="7" t="s">
        <v>86</v>
      </c>
      <c r="E77"/>
      <c r="G77" t="str">
        <f t="shared" ref="G77:G140" si="49">TRIM(_xlfn.LET(_xlpm.fs,FIND(" ",A77),LEFT(A77,_xlpm.fs)))</f>
        <v>IDI070</v>
      </c>
      <c r="H77" t="str">
        <f t="shared" ref="H77:H140" si="50">_xlfn.LET(_xlpm.fs,FIND(" ",A77),TRIM(MID(A77,_xlpm.fs+2,999)))</f>
        <v>INGLES TECNICO PARA NEGOCIOS I</v>
      </c>
      <c r="I77" t="str">
        <f t="shared" ref="I77:I140" si="51">LEFT(C77,1)</f>
        <v>3</v>
      </c>
      <c r="J77">
        <f t="shared" ref="J77:J140" si="52">LEN(D77)</f>
        <v>7</v>
      </c>
      <c r="K77">
        <f t="shared" ref="K77:K140" si="53">IFERROR(FIND(",",D77),J77)</f>
        <v>7</v>
      </c>
      <c r="L77">
        <f t="shared" ref="L77:L140" si="54">IFERROR(FIND(",",D77,K77),K77)</f>
        <v>7</v>
      </c>
      <c r="M77">
        <f t="shared" ref="M77:M140" si="55">IFERROR(FIND(",",D77,L77),L77)</f>
        <v>7</v>
      </c>
      <c r="N77" t="str">
        <f t="shared" ref="N77:N140" si="56">TRIM(SUBSTITUTE(IFERROR(MID(D77,1,K77),""),",",""))</f>
        <v>ENG008</v>
      </c>
      <c r="O77" t="str">
        <f t="shared" ref="O77:O140" si="57">TRIM(SUBSTITUTE(IFERROR(MID(D77,K77+1,L77),""),",",""))</f>
        <v/>
      </c>
      <c r="P77" t="str">
        <f t="shared" ref="P77:P140" si="58">TRIM(SUBSTITUTE(IFERROR(MID(D77,L77+1,M77-L77),""),",",""))</f>
        <v/>
      </c>
      <c r="Q77" t="str">
        <f t="shared" ref="Q77:Q140" si="59">IF(N77="","",""""&amp;N77&amp;"""")</f>
        <v>"ENG008"</v>
      </c>
      <c r="R77" t="str">
        <f t="shared" ref="R77:R140" si="60">IF(O77="","",""""&amp;O77&amp;"""")</f>
        <v/>
      </c>
      <c r="S77" t="str">
        <f t="shared" ref="S77:S140" si="61">IF(P77="","",""""&amp;P77&amp;"""")</f>
        <v/>
      </c>
      <c r="T77" t="b" cm="1">
        <f t="array" ref="T77">COUNT(FIND({0,1,2,3,4,5,6,7,8,9},A77))&gt;0</f>
        <v>1</v>
      </c>
      <c r="V77" t="str">
        <f t="shared" si="38"/>
        <v>{"codigo":"IDI070","asignatura":"INGLES TECNICO PARA NEGOCIOS I","creditos":3,"prereq":["ENG008"]},</v>
      </c>
    </row>
    <row r="78" spans="1:22" ht="36" customHeight="1" x14ac:dyDescent="0.25">
      <c r="A78" s="7" t="s">
        <v>128</v>
      </c>
      <c r="C78" s="7">
        <v>3</v>
      </c>
      <c r="D78" s="7" t="s">
        <v>129</v>
      </c>
      <c r="E78"/>
      <c r="G78" t="str">
        <f t="shared" si="49"/>
        <v>MER300</v>
      </c>
      <c r="H78" t="str">
        <f t="shared" si="50"/>
        <v>GERENCIA DE MARCA</v>
      </c>
      <c r="I78" t="str">
        <f t="shared" si="51"/>
        <v>3</v>
      </c>
      <c r="J78">
        <f t="shared" si="52"/>
        <v>7</v>
      </c>
      <c r="K78">
        <f t="shared" si="53"/>
        <v>7</v>
      </c>
      <c r="L78">
        <f t="shared" si="54"/>
        <v>7</v>
      </c>
      <c r="M78">
        <f t="shared" si="55"/>
        <v>7</v>
      </c>
      <c r="N78" t="str">
        <f t="shared" si="56"/>
        <v>MER217</v>
      </c>
      <c r="O78" t="str">
        <f t="shared" si="57"/>
        <v/>
      </c>
      <c r="P78" t="str">
        <f t="shared" si="58"/>
        <v/>
      </c>
      <c r="Q78" t="str">
        <f t="shared" si="59"/>
        <v>"MER217"</v>
      </c>
      <c r="R78" t="str">
        <f t="shared" si="60"/>
        <v/>
      </c>
      <c r="S78" t="str">
        <f t="shared" si="61"/>
        <v/>
      </c>
      <c r="T78" t="b" cm="1">
        <f t="array" ref="T78">COUNT(FIND({0,1,2,3,4,5,6,7,8,9},A78))&gt;0</f>
        <v>1</v>
      </c>
      <c r="V78" t="str">
        <f t="shared" si="38"/>
        <v>{"codigo":"MER300","asignatura":"GERENCIA DE MARCA","creditos":3,"prereq":["MER217"]},</v>
      </c>
    </row>
    <row r="79" spans="1:22" ht="36" customHeight="1" x14ac:dyDescent="0.25">
      <c r="A79" s="7" t="s">
        <v>130</v>
      </c>
      <c r="C79" s="7">
        <v>2</v>
      </c>
      <c r="D79" s="7" t="s">
        <v>131</v>
      </c>
      <c r="E79"/>
      <c r="G79" t="str">
        <f t="shared" si="49"/>
        <v>MER436</v>
      </c>
      <c r="H79" t="str">
        <f t="shared" si="50"/>
        <v>E-BUSINESS</v>
      </c>
      <c r="I79" t="str">
        <f t="shared" si="51"/>
        <v>2</v>
      </c>
      <c r="J79">
        <f t="shared" si="52"/>
        <v>7</v>
      </c>
      <c r="K79">
        <f t="shared" si="53"/>
        <v>7</v>
      </c>
      <c r="L79">
        <f t="shared" si="54"/>
        <v>7</v>
      </c>
      <c r="M79">
        <f t="shared" si="55"/>
        <v>7</v>
      </c>
      <c r="N79" t="str">
        <f t="shared" si="56"/>
        <v>MER180</v>
      </c>
      <c r="O79" t="str">
        <f t="shared" si="57"/>
        <v/>
      </c>
      <c r="P79" t="str">
        <f t="shared" si="58"/>
        <v/>
      </c>
      <c r="Q79" t="str">
        <f t="shared" si="59"/>
        <v>"MER180"</v>
      </c>
      <c r="R79" t="str">
        <f t="shared" si="60"/>
        <v/>
      </c>
      <c r="S79" t="str">
        <f t="shared" si="61"/>
        <v/>
      </c>
      <c r="T79" t="b" cm="1">
        <f t="array" ref="T79">COUNT(FIND({0,1,2,3,4,5,6,7,8,9},A79))&gt;0</f>
        <v>1</v>
      </c>
      <c r="V79" t="str">
        <f t="shared" si="38"/>
        <v>{"codigo":"MER436","asignatura":"E-BUSINESS","creditos":2,"prereq":["MER180"]}</v>
      </c>
    </row>
    <row r="80" spans="1:22" ht="54" customHeight="1" x14ac:dyDescent="0.25">
      <c r="A80" s="4" t="s">
        <v>24</v>
      </c>
      <c r="C80" s="16">
        <v>14</v>
      </c>
      <c r="D80" s="5"/>
      <c r="E80"/>
      <c r="G80" t="str">
        <f t="shared" si="49"/>
        <v/>
      </c>
      <c r="H80" t="str">
        <f t="shared" si="50"/>
        <v>TOTAL CREDITOS. . . . .</v>
      </c>
      <c r="I80" t="str">
        <f t="shared" si="51"/>
        <v>1</v>
      </c>
      <c r="J80">
        <f t="shared" si="52"/>
        <v>0</v>
      </c>
      <c r="K80">
        <f t="shared" si="53"/>
        <v>0</v>
      </c>
      <c r="L80">
        <f t="shared" si="54"/>
        <v>0</v>
      </c>
      <c r="M80">
        <f t="shared" si="55"/>
        <v>0</v>
      </c>
      <c r="N80" t="str">
        <f t="shared" si="56"/>
        <v/>
      </c>
      <c r="O80" t="str">
        <f t="shared" si="57"/>
        <v/>
      </c>
      <c r="P80" t="str">
        <f t="shared" si="58"/>
        <v/>
      </c>
      <c r="Q80" t="str">
        <f t="shared" si="59"/>
        <v/>
      </c>
      <c r="R80" t="str">
        <f t="shared" si="60"/>
        <v/>
      </c>
      <c r="S80" t="str">
        <f t="shared" si="61"/>
        <v/>
      </c>
      <c r="T80" t="b" cm="1">
        <f t="array" ref="T80">COUNT(FIND({0,1,2,3,4,5,6,7,8,9},A80))&gt;0</f>
        <v>0</v>
      </c>
      <c r="V80" t="str">
        <f t="shared" si="38"/>
        <v/>
      </c>
    </row>
    <row r="81" spans="1:22" ht="27" customHeight="1" x14ac:dyDescent="0.25">
      <c r="A81" s="2" t="s">
        <v>34</v>
      </c>
      <c r="C81" s="16"/>
      <c r="D81" s="5"/>
      <c r="E81"/>
      <c r="G81" t="str">
        <f t="shared" si="49"/>
        <v>DECIMO</v>
      </c>
      <c r="H81" t="str">
        <f t="shared" si="50"/>
        <v>RIMER CUATRIMESTRE</v>
      </c>
      <c r="I81" t="str">
        <f t="shared" si="51"/>
        <v/>
      </c>
      <c r="J81">
        <f t="shared" si="52"/>
        <v>0</v>
      </c>
      <c r="K81">
        <f t="shared" si="53"/>
        <v>0</v>
      </c>
      <c r="L81">
        <f t="shared" si="54"/>
        <v>0</v>
      </c>
      <c r="M81">
        <f t="shared" si="55"/>
        <v>0</v>
      </c>
      <c r="N81" t="str">
        <f t="shared" si="56"/>
        <v/>
      </c>
      <c r="O81" t="str">
        <f t="shared" si="57"/>
        <v/>
      </c>
      <c r="P81" t="str">
        <f t="shared" si="58"/>
        <v/>
      </c>
      <c r="Q81" t="str">
        <f t="shared" si="59"/>
        <v/>
      </c>
      <c r="R81" t="str">
        <f t="shared" si="60"/>
        <v/>
      </c>
      <c r="S81" t="str">
        <f t="shared" si="61"/>
        <v/>
      </c>
      <c r="T81" t="b" cm="1">
        <f t="array" ref="T81">COUNT(FIND({0,1,2,3,4,5,6,7,8,9},A81))&gt;0</f>
        <v>0</v>
      </c>
      <c r="V81" t="str">
        <f t="shared" si="38"/>
        <v>,</v>
      </c>
    </row>
    <row r="82" spans="1:22" ht="45" customHeight="1" x14ac:dyDescent="0.25">
      <c r="A82" s="7" t="s">
        <v>132</v>
      </c>
      <c r="C82" s="7">
        <v>3</v>
      </c>
      <c r="D82" s="9" t="s">
        <v>133</v>
      </c>
      <c r="E82"/>
      <c r="G82" t="str">
        <f t="shared" si="49"/>
        <v>MER413</v>
      </c>
      <c r="H82" t="str">
        <f t="shared" si="50"/>
        <v>SIMULACION DINAMICA DE MERCADOTECNIA</v>
      </c>
      <c r="I82" t="str">
        <f t="shared" si="51"/>
        <v>3</v>
      </c>
      <c r="J82">
        <f t="shared" si="52"/>
        <v>15</v>
      </c>
      <c r="K82">
        <f t="shared" si="53"/>
        <v>8</v>
      </c>
      <c r="L82">
        <f t="shared" si="54"/>
        <v>8</v>
      </c>
      <c r="M82">
        <f t="shared" si="55"/>
        <v>8</v>
      </c>
      <c r="N82" t="str">
        <f t="shared" si="56"/>
        <v>MER120</v>
      </c>
      <c r="O82" t="str">
        <f t="shared" si="57"/>
        <v>MER436</v>
      </c>
      <c r="P82" t="str">
        <f t="shared" si="58"/>
        <v/>
      </c>
      <c r="Q82" t="str">
        <f t="shared" si="59"/>
        <v>"MER120"</v>
      </c>
      <c r="R82" t="str">
        <f t="shared" si="60"/>
        <v>"MER436"</v>
      </c>
      <c r="S82" t="str">
        <f t="shared" si="61"/>
        <v/>
      </c>
      <c r="T82" t="b" cm="1">
        <f t="array" ref="T82">COUNT(FIND({0,1,2,3,4,5,6,7,8,9},A82))&gt;0</f>
        <v>1</v>
      </c>
      <c r="V82" t="str">
        <f t="shared" si="38"/>
        <v>{"codigo":"MER413","asignatura":"SIMULACION DINAMICA DE MERCADOTECNIA","creditos":3,"prereq":["MER120","MER436"]},</v>
      </c>
    </row>
    <row r="83" spans="1:22" ht="27" customHeight="1" x14ac:dyDescent="0.25">
      <c r="A83" s="7" t="s">
        <v>134</v>
      </c>
      <c r="C83" s="7">
        <v>4</v>
      </c>
      <c r="D83" s="9" t="s">
        <v>135</v>
      </c>
      <c r="E83"/>
      <c r="G83" t="str">
        <f t="shared" si="49"/>
        <v>MER438</v>
      </c>
      <c r="H83" t="str">
        <f t="shared" si="50"/>
        <v>SEMINARIO PLAN DE MARKETING</v>
      </c>
      <c r="I83" t="str">
        <f t="shared" si="51"/>
        <v>4</v>
      </c>
      <c r="J83">
        <f t="shared" si="52"/>
        <v>15</v>
      </c>
      <c r="K83">
        <f t="shared" si="53"/>
        <v>8</v>
      </c>
      <c r="L83">
        <f t="shared" si="54"/>
        <v>8</v>
      </c>
      <c r="M83">
        <f t="shared" si="55"/>
        <v>8</v>
      </c>
      <c r="N83" t="str">
        <f t="shared" si="56"/>
        <v>MER217</v>
      </c>
      <c r="O83" t="str">
        <f t="shared" si="57"/>
        <v>MER429</v>
      </c>
      <c r="P83" t="str">
        <f t="shared" si="58"/>
        <v/>
      </c>
      <c r="Q83" t="str">
        <f t="shared" si="59"/>
        <v>"MER217"</v>
      </c>
      <c r="R83" t="str">
        <f t="shared" si="60"/>
        <v>"MER429"</v>
      </c>
      <c r="S83" t="str">
        <f t="shared" si="61"/>
        <v/>
      </c>
      <c r="T83" t="b" cm="1">
        <f t="array" ref="T83">COUNT(FIND({0,1,2,3,4,5,6,7,8,9},A83))&gt;0</f>
        <v>1</v>
      </c>
      <c r="V83" t="str">
        <f t="shared" si="38"/>
        <v>{"codigo":"MER438","asignatura":"SEMINARIO PLAN DE MARKETING","creditos":4,"prereq":["MER217","MER429"]},</v>
      </c>
    </row>
    <row r="84" spans="1:22" ht="36" customHeight="1" x14ac:dyDescent="0.25">
      <c r="A84" s="7" t="s">
        <v>90</v>
      </c>
      <c r="C84" s="7">
        <v>3</v>
      </c>
      <c r="D84" s="7" t="s">
        <v>88</v>
      </c>
      <c r="E84"/>
      <c r="G84" t="str">
        <f t="shared" si="49"/>
        <v>IDI071</v>
      </c>
      <c r="H84" t="str">
        <f t="shared" si="50"/>
        <v>INGLES TECNICO PARA NEGOCIOS II</v>
      </c>
      <c r="I84" t="str">
        <f t="shared" si="51"/>
        <v>3</v>
      </c>
      <c r="J84">
        <f t="shared" si="52"/>
        <v>7</v>
      </c>
      <c r="K84">
        <f t="shared" si="53"/>
        <v>7</v>
      </c>
      <c r="L84">
        <f t="shared" si="54"/>
        <v>7</v>
      </c>
      <c r="M84">
        <f t="shared" si="55"/>
        <v>7</v>
      </c>
      <c r="N84" t="str">
        <f t="shared" si="56"/>
        <v>IDI070</v>
      </c>
      <c r="O84" t="str">
        <f t="shared" si="57"/>
        <v/>
      </c>
      <c r="P84" t="str">
        <f t="shared" si="58"/>
        <v/>
      </c>
      <c r="Q84" t="str">
        <f t="shared" si="59"/>
        <v>"IDI070"</v>
      </c>
      <c r="R84" t="str">
        <f t="shared" si="60"/>
        <v/>
      </c>
      <c r="S84" t="str">
        <f t="shared" si="61"/>
        <v/>
      </c>
      <c r="T84" t="b" cm="1">
        <f t="array" ref="T84">COUNT(FIND({0,1,2,3,4,5,6,7,8,9},A84))&gt;0</f>
        <v>1</v>
      </c>
      <c r="V84" t="str">
        <f t="shared" si="38"/>
        <v>{"codigo":"IDI071","asignatura":"INGLES TECNICO PARA NEGOCIOS II","creditos":3,"prereq":["IDI070"]}</v>
      </c>
    </row>
    <row r="85" spans="1:22" ht="36" customHeight="1" x14ac:dyDescent="0.25">
      <c r="A85" s="4" t="s">
        <v>24</v>
      </c>
      <c r="C85" s="16">
        <v>10</v>
      </c>
      <c r="D85" s="5"/>
      <c r="E85"/>
      <c r="G85" t="str">
        <f t="shared" si="49"/>
        <v/>
      </c>
      <c r="H85" t="str">
        <f t="shared" si="50"/>
        <v>TOTAL CREDITOS. . . . .</v>
      </c>
      <c r="I85" t="str">
        <f t="shared" si="51"/>
        <v>1</v>
      </c>
      <c r="J85">
        <f t="shared" si="52"/>
        <v>0</v>
      </c>
      <c r="K85">
        <f t="shared" si="53"/>
        <v>0</v>
      </c>
      <c r="L85">
        <f t="shared" si="54"/>
        <v>0</v>
      </c>
      <c r="M85">
        <f t="shared" si="55"/>
        <v>0</v>
      </c>
      <c r="N85" t="str">
        <f t="shared" si="56"/>
        <v/>
      </c>
      <c r="O85" t="str">
        <f t="shared" si="57"/>
        <v/>
      </c>
      <c r="P85" t="str">
        <f t="shared" si="58"/>
        <v/>
      </c>
      <c r="Q85" t="str">
        <f t="shared" si="59"/>
        <v/>
      </c>
      <c r="R85" t="str">
        <f t="shared" si="60"/>
        <v/>
      </c>
      <c r="S85" t="str">
        <f t="shared" si="61"/>
        <v/>
      </c>
      <c r="T85" t="b" cm="1">
        <f t="array" ref="T85">COUNT(FIND({0,1,2,3,4,5,6,7,8,9},A85))&gt;0</f>
        <v>0</v>
      </c>
      <c r="V85" t="str">
        <f t="shared" si="38"/>
        <v/>
      </c>
    </row>
    <row r="86" spans="1:22" ht="54" customHeight="1" x14ac:dyDescent="0.25">
      <c r="A86" s="2" t="s">
        <v>36</v>
      </c>
      <c r="C86" s="16"/>
      <c r="D86" s="5"/>
      <c r="E86"/>
      <c r="F86" s="13"/>
      <c r="G86" t="str">
        <f t="shared" si="49"/>
        <v>DECIMO</v>
      </c>
      <c r="H86" t="str">
        <f t="shared" si="50"/>
        <v>EGUNDO CUATRIMESTRE</v>
      </c>
      <c r="I86" t="str">
        <f t="shared" si="51"/>
        <v/>
      </c>
      <c r="J86">
        <f t="shared" si="52"/>
        <v>0</v>
      </c>
      <c r="K86">
        <f t="shared" si="53"/>
        <v>0</v>
      </c>
      <c r="L86">
        <f t="shared" si="54"/>
        <v>0</v>
      </c>
      <c r="M86">
        <f t="shared" si="55"/>
        <v>0</v>
      </c>
      <c r="N86" t="str">
        <f t="shared" si="56"/>
        <v/>
      </c>
      <c r="O86" t="str">
        <f t="shared" si="57"/>
        <v/>
      </c>
      <c r="P86" t="str">
        <f t="shared" si="58"/>
        <v/>
      </c>
      <c r="Q86" t="str">
        <f t="shared" si="59"/>
        <v/>
      </c>
      <c r="R86" t="str">
        <f t="shared" si="60"/>
        <v/>
      </c>
      <c r="S86" t="str">
        <f t="shared" si="61"/>
        <v/>
      </c>
      <c r="T86" t="b" cm="1">
        <f t="array" ref="T86">COUNT(FIND({0,1,2,3,4,5,6,7,8,9},A86))&gt;0</f>
        <v>0</v>
      </c>
      <c r="V86" t="str">
        <f t="shared" si="38"/>
        <v/>
      </c>
    </row>
    <row r="87" spans="1:22" ht="36" customHeight="1" x14ac:dyDescent="0.25">
      <c r="A87" s="7" t="s">
        <v>136</v>
      </c>
      <c r="C87" s="7">
        <v>6</v>
      </c>
      <c r="D87" s="5"/>
      <c r="E87"/>
      <c r="G87" t="str">
        <f t="shared" si="49"/>
        <v>TESMON</v>
      </c>
      <c r="H87" t="str">
        <f t="shared" si="50"/>
        <v>RABAJO DE GRADO O CURSO MONOGRAFICO</v>
      </c>
      <c r="I87" t="str">
        <f t="shared" si="51"/>
        <v>6</v>
      </c>
      <c r="J87">
        <f t="shared" si="52"/>
        <v>0</v>
      </c>
      <c r="K87">
        <f t="shared" si="53"/>
        <v>0</v>
      </c>
      <c r="L87">
        <f t="shared" si="54"/>
        <v>0</v>
      </c>
      <c r="M87">
        <f t="shared" si="55"/>
        <v>0</v>
      </c>
      <c r="N87" t="str">
        <f t="shared" si="56"/>
        <v/>
      </c>
      <c r="O87" t="str">
        <f t="shared" si="57"/>
        <v/>
      </c>
      <c r="P87" t="str">
        <f t="shared" si="58"/>
        <v/>
      </c>
      <c r="Q87" t="str">
        <f t="shared" si="59"/>
        <v/>
      </c>
      <c r="R87" t="str">
        <f t="shared" si="60"/>
        <v/>
      </c>
      <c r="S87" t="str">
        <f t="shared" si="61"/>
        <v/>
      </c>
      <c r="T87" t="b" cm="1">
        <f t="array" ref="T87">COUNT(FIND({0,1,2,3,4,5,6,7,8,9},A87))&gt;0</f>
        <v>0</v>
      </c>
      <c r="V87" t="str">
        <f t="shared" si="38"/>
        <v/>
      </c>
    </row>
    <row r="88" spans="1:22" ht="36" customHeight="1" x14ac:dyDescent="0.25">
      <c r="A88" s="16"/>
      <c r="B88" s="16"/>
      <c r="C88" s="4"/>
      <c r="D88" s="5"/>
      <c r="E88"/>
      <c r="F88" s="14"/>
      <c r="G88" t="e">
        <f t="shared" si="49"/>
        <v>#VALUE!</v>
      </c>
      <c r="H88" t="e">
        <f t="shared" si="50"/>
        <v>#VALUE!</v>
      </c>
      <c r="I88" t="str">
        <f t="shared" si="51"/>
        <v/>
      </c>
      <c r="J88">
        <f t="shared" si="52"/>
        <v>0</v>
      </c>
      <c r="K88">
        <f t="shared" si="53"/>
        <v>0</v>
      </c>
      <c r="L88">
        <f t="shared" si="54"/>
        <v>0</v>
      </c>
      <c r="M88">
        <f t="shared" si="55"/>
        <v>0</v>
      </c>
      <c r="N88" t="str">
        <f t="shared" si="56"/>
        <v/>
      </c>
      <c r="O88" t="str">
        <f t="shared" si="57"/>
        <v/>
      </c>
      <c r="P88" t="str">
        <f t="shared" si="58"/>
        <v/>
      </c>
      <c r="Q88" t="str">
        <f t="shared" si="59"/>
        <v/>
      </c>
      <c r="R88" t="str">
        <f t="shared" si="60"/>
        <v/>
      </c>
      <c r="S88" t="str">
        <f t="shared" si="61"/>
        <v/>
      </c>
      <c r="T88" t="b" cm="1">
        <f t="array" ref="T88">COUNT(FIND({0,1,2,3,4,5,6,7,8,9},A88))&gt;0</f>
        <v>0</v>
      </c>
      <c r="V88" t="str">
        <f t="shared" si="38"/>
        <v/>
      </c>
    </row>
    <row r="89" spans="1:22" x14ac:dyDescent="0.25">
      <c r="A89" s="16"/>
      <c r="B89" s="16"/>
      <c r="C89" s="4"/>
      <c r="D89" s="5"/>
      <c r="E89"/>
      <c r="G89" t="e">
        <f t="shared" si="49"/>
        <v>#VALUE!</v>
      </c>
      <c r="H89" t="e">
        <f t="shared" si="50"/>
        <v>#VALUE!</v>
      </c>
      <c r="I89" t="str">
        <f t="shared" si="51"/>
        <v/>
      </c>
      <c r="J89">
        <f t="shared" si="52"/>
        <v>0</v>
      </c>
      <c r="K89">
        <f t="shared" si="53"/>
        <v>0</v>
      </c>
      <c r="L89">
        <f t="shared" si="54"/>
        <v>0</v>
      </c>
      <c r="M89">
        <f t="shared" si="55"/>
        <v>0</v>
      </c>
      <c r="N89" t="str">
        <f t="shared" si="56"/>
        <v/>
      </c>
      <c r="O89" t="str">
        <f t="shared" si="57"/>
        <v/>
      </c>
      <c r="P89" t="str">
        <f t="shared" si="58"/>
        <v/>
      </c>
      <c r="Q89" t="str">
        <f t="shared" si="59"/>
        <v/>
      </c>
      <c r="R89" t="str">
        <f t="shared" si="60"/>
        <v/>
      </c>
      <c r="S89" t="str">
        <f t="shared" si="61"/>
        <v/>
      </c>
      <c r="T89" t="b" cm="1">
        <f t="array" ref="T89">COUNT(FIND({0,1,2,3,4,5,6,7,8,9},A89))&gt;0</f>
        <v>0</v>
      </c>
      <c r="V89" t="str">
        <f t="shared" si="38"/>
        <v/>
      </c>
    </row>
    <row r="90" spans="1:22" x14ac:dyDescent="0.25">
      <c r="C90" s="11"/>
      <c r="D90" s="11"/>
      <c r="E90" s="11">
        <v>2</v>
      </c>
      <c r="F90" s="15"/>
      <c r="G90" t="e">
        <f t="shared" si="49"/>
        <v>#VALUE!</v>
      </c>
      <c r="H90" t="e">
        <f t="shared" si="50"/>
        <v>#VALUE!</v>
      </c>
      <c r="I90" t="str">
        <f t="shared" si="51"/>
        <v/>
      </c>
      <c r="J90">
        <f t="shared" si="52"/>
        <v>0</v>
      </c>
      <c r="K90">
        <f t="shared" si="53"/>
        <v>0</v>
      </c>
      <c r="L90">
        <f t="shared" si="54"/>
        <v>0</v>
      </c>
      <c r="M90">
        <f t="shared" si="55"/>
        <v>0</v>
      </c>
      <c r="N90" t="str">
        <f t="shared" si="56"/>
        <v/>
      </c>
      <c r="O90" t="str">
        <f t="shared" si="57"/>
        <v/>
      </c>
      <c r="P90" t="str">
        <f t="shared" si="58"/>
        <v/>
      </c>
      <c r="Q90" t="str">
        <f t="shared" si="59"/>
        <v/>
      </c>
      <c r="R90" t="str">
        <f t="shared" si="60"/>
        <v/>
      </c>
      <c r="S90" t="str">
        <f t="shared" si="61"/>
        <v/>
      </c>
      <c r="T90" t="b" cm="1">
        <f t="array" ref="T90">COUNT(FIND({0,1,2,3,4,5,6,7,8,9},A90))&gt;0</f>
        <v>0</v>
      </c>
      <c r="V90" t="str">
        <f t="shared" si="38"/>
        <v/>
      </c>
    </row>
    <row r="91" spans="1:22" x14ac:dyDescent="0.25">
      <c r="C91" s="10"/>
      <c r="D91" s="10"/>
      <c r="E91" s="10">
        <v>0</v>
      </c>
      <c r="F91" s="13"/>
      <c r="G91" t="e">
        <f t="shared" si="49"/>
        <v>#VALUE!</v>
      </c>
      <c r="H91" t="e">
        <f t="shared" si="50"/>
        <v>#VALUE!</v>
      </c>
      <c r="I91" t="str">
        <f t="shared" si="51"/>
        <v/>
      </c>
      <c r="J91">
        <f t="shared" si="52"/>
        <v>0</v>
      </c>
      <c r="K91">
        <f t="shared" si="53"/>
        <v>0</v>
      </c>
      <c r="L91">
        <f t="shared" si="54"/>
        <v>0</v>
      </c>
      <c r="M91">
        <f t="shared" si="55"/>
        <v>0</v>
      </c>
      <c r="N91" t="str">
        <f t="shared" si="56"/>
        <v/>
      </c>
      <c r="O91" t="str">
        <f t="shared" si="57"/>
        <v/>
      </c>
      <c r="P91" t="str">
        <f t="shared" si="58"/>
        <v/>
      </c>
      <c r="Q91" t="str">
        <f t="shared" si="59"/>
        <v/>
      </c>
      <c r="R91" t="str">
        <f t="shared" si="60"/>
        <v/>
      </c>
      <c r="S91" t="str">
        <f t="shared" si="61"/>
        <v/>
      </c>
      <c r="T91" t="b" cm="1">
        <f t="array" ref="T91">COUNT(FIND({0,1,2,3,4,5,6,7,8,9},A91))&gt;0</f>
        <v>0</v>
      </c>
      <c r="V91" t="str">
        <f t="shared" si="38"/>
        <v/>
      </c>
    </row>
    <row r="92" spans="1:22" x14ac:dyDescent="0.25">
      <c r="A92" s="12"/>
      <c r="C92" s="12"/>
      <c r="D92" s="12"/>
      <c r="E92"/>
      <c r="G92" t="e">
        <f t="shared" si="49"/>
        <v>#VALUE!</v>
      </c>
      <c r="H92" t="e">
        <f t="shared" si="50"/>
        <v>#VALUE!</v>
      </c>
      <c r="I92" t="str">
        <f t="shared" si="51"/>
        <v/>
      </c>
      <c r="J92">
        <f t="shared" si="52"/>
        <v>0</v>
      </c>
      <c r="K92">
        <f t="shared" si="53"/>
        <v>0</v>
      </c>
      <c r="L92">
        <f t="shared" si="54"/>
        <v>0</v>
      </c>
      <c r="M92">
        <f t="shared" si="55"/>
        <v>0</v>
      </c>
      <c r="N92" t="str">
        <f t="shared" si="56"/>
        <v/>
      </c>
      <c r="O92" t="str">
        <f t="shared" si="57"/>
        <v/>
      </c>
      <c r="P92" t="str">
        <f t="shared" si="58"/>
        <v/>
      </c>
      <c r="Q92" t="str">
        <f t="shared" si="59"/>
        <v/>
      </c>
      <c r="R92" t="str">
        <f t="shared" si="60"/>
        <v/>
      </c>
      <c r="S92" t="str">
        <f t="shared" si="61"/>
        <v/>
      </c>
      <c r="T92" t="b" cm="1">
        <f t="array" ref="T92">COUNT(FIND({0,1,2,3,4,5,6,7,8,9},A92))&gt;0</f>
        <v>0</v>
      </c>
      <c r="V92" t="str">
        <f t="shared" si="38"/>
        <v/>
      </c>
    </row>
    <row r="93" spans="1:22" x14ac:dyDescent="0.25">
      <c r="G93" t="e">
        <f t="shared" si="49"/>
        <v>#VALUE!</v>
      </c>
      <c r="H93" t="e">
        <f t="shared" si="50"/>
        <v>#VALUE!</v>
      </c>
      <c r="I93" t="str">
        <f t="shared" si="51"/>
        <v/>
      </c>
      <c r="J93">
        <f t="shared" si="52"/>
        <v>0</v>
      </c>
      <c r="K93">
        <f t="shared" si="53"/>
        <v>0</v>
      </c>
      <c r="L93">
        <f t="shared" si="54"/>
        <v>0</v>
      </c>
      <c r="M93">
        <f t="shared" si="55"/>
        <v>0</v>
      </c>
      <c r="N93" t="str">
        <f t="shared" si="56"/>
        <v/>
      </c>
      <c r="O93" t="str">
        <f t="shared" si="57"/>
        <v/>
      </c>
      <c r="P93" t="str">
        <f t="shared" si="58"/>
        <v/>
      </c>
      <c r="Q93" t="str">
        <f t="shared" si="59"/>
        <v/>
      </c>
      <c r="R93" t="str">
        <f t="shared" si="60"/>
        <v/>
      </c>
      <c r="S93" t="str">
        <f t="shared" si="61"/>
        <v/>
      </c>
      <c r="T93" t="b" cm="1">
        <f t="array" ref="T93">COUNT(FIND({0,1,2,3,4,5,6,7,8,9},A93))&gt;0</f>
        <v>0</v>
      </c>
      <c r="V93" t="str">
        <f t="shared" si="38"/>
        <v/>
      </c>
    </row>
    <row r="94" spans="1:22" x14ac:dyDescent="0.25">
      <c r="G94" t="e">
        <f t="shared" si="49"/>
        <v>#VALUE!</v>
      </c>
      <c r="H94" t="e">
        <f t="shared" si="50"/>
        <v>#VALUE!</v>
      </c>
      <c r="I94" t="str">
        <f t="shared" si="51"/>
        <v/>
      </c>
      <c r="J94">
        <f t="shared" si="52"/>
        <v>0</v>
      </c>
      <c r="K94">
        <f t="shared" si="53"/>
        <v>0</v>
      </c>
      <c r="L94">
        <f t="shared" si="54"/>
        <v>0</v>
      </c>
      <c r="M94">
        <f t="shared" si="55"/>
        <v>0</v>
      </c>
      <c r="N94" t="str">
        <f t="shared" si="56"/>
        <v/>
      </c>
      <c r="O94" t="str">
        <f t="shared" si="57"/>
        <v/>
      </c>
      <c r="P94" t="str">
        <f t="shared" si="58"/>
        <v/>
      </c>
      <c r="Q94" t="str">
        <f t="shared" si="59"/>
        <v/>
      </c>
      <c r="R94" t="str">
        <f t="shared" si="60"/>
        <v/>
      </c>
      <c r="S94" t="str">
        <f t="shared" si="61"/>
        <v/>
      </c>
      <c r="T94" t="b" cm="1">
        <f t="array" ref="T94">COUNT(FIND({0,1,2,3,4,5,6,7,8,9},A94))&gt;0</f>
        <v>0</v>
      </c>
      <c r="V94" t="str">
        <f t="shared" si="38"/>
        <v/>
      </c>
    </row>
    <row r="95" spans="1:22" x14ac:dyDescent="0.25">
      <c r="G95" t="e">
        <f t="shared" si="49"/>
        <v>#VALUE!</v>
      </c>
      <c r="H95" t="e">
        <f t="shared" si="50"/>
        <v>#VALUE!</v>
      </c>
      <c r="I95" t="str">
        <f t="shared" si="51"/>
        <v/>
      </c>
      <c r="J95">
        <f t="shared" si="52"/>
        <v>0</v>
      </c>
      <c r="K95">
        <f t="shared" si="53"/>
        <v>0</v>
      </c>
      <c r="L95">
        <f t="shared" si="54"/>
        <v>0</v>
      </c>
      <c r="M95">
        <f t="shared" si="55"/>
        <v>0</v>
      </c>
      <c r="N95" t="str">
        <f t="shared" si="56"/>
        <v/>
      </c>
      <c r="O95" t="str">
        <f t="shared" si="57"/>
        <v/>
      </c>
      <c r="P95" t="str">
        <f t="shared" si="58"/>
        <v/>
      </c>
      <c r="Q95" t="str">
        <f t="shared" si="59"/>
        <v/>
      </c>
      <c r="R95" t="str">
        <f t="shared" si="60"/>
        <v/>
      </c>
      <c r="S95" t="str">
        <f t="shared" si="61"/>
        <v/>
      </c>
      <c r="T95" t="b" cm="1">
        <f t="array" ref="T95">COUNT(FIND({0,1,2,3,4,5,6,7,8,9},A95))&gt;0</f>
        <v>0</v>
      </c>
      <c r="V95" t="str">
        <f t="shared" si="38"/>
        <v/>
      </c>
    </row>
    <row r="96" spans="1:22" x14ac:dyDescent="0.25">
      <c r="G96" t="e">
        <f t="shared" si="49"/>
        <v>#VALUE!</v>
      </c>
      <c r="H96" t="e">
        <f t="shared" si="50"/>
        <v>#VALUE!</v>
      </c>
      <c r="I96" t="str">
        <f t="shared" si="51"/>
        <v/>
      </c>
      <c r="J96">
        <f t="shared" si="52"/>
        <v>0</v>
      </c>
      <c r="K96">
        <f t="shared" si="53"/>
        <v>0</v>
      </c>
      <c r="L96">
        <f t="shared" si="54"/>
        <v>0</v>
      </c>
      <c r="M96">
        <f t="shared" si="55"/>
        <v>0</v>
      </c>
      <c r="N96" t="str">
        <f t="shared" si="56"/>
        <v/>
      </c>
      <c r="O96" t="str">
        <f t="shared" si="57"/>
        <v/>
      </c>
      <c r="P96" t="str">
        <f t="shared" si="58"/>
        <v/>
      </c>
      <c r="Q96" t="str">
        <f t="shared" si="59"/>
        <v/>
      </c>
      <c r="R96" t="str">
        <f t="shared" si="60"/>
        <v/>
      </c>
      <c r="S96" t="str">
        <f t="shared" si="61"/>
        <v/>
      </c>
      <c r="T96" t="b" cm="1">
        <f t="array" ref="T96">COUNT(FIND({0,1,2,3,4,5,6,7,8,9},A96))&gt;0</f>
        <v>0</v>
      </c>
      <c r="V96" t="str">
        <f t="shared" si="38"/>
        <v/>
      </c>
    </row>
    <row r="97" spans="7:22" x14ac:dyDescent="0.25">
      <c r="G97" t="e">
        <f t="shared" si="49"/>
        <v>#VALUE!</v>
      </c>
      <c r="H97" t="e">
        <f t="shared" si="50"/>
        <v>#VALUE!</v>
      </c>
      <c r="I97" t="str">
        <f t="shared" si="51"/>
        <v/>
      </c>
      <c r="J97">
        <f t="shared" si="52"/>
        <v>0</v>
      </c>
      <c r="K97">
        <f t="shared" si="53"/>
        <v>0</v>
      </c>
      <c r="L97">
        <f t="shared" si="54"/>
        <v>0</v>
      </c>
      <c r="M97">
        <f t="shared" si="55"/>
        <v>0</v>
      </c>
      <c r="N97" t="str">
        <f t="shared" si="56"/>
        <v/>
      </c>
      <c r="O97" t="str">
        <f t="shared" si="57"/>
        <v/>
      </c>
      <c r="P97" t="str">
        <f t="shared" si="58"/>
        <v/>
      </c>
      <c r="Q97" t="str">
        <f t="shared" si="59"/>
        <v/>
      </c>
      <c r="R97" t="str">
        <f t="shared" si="60"/>
        <v/>
      </c>
      <c r="S97" t="str">
        <f t="shared" si="61"/>
        <v/>
      </c>
      <c r="T97" t="b" cm="1">
        <f t="array" ref="T97">COUNT(FIND({0,1,2,3,4,5,6,7,8,9},A97))&gt;0</f>
        <v>0</v>
      </c>
      <c r="V97" t="str">
        <f t="shared" si="38"/>
        <v/>
      </c>
    </row>
    <row r="98" spans="7:22" x14ac:dyDescent="0.25">
      <c r="G98" t="e">
        <f t="shared" si="49"/>
        <v>#VALUE!</v>
      </c>
      <c r="H98" t="e">
        <f t="shared" si="50"/>
        <v>#VALUE!</v>
      </c>
      <c r="I98" t="str">
        <f t="shared" si="51"/>
        <v/>
      </c>
      <c r="J98">
        <f t="shared" si="52"/>
        <v>0</v>
      </c>
      <c r="K98">
        <f t="shared" si="53"/>
        <v>0</v>
      </c>
      <c r="L98">
        <f t="shared" si="54"/>
        <v>0</v>
      </c>
      <c r="M98">
        <f t="shared" si="55"/>
        <v>0</v>
      </c>
      <c r="N98" t="str">
        <f t="shared" si="56"/>
        <v/>
      </c>
      <c r="O98" t="str">
        <f t="shared" si="57"/>
        <v/>
      </c>
      <c r="P98" t="str">
        <f t="shared" si="58"/>
        <v/>
      </c>
      <c r="Q98" t="str">
        <f t="shared" si="59"/>
        <v/>
      </c>
      <c r="R98" t="str">
        <f t="shared" si="60"/>
        <v/>
      </c>
      <c r="S98" t="str">
        <f t="shared" si="61"/>
        <v/>
      </c>
      <c r="T98" t="b" cm="1">
        <f t="array" ref="T98">COUNT(FIND({0,1,2,3,4,5,6,7,8,9},A98))&gt;0</f>
        <v>0</v>
      </c>
      <c r="V98" t="str">
        <f t="shared" si="38"/>
        <v/>
      </c>
    </row>
    <row r="99" spans="7:22" x14ac:dyDescent="0.25">
      <c r="G99" t="e">
        <f t="shared" si="49"/>
        <v>#VALUE!</v>
      </c>
      <c r="H99" t="e">
        <f t="shared" si="50"/>
        <v>#VALUE!</v>
      </c>
      <c r="I99" t="str">
        <f t="shared" si="51"/>
        <v/>
      </c>
      <c r="J99">
        <f t="shared" si="52"/>
        <v>0</v>
      </c>
      <c r="K99">
        <f t="shared" si="53"/>
        <v>0</v>
      </c>
      <c r="L99">
        <f t="shared" si="54"/>
        <v>0</v>
      </c>
      <c r="M99">
        <f t="shared" si="55"/>
        <v>0</v>
      </c>
      <c r="N99" t="str">
        <f t="shared" si="56"/>
        <v/>
      </c>
      <c r="O99" t="str">
        <f t="shared" si="57"/>
        <v/>
      </c>
      <c r="P99" t="str">
        <f t="shared" si="58"/>
        <v/>
      </c>
      <c r="Q99" t="str">
        <f t="shared" si="59"/>
        <v/>
      </c>
      <c r="R99" t="str">
        <f t="shared" si="60"/>
        <v/>
      </c>
      <c r="S99" t="str">
        <f t="shared" si="61"/>
        <v/>
      </c>
      <c r="T99" t="b" cm="1">
        <f t="array" ref="T99">COUNT(FIND({0,1,2,3,4,5,6,7,8,9},A99))&gt;0</f>
        <v>0</v>
      </c>
      <c r="V99" t="str">
        <f t="shared" si="38"/>
        <v/>
      </c>
    </row>
    <row r="100" spans="7:22" x14ac:dyDescent="0.25">
      <c r="G100" t="e">
        <f t="shared" si="49"/>
        <v>#VALUE!</v>
      </c>
      <c r="H100" t="e">
        <f t="shared" si="50"/>
        <v>#VALUE!</v>
      </c>
      <c r="I100" t="str">
        <f t="shared" si="51"/>
        <v/>
      </c>
      <c r="J100">
        <f t="shared" si="52"/>
        <v>0</v>
      </c>
      <c r="K100">
        <f t="shared" si="53"/>
        <v>0</v>
      </c>
      <c r="L100">
        <f t="shared" si="54"/>
        <v>0</v>
      </c>
      <c r="M100">
        <f t="shared" si="55"/>
        <v>0</v>
      </c>
      <c r="N100" t="str">
        <f t="shared" si="56"/>
        <v/>
      </c>
      <c r="O100" t="str">
        <f t="shared" si="57"/>
        <v/>
      </c>
      <c r="P100" t="str">
        <f t="shared" si="58"/>
        <v/>
      </c>
      <c r="Q100" t="str">
        <f t="shared" si="59"/>
        <v/>
      </c>
      <c r="R100" t="str">
        <f t="shared" si="60"/>
        <v/>
      </c>
      <c r="S100" t="str">
        <f t="shared" si="61"/>
        <v/>
      </c>
      <c r="T100" t="b" cm="1">
        <f t="array" ref="T100">COUNT(FIND({0,1,2,3,4,5,6,7,8,9},A100))&gt;0</f>
        <v>0</v>
      </c>
      <c r="V100" t="str">
        <f t="shared" si="38"/>
        <v/>
      </c>
    </row>
    <row r="101" spans="7:22" x14ac:dyDescent="0.25">
      <c r="G101" t="e">
        <f t="shared" si="49"/>
        <v>#VALUE!</v>
      </c>
      <c r="H101" t="e">
        <f t="shared" si="50"/>
        <v>#VALUE!</v>
      </c>
      <c r="I101" t="str">
        <f t="shared" si="51"/>
        <v/>
      </c>
      <c r="J101">
        <f t="shared" si="52"/>
        <v>0</v>
      </c>
      <c r="K101">
        <f t="shared" si="53"/>
        <v>0</v>
      </c>
      <c r="L101">
        <f t="shared" si="54"/>
        <v>0</v>
      </c>
      <c r="M101">
        <f t="shared" si="55"/>
        <v>0</v>
      </c>
      <c r="N101" t="str">
        <f t="shared" si="56"/>
        <v/>
      </c>
      <c r="O101" t="str">
        <f t="shared" si="57"/>
        <v/>
      </c>
      <c r="P101" t="str">
        <f t="shared" si="58"/>
        <v/>
      </c>
      <c r="Q101" t="str">
        <f t="shared" si="59"/>
        <v/>
      </c>
      <c r="R101" t="str">
        <f t="shared" si="60"/>
        <v/>
      </c>
      <c r="S101" t="str">
        <f t="shared" si="61"/>
        <v/>
      </c>
      <c r="T101" t="b" cm="1">
        <f t="array" ref="T101">COUNT(FIND({0,1,2,3,4,5,6,7,8,9},A101))&gt;0</f>
        <v>0</v>
      </c>
      <c r="V101" t="str">
        <f t="shared" si="38"/>
        <v/>
      </c>
    </row>
    <row r="102" spans="7:22" x14ac:dyDescent="0.25">
      <c r="G102" t="e">
        <f t="shared" si="49"/>
        <v>#VALUE!</v>
      </c>
      <c r="H102" t="e">
        <f t="shared" si="50"/>
        <v>#VALUE!</v>
      </c>
      <c r="I102" t="str">
        <f t="shared" si="51"/>
        <v/>
      </c>
      <c r="J102">
        <f t="shared" si="52"/>
        <v>0</v>
      </c>
      <c r="K102">
        <f t="shared" si="53"/>
        <v>0</v>
      </c>
      <c r="L102">
        <f t="shared" si="54"/>
        <v>0</v>
      </c>
      <c r="M102">
        <f t="shared" si="55"/>
        <v>0</v>
      </c>
      <c r="N102" t="str">
        <f t="shared" si="56"/>
        <v/>
      </c>
      <c r="O102" t="str">
        <f t="shared" si="57"/>
        <v/>
      </c>
      <c r="P102" t="str">
        <f t="shared" si="58"/>
        <v/>
      </c>
      <c r="Q102" t="str">
        <f t="shared" si="59"/>
        <v/>
      </c>
      <c r="R102" t="str">
        <f t="shared" si="60"/>
        <v/>
      </c>
      <c r="S102" t="str">
        <f t="shared" si="61"/>
        <v/>
      </c>
      <c r="T102" t="b" cm="1">
        <f t="array" ref="T102">COUNT(FIND({0,1,2,3,4,5,6,7,8,9},A102))&gt;0</f>
        <v>0</v>
      </c>
      <c r="V102" t="str">
        <f t="shared" si="38"/>
        <v/>
      </c>
    </row>
    <row r="103" spans="7:22" x14ac:dyDescent="0.25">
      <c r="G103" t="e">
        <f t="shared" si="49"/>
        <v>#VALUE!</v>
      </c>
      <c r="H103" t="e">
        <f t="shared" si="50"/>
        <v>#VALUE!</v>
      </c>
      <c r="I103" t="str">
        <f t="shared" si="51"/>
        <v/>
      </c>
      <c r="J103">
        <f t="shared" si="52"/>
        <v>0</v>
      </c>
      <c r="K103">
        <f t="shared" si="53"/>
        <v>0</v>
      </c>
      <c r="L103">
        <f t="shared" si="54"/>
        <v>0</v>
      </c>
      <c r="M103">
        <f t="shared" si="55"/>
        <v>0</v>
      </c>
      <c r="N103" t="str">
        <f t="shared" si="56"/>
        <v/>
      </c>
      <c r="O103" t="str">
        <f t="shared" si="57"/>
        <v/>
      </c>
      <c r="P103" t="str">
        <f t="shared" si="58"/>
        <v/>
      </c>
      <c r="Q103" t="str">
        <f t="shared" si="59"/>
        <v/>
      </c>
      <c r="R103" t="str">
        <f t="shared" si="60"/>
        <v/>
      </c>
      <c r="S103" t="str">
        <f t="shared" si="61"/>
        <v/>
      </c>
      <c r="T103" t="b" cm="1">
        <f t="array" ref="T103">COUNT(FIND({0,1,2,3,4,5,6,7,8,9},A103))&gt;0</f>
        <v>0</v>
      </c>
      <c r="V103" t="str">
        <f t="shared" si="38"/>
        <v/>
      </c>
    </row>
    <row r="104" spans="7:22" x14ac:dyDescent="0.25">
      <c r="G104" t="e">
        <f t="shared" si="49"/>
        <v>#VALUE!</v>
      </c>
      <c r="H104" t="e">
        <f t="shared" si="50"/>
        <v>#VALUE!</v>
      </c>
      <c r="I104" t="str">
        <f t="shared" si="51"/>
        <v/>
      </c>
      <c r="J104">
        <f t="shared" si="52"/>
        <v>0</v>
      </c>
      <c r="K104">
        <f t="shared" si="53"/>
        <v>0</v>
      </c>
      <c r="L104">
        <f t="shared" si="54"/>
        <v>0</v>
      </c>
      <c r="M104">
        <f t="shared" si="55"/>
        <v>0</v>
      </c>
      <c r="N104" t="str">
        <f t="shared" si="56"/>
        <v/>
      </c>
      <c r="O104" t="str">
        <f t="shared" si="57"/>
        <v/>
      </c>
      <c r="P104" t="str">
        <f t="shared" si="58"/>
        <v/>
      </c>
      <c r="Q104" t="str">
        <f t="shared" si="59"/>
        <v/>
      </c>
      <c r="R104" t="str">
        <f t="shared" si="60"/>
        <v/>
      </c>
      <c r="S104" t="str">
        <f t="shared" si="61"/>
        <v/>
      </c>
      <c r="T104" t="b" cm="1">
        <f t="array" ref="T104">COUNT(FIND({0,1,2,3,4,5,6,7,8,9},A104))&gt;0</f>
        <v>0</v>
      </c>
      <c r="V104" t="str">
        <f t="shared" si="38"/>
        <v/>
      </c>
    </row>
    <row r="105" spans="7:22" x14ac:dyDescent="0.25">
      <c r="G105" t="e">
        <f t="shared" si="49"/>
        <v>#VALUE!</v>
      </c>
      <c r="H105" t="e">
        <f t="shared" si="50"/>
        <v>#VALUE!</v>
      </c>
      <c r="I105" t="str">
        <f t="shared" si="51"/>
        <v/>
      </c>
      <c r="J105">
        <f t="shared" si="52"/>
        <v>0</v>
      </c>
      <c r="K105">
        <f t="shared" si="53"/>
        <v>0</v>
      </c>
      <c r="L105">
        <f t="shared" si="54"/>
        <v>0</v>
      </c>
      <c r="M105">
        <f t="shared" si="55"/>
        <v>0</v>
      </c>
      <c r="N105" t="str">
        <f t="shared" si="56"/>
        <v/>
      </c>
      <c r="O105" t="str">
        <f t="shared" si="57"/>
        <v/>
      </c>
      <c r="P105" t="str">
        <f t="shared" si="58"/>
        <v/>
      </c>
      <c r="Q105" t="str">
        <f t="shared" si="59"/>
        <v/>
      </c>
      <c r="R105" t="str">
        <f t="shared" si="60"/>
        <v/>
      </c>
      <c r="S105" t="str">
        <f t="shared" si="61"/>
        <v/>
      </c>
      <c r="T105" t="b" cm="1">
        <f t="array" ref="T105">COUNT(FIND({0,1,2,3,4,5,6,7,8,9},A105))&gt;0</f>
        <v>0</v>
      </c>
      <c r="V105" t="str">
        <f t="shared" si="38"/>
        <v/>
      </c>
    </row>
    <row r="106" spans="7:22" x14ac:dyDescent="0.25">
      <c r="G106" t="e">
        <f t="shared" si="49"/>
        <v>#VALUE!</v>
      </c>
      <c r="H106" t="e">
        <f t="shared" si="50"/>
        <v>#VALUE!</v>
      </c>
      <c r="I106" t="str">
        <f t="shared" si="51"/>
        <v/>
      </c>
      <c r="J106">
        <f t="shared" si="52"/>
        <v>0</v>
      </c>
      <c r="K106">
        <f t="shared" si="53"/>
        <v>0</v>
      </c>
      <c r="L106">
        <f t="shared" si="54"/>
        <v>0</v>
      </c>
      <c r="M106">
        <f t="shared" si="55"/>
        <v>0</v>
      </c>
      <c r="N106" t="str">
        <f t="shared" si="56"/>
        <v/>
      </c>
      <c r="O106" t="str">
        <f t="shared" si="57"/>
        <v/>
      </c>
      <c r="P106" t="str">
        <f t="shared" si="58"/>
        <v/>
      </c>
      <c r="Q106" t="str">
        <f t="shared" si="59"/>
        <v/>
      </c>
      <c r="R106" t="str">
        <f t="shared" si="60"/>
        <v/>
      </c>
      <c r="S106" t="str">
        <f t="shared" si="61"/>
        <v/>
      </c>
      <c r="T106" t="b" cm="1">
        <f t="array" ref="T106">COUNT(FIND({0,1,2,3,4,5,6,7,8,9},A106))&gt;0</f>
        <v>0</v>
      </c>
      <c r="V106" t="str">
        <f t="shared" si="38"/>
        <v/>
      </c>
    </row>
    <row r="107" spans="7:22" x14ac:dyDescent="0.25">
      <c r="G107" t="e">
        <f t="shared" si="49"/>
        <v>#VALUE!</v>
      </c>
      <c r="H107" t="e">
        <f t="shared" si="50"/>
        <v>#VALUE!</v>
      </c>
      <c r="I107" t="str">
        <f t="shared" si="51"/>
        <v/>
      </c>
      <c r="J107">
        <f t="shared" si="52"/>
        <v>0</v>
      </c>
      <c r="K107">
        <f t="shared" si="53"/>
        <v>0</v>
      </c>
      <c r="L107">
        <f t="shared" si="54"/>
        <v>0</v>
      </c>
      <c r="M107">
        <f t="shared" si="55"/>
        <v>0</v>
      </c>
      <c r="N107" t="str">
        <f t="shared" si="56"/>
        <v/>
      </c>
      <c r="O107" t="str">
        <f t="shared" si="57"/>
        <v/>
      </c>
      <c r="P107" t="str">
        <f t="shared" si="58"/>
        <v/>
      </c>
      <c r="Q107" t="str">
        <f t="shared" si="59"/>
        <v/>
      </c>
      <c r="R107" t="str">
        <f t="shared" si="60"/>
        <v/>
      </c>
      <c r="S107" t="str">
        <f t="shared" si="61"/>
        <v/>
      </c>
      <c r="T107" t="b" cm="1">
        <f t="array" ref="T107">COUNT(FIND({0,1,2,3,4,5,6,7,8,9},A107))&gt;0</f>
        <v>0</v>
      </c>
      <c r="V107" t="str">
        <f t="shared" si="38"/>
        <v/>
      </c>
    </row>
    <row r="108" spans="7:22" x14ac:dyDescent="0.25">
      <c r="G108" t="e">
        <f t="shared" si="49"/>
        <v>#VALUE!</v>
      </c>
      <c r="H108" t="e">
        <f t="shared" si="50"/>
        <v>#VALUE!</v>
      </c>
      <c r="I108" t="str">
        <f t="shared" si="51"/>
        <v/>
      </c>
      <c r="J108">
        <f t="shared" si="52"/>
        <v>0</v>
      </c>
      <c r="K108">
        <f t="shared" si="53"/>
        <v>0</v>
      </c>
      <c r="L108">
        <f t="shared" si="54"/>
        <v>0</v>
      </c>
      <c r="M108">
        <f t="shared" si="55"/>
        <v>0</v>
      </c>
      <c r="N108" t="str">
        <f t="shared" si="56"/>
        <v/>
      </c>
      <c r="O108" t="str">
        <f t="shared" si="57"/>
        <v/>
      </c>
      <c r="P108" t="str">
        <f t="shared" si="58"/>
        <v/>
      </c>
      <c r="Q108" t="str">
        <f t="shared" si="59"/>
        <v/>
      </c>
      <c r="R108" t="str">
        <f t="shared" si="60"/>
        <v/>
      </c>
      <c r="S108" t="str">
        <f t="shared" si="61"/>
        <v/>
      </c>
      <c r="T108" t="b" cm="1">
        <f t="array" ref="T108">COUNT(FIND({0,1,2,3,4,5,6,7,8,9},A108))&gt;0</f>
        <v>0</v>
      </c>
      <c r="V108" t="str">
        <f t="shared" si="38"/>
        <v/>
      </c>
    </row>
    <row r="109" spans="7:22" x14ac:dyDescent="0.25">
      <c r="G109" t="e">
        <f t="shared" si="49"/>
        <v>#VALUE!</v>
      </c>
      <c r="H109" t="e">
        <f t="shared" si="50"/>
        <v>#VALUE!</v>
      </c>
      <c r="I109" t="str">
        <f t="shared" si="51"/>
        <v/>
      </c>
      <c r="J109">
        <f t="shared" si="52"/>
        <v>0</v>
      </c>
      <c r="K109">
        <f t="shared" si="53"/>
        <v>0</v>
      </c>
      <c r="L109">
        <f t="shared" si="54"/>
        <v>0</v>
      </c>
      <c r="M109">
        <f t="shared" si="55"/>
        <v>0</v>
      </c>
      <c r="N109" t="str">
        <f t="shared" si="56"/>
        <v/>
      </c>
      <c r="O109" t="str">
        <f t="shared" si="57"/>
        <v/>
      </c>
      <c r="P109" t="str">
        <f t="shared" si="58"/>
        <v/>
      </c>
      <c r="Q109" t="str">
        <f t="shared" si="59"/>
        <v/>
      </c>
      <c r="R109" t="str">
        <f t="shared" si="60"/>
        <v/>
      </c>
      <c r="S109" t="str">
        <f t="shared" si="61"/>
        <v/>
      </c>
      <c r="T109" t="b" cm="1">
        <f t="array" ref="T109">COUNT(FIND({0,1,2,3,4,5,6,7,8,9},A109))&gt;0</f>
        <v>0</v>
      </c>
      <c r="V109" t="str">
        <f t="shared" si="38"/>
        <v/>
      </c>
    </row>
    <row r="110" spans="7:22" x14ac:dyDescent="0.25">
      <c r="G110" t="e">
        <f t="shared" si="49"/>
        <v>#VALUE!</v>
      </c>
      <c r="H110" t="e">
        <f t="shared" si="50"/>
        <v>#VALUE!</v>
      </c>
      <c r="I110" t="str">
        <f t="shared" si="51"/>
        <v/>
      </c>
      <c r="J110">
        <f t="shared" si="52"/>
        <v>0</v>
      </c>
      <c r="K110">
        <f t="shared" si="53"/>
        <v>0</v>
      </c>
      <c r="L110">
        <f t="shared" si="54"/>
        <v>0</v>
      </c>
      <c r="M110">
        <f t="shared" si="55"/>
        <v>0</v>
      </c>
      <c r="N110" t="str">
        <f t="shared" si="56"/>
        <v/>
      </c>
      <c r="O110" t="str">
        <f t="shared" si="57"/>
        <v/>
      </c>
      <c r="P110" t="str">
        <f t="shared" si="58"/>
        <v/>
      </c>
      <c r="Q110" t="str">
        <f t="shared" si="59"/>
        <v/>
      </c>
      <c r="R110" t="str">
        <f t="shared" si="60"/>
        <v/>
      </c>
      <c r="S110" t="str">
        <f t="shared" si="61"/>
        <v/>
      </c>
      <c r="T110" t="b" cm="1">
        <f t="array" ref="T110">COUNT(FIND({0,1,2,3,4,5,6,7,8,9},A110))&gt;0</f>
        <v>0</v>
      </c>
      <c r="V110" t="str">
        <f t="shared" si="38"/>
        <v/>
      </c>
    </row>
    <row r="111" spans="7:22" x14ac:dyDescent="0.25">
      <c r="G111" t="e">
        <f t="shared" si="49"/>
        <v>#VALUE!</v>
      </c>
      <c r="H111" t="e">
        <f t="shared" si="50"/>
        <v>#VALUE!</v>
      </c>
      <c r="I111" t="str">
        <f t="shared" si="51"/>
        <v/>
      </c>
      <c r="J111">
        <f t="shared" si="52"/>
        <v>0</v>
      </c>
      <c r="K111">
        <f t="shared" si="53"/>
        <v>0</v>
      </c>
      <c r="L111">
        <f t="shared" si="54"/>
        <v>0</v>
      </c>
      <c r="M111">
        <f t="shared" si="55"/>
        <v>0</v>
      </c>
      <c r="N111" t="str">
        <f t="shared" si="56"/>
        <v/>
      </c>
      <c r="O111" t="str">
        <f t="shared" si="57"/>
        <v/>
      </c>
      <c r="P111" t="str">
        <f t="shared" si="58"/>
        <v/>
      </c>
      <c r="Q111" t="str">
        <f t="shared" si="59"/>
        <v/>
      </c>
      <c r="R111" t="str">
        <f t="shared" si="60"/>
        <v/>
      </c>
      <c r="S111" t="str">
        <f t="shared" si="61"/>
        <v/>
      </c>
      <c r="T111" t="b" cm="1">
        <f t="array" ref="T111">COUNT(FIND({0,1,2,3,4,5,6,7,8,9},A111))&gt;0</f>
        <v>0</v>
      </c>
      <c r="V111" t="str">
        <f t="shared" si="38"/>
        <v/>
      </c>
    </row>
    <row r="112" spans="7:22" x14ac:dyDescent="0.25">
      <c r="G112" t="e">
        <f t="shared" si="49"/>
        <v>#VALUE!</v>
      </c>
      <c r="H112" t="e">
        <f t="shared" si="50"/>
        <v>#VALUE!</v>
      </c>
      <c r="I112" t="str">
        <f t="shared" si="51"/>
        <v/>
      </c>
      <c r="J112">
        <f t="shared" si="52"/>
        <v>0</v>
      </c>
      <c r="K112">
        <f t="shared" si="53"/>
        <v>0</v>
      </c>
      <c r="L112">
        <f t="shared" si="54"/>
        <v>0</v>
      </c>
      <c r="M112">
        <f t="shared" si="55"/>
        <v>0</v>
      </c>
      <c r="N112" t="str">
        <f t="shared" si="56"/>
        <v/>
      </c>
      <c r="O112" t="str">
        <f t="shared" si="57"/>
        <v/>
      </c>
      <c r="P112" t="str">
        <f t="shared" si="58"/>
        <v/>
      </c>
      <c r="Q112" t="str">
        <f t="shared" si="59"/>
        <v/>
      </c>
      <c r="R112" t="str">
        <f t="shared" si="60"/>
        <v/>
      </c>
      <c r="S112" t="str">
        <f t="shared" si="61"/>
        <v/>
      </c>
      <c r="T112" t="b" cm="1">
        <f t="array" ref="T112">COUNT(FIND({0,1,2,3,4,5,6,7,8,9},A112))&gt;0</f>
        <v>0</v>
      </c>
      <c r="V112" t="str">
        <f t="shared" si="38"/>
        <v/>
      </c>
    </row>
    <row r="113" spans="7:22" x14ac:dyDescent="0.25">
      <c r="G113" t="e">
        <f t="shared" si="49"/>
        <v>#VALUE!</v>
      </c>
      <c r="H113" t="e">
        <f t="shared" si="50"/>
        <v>#VALUE!</v>
      </c>
      <c r="I113" t="str">
        <f t="shared" si="51"/>
        <v/>
      </c>
      <c r="J113">
        <f t="shared" si="52"/>
        <v>0</v>
      </c>
      <c r="K113">
        <f t="shared" si="53"/>
        <v>0</v>
      </c>
      <c r="L113">
        <f t="shared" si="54"/>
        <v>0</v>
      </c>
      <c r="M113">
        <f t="shared" si="55"/>
        <v>0</v>
      </c>
      <c r="N113" t="str">
        <f t="shared" si="56"/>
        <v/>
      </c>
      <c r="O113" t="str">
        <f t="shared" si="57"/>
        <v/>
      </c>
      <c r="P113" t="str">
        <f t="shared" si="58"/>
        <v/>
      </c>
      <c r="Q113" t="str">
        <f t="shared" si="59"/>
        <v/>
      </c>
      <c r="R113" t="str">
        <f t="shared" si="60"/>
        <v/>
      </c>
      <c r="S113" t="str">
        <f t="shared" si="61"/>
        <v/>
      </c>
      <c r="T113" t="b" cm="1">
        <f t="array" ref="T113">COUNT(FIND({0,1,2,3,4,5,6,7,8,9},A113))&gt;0</f>
        <v>0</v>
      </c>
      <c r="V113" t="str">
        <f t="shared" si="38"/>
        <v/>
      </c>
    </row>
    <row r="114" spans="7:22" x14ac:dyDescent="0.25">
      <c r="G114" t="e">
        <f t="shared" si="49"/>
        <v>#VALUE!</v>
      </c>
      <c r="H114" t="e">
        <f t="shared" si="50"/>
        <v>#VALUE!</v>
      </c>
      <c r="I114" t="str">
        <f t="shared" si="51"/>
        <v/>
      </c>
      <c r="J114">
        <f t="shared" si="52"/>
        <v>0</v>
      </c>
      <c r="K114">
        <f t="shared" si="53"/>
        <v>0</v>
      </c>
      <c r="L114">
        <f t="shared" si="54"/>
        <v>0</v>
      </c>
      <c r="M114">
        <f t="shared" si="55"/>
        <v>0</v>
      </c>
      <c r="N114" t="str">
        <f t="shared" si="56"/>
        <v/>
      </c>
      <c r="O114" t="str">
        <f t="shared" si="57"/>
        <v/>
      </c>
      <c r="P114" t="str">
        <f t="shared" si="58"/>
        <v/>
      </c>
      <c r="Q114" t="str">
        <f t="shared" si="59"/>
        <v/>
      </c>
      <c r="R114" t="str">
        <f t="shared" si="60"/>
        <v/>
      </c>
      <c r="S114" t="str">
        <f t="shared" si="61"/>
        <v/>
      </c>
      <c r="T114" t="b" cm="1">
        <f t="array" ref="T114">COUNT(FIND({0,1,2,3,4,5,6,7,8,9},A114))&gt;0</f>
        <v>0</v>
      </c>
      <c r="V114" t="str">
        <f t="shared" si="38"/>
        <v/>
      </c>
    </row>
    <row r="115" spans="7:22" x14ac:dyDescent="0.25">
      <c r="G115" t="e">
        <f t="shared" si="49"/>
        <v>#VALUE!</v>
      </c>
      <c r="H115" t="e">
        <f t="shared" si="50"/>
        <v>#VALUE!</v>
      </c>
      <c r="I115" t="str">
        <f t="shared" si="51"/>
        <v/>
      </c>
      <c r="J115">
        <f t="shared" si="52"/>
        <v>0</v>
      </c>
      <c r="K115">
        <f t="shared" si="53"/>
        <v>0</v>
      </c>
      <c r="L115">
        <f t="shared" si="54"/>
        <v>0</v>
      </c>
      <c r="M115">
        <f t="shared" si="55"/>
        <v>0</v>
      </c>
      <c r="N115" t="str">
        <f t="shared" si="56"/>
        <v/>
      </c>
      <c r="O115" t="str">
        <f t="shared" si="57"/>
        <v/>
      </c>
      <c r="P115" t="str">
        <f t="shared" si="58"/>
        <v/>
      </c>
      <c r="Q115" t="str">
        <f t="shared" si="59"/>
        <v/>
      </c>
      <c r="R115" t="str">
        <f t="shared" si="60"/>
        <v/>
      </c>
      <c r="S115" t="str">
        <f t="shared" si="61"/>
        <v/>
      </c>
      <c r="T115" t="b" cm="1">
        <f t="array" ref="T115">COUNT(FIND({0,1,2,3,4,5,6,7,8,9},A115))&gt;0</f>
        <v>0</v>
      </c>
      <c r="V115" t="str">
        <f t="shared" si="38"/>
        <v/>
      </c>
    </row>
    <row r="116" spans="7:22" x14ac:dyDescent="0.25">
      <c r="G116" t="e">
        <f t="shared" si="49"/>
        <v>#VALUE!</v>
      </c>
      <c r="H116" t="e">
        <f t="shared" si="50"/>
        <v>#VALUE!</v>
      </c>
      <c r="I116" t="str">
        <f t="shared" si="51"/>
        <v/>
      </c>
      <c r="J116">
        <f t="shared" si="52"/>
        <v>0</v>
      </c>
      <c r="K116">
        <f t="shared" si="53"/>
        <v>0</v>
      </c>
      <c r="L116">
        <f t="shared" si="54"/>
        <v>0</v>
      </c>
      <c r="M116">
        <f t="shared" si="55"/>
        <v>0</v>
      </c>
      <c r="N116" t="str">
        <f t="shared" si="56"/>
        <v/>
      </c>
      <c r="O116" t="str">
        <f t="shared" si="57"/>
        <v/>
      </c>
      <c r="P116" t="str">
        <f t="shared" si="58"/>
        <v/>
      </c>
      <c r="Q116" t="str">
        <f t="shared" si="59"/>
        <v/>
      </c>
      <c r="R116" t="str">
        <f t="shared" si="60"/>
        <v/>
      </c>
      <c r="S116" t="str">
        <f t="shared" si="61"/>
        <v/>
      </c>
      <c r="T116" t="b" cm="1">
        <f t="array" ref="T116">COUNT(FIND({0,1,2,3,4,5,6,7,8,9},A116))&gt;0</f>
        <v>0</v>
      </c>
      <c r="V116" t="str">
        <f t="shared" si="38"/>
        <v/>
      </c>
    </row>
    <row r="117" spans="7:22" x14ac:dyDescent="0.25">
      <c r="G117" t="e">
        <f t="shared" si="49"/>
        <v>#VALUE!</v>
      </c>
      <c r="H117" t="e">
        <f t="shared" si="50"/>
        <v>#VALUE!</v>
      </c>
      <c r="I117" t="str">
        <f t="shared" si="51"/>
        <v/>
      </c>
      <c r="J117">
        <f t="shared" si="52"/>
        <v>0</v>
      </c>
      <c r="K117">
        <f t="shared" si="53"/>
        <v>0</v>
      </c>
      <c r="L117">
        <f t="shared" si="54"/>
        <v>0</v>
      </c>
      <c r="M117">
        <f t="shared" si="55"/>
        <v>0</v>
      </c>
      <c r="N117" t="str">
        <f t="shared" si="56"/>
        <v/>
      </c>
      <c r="O117" t="str">
        <f t="shared" si="57"/>
        <v/>
      </c>
      <c r="P117" t="str">
        <f t="shared" si="58"/>
        <v/>
      </c>
      <c r="Q117" t="str">
        <f t="shared" si="59"/>
        <v/>
      </c>
      <c r="R117" t="str">
        <f t="shared" si="60"/>
        <v/>
      </c>
      <c r="S117" t="str">
        <f t="shared" si="61"/>
        <v/>
      </c>
      <c r="T117" t="b" cm="1">
        <f t="array" ref="T117">COUNT(FIND({0,1,2,3,4,5,6,7,8,9},A117))&gt;0</f>
        <v>0</v>
      </c>
      <c r="V117" t="str">
        <f t="shared" si="38"/>
        <v/>
      </c>
    </row>
    <row r="118" spans="7:22" x14ac:dyDescent="0.25">
      <c r="G118" t="e">
        <f t="shared" si="49"/>
        <v>#VALUE!</v>
      </c>
      <c r="H118" t="e">
        <f t="shared" si="50"/>
        <v>#VALUE!</v>
      </c>
      <c r="I118" t="str">
        <f t="shared" si="51"/>
        <v/>
      </c>
      <c r="J118">
        <f t="shared" si="52"/>
        <v>0</v>
      </c>
      <c r="K118">
        <f t="shared" si="53"/>
        <v>0</v>
      </c>
      <c r="L118">
        <f t="shared" si="54"/>
        <v>0</v>
      </c>
      <c r="M118">
        <f t="shared" si="55"/>
        <v>0</v>
      </c>
      <c r="N118" t="str">
        <f t="shared" si="56"/>
        <v/>
      </c>
      <c r="O118" t="str">
        <f t="shared" si="57"/>
        <v/>
      </c>
      <c r="P118" t="str">
        <f t="shared" si="58"/>
        <v/>
      </c>
      <c r="Q118" t="str">
        <f t="shared" si="59"/>
        <v/>
      </c>
      <c r="R118" t="str">
        <f t="shared" si="60"/>
        <v/>
      </c>
      <c r="S118" t="str">
        <f t="shared" si="61"/>
        <v/>
      </c>
      <c r="T118" t="b" cm="1">
        <f t="array" ref="T118">COUNT(FIND({0,1,2,3,4,5,6,7,8,9},A118))&gt;0</f>
        <v>0</v>
      </c>
      <c r="V118" t="str">
        <f t="shared" si="38"/>
        <v/>
      </c>
    </row>
    <row r="119" spans="7:22" x14ac:dyDescent="0.25">
      <c r="G119" t="e">
        <f t="shared" si="49"/>
        <v>#VALUE!</v>
      </c>
      <c r="H119" t="e">
        <f t="shared" si="50"/>
        <v>#VALUE!</v>
      </c>
      <c r="I119" t="str">
        <f t="shared" si="51"/>
        <v/>
      </c>
      <c r="J119">
        <f t="shared" si="52"/>
        <v>0</v>
      </c>
      <c r="K119">
        <f t="shared" si="53"/>
        <v>0</v>
      </c>
      <c r="L119">
        <f t="shared" si="54"/>
        <v>0</v>
      </c>
      <c r="M119">
        <f t="shared" si="55"/>
        <v>0</v>
      </c>
      <c r="N119" t="str">
        <f t="shared" si="56"/>
        <v/>
      </c>
      <c r="O119" t="str">
        <f t="shared" si="57"/>
        <v/>
      </c>
      <c r="P119" t="str">
        <f t="shared" si="58"/>
        <v/>
      </c>
      <c r="Q119" t="str">
        <f t="shared" si="59"/>
        <v/>
      </c>
      <c r="R119" t="str">
        <f t="shared" si="60"/>
        <v/>
      </c>
      <c r="S119" t="str">
        <f t="shared" si="61"/>
        <v/>
      </c>
      <c r="T119" t="b" cm="1">
        <f t="array" ref="T119">COUNT(FIND({0,1,2,3,4,5,6,7,8,9},A119))&gt;0</f>
        <v>0</v>
      </c>
      <c r="V119" t="str">
        <f t="shared" si="38"/>
        <v/>
      </c>
    </row>
    <row r="120" spans="7:22" x14ac:dyDescent="0.25">
      <c r="G120" t="e">
        <f t="shared" si="49"/>
        <v>#VALUE!</v>
      </c>
      <c r="H120" t="e">
        <f t="shared" si="50"/>
        <v>#VALUE!</v>
      </c>
      <c r="I120" t="str">
        <f t="shared" si="51"/>
        <v/>
      </c>
      <c r="J120">
        <f t="shared" si="52"/>
        <v>0</v>
      </c>
      <c r="K120">
        <f t="shared" si="53"/>
        <v>0</v>
      </c>
      <c r="L120">
        <f t="shared" si="54"/>
        <v>0</v>
      </c>
      <c r="M120">
        <f t="shared" si="55"/>
        <v>0</v>
      </c>
      <c r="N120" t="str">
        <f t="shared" si="56"/>
        <v/>
      </c>
      <c r="O120" t="str">
        <f t="shared" si="57"/>
        <v/>
      </c>
      <c r="P120" t="str">
        <f t="shared" si="58"/>
        <v/>
      </c>
      <c r="Q120" t="str">
        <f t="shared" si="59"/>
        <v/>
      </c>
      <c r="R120" t="str">
        <f t="shared" si="60"/>
        <v/>
      </c>
      <c r="S120" t="str">
        <f t="shared" si="61"/>
        <v/>
      </c>
      <c r="T120" t="b" cm="1">
        <f t="array" ref="T120">COUNT(FIND({0,1,2,3,4,5,6,7,8,9},A120))&gt;0</f>
        <v>0</v>
      </c>
      <c r="V120" t="str">
        <f t="shared" si="38"/>
        <v/>
      </c>
    </row>
    <row r="121" spans="7:22" x14ac:dyDescent="0.25">
      <c r="G121" t="e">
        <f t="shared" si="49"/>
        <v>#VALUE!</v>
      </c>
      <c r="H121" t="e">
        <f t="shared" si="50"/>
        <v>#VALUE!</v>
      </c>
      <c r="I121" t="str">
        <f t="shared" si="51"/>
        <v/>
      </c>
      <c r="J121">
        <f t="shared" si="52"/>
        <v>0</v>
      </c>
      <c r="K121">
        <f t="shared" si="53"/>
        <v>0</v>
      </c>
      <c r="L121">
        <f t="shared" si="54"/>
        <v>0</v>
      </c>
      <c r="M121">
        <f t="shared" si="55"/>
        <v>0</v>
      </c>
      <c r="N121" t="str">
        <f t="shared" si="56"/>
        <v/>
      </c>
      <c r="O121" t="str">
        <f t="shared" si="57"/>
        <v/>
      </c>
      <c r="P121" t="str">
        <f t="shared" si="58"/>
        <v/>
      </c>
      <c r="Q121" t="str">
        <f t="shared" si="59"/>
        <v/>
      </c>
      <c r="R121" t="str">
        <f t="shared" si="60"/>
        <v/>
      </c>
      <c r="S121" t="str">
        <f t="shared" si="61"/>
        <v/>
      </c>
      <c r="T121" t="b" cm="1">
        <f t="array" ref="T121">COUNT(FIND({0,1,2,3,4,5,6,7,8,9},A121))&gt;0</f>
        <v>0</v>
      </c>
      <c r="V121" t="str">
        <f t="shared" si="38"/>
        <v/>
      </c>
    </row>
    <row r="122" spans="7:22" x14ac:dyDescent="0.25">
      <c r="G122" t="e">
        <f t="shared" si="49"/>
        <v>#VALUE!</v>
      </c>
      <c r="H122" t="e">
        <f t="shared" si="50"/>
        <v>#VALUE!</v>
      </c>
      <c r="I122" t="str">
        <f t="shared" si="51"/>
        <v/>
      </c>
      <c r="J122">
        <f t="shared" si="52"/>
        <v>0</v>
      </c>
      <c r="K122">
        <f t="shared" si="53"/>
        <v>0</v>
      </c>
      <c r="L122">
        <f t="shared" si="54"/>
        <v>0</v>
      </c>
      <c r="M122">
        <f t="shared" si="55"/>
        <v>0</v>
      </c>
      <c r="N122" t="str">
        <f t="shared" si="56"/>
        <v/>
      </c>
      <c r="O122" t="str">
        <f t="shared" si="57"/>
        <v/>
      </c>
      <c r="P122" t="str">
        <f t="shared" si="58"/>
        <v/>
      </c>
      <c r="Q122" t="str">
        <f t="shared" si="59"/>
        <v/>
      </c>
      <c r="R122" t="str">
        <f t="shared" si="60"/>
        <v/>
      </c>
      <c r="S122" t="str">
        <f t="shared" si="61"/>
        <v/>
      </c>
      <c r="T122" t="b" cm="1">
        <f t="array" ref="T122">COUNT(FIND({0,1,2,3,4,5,6,7,8,9},A122))&gt;0</f>
        <v>0</v>
      </c>
      <c r="V122" t="str">
        <f t="shared" si="38"/>
        <v/>
      </c>
    </row>
    <row r="123" spans="7:22" x14ac:dyDescent="0.25">
      <c r="G123" t="e">
        <f t="shared" si="49"/>
        <v>#VALUE!</v>
      </c>
      <c r="H123" t="e">
        <f t="shared" si="50"/>
        <v>#VALUE!</v>
      </c>
      <c r="I123" t="str">
        <f t="shared" si="51"/>
        <v/>
      </c>
      <c r="J123">
        <f t="shared" si="52"/>
        <v>0</v>
      </c>
      <c r="K123">
        <f t="shared" si="53"/>
        <v>0</v>
      </c>
      <c r="L123">
        <f t="shared" si="54"/>
        <v>0</v>
      </c>
      <c r="M123">
        <f t="shared" si="55"/>
        <v>0</v>
      </c>
      <c r="N123" t="str">
        <f t="shared" si="56"/>
        <v/>
      </c>
      <c r="O123" t="str">
        <f t="shared" si="57"/>
        <v/>
      </c>
      <c r="P123" t="str">
        <f t="shared" si="58"/>
        <v/>
      </c>
      <c r="Q123" t="str">
        <f t="shared" si="59"/>
        <v/>
      </c>
      <c r="R123" t="str">
        <f t="shared" si="60"/>
        <v/>
      </c>
      <c r="S123" t="str">
        <f t="shared" si="61"/>
        <v/>
      </c>
      <c r="T123" t="b" cm="1">
        <f t="array" ref="T123">COUNT(FIND({0,1,2,3,4,5,6,7,8,9},A123))&gt;0</f>
        <v>0</v>
      </c>
      <c r="V123" t="str">
        <f t="shared" si="38"/>
        <v/>
      </c>
    </row>
    <row r="124" spans="7:22" x14ac:dyDescent="0.25">
      <c r="G124" t="e">
        <f t="shared" si="49"/>
        <v>#VALUE!</v>
      </c>
      <c r="H124" t="e">
        <f t="shared" si="50"/>
        <v>#VALUE!</v>
      </c>
      <c r="I124" t="str">
        <f t="shared" si="51"/>
        <v/>
      </c>
      <c r="J124">
        <f t="shared" si="52"/>
        <v>0</v>
      </c>
      <c r="K124">
        <f t="shared" si="53"/>
        <v>0</v>
      </c>
      <c r="L124">
        <f t="shared" si="54"/>
        <v>0</v>
      </c>
      <c r="M124">
        <f t="shared" si="55"/>
        <v>0</v>
      </c>
      <c r="N124" t="str">
        <f t="shared" si="56"/>
        <v/>
      </c>
      <c r="O124" t="str">
        <f t="shared" si="57"/>
        <v/>
      </c>
      <c r="P124" t="str">
        <f t="shared" si="58"/>
        <v/>
      </c>
      <c r="Q124" t="str">
        <f t="shared" si="59"/>
        <v/>
      </c>
      <c r="R124" t="str">
        <f t="shared" si="60"/>
        <v/>
      </c>
      <c r="S124" t="str">
        <f t="shared" si="61"/>
        <v/>
      </c>
      <c r="T124" t="b" cm="1">
        <f t="array" ref="T124">COUNT(FIND({0,1,2,3,4,5,6,7,8,9},A124))&gt;0</f>
        <v>0</v>
      </c>
      <c r="V124" t="str">
        <f t="shared" ref="V124:V131" si="62">IF(T124,"{""codigo"":"""&amp;G124&amp;""",""asignatura"":"""&amp;H124&amp;""",""creditos"":"&amp;I124&amp;",""prereq"":["&amp;_xlfn.TEXTJOIN(",",TRUE,Q124:S124)&amp;"]},","")</f>
        <v/>
      </c>
    </row>
    <row r="125" spans="7:22" x14ac:dyDescent="0.25">
      <c r="G125" t="e">
        <f t="shared" si="49"/>
        <v>#VALUE!</v>
      </c>
      <c r="H125" t="e">
        <f t="shared" si="50"/>
        <v>#VALUE!</v>
      </c>
      <c r="I125" t="str">
        <f t="shared" si="51"/>
        <v/>
      </c>
      <c r="J125">
        <f t="shared" si="52"/>
        <v>0</v>
      </c>
      <c r="K125">
        <f t="shared" si="53"/>
        <v>0</v>
      </c>
      <c r="L125">
        <f t="shared" si="54"/>
        <v>0</v>
      </c>
      <c r="M125">
        <f t="shared" si="55"/>
        <v>0</v>
      </c>
      <c r="N125" t="str">
        <f t="shared" si="56"/>
        <v/>
      </c>
      <c r="O125" t="str">
        <f t="shared" si="57"/>
        <v/>
      </c>
      <c r="P125" t="str">
        <f t="shared" si="58"/>
        <v/>
      </c>
      <c r="Q125" t="str">
        <f t="shared" si="59"/>
        <v/>
      </c>
      <c r="R125" t="str">
        <f t="shared" si="60"/>
        <v/>
      </c>
      <c r="S125" t="str">
        <f t="shared" si="61"/>
        <v/>
      </c>
      <c r="T125" t="b" cm="1">
        <f t="array" ref="T125">COUNT(FIND({0,1,2,3,4,5,6,7,8,9},A125))&gt;0</f>
        <v>0</v>
      </c>
      <c r="V125" t="str">
        <f t="shared" si="62"/>
        <v/>
      </c>
    </row>
    <row r="126" spans="7:22" x14ac:dyDescent="0.25">
      <c r="G126" t="e">
        <f t="shared" si="49"/>
        <v>#VALUE!</v>
      </c>
      <c r="H126" t="e">
        <f t="shared" si="50"/>
        <v>#VALUE!</v>
      </c>
      <c r="I126" t="str">
        <f t="shared" si="51"/>
        <v/>
      </c>
      <c r="J126">
        <f t="shared" si="52"/>
        <v>0</v>
      </c>
      <c r="K126">
        <f t="shared" si="53"/>
        <v>0</v>
      </c>
      <c r="L126">
        <f t="shared" si="54"/>
        <v>0</v>
      </c>
      <c r="M126">
        <f t="shared" si="55"/>
        <v>0</v>
      </c>
      <c r="N126" t="str">
        <f t="shared" si="56"/>
        <v/>
      </c>
      <c r="O126" t="str">
        <f t="shared" si="57"/>
        <v/>
      </c>
      <c r="P126" t="str">
        <f t="shared" si="58"/>
        <v/>
      </c>
      <c r="Q126" t="str">
        <f t="shared" si="59"/>
        <v/>
      </c>
      <c r="R126" t="str">
        <f t="shared" si="60"/>
        <v/>
      </c>
      <c r="S126" t="str">
        <f t="shared" si="61"/>
        <v/>
      </c>
      <c r="T126" t="b" cm="1">
        <f t="array" ref="T126">COUNT(FIND({0,1,2,3,4,5,6,7,8,9},A126))&gt;0</f>
        <v>0</v>
      </c>
      <c r="V126" t="str">
        <f t="shared" si="62"/>
        <v/>
      </c>
    </row>
    <row r="127" spans="7:22" x14ac:dyDescent="0.25">
      <c r="G127" t="e">
        <f t="shared" si="49"/>
        <v>#VALUE!</v>
      </c>
      <c r="H127" t="e">
        <f t="shared" si="50"/>
        <v>#VALUE!</v>
      </c>
      <c r="I127" t="str">
        <f t="shared" si="51"/>
        <v/>
      </c>
      <c r="J127">
        <f t="shared" si="52"/>
        <v>0</v>
      </c>
      <c r="K127">
        <f t="shared" si="53"/>
        <v>0</v>
      </c>
      <c r="L127">
        <f t="shared" si="54"/>
        <v>0</v>
      </c>
      <c r="M127">
        <f t="shared" si="55"/>
        <v>0</v>
      </c>
      <c r="N127" t="str">
        <f t="shared" si="56"/>
        <v/>
      </c>
      <c r="O127" t="str">
        <f t="shared" si="57"/>
        <v/>
      </c>
      <c r="P127" t="str">
        <f t="shared" si="58"/>
        <v/>
      </c>
      <c r="Q127" t="str">
        <f t="shared" si="59"/>
        <v/>
      </c>
      <c r="R127" t="str">
        <f t="shared" si="60"/>
        <v/>
      </c>
      <c r="S127" t="str">
        <f t="shared" si="61"/>
        <v/>
      </c>
      <c r="T127" t="b" cm="1">
        <f t="array" ref="T127">COUNT(FIND({0,1,2,3,4,5,6,7,8,9},A127))&gt;0</f>
        <v>0</v>
      </c>
      <c r="V127" t="str">
        <f t="shared" si="62"/>
        <v/>
      </c>
    </row>
    <row r="128" spans="7:22" x14ac:dyDescent="0.25">
      <c r="G128" t="e">
        <f t="shared" si="49"/>
        <v>#VALUE!</v>
      </c>
      <c r="H128" t="e">
        <f t="shared" si="50"/>
        <v>#VALUE!</v>
      </c>
      <c r="I128" t="str">
        <f t="shared" si="51"/>
        <v/>
      </c>
      <c r="J128">
        <f t="shared" si="52"/>
        <v>0</v>
      </c>
      <c r="K128">
        <f t="shared" si="53"/>
        <v>0</v>
      </c>
      <c r="L128">
        <f t="shared" si="54"/>
        <v>0</v>
      </c>
      <c r="M128">
        <f t="shared" si="55"/>
        <v>0</v>
      </c>
      <c r="N128" t="str">
        <f t="shared" si="56"/>
        <v/>
      </c>
      <c r="O128" t="str">
        <f t="shared" si="57"/>
        <v/>
      </c>
      <c r="P128" t="str">
        <f t="shared" si="58"/>
        <v/>
      </c>
      <c r="Q128" t="str">
        <f t="shared" si="59"/>
        <v/>
      </c>
      <c r="R128" t="str">
        <f t="shared" si="60"/>
        <v/>
      </c>
      <c r="S128" t="str">
        <f t="shared" si="61"/>
        <v/>
      </c>
      <c r="T128" t="b" cm="1">
        <f t="array" ref="T128">COUNT(FIND({0,1,2,3,4,5,6,7,8,9},A128))&gt;0</f>
        <v>0</v>
      </c>
      <c r="V128" t="str">
        <f t="shared" si="62"/>
        <v/>
      </c>
    </row>
    <row r="129" spans="7:22" x14ac:dyDescent="0.25">
      <c r="G129" t="e">
        <f t="shared" si="49"/>
        <v>#VALUE!</v>
      </c>
      <c r="H129" t="e">
        <f t="shared" si="50"/>
        <v>#VALUE!</v>
      </c>
      <c r="I129" t="str">
        <f t="shared" si="51"/>
        <v/>
      </c>
      <c r="J129">
        <f t="shared" si="52"/>
        <v>0</v>
      </c>
      <c r="K129">
        <f t="shared" si="53"/>
        <v>0</v>
      </c>
      <c r="L129">
        <f t="shared" si="54"/>
        <v>0</v>
      </c>
      <c r="M129">
        <f t="shared" si="55"/>
        <v>0</v>
      </c>
      <c r="N129" t="str">
        <f t="shared" si="56"/>
        <v/>
      </c>
      <c r="O129" t="str">
        <f t="shared" si="57"/>
        <v/>
      </c>
      <c r="P129" t="str">
        <f t="shared" si="58"/>
        <v/>
      </c>
      <c r="Q129" t="str">
        <f t="shared" si="59"/>
        <v/>
      </c>
      <c r="R129" t="str">
        <f t="shared" si="60"/>
        <v/>
      </c>
      <c r="S129" t="str">
        <f t="shared" si="61"/>
        <v/>
      </c>
      <c r="T129" t="b" cm="1">
        <f t="array" ref="T129">COUNT(FIND({0,1,2,3,4,5,6,7,8,9},A129))&gt;0</f>
        <v>0</v>
      </c>
      <c r="V129" t="str">
        <f t="shared" si="62"/>
        <v/>
      </c>
    </row>
    <row r="130" spans="7:22" x14ac:dyDescent="0.25">
      <c r="G130" t="e">
        <f t="shared" si="49"/>
        <v>#VALUE!</v>
      </c>
      <c r="H130" t="e">
        <f t="shared" si="50"/>
        <v>#VALUE!</v>
      </c>
      <c r="I130" t="str">
        <f t="shared" si="51"/>
        <v/>
      </c>
      <c r="J130">
        <f t="shared" si="52"/>
        <v>0</v>
      </c>
      <c r="K130">
        <f t="shared" si="53"/>
        <v>0</v>
      </c>
      <c r="L130">
        <f t="shared" si="54"/>
        <v>0</v>
      </c>
      <c r="M130">
        <f t="shared" si="55"/>
        <v>0</v>
      </c>
      <c r="N130" t="str">
        <f t="shared" si="56"/>
        <v/>
      </c>
      <c r="O130" t="str">
        <f t="shared" si="57"/>
        <v/>
      </c>
      <c r="P130" t="str">
        <f t="shared" si="58"/>
        <v/>
      </c>
      <c r="Q130" t="str">
        <f t="shared" si="59"/>
        <v/>
      </c>
      <c r="R130" t="str">
        <f t="shared" si="60"/>
        <v/>
      </c>
      <c r="S130" t="str">
        <f t="shared" si="61"/>
        <v/>
      </c>
      <c r="T130" t="b" cm="1">
        <f t="array" ref="T130">COUNT(FIND({0,1,2,3,4,5,6,7,8,9},A130))&gt;0</f>
        <v>0</v>
      </c>
      <c r="V130" t="str">
        <f t="shared" si="62"/>
        <v/>
      </c>
    </row>
    <row r="131" spans="7:22" x14ac:dyDescent="0.25">
      <c r="G131" t="e">
        <f t="shared" si="49"/>
        <v>#VALUE!</v>
      </c>
      <c r="H131" t="e">
        <f t="shared" si="50"/>
        <v>#VALUE!</v>
      </c>
      <c r="I131" t="str">
        <f t="shared" si="51"/>
        <v/>
      </c>
      <c r="J131">
        <f t="shared" si="52"/>
        <v>0</v>
      </c>
      <c r="K131">
        <f t="shared" si="53"/>
        <v>0</v>
      </c>
      <c r="L131">
        <f t="shared" si="54"/>
        <v>0</v>
      </c>
      <c r="M131">
        <f t="shared" si="55"/>
        <v>0</v>
      </c>
      <c r="N131" t="str">
        <f t="shared" si="56"/>
        <v/>
      </c>
      <c r="O131" t="str">
        <f t="shared" si="57"/>
        <v/>
      </c>
      <c r="P131" t="str">
        <f t="shared" si="58"/>
        <v/>
      </c>
      <c r="Q131" t="str">
        <f t="shared" si="59"/>
        <v/>
      </c>
      <c r="R131" t="str">
        <f t="shared" si="60"/>
        <v/>
      </c>
      <c r="S131" t="str">
        <f t="shared" si="61"/>
        <v/>
      </c>
      <c r="T131" t="b" cm="1">
        <f t="array" ref="T131">COUNT(FIND({0,1,2,3,4,5,6,7,8,9},A131))&gt;0</f>
        <v>0</v>
      </c>
      <c r="V131" t="str">
        <f t="shared" si="62"/>
        <v/>
      </c>
    </row>
    <row r="132" spans="7:22" x14ac:dyDescent="0.25">
      <c r="G132" t="e">
        <f t="shared" si="49"/>
        <v>#VALUE!</v>
      </c>
      <c r="H132" t="e">
        <f t="shared" si="50"/>
        <v>#VALUE!</v>
      </c>
      <c r="I132" t="str">
        <f t="shared" si="51"/>
        <v/>
      </c>
      <c r="J132">
        <f t="shared" si="52"/>
        <v>0</v>
      </c>
      <c r="K132">
        <f t="shared" si="53"/>
        <v>0</v>
      </c>
      <c r="L132">
        <f t="shared" si="54"/>
        <v>0</v>
      </c>
      <c r="M132">
        <f t="shared" si="55"/>
        <v>0</v>
      </c>
      <c r="N132" t="str">
        <f t="shared" si="56"/>
        <v/>
      </c>
      <c r="O132" t="str">
        <f t="shared" si="57"/>
        <v/>
      </c>
      <c r="P132" t="str">
        <f t="shared" si="58"/>
        <v/>
      </c>
      <c r="Q132" t="str">
        <f t="shared" si="59"/>
        <v/>
      </c>
      <c r="R132" t="str">
        <f t="shared" si="60"/>
        <v/>
      </c>
      <c r="S132" t="str">
        <f t="shared" si="61"/>
        <v/>
      </c>
      <c r="T132" t="b" cm="1">
        <f t="array" ref="T132">COUNT(FIND({0,1,2,3,4,5,6,7,8,9},A132))&gt;0</f>
        <v>0</v>
      </c>
      <c r="V132" t="str">
        <f t="shared" ref="V132:V177" si="63">IF(T132,"{""codigo"":"""&amp;G132&amp;""",""asignatura"":"""&amp;H132&amp;""",""creditos"":"&amp;I132&amp;",""prereq"":["&amp;_xlfn.TEXTJOIN(",",TRUE,Q132:S132)&amp;"]},","")</f>
        <v/>
      </c>
    </row>
    <row r="133" spans="7:22" x14ac:dyDescent="0.25">
      <c r="G133" t="e">
        <f t="shared" si="49"/>
        <v>#VALUE!</v>
      </c>
      <c r="H133" t="e">
        <f t="shared" si="50"/>
        <v>#VALUE!</v>
      </c>
      <c r="I133" t="str">
        <f t="shared" si="51"/>
        <v/>
      </c>
      <c r="J133">
        <f t="shared" si="52"/>
        <v>0</v>
      </c>
      <c r="K133">
        <f t="shared" si="53"/>
        <v>0</v>
      </c>
      <c r="L133">
        <f t="shared" si="54"/>
        <v>0</v>
      </c>
      <c r="M133">
        <f t="shared" si="55"/>
        <v>0</v>
      </c>
      <c r="N133" t="str">
        <f t="shared" si="56"/>
        <v/>
      </c>
      <c r="O133" t="str">
        <f t="shared" si="57"/>
        <v/>
      </c>
      <c r="P133" t="str">
        <f t="shared" si="58"/>
        <v/>
      </c>
      <c r="Q133" t="str">
        <f t="shared" si="59"/>
        <v/>
      </c>
      <c r="R133" t="str">
        <f t="shared" si="60"/>
        <v/>
      </c>
      <c r="S133" t="str">
        <f t="shared" si="61"/>
        <v/>
      </c>
      <c r="T133" t="b" cm="1">
        <f t="array" ref="T133">COUNT(FIND({0,1,2,3,4,5,6,7,8,9},A133))&gt;0</f>
        <v>0</v>
      </c>
      <c r="V133" t="str">
        <f t="shared" si="63"/>
        <v/>
      </c>
    </row>
    <row r="134" spans="7:22" x14ac:dyDescent="0.25">
      <c r="G134" t="e">
        <f t="shared" si="49"/>
        <v>#VALUE!</v>
      </c>
      <c r="H134" t="e">
        <f t="shared" si="50"/>
        <v>#VALUE!</v>
      </c>
      <c r="I134" t="str">
        <f t="shared" si="51"/>
        <v/>
      </c>
      <c r="J134">
        <f t="shared" si="52"/>
        <v>0</v>
      </c>
      <c r="K134">
        <f t="shared" si="53"/>
        <v>0</v>
      </c>
      <c r="L134">
        <f t="shared" si="54"/>
        <v>0</v>
      </c>
      <c r="M134">
        <f t="shared" si="55"/>
        <v>0</v>
      </c>
      <c r="N134" t="str">
        <f t="shared" si="56"/>
        <v/>
      </c>
      <c r="O134" t="str">
        <f t="shared" si="57"/>
        <v/>
      </c>
      <c r="P134" t="str">
        <f t="shared" si="58"/>
        <v/>
      </c>
      <c r="Q134" t="str">
        <f t="shared" si="59"/>
        <v/>
      </c>
      <c r="R134" t="str">
        <f t="shared" si="60"/>
        <v/>
      </c>
      <c r="S134" t="str">
        <f t="shared" si="61"/>
        <v/>
      </c>
      <c r="T134" t="b" cm="1">
        <f t="array" ref="T134">COUNT(FIND({0,1,2,3,4,5,6,7,8,9},A134))&gt;0</f>
        <v>0</v>
      </c>
      <c r="V134" t="str">
        <f t="shared" si="63"/>
        <v/>
      </c>
    </row>
    <row r="135" spans="7:22" x14ac:dyDescent="0.25">
      <c r="G135" t="e">
        <f t="shared" si="49"/>
        <v>#VALUE!</v>
      </c>
      <c r="H135" t="e">
        <f t="shared" si="50"/>
        <v>#VALUE!</v>
      </c>
      <c r="I135" t="str">
        <f t="shared" si="51"/>
        <v/>
      </c>
      <c r="J135">
        <f t="shared" si="52"/>
        <v>0</v>
      </c>
      <c r="K135">
        <f t="shared" si="53"/>
        <v>0</v>
      </c>
      <c r="L135">
        <f t="shared" si="54"/>
        <v>0</v>
      </c>
      <c r="M135">
        <f t="shared" si="55"/>
        <v>0</v>
      </c>
      <c r="N135" t="str">
        <f t="shared" si="56"/>
        <v/>
      </c>
      <c r="O135" t="str">
        <f t="shared" si="57"/>
        <v/>
      </c>
      <c r="P135" t="str">
        <f t="shared" si="58"/>
        <v/>
      </c>
      <c r="Q135" t="str">
        <f t="shared" si="59"/>
        <v/>
      </c>
      <c r="R135" t="str">
        <f t="shared" si="60"/>
        <v/>
      </c>
      <c r="S135" t="str">
        <f t="shared" si="61"/>
        <v/>
      </c>
      <c r="T135" t="b" cm="1">
        <f t="array" ref="T135">COUNT(FIND({0,1,2,3,4,5,6,7,8,9},A135))&gt;0</f>
        <v>0</v>
      </c>
      <c r="V135" t="str">
        <f t="shared" si="63"/>
        <v/>
      </c>
    </row>
    <row r="136" spans="7:22" x14ac:dyDescent="0.25">
      <c r="G136" t="e">
        <f t="shared" si="49"/>
        <v>#VALUE!</v>
      </c>
      <c r="H136" t="e">
        <f t="shared" si="50"/>
        <v>#VALUE!</v>
      </c>
      <c r="I136" t="str">
        <f t="shared" si="51"/>
        <v/>
      </c>
      <c r="J136">
        <f t="shared" si="52"/>
        <v>0</v>
      </c>
      <c r="K136">
        <f t="shared" si="53"/>
        <v>0</v>
      </c>
      <c r="L136">
        <f t="shared" si="54"/>
        <v>0</v>
      </c>
      <c r="M136">
        <f t="shared" si="55"/>
        <v>0</v>
      </c>
      <c r="N136" t="str">
        <f t="shared" si="56"/>
        <v/>
      </c>
      <c r="O136" t="str">
        <f t="shared" si="57"/>
        <v/>
      </c>
      <c r="P136" t="str">
        <f t="shared" si="58"/>
        <v/>
      </c>
      <c r="Q136" t="str">
        <f t="shared" si="59"/>
        <v/>
      </c>
      <c r="R136" t="str">
        <f t="shared" si="60"/>
        <v/>
      </c>
      <c r="S136" t="str">
        <f t="shared" si="61"/>
        <v/>
      </c>
      <c r="T136" t="b" cm="1">
        <f t="array" ref="T136">COUNT(FIND({0,1,2,3,4,5,6,7,8,9},A136))&gt;0</f>
        <v>0</v>
      </c>
      <c r="V136" t="str">
        <f t="shared" si="63"/>
        <v/>
      </c>
    </row>
    <row r="137" spans="7:22" x14ac:dyDescent="0.25">
      <c r="G137" t="e">
        <f t="shared" si="49"/>
        <v>#VALUE!</v>
      </c>
      <c r="H137" t="e">
        <f t="shared" si="50"/>
        <v>#VALUE!</v>
      </c>
      <c r="I137" t="str">
        <f t="shared" si="51"/>
        <v/>
      </c>
      <c r="J137">
        <f t="shared" si="52"/>
        <v>0</v>
      </c>
      <c r="K137">
        <f t="shared" si="53"/>
        <v>0</v>
      </c>
      <c r="L137">
        <f t="shared" si="54"/>
        <v>0</v>
      </c>
      <c r="M137">
        <f t="shared" si="55"/>
        <v>0</v>
      </c>
      <c r="N137" t="str">
        <f t="shared" si="56"/>
        <v/>
      </c>
      <c r="O137" t="str">
        <f t="shared" si="57"/>
        <v/>
      </c>
      <c r="P137" t="str">
        <f t="shared" si="58"/>
        <v/>
      </c>
      <c r="Q137" t="str">
        <f t="shared" si="59"/>
        <v/>
      </c>
      <c r="R137" t="str">
        <f t="shared" si="60"/>
        <v/>
      </c>
      <c r="S137" t="str">
        <f t="shared" si="61"/>
        <v/>
      </c>
      <c r="T137" t="b" cm="1">
        <f t="array" ref="T137">COUNT(FIND({0,1,2,3,4,5,6,7,8,9},A137))&gt;0</f>
        <v>0</v>
      </c>
      <c r="V137" t="str">
        <f t="shared" si="63"/>
        <v/>
      </c>
    </row>
    <row r="138" spans="7:22" x14ac:dyDescent="0.25">
      <c r="G138" t="e">
        <f t="shared" si="49"/>
        <v>#VALUE!</v>
      </c>
      <c r="H138" t="e">
        <f t="shared" si="50"/>
        <v>#VALUE!</v>
      </c>
      <c r="I138" t="str">
        <f t="shared" si="51"/>
        <v/>
      </c>
      <c r="J138">
        <f t="shared" si="52"/>
        <v>0</v>
      </c>
      <c r="K138">
        <f t="shared" si="53"/>
        <v>0</v>
      </c>
      <c r="L138">
        <f t="shared" si="54"/>
        <v>0</v>
      </c>
      <c r="M138">
        <f t="shared" si="55"/>
        <v>0</v>
      </c>
      <c r="N138" t="str">
        <f t="shared" si="56"/>
        <v/>
      </c>
      <c r="O138" t="str">
        <f t="shared" si="57"/>
        <v/>
      </c>
      <c r="P138" t="str">
        <f t="shared" si="58"/>
        <v/>
      </c>
      <c r="Q138" t="str">
        <f t="shared" si="59"/>
        <v/>
      </c>
      <c r="R138" t="str">
        <f t="shared" si="60"/>
        <v/>
      </c>
      <c r="S138" t="str">
        <f t="shared" si="61"/>
        <v/>
      </c>
      <c r="T138" t="b" cm="1">
        <f t="array" ref="T138">COUNT(FIND({0,1,2,3,4,5,6,7,8,9},A138))&gt;0</f>
        <v>0</v>
      </c>
      <c r="V138" t="str">
        <f t="shared" si="63"/>
        <v/>
      </c>
    </row>
    <row r="139" spans="7:22" x14ac:dyDescent="0.25">
      <c r="G139" t="e">
        <f t="shared" si="49"/>
        <v>#VALUE!</v>
      </c>
      <c r="H139" t="e">
        <f t="shared" si="50"/>
        <v>#VALUE!</v>
      </c>
      <c r="I139" t="str">
        <f t="shared" si="51"/>
        <v/>
      </c>
      <c r="J139">
        <f t="shared" si="52"/>
        <v>0</v>
      </c>
      <c r="K139">
        <f t="shared" si="53"/>
        <v>0</v>
      </c>
      <c r="L139">
        <f t="shared" si="54"/>
        <v>0</v>
      </c>
      <c r="M139">
        <f t="shared" si="55"/>
        <v>0</v>
      </c>
      <c r="N139" t="str">
        <f t="shared" si="56"/>
        <v/>
      </c>
      <c r="O139" t="str">
        <f t="shared" si="57"/>
        <v/>
      </c>
      <c r="P139" t="str">
        <f t="shared" si="58"/>
        <v/>
      </c>
      <c r="Q139" t="str">
        <f t="shared" si="59"/>
        <v/>
      </c>
      <c r="R139" t="str">
        <f t="shared" si="60"/>
        <v/>
      </c>
      <c r="S139" t="str">
        <f t="shared" si="61"/>
        <v/>
      </c>
      <c r="T139" t="b" cm="1">
        <f t="array" ref="T139">COUNT(FIND({0,1,2,3,4,5,6,7,8,9},A139))&gt;0</f>
        <v>0</v>
      </c>
      <c r="V139" t="str">
        <f t="shared" si="63"/>
        <v/>
      </c>
    </row>
    <row r="140" spans="7:22" x14ac:dyDescent="0.25">
      <c r="G140" t="e">
        <f t="shared" si="49"/>
        <v>#VALUE!</v>
      </c>
      <c r="H140" t="e">
        <f t="shared" si="50"/>
        <v>#VALUE!</v>
      </c>
      <c r="I140" t="str">
        <f t="shared" si="51"/>
        <v/>
      </c>
      <c r="J140">
        <f t="shared" si="52"/>
        <v>0</v>
      </c>
      <c r="K140">
        <f t="shared" si="53"/>
        <v>0</v>
      </c>
      <c r="L140">
        <f t="shared" si="54"/>
        <v>0</v>
      </c>
      <c r="M140">
        <f t="shared" si="55"/>
        <v>0</v>
      </c>
      <c r="N140" t="str">
        <f t="shared" si="56"/>
        <v/>
      </c>
      <c r="O140" t="str">
        <f t="shared" si="57"/>
        <v/>
      </c>
      <c r="P140" t="str">
        <f t="shared" si="58"/>
        <v/>
      </c>
      <c r="Q140" t="str">
        <f t="shared" si="59"/>
        <v/>
      </c>
      <c r="R140" t="str">
        <f t="shared" si="60"/>
        <v/>
      </c>
      <c r="S140" t="str">
        <f t="shared" si="61"/>
        <v/>
      </c>
      <c r="T140" t="b" cm="1">
        <f t="array" ref="T140">COUNT(FIND({0,1,2,3,4,5,6,7,8,9},A140))&gt;0</f>
        <v>0</v>
      </c>
      <c r="V140" t="str">
        <f t="shared" si="63"/>
        <v/>
      </c>
    </row>
    <row r="141" spans="7:22" x14ac:dyDescent="0.25">
      <c r="G141" t="e">
        <f t="shared" ref="G141:G176" si="64">TRIM(_xlfn.LET(_xlpm.fs,FIND(" ",A141),LEFT(A141,_xlpm.fs)))</f>
        <v>#VALUE!</v>
      </c>
      <c r="H141" t="e">
        <f t="shared" ref="H141:H176" si="65">_xlfn.LET(_xlpm.fs,FIND(" ",A141),TRIM(MID(A141,_xlpm.fs+2,999)))</f>
        <v>#VALUE!</v>
      </c>
      <c r="I141" t="str">
        <f t="shared" ref="I141:I176" si="66">LEFT(C141,1)</f>
        <v/>
      </c>
      <c r="J141">
        <f t="shared" ref="J141:J176" si="67">LEN(D141)</f>
        <v>0</v>
      </c>
      <c r="K141">
        <f t="shared" ref="K141:K176" si="68">IFERROR(FIND(",",D141),J141)</f>
        <v>0</v>
      </c>
      <c r="L141">
        <f t="shared" ref="L141:L176" si="69">IFERROR(FIND(",",D141,K141),K141)</f>
        <v>0</v>
      </c>
      <c r="M141">
        <f t="shared" ref="M141:M176" si="70">IFERROR(FIND(",",D141,L141),L141)</f>
        <v>0</v>
      </c>
      <c r="N141" t="str">
        <f t="shared" ref="N141:N176" si="71">TRIM(SUBSTITUTE(IFERROR(MID(D141,1,K141),""),",",""))</f>
        <v/>
      </c>
      <c r="O141" t="str">
        <f t="shared" ref="O141:O176" si="72">TRIM(SUBSTITUTE(IFERROR(MID(D141,K141+1,L141),""),",",""))</f>
        <v/>
      </c>
      <c r="P141" t="str">
        <f t="shared" ref="P141:P176" si="73">TRIM(SUBSTITUTE(IFERROR(MID(D141,L141+1,M141-L141),""),",",""))</f>
        <v/>
      </c>
      <c r="Q141" t="str">
        <f t="shared" ref="Q141:Q176" si="74">IF(N141="","",""""&amp;N141&amp;"""")</f>
        <v/>
      </c>
      <c r="R141" t="str">
        <f t="shared" ref="R141:R176" si="75">IF(O141="","",""""&amp;O141&amp;"""")</f>
        <v/>
      </c>
      <c r="S141" t="str">
        <f t="shared" ref="S141:S176" si="76">IF(P141="","",""""&amp;P141&amp;"""")</f>
        <v/>
      </c>
      <c r="T141" t="b" cm="1">
        <f t="array" ref="T141">COUNT(FIND({0,1,2,3,4,5,6,7,8,9},A141))&gt;0</f>
        <v>0</v>
      </c>
      <c r="V141" t="str">
        <f t="shared" si="63"/>
        <v/>
      </c>
    </row>
    <row r="142" spans="7:22" x14ac:dyDescent="0.25">
      <c r="G142" t="e">
        <f t="shared" si="64"/>
        <v>#VALUE!</v>
      </c>
      <c r="H142" t="e">
        <f t="shared" si="65"/>
        <v>#VALUE!</v>
      </c>
      <c r="I142" t="str">
        <f t="shared" si="66"/>
        <v/>
      </c>
      <c r="J142">
        <f t="shared" si="67"/>
        <v>0</v>
      </c>
      <c r="K142">
        <f t="shared" si="68"/>
        <v>0</v>
      </c>
      <c r="L142">
        <f t="shared" si="69"/>
        <v>0</v>
      </c>
      <c r="M142">
        <f t="shared" si="70"/>
        <v>0</v>
      </c>
      <c r="N142" t="str">
        <f t="shared" si="71"/>
        <v/>
      </c>
      <c r="O142" t="str">
        <f t="shared" si="72"/>
        <v/>
      </c>
      <c r="P142" t="str">
        <f t="shared" si="73"/>
        <v/>
      </c>
      <c r="Q142" t="str">
        <f t="shared" si="74"/>
        <v/>
      </c>
      <c r="R142" t="str">
        <f t="shared" si="75"/>
        <v/>
      </c>
      <c r="S142" t="str">
        <f t="shared" si="76"/>
        <v/>
      </c>
      <c r="T142" t="b" cm="1">
        <f t="array" ref="T142">COUNT(FIND({0,1,2,3,4,5,6,7,8,9},A142))&gt;0</f>
        <v>0</v>
      </c>
      <c r="V142" t="str">
        <f t="shared" si="63"/>
        <v/>
      </c>
    </row>
    <row r="143" spans="7:22" x14ac:dyDescent="0.25">
      <c r="G143" t="e">
        <f t="shared" si="64"/>
        <v>#VALUE!</v>
      </c>
      <c r="H143" t="e">
        <f t="shared" si="65"/>
        <v>#VALUE!</v>
      </c>
      <c r="I143" t="str">
        <f t="shared" si="66"/>
        <v/>
      </c>
      <c r="J143">
        <f t="shared" si="67"/>
        <v>0</v>
      </c>
      <c r="K143">
        <f t="shared" si="68"/>
        <v>0</v>
      </c>
      <c r="L143">
        <f t="shared" si="69"/>
        <v>0</v>
      </c>
      <c r="M143">
        <f t="shared" si="70"/>
        <v>0</v>
      </c>
      <c r="N143" t="str">
        <f t="shared" si="71"/>
        <v/>
      </c>
      <c r="O143" t="str">
        <f t="shared" si="72"/>
        <v/>
      </c>
      <c r="P143" t="str">
        <f t="shared" si="73"/>
        <v/>
      </c>
      <c r="Q143" t="str">
        <f t="shared" si="74"/>
        <v/>
      </c>
      <c r="R143" t="str">
        <f t="shared" si="75"/>
        <v/>
      </c>
      <c r="S143" t="str">
        <f t="shared" si="76"/>
        <v/>
      </c>
      <c r="T143" t="b" cm="1">
        <f t="array" ref="T143">COUNT(FIND({0,1,2,3,4,5,6,7,8,9},A143))&gt;0</f>
        <v>0</v>
      </c>
      <c r="V143" t="str">
        <f t="shared" si="63"/>
        <v/>
      </c>
    </row>
    <row r="144" spans="7:22" x14ac:dyDescent="0.25">
      <c r="G144" t="e">
        <f t="shared" si="64"/>
        <v>#VALUE!</v>
      </c>
      <c r="H144" t="e">
        <f t="shared" si="65"/>
        <v>#VALUE!</v>
      </c>
      <c r="I144" t="str">
        <f t="shared" si="66"/>
        <v/>
      </c>
      <c r="J144">
        <f t="shared" si="67"/>
        <v>0</v>
      </c>
      <c r="K144">
        <f t="shared" si="68"/>
        <v>0</v>
      </c>
      <c r="L144">
        <f t="shared" si="69"/>
        <v>0</v>
      </c>
      <c r="M144">
        <f t="shared" si="70"/>
        <v>0</v>
      </c>
      <c r="N144" t="str">
        <f t="shared" si="71"/>
        <v/>
      </c>
      <c r="O144" t="str">
        <f t="shared" si="72"/>
        <v/>
      </c>
      <c r="P144" t="str">
        <f t="shared" si="73"/>
        <v/>
      </c>
      <c r="Q144" t="str">
        <f t="shared" si="74"/>
        <v/>
      </c>
      <c r="R144" t="str">
        <f t="shared" si="75"/>
        <v/>
      </c>
      <c r="S144" t="str">
        <f t="shared" si="76"/>
        <v/>
      </c>
      <c r="T144" t="b" cm="1">
        <f t="array" ref="T144">COUNT(FIND({0,1,2,3,4,5,6,7,8,9},A144))&gt;0</f>
        <v>0</v>
      </c>
      <c r="V144" t="str">
        <f t="shared" si="63"/>
        <v/>
      </c>
    </row>
    <row r="145" spans="7:22" x14ac:dyDescent="0.25">
      <c r="G145" t="e">
        <f t="shared" si="64"/>
        <v>#VALUE!</v>
      </c>
      <c r="H145" t="e">
        <f t="shared" si="65"/>
        <v>#VALUE!</v>
      </c>
      <c r="I145" t="str">
        <f t="shared" si="66"/>
        <v/>
      </c>
      <c r="J145">
        <f t="shared" si="67"/>
        <v>0</v>
      </c>
      <c r="K145">
        <f t="shared" si="68"/>
        <v>0</v>
      </c>
      <c r="L145">
        <f t="shared" si="69"/>
        <v>0</v>
      </c>
      <c r="M145">
        <f t="shared" si="70"/>
        <v>0</v>
      </c>
      <c r="N145" t="str">
        <f t="shared" si="71"/>
        <v/>
      </c>
      <c r="O145" t="str">
        <f t="shared" si="72"/>
        <v/>
      </c>
      <c r="P145" t="str">
        <f t="shared" si="73"/>
        <v/>
      </c>
      <c r="Q145" t="str">
        <f t="shared" si="74"/>
        <v/>
      </c>
      <c r="R145" t="str">
        <f t="shared" si="75"/>
        <v/>
      </c>
      <c r="S145" t="str">
        <f t="shared" si="76"/>
        <v/>
      </c>
      <c r="T145" t="b" cm="1">
        <f t="array" ref="T145">COUNT(FIND({0,1,2,3,4,5,6,7,8,9},A145))&gt;0</f>
        <v>0</v>
      </c>
      <c r="V145" t="str">
        <f t="shared" si="63"/>
        <v/>
      </c>
    </row>
    <row r="146" spans="7:22" x14ac:dyDescent="0.25">
      <c r="G146" t="e">
        <f t="shared" si="64"/>
        <v>#VALUE!</v>
      </c>
      <c r="H146" t="e">
        <f t="shared" si="65"/>
        <v>#VALUE!</v>
      </c>
      <c r="I146" t="str">
        <f t="shared" si="66"/>
        <v/>
      </c>
      <c r="J146">
        <f t="shared" si="67"/>
        <v>0</v>
      </c>
      <c r="K146">
        <f t="shared" si="68"/>
        <v>0</v>
      </c>
      <c r="L146">
        <f t="shared" si="69"/>
        <v>0</v>
      </c>
      <c r="M146">
        <f t="shared" si="70"/>
        <v>0</v>
      </c>
      <c r="N146" t="str">
        <f t="shared" si="71"/>
        <v/>
      </c>
      <c r="O146" t="str">
        <f t="shared" si="72"/>
        <v/>
      </c>
      <c r="P146" t="str">
        <f t="shared" si="73"/>
        <v/>
      </c>
      <c r="Q146" t="str">
        <f t="shared" si="74"/>
        <v/>
      </c>
      <c r="R146" t="str">
        <f t="shared" si="75"/>
        <v/>
      </c>
      <c r="S146" t="str">
        <f t="shared" si="76"/>
        <v/>
      </c>
      <c r="T146" t="b" cm="1">
        <f t="array" ref="T146">COUNT(FIND({0,1,2,3,4,5,6,7,8,9},A146))&gt;0</f>
        <v>0</v>
      </c>
      <c r="V146" t="str">
        <f t="shared" si="63"/>
        <v/>
      </c>
    </row>
    <row r="147" spans="7:22" x14ac:dyDescent="0.25">
      <c r="G147" t="e">
        <f t="shared" si="64"/>
        <v>#VALUE!</v>
      </c>
      <c r="H147" t="e">
        <f t="shared" si="65"/>
        <v>#VALUE!</v>
      </c>
      <c r="I147" t="str">
        <f t="shared" si="66"/>
        <v/>
      </c>
      <c r="J147">
        <f t="shared" si="67"/>
        <v>0</v>
      </c>
      <c r="K147">
        <f t="shared" si="68"/>
        <v>0</v>
      </c>
      <c r="L147">
        <f t="shared" si="69"/>
        <v>0</v>
      </c>
      <c r="M147">
        <f t="shared" si="70"/>
        <v>0</v>
      </c>
      <c r="N147" t="str">
        <f t="shared" si="71"/>
        <v/>
      </c>
      <c r="O147" t="str">
        <f t="shared" si="72"/>
        <v/>
      </c>
      <c r="P147" t="str">
        <f t="shared" si="73"/>
        <v/>
      </c>
      <c r="Q147" t="str">
        <f t="shared" si="74"/>
        <v/>
      </c>
      <c r="R147" t="str">
        <f t="shared" si="75"/>
        <v/>
      </c>
      <c r="S147" t="str">
        <f t="shared" si="76"/>
        <v/>
      </c>
      <c r="T147" t="b" cm="1">
        <f t="array" ref="T147">COUNT(FIND({0,1,2,3,4,5,6,7,8,9},A147))&gt;0</f>
        <v>0</v>
      </c>
      <c r="V147" t="str">
        <f t="shared" si="63"/>
        <v/>
      </c>
    </row>
    <row r="148" spans="7:22" x14ac:dyDescent="0.25">
      <c r="G148" t="e">
        <f t="shared" si="64"/>
        <v>#VALUE!</v>
      </c>
      <c r="H148" t="e">
        <f t="shared" si="65"/>
        <v>#VALUE!</v>
      </c>
      <c r="I148" t="str">
        <f t="shared" si="66"/>
        <v/>
      </c>
      <c r="J148">
        <f t="shared" si="67"/>
        <v>0</v>
      </c>
      <c r="K148">
        <f t="shared" si="68"/>
        <v>0</v>
      </c>
      <c r="L148">
        <f t="shared" si="69"/>
        <v>0</v>
      </c>
      <c r="M148">
        <f t="shared" si="70"/>
        <v>0</v>
      </c>
      <c r="N148" t="str">
        <f t="shared" si="71"/>
        <v/>
      </c>
      <c r="O148" t="str">
        <f t="shared" si="72"/>
        <v/>
      </c>
      <c r="P148" t="str">
        <f t="shared" si="73"/>
        <v/>
      </c>
      <c r="Q148" t="str">
        <f t="shared" si="74"/>
        <v/>
      </c>
      <c r="R148" t="str">
        <f t="shared" si="75"/>
        <v/>
      </c>
      <c r="S148" t="str">
        <f t="shared" si="76"/>
        <v/>
      </c>
      <c r="T148" t="b" cm="1">
        <f t="array" ref="T148">COUNT(FIND({0,1,2,3,4,5,6,7,8,9},A148))&gt;0</f>
        <v>0</v>
      </c>
      <c r="V148" t="str">
        <f t="shared" si="63"/>
        <v/>
      </c>
    </row>
    <row r="149" spans="7:22" x14ac:dyDescent="0.25">
      <c r="G149" t="e">
        <f t="shared" si="64"/>
        <v>#VALUE!</v>
      </c>
      <c r="H149" t="e">
        <f t="shared" si="65"/>
        <v>#VALUE!</v>
      </c>
      <c r="I149" t="str">
        <f t="shared" si="66"/>
        <v/>
      </c>
      <c r="J149">
        <f t="shared" si="67"/>
        <v>0</v>
      </c>
      <c r="K149">
        <f t="shared" si="68"/>
        <v>0</v>
      </c>
      <c r="L149">
        <f t="shared" si="69"/>
        <v>0</v>
      </c>
      <c r="M149">
        <f t="shared" si="70"/>
        <v>0</v>
      </c>
      <c r="N149" t="str">
        <f t="shared" si="71"/>
        <v/>
      </c>
      <c r="O149" t="str">
        <f t="shared" si="72"/>
        <v/>
      </c>
      <c r="P149" t="str">
        <f t="shared" si="73"/>
        <v/>
      </c>
      <c r="Q149" t="str">
        <f t="shared" si="74"/>
        <v/>
      </c>
      <c r="R149" t="str">
        <f t="shared" si="75"/>
        <v/>
      </c>
      <c r="S149" t="str">
        <f t="shared" si="76"/>
        <v/>
      </c>
      <c r="T149" t="b" cm="1">
        <f t="array" ref="T149">COUNT(FIND({0,1,2,3,4,5,6,7,8,9},A149))&gt;0</f>
        <v>0</v>
      </c>
      <c r="V149" t="str">
        <f t="shared" si="63"/>
        <v/>
      </c>
    </row>
    <row r="150" spans="7:22" x14ac:dyDescent="0.25">
      <c r="G150" t="e">
        <f t="shared" si="64"/>
        <v>#VALUE!</v>
      </c>
      <c r="H150" t="e">
        <f t="shared" si="65"/>
        <v>#VALUE!</v>
      </c>
      <c r="I150" t="str">
        <f t="shared" si="66"/>
        <v/>
      </c>
      <c r="J150">
        <f t="shared" si="67"/>
        <v>0</v>
      </c>
      <c r="K150">
        <f t="shared" si="68"/>
        <v>0</v>
      </c>
      <c r="L150">
        <f t="shared" si="69"/>
        <v>0</v>
      </c>
      <c r="M150">
        <f t="shared" si="70"/>
        <v>0</v>
      </c>
      <c r="N150" t="str">
        <f t="shared" si="71"/>
        <v/>
      </c>
      <c r="O150" t="str">
        <f t="shared" si="72"/>
        <v/>
      </c>
      <c r="P150" t="str">
        <f t="shared" si="73"/>
        <v/>
      </c>
      <c r="Q150" t="str">
        <f t="shared" si="74"/>
        <v/>
      </c>
      <c r="R150" t="str">
        <f t="shared" si="75"/>
        <v/>
      </c>
      <c r="S150" t="str">
        <f t="shared" si="76"/>
        <v/>
      </c>
      <c r="T150" t="b" cm="1">
        <f t="array" ref="T150">COUNT(FIND({0,1,2,3,4,5,6,7,8,9},A150))&gt;0</f>
        <v>0</v>
      </c>
      <c r="V150" t="str">
        <f t="shared" si="63"/>
        <v/>
      </c>
    </row>
    <row r="151" spans="7:22" x14ac:dyDescent="0.25">
      <c r="G151" t="e">
        <f t="shared" si="64"/>
        <v>#VALUE!</v>
      </c>
      <c r="H151" t="e">
        <f t="shared" si="65"/>
        <v>#VALUE!</v>
      </c>
      <c r="I151" t="str">
        <f t="shared" si="66"/>
        <v/>
      </c>
      <c r="J151">
        <f t="shared" si="67"/>
        <v>0</v>
      </c>
      <c r="K151">
        <f t="shared" si="68"/>
        <v>0</v>
      </c>
      <c r="L151">
        <f t="shared" si="69"/>
        <v>0</v>
      </c>
      <c r="M151">
        <f t="shared" si="70"/>
        <v>0</v>
      </c>
      <c r="N151" t="str">
        <f t="shared" si="71"/>
        <v/>
      </c>
      <c r="O151" t="str">
        <f t="shared" si="72"/>
        <v/>
      </c>
      <c r="P151" t="str">
        <f t="shared" si="73"/>
        <v/>
      </c>
      <c r="Q151" t="str">
        <f t="shared" si="74"/>
        <v/>
      </c>
      <c r="R151" t="str">
        <f t="shared" si="75"/>
        <v/>
      </c>
      <c r="S151" t="str">
        <f t="shared" si="76"/>
        <v/>
      </c>
      <c r="T151" t="b" cm="1">
        <f t="array" ref="T151">COUNT(FIND({0,1,2,3,4,5,6,7,8,9},A151))&gt;0</f>
        <v>0</v>
      </c>
      <c r="V151" t="str">
        <f t="shared" si="63"/>
        <v/>
      </c>
    </row>
    <row r="152" spans="7:22" x14ac:dyDescent="0.25">
      <c r="G152" t="e">
        <f t="shared" si="64"/>
        <v>#VALUE!</v>
      </c>
      <c r="H152" t="e">
        <f t="shared" si="65"/>
        <v>#VALUE!</v>
      </c>
      <c r="I152" t="str">
        <f t="shared" si="66"/>
        <v/>
      </c>
      <c r="J152">
        <f t="shared" si="67"/>
        <v>0</v>
      </c>
      <c r="K152">
        <f t="shared" si="68"/>
        <v>0</v>
      </c>
      <c r="L152">
        <f t="shared" si="69"/>
        <v>0</v>
      </c>
      <c r="M152">
        <f t="shared" si="70"/>
        <v>0</v>
      </c>
      <c r="N152" t="str">
        <f t="shared" si="71"/>
        <v/>
      </c>
      <c r="O152" t="str">
        <f t="shared" si="72"/>
        <v/>
      </c>
      <c r="P152" t="str">
        <f t="shared" si="73"/>
        <v/>
      </c>
      <c r="Q152" t="str">
        <f t="shared" si="74"/>
        <v/>
      </c>
      <c r="R152" t="str">
        <f t="shared" si="75"/>
        <v/>
      </c>
      <c r="S152" t="str">
        <f t="shared" si="76"/>
        <v/>
      </c>
      <c r="T152" t="b" cm="1">
        <f t="array" ref="T152">COUNT(FIND({0,1,2,3,4,5,6,7,8,9},A152))&gt;0</f>
        <v>0</v>
      </c>
      <c r="V152" t="str">
        <f t="shared" si="63"/>
        <v/>
      </c>
    </row>
    <row r="153" spans="7:22" x14ac:dyDescent="0.25">
      <c r="G153" t="e">
        <f t="shared" si="64"/>
        <v>#VALUE!</v>
      </c>
      <c r="H153" t="e">
        <f t="shared" si="65"/>
        <v>#VALUE!</v>
      </c>
      <c r="I153" t="str">
        <f t="shared" si="66"/>
        <v/>
      </c>
      <c r="J153">
        <f t="shared" si="67"/>
        <v>0</v>
      </c>
      <c r="K153">
        <f t="shared" si="68"/>
        <v>0</v>
      </c>
      <c r="L153">
        <f t="shared" si="69"/>
        <v>0</v>
      </c>
      <c r="M153">
        <f t="shared" si="70"/>
        <v>0</v>
      </c>
      <c r="N153" t="str">
        <f t="shared" si="71"/>
        <v/>
      </c>
      <c r="O153" t="str">
        <f t="shared" si="72"/>
        <v/>
      </c>
      <c r="P153" t="str">
        <f t="shared" si="73"/>
        <v/>
      </c>
      <c r="Q153" t="str">
        <f t="shared" si="74"/>
        <v/>
      </c>
      <c r="R153" t="str">
        <f t="shared" si="75"/>
        <v/>
      </c>
      <c r="S153" t="str">
        <f t="shared" si="76"/>
        <v/>
      </c>
      <c r="T153" t="b" cm="1">
        <f t="array" ref="T153">COUNT(FIND({0,1,2,3,4,5,6,7,8,9},A153))&gt;0</f>
        <v>0</v>
      </c>
      <c r="V153" t="str">
        <f t="shared" si="63"/>
        <v/>
      </c>
    </row>
    <row r="154" spans="7:22" x14ac:dyDescent="0.25">
      <c r="G154" t="e">
        <f t="shared" si="64"/>
        <v>#VALUE!</v>
      </c>
      <c r="H154" t="e">
        <f t="shared" si="65"/>
        <v>#VALUE!</v>
      </c>
      <c r="I154" t="str">
        <f t="shared" si="66"/>
        <v/>
      </c>
      <c r="J154">
        <f t="shared" si="67"/>
        <v>0</v>
      </c>
      <c r="K154">
        <f t="shared" si="68"/>
        <v>0</v>
      </c>
      <c r="L154">
        <f t="shared" si="69"/>
        <v>0</v>
      </c>
      <c r="M154">
        <f t="shared" si="70"/>
        <v>0</v>
      </c>
      <c r="N154" t="str">
        <f t="shared" si="71"/>
        <v/>
      </c>
      <c r="O154" t="str">
        <f t="shared" si="72"/>
        <v/>
      </c>
      <c r="P154" t="str">
        <f t="shared" si="73"/>
        <v/>
      </c>
      <c r="Q154" t="str">
        <f t="shared" si="74"/>
        <v/>
      </c>
      <c r="R154" t="str">
        <f t="shared" si="75"/>
        <v/>
      </c>
      <c r="S154" t="str">
        <f t="shared" si="76"/>
        <v/>
      </c>
      <c r="T154" t="b" cm="1">
        <f t="array" ref="T154">COUNT(FIND({0,1,2,3,4,5,6,7,8,9},A154))&gt;0</f>
        <v>0</v>
      </c>
      <c r="V154" t="str">
        <f t="shared" si="63"/>
        <v/>
      </c>
    </row>
    <row r="155" spans="7:22" x14ac:dyDescent="0.25">
      <c r="G155" t="e">
        <f t="shared" si="64"/>
        <v>#VALUE!</v>
      </c>
      <c r="H155" t="e">
        <f t="shared" si="65"/>
        <v>#VALUE!</v>
      </c>
      <c r="I155" t="str">
        <f t="shared" si="66"/>
        <v/>
      </c>
      <c r="J155">
        <f t="shared" si="67"/>
        <v>0</v>
      </c>
      <c r="K155">
        <f t="shared" si="68"/>
        <v>0</v>
      </c>
      <c r="L155">
        <f t="shared" si="69"/>
        <v>0</v>
      </c>
      <c r="M155">
        <f t="shared" si="70"/>
        <v>0</v>
      </c>
      <c r="N155" t="str">
        <f t="shared" si="71"/>
        <v/>
      </c>
      <c r="O155" t="str">
        <f t="shared" si="72"/>
        <v/>
      </c>
      <c r="P155" t="str">
        <f t="shared" si="73"/>
        <v/>
      </c>
      <c r="Q155" t="str">
        <f t="shared" si="74"/>
        <v/>
      </c>
      <c r="R155" t="str">
        <f t="shared" si="75"/>
        <v/>
      </c>
      <c r="S155" t="str">
        <f t="shared" si="76"/>
        <v/>
      </c>
      <c r="T155" t="b" cm="1">
        <f t="array" ref="T155">COUNT(FIND({0,1,2,3,4,5,6,7,8,9},A155))&gt;0</f>
        <v>0</v>
      </c>
      <c r="V155" t="str">
        <f t="shared" si="63"/>
        <v/>
      </c>
    </row>
    <row r="156" spans="7:22" x14ac:dyDescent="0.25">
      <c r="G156" t="e">
        <f t="shared" si="64"/>
        <v>#VALUE!</v>
      </c>
      <c r="H156" t="e">
        <f t="shared" si="65"/>
        <v>#VALUE!</v>
      </c>
      <c r="I156" t="str">
        <f t="shared" si="66"/>
        <v/>
      </c>
      <c r="J156">
        <f t="shared" si="67"/>
        <v>0</v>
      </c>
      <c r="K156">
        <f t="shared" si="68"/>
        <v>0</v>
      </c>
      <c r="L156">
        <f t="shared" si="69"/>
        <v>0</v>
      </c>
      <c r="M156">
        <f t="shared" si="70"/>
        <v>0</v>
      </c>
      <c r="N156" t="str">
        <f t="shared" si="71"/>
        <v/>
      </c>
      <c r="O156" t="str">
        <f t="shared" si="72"/>
        <v/>
      </c>
      <c r="P156" t="str">
        <f t="shared" si="73"/>
        <v/>
      </c>
      <c r="Q156" t="str">
        <f t="shared" si="74"/>
        <v/>
      </c>
      <c r="R156" t="str">
        <f t="shared" si="75"/>
        <v/>
      </c>
      <c r="S156" t="str">
        <f t="shared" si="76"/>
        <v/>
      </c>
      <c r="T156" t="b" cm="1">
        <f t="array" ref="T156">COUNT(FIND({0,1,2,3,4,5,6,7,8,9},A156))&gt;0</f>
        <v>0</v>
      </c>
      <c r="V156" t="str">
        <f t="shared" si="63"/>
        <v/>
      </c>
    </row>
    <row r="157" spans="7:22" x14ac:dyDescent="0.25">
      <c r="G157" t="e">
        <f t="shared" si="64"/>
        <v>#VALUE!</v>
      </c>
      <c r="H157" t="e">
        <f t="shared" si="65"/>
        <v>#VALUE!</v>
      </c>
      <c r="I157" t="str">
        <f t="shared" si="66"/>
        <v/>
      </c>
      <c r="J157">
        <f t="shared" si="67"/>
        <v>0</v>
      </c>
      <c r="K157">
        <f t="shared" si="68"/>
        <v>0</v>
      </c>
      <c r="L157">
        <f t="shared" si="69"/>
        <v>0</v>
      </c>
      <c r="M157">
        <f t="shared" si="70"/>
        <v>0</v>
      </c>
      <c r="N157" t="str">
        <f t="shared" si="71"/>
        <v/>
      </c>
      <c r="O157" t="str">
        <f t="shared" si="72"/>
        <v/>
      </c>
      <c r="P157" t="str">
        <f t="shared" si="73"/>
        <v/>
      </c>
      <c r="Q157" t="str">
        <f t="shared" si="74"/>
        <v/>
      </c>
      <c r="R157" t="str">
        <f t="shared" si="75"/>
        <v/>
      </c>
      <c r="S157" t="str">
        <f t="shared" si="76"/>
        <v/>
      </c>
      <c r="T157" t="b" cm="1">
        <f t="array" ref="T157">COUNT(FIND({0,1,2,3,4,5,6,7,8,9},A157))&gt;0</f>
        <v>0</v>
      </c>
      <c r="V157" t="str">
        <f t="shared" si="63"/>
        <v/>
      </c>
    </row>
    <row r="158" spans="7:22" x14ac:dyDescent="0.25">
      <c r="G158" t="e">
        <f t="shared" si="64"/>
        <v>#VALUE!</v>
      </c>
      <c r="H158" t="e">
        <f t="shared" si="65"/>
        <v>#VALUE!</v>
      </c>
      <c r="I158" t="str">
        <f t="shared" si="66"/>
        <v/>
      </c>
      <c r="J158">
        <f t="shared" si="67"/>
        <v>0</v>
      </c>
      <c r="K158">
        <f t="shared" si="68"/>
        <v>0</v>
      </c>
      <c r="L158">
        <f t="shared" si="69"/>
        <v>0</v>
      </c>
      <c r="M158">
        <f t="shared" si="70"/>
        <v>0</v>
      </c>
      <c r="N158" t="str">
        <f t="shared" si="71"/>
        <v/>
      </c>
      <c r="O158" t="str">
        <f t="shared" si="72"/>
        <v/>
      </c>
      <c r="P158" t="str">
        <f t="shared" si="73"/>
        <v/>
      </c>
      <c r="Q158" t="str">
        <f t="shared" si="74"/>
        <v/>
      </c>
      <c r="R158" t="str">
        <f t="shared" si="75"/>
        <v/>
      </c>
      <c r="S158" t="str">
        <f t="shared" si="76"/>
        <v/>
      </c>
      <c r="T158" t="b" cm="1">
        <f t="array" ref="T158">COUNT(FIND({0,1,2,3,4,5,6,7,8,9},A158))&gt;0</f>
        <v>0</v>
      </c>
      <c r="V158" t="str">
        <f t="shared" si="63"/>
        <v/>
      </c>
    </row>
    <row r="159" spans="7:22" x14ac:dyDescent="0.25">
      <c r="G159" t="e">
        <f t="shared" si="64"/>
        <v>#VALUE!</v>
      </c>
      <c r="H159" t="e">
        <f t="shared" si="65"/>
        <v>#VALUE!</v>
      </c>
      <c r="I159" t="str">
        <f t="shared" si="66"/>
        <v/>
      </c>
      <c r="J159">
        <f t="shared" si="67"/>
        <v>0</v>
      </c>
      <c r="K159">
        <f t="shared" si="68"/>
        <v>0</v>
      </c>
      <c r="L159">
        <f t="shared" si="69"/>
        <v>0</v>
      </c>
      <c r="M159">
        <f t="shared" si="70"/>
        <v>0</v>
      </c>
      <c r="N159" t="str">
        <f t="shared" si="71"/>
        <v/>
      </c>
      <c r="O159" t="str">
        <f t="shared" si="72"/>
        <v/>
      </c>
      <c r="P159" t="str">
        <f t="shared" si="73"/>
        <v/>
      </c>
      <c r="Q159" t="str">
        <f t="shared" si="74"/>
        <v/>
      </c>
      <c r="R159" t="str">
        <f t="shared" si="75"/>
        <v/>
      </c>
      <c r="S159" t="str">
        <f t="shared" si="76"/>
        <v/>
      </c>
      <c r="T159" t="b" cm="1">
        <f t="array" ref="T159">COUNT(FIND({0,1,2,3,4,5,6,7,8,9},A159))&gt;0</f>
        <v>0</v>
      </c>
      <c r="V159" t="str">
        <f t="shared" si="63"/>
        <v/>
      </c>
    </row>
    <row r="160" spans="7:22" x14ac:dyDescent="0.25">
      <c r="G160" t="e">
        <f t="shared" si="64"/>
        <v>#VALUE!</v>
      </c>
      <c r="H160" t="e">
        <f t="shared" si="65"/>
        <v>#VALUE!</v>
      </c>
      <c r="I160" t="str">
        <f t="shared" si="66"/>
        <v/>
      </c>
      <c r="J160">
        <f t="shared" si="67"/>
        <v>0</v>
      </c>
      <c r="K160">
        <f t="shared" si="68"/>
        <v>0</v>
      </c>
      <c r="L160">
        <f t="shared" si="69"/>
        <v>0</v>
      </c>
      <c r="M160">
        <f t="shared" si="70"/>
        <v>0</v>
      </c>
      <c r="N160" t="str">
        <f t="shared" si="71"/>
        <v/>
      </c>
      <c r="O160" t="str">
        <f t="shared" si="72"/>
        <v/>
      </c>
      <c r="P160" t="str">
        <f t="shared" si="73"/>
        <v/>
      </c>
      <c r="Q160" t="str">
        <f t="shared" si="74"/>
        <v/>
      </c>
      <c r="R160" t="str">
        <f t="shared" si="75"/>
        <v/>
      </c>
      <c r="S160" t="str">
        <f t="shared" si="76"/>
        <v/>
      </c>
      <c r="T160" t="b" cm="1">
        <f t="array" ref="T160">COUNT(FIND({0,1,2,3,4,5,6,7,8,9},A160))&gt;0</f>
        <v>0</v>
      </c>
      <c r="V160" t="str">
        <f t="shared" si="63"/>
        <v/>
      </c>
    </row>
    <row r="161" spans="7:22" x14ac:dyDescent="0.25">
      <c r="G161" t="e">
        <f t="shared" si="64"/>
        <v>#VALUE!</v>
      </c>
      <c r="H161" t="e">
        <f t="shared" si="65"/>
        <v>#VALUE!</v>
      </c>
      <c r="I161" t="str">
        <f t="shared" si="66"/>
        <v/>
      </c>
      <c r="J161">
        <f t="shared" si="67"/>
        <v>0</v>
      </c>
      <c r="K161">
        <f t="shared" si="68"/>
        <v>0</v>
      </c>
      <c r="L161">
        <f t="shared" si="69"/>
        <v>0</v>
      </c>
      <c r="M161">
        <f t="shared" si="70"/>
        <v>0</v>
      </c>
      <c r="N161" t="str">
        <f t="shared" si="71"/>
        <v/>
      </c>
      <c r="O161" t="str">
        <f t="shared" si="72"/>
        <v/>
      </c>
      <c r="P161" t="str">
        <f t="shared" si="73"/>
        <v/>
      </c>
      <c r="Q161" t="str">
        <f t="shared" si="74"/>
        <v/>
      </c>
      <c r="R161" t="str">
        <f t="shared" si="75"/>
        <v/>
      </c>
      <c r="S161" t="str">
        <f t="shared" si="76"/>
        <v/>
      </c>
      <c r="T161" t="b" cm="1">
        <f t="array" ref="T161">COUNT(FIND({0,1,2,3,4,5,6,7,8,9},A161))&gt;0</f>
        <v>0</v>
      </c>
      <c r="V161" t="str">
        <f t="shared" si="63"/>
        <v/>
      </c>
    </row>
    <row r="162" spans="7:22" x14ac:dyDescent="0.25">
      <c r="G162" t="e">
        <f t="shared" si="64"/>
        <v>#VALUE!</v>
      </c>
      <c r="H162" t="e">
        <f t="shared" si="65"/>
        <v>#VALUE!</v>
      </c>
      <c r="I162" t="str">
        <f t="shared" si="66"/>
        <v/>
      </c>
      <c r="J162">
        <f t="shared" si="67"/>
        <v>0</v>
      </c>
      <c r="K162">
        <f t="shared" si="68"/>
        <v>0</v>
      </c>
      <c r="L162">
        <f t="shared" si="69"/>
        <v>0</v>
      </c>
      <c r="M162">
        <f t="shared" si="70"/>
        <v>0</v>
      </c>
      <c r="N162" t="str">
        <f t="shared" si="71"/>
        <v/>
      </c>
      <c r="O162" t="str">
        <f t="shared" si="72"/>
        <v/>
      </c>
      <c r="P162" t="str">
        <f t="shared" si="73"/>
        <v/>
      </c>
      <c r="Q162" t="str">
        <f t="shared" si="74"/>
        <v/>
      </c>
      <c r="R162" t="str">
        <f t="shared" si="75"/>
        <v/>
      </c>
      <c r="S162" t="str">
        <f t="shared" si="76"/>
        <v/>
      </c>
      <c r="T162" t="b" cm="1">
        <f t="array" ref="T162">COUNT(FIND({0,1,2,3,4,5,6,7,8,9},A162))&gt;0</f>
        <v>0</v>
      </c>
      <c r="V162" t="str">
        <f t="shared" si="63"/>
        <v/>
      </c>
    </row>
    <row r="163" spans="7:22" x14ac:dyDescent="0.25">
      <c r="G163" t="e">
        <f t="shared" si="64"/>
        <v>#VALUE!</v>
      </c>
      <c r="H163" t="e">
        <f t="shared" si="65"/>
        <v>#VALUE!</v>
      </c>
      <c r="I163" t="str">
        <f t="shared" si="66"/>
        <v/>
      </c>
      <c r="J163">
        <f t="shared" si="67"/>
        <v>0</v>
      </c>
      <c r="K163">
        <f t="shared" si="68"/>
        <v>0</v>
      </c>
      <c r="L163">
        <f t="shared" si="69"/>
        <v>0</v>
      </c>
      <c r="M163">
        <f t="shared" si="70"/>
        <v>0</v>
      </c>
      <c r="N163" t="str">
        <f t="shared" si="71"/>
        <v/>
      </c>
      <c r="O163" t="str">
        <f t="shared" si="72"/>
        <v/>
      </c>
      <c r="P163" t="str">
        <f t="shared" si="73"/>
        <v/>
      </c>
      <c r="Q163" t="str">
        <f t="shared" si="74"/>
        <v/>
      </c>
      <c r="R163" t="str">
        <f t="shared" si="75"/>
        <v/>
      </c>
      <c r="S163" t="str">
        <f t="shared" si="76"/>
        <v/>
      </c>
      <c r="T163" t="b" cm="1">
        <f t="array" ref="T163">COUNT(FIND({0,1,2,3,4,5,6,7,8,9},A163))&gt;0</f>
        <v>0</v>
      </c>
      <c r="V163" t="str">
        <f t="shared" si="63"/>
        <v/>
      </c>
    </row>
    <row r="164" spans="7:22" x14ac:dyDescent="0.25">
      <c r="G164" t="e">
        <f t="shared" si="64"/>
        <v>#VALUE!</v>
      </c>
      <c r="H164" t="e">
        <f t="shared" si="65"/>
        <v>#VALUE!</v>
      </c>
      <c r="I164" t="str">
        <f t="shared" si="66"/>
        <v/>
      </c>
      <c r="J164">
        <f t="shared" si="67"/>
        <v>0</v>
      </c>
      <c r="K164">
        <f t="shared" si="68"/>
        <v>0</v>
      </c>
      <c r="L164">
        <f t="shared" si="69"/>
        <v>0</v>
      </c>
      <c r="M164">
        <f t="shared" si="70"/>
        <v>0</v>
      </c>
      <c r="N164" t="str">
        <f t="shared" si="71"/>
        <v/>
      </c>
      <c r="O164" t="str">
        <f t="shared" si="72"/>
        <v/>
      </c>
      <c r="P164" t="str">
        <f t="shared" si="73"/>
        <v/>
      </c>
      <c r="Q164" t="str">
        <f t="shared" si="74"/>
        <v/>
      </c>
      <c r="R164" t="str">
        <f t="shared" si="75"/>
        <v/>
      </c>
      <c r="S164" t="str">
        <f t="shared" si="76"/>
        <v/>
      </c>
      <c r="T164" t="b" cm="1">
        <f t="array" ref="T164">COUNT(FIND({0,1,2,3,4,5,6,7,8,9},A164))&gt;0</f>
        <v>0</v>
      </c>
      <c r="V164" t="str">
        <f t="shared" si="63"/>
        <v/>
      </c>
    </row>
    <row r="165" spans="7:22" x14ac:dyDescent="0.25">
      <c r="G165" t="e">
        <f t="shared" si="64"/>
        <v>#VALUE!</v>
      </c>
      <c r="H165" t="e">
        <f t="shared" si="65"/>
        <v>#VALUE!</v>
      </c>
      <c r="I165" t="str">
        <f t="shared" si="66"/>
        <v/>
      </c>
      <c r="J165">
        <f t="shared" si="67"/>
        <v>0</v>
      </c>
      <c r="K165">
        <f t="shared" si="68"/>
        <v>0</v>
      </c>
      <c r="L165">
        <f t="shared" si="69"/>
        <v>0</v>
      </c>
      <c r="M165">
        <f t="shared" si="70"/>
        <v>0</v>
      </c>
      <c r="N165" t="str">
        <f t="shared" si="71"/>
        <v/>
      </c>
      <c r="O165" t="str">
        <f t="shared" si="72"/>
        <v/>
      </c>
      <c r="P165" t="str">
        <f t="shared" si="73"/>
        <v/>
      </c>
      <c r="Q165" t="str">
        <f t="shared" si="74"/>
        <v/>
      </c>
      <c r="R165" t="str">
        <f t="shared" si="75"/>
        <v/>
      </c>
      <c r="S165" t="str">
        <f t="shared" si="76"/>
        <v/>
      </c>
      <c r="T165" t="b" cm="1">
        <f t="array" ref="T165">COUNT(FIND({0,1,2,3,4,5,6,7,8,9},A165))&gt;0</f>
        <v>0</v>
      </c>
      <c r="V165" t="str">
        <f t="shared" si="63"/>
        <v/>
      </c>
    </row>
    <row r="166" spans="7:22" x14ac:dyDescent="0.25">
      <c r="G166" t="e">
        <f t="shared" si="64"/>
        <v>#VALUE!</v>
      </c>
      <c r="H166" t="e">
        <f t="shared" si="65"/>
        <v>#VALUE!</v>
      </c>
      <c r="I166" t="str">
        <f t="shared" si="66"/>
        <v/>
      </c>
      <c r="J166">
        <f t="shared" si="67"/>
        <v>0</v>
      </c>
      <c r="K166">
        <f t="shared" si="68"/>
        <v>0</v>
      </c>
      <c r="L166">
        <f t="shared" si="69"/>
        <v>0</v>
      </c>
      <c r="M166">
        <f t="shared" si="70"/>
        <v>0</v>
      </c>
      <c r="N166" t="str">
        <f t="shared" si="71"/>
        <v/>
      </c>
      <c r="O166" t="str">
        <f t="shared" si="72"/>
        <v/>
      </c>
      <c r="P166" t="str">
        <f t="shared" si="73"/>
        <v/>
      </c>
      <c r="Q166" t="str">
        <f t="shared" si="74"/>
        <v/>
      </c>
      <c r="R166" t="str">
        <f t="shared" si="75"/>
        <v/>
      </c>
      <c r="S166" t="str">
        <f t="shared" si="76"/>
        <v/>
      </c>
      <c r="T166" t="b" cm="1">
        <f t="array" ref="T166">COUNT(FIND({0,1,2,3,4,5,6,7,8,9},A166))&gt;0</f>
        <v>0</v>
      </c>
      <c r="V166" t="str">
        <f t="shared" si="63"/>
        <v/>
      </c>
    </row>
    <row r="167" spans="7:22" x14ac:dyDescent="0.25">
      <c r="G167" t="e">
        <f t="shared" si="64"/>
        <v>#VALUE!</v>
      </c>
      <c r="H167" t="e">
        <f t="shared" si="65"/>
        <v>#VALUE!</v>
      </c>
      <c r="I167" t="str">
        <f t="shared" si="66"/>
        <v/>
      </c>
      <c r="J167">
        <f t="shared" si="67"/>
        <v>0</v>
      </c>
      <c r="K167">
        <f t="shared" si="68"/>
        <v>0</v>
      </c>
      <c r="L167">
        <f t="shared" si="69"/>
        <v>0</v>
      </c>
      <c r="M167">
        <f t="shared" si="70"/>
        <v>0</v>
      </c>
      <c r="N167" t="str">
        <f t="shared" si="71"/>
        <v/>
      </c>
      <c r="O167" t="str">
        <f t="shared" si="72"/>
        <v/>
      </c>
      <c r="P167" t="str">
        <f t="shared" si="73"/>
        <v/>
      </c>
      <c r="Q167" t="str">
        <f t="shared" si="74"/>
        <v/>
      </c>
      <c r="R167" t="str">
        <f t="shared" si="75"/>
        <v/>
      </c>
      <c r="S167" t="str">
        <f t="shared" si="76"/>
        <v/>
      </c>
      <c r="T167" t="b" cm="1">
        <f t="array" ref="T167">COUNT(FIND({0,1,2,3,4,5,6,7,8,9},A167))&gt;0</f>
        <v>0</v>
      </c>
      <c r="V167" t="str">
        <f t="shared" si="63"/>
        <v/>
      </c>
    </row>
    <row r="168" spans="7:22" x14ac:dyDescent="0.25">
      <c r="G168" t="e">
        <f t="shared" si="64"/>
        <v>#VALUE!</v>
      </c>
      <c r="H168" t="e">
        <f t="shared" si="65"/>
        <v>#VALUE!</v>
      </c>
      <c r="I168" t="str">
        <f t="shared" si="66"/>
        <v/>
      </c>
      <c r="J168">
        <f t="shared" si="67"/>
        <v>0</v>
      </c>
      <c r="K168">
        <f t="shared" si="68"/>
        <v>0</v>
      </c>
      <c r="L168">
        <f t="shared" si="69"/>
        <v>0</v>
      </c>
      <c r="M168">
        <f t="shared" si="70"/>
        <v>0</v>
      </c>
      <c r="N168" t="str">
        <f t="shared" si="71"/>
        <v/>
      </c>
      <c r="O168" t="str">
        <f t="shared" si="72"/>
        <v/>
      </c>
      <c r="P168" t="str">
        <f t="shared" si="73"/>
        <v/>
      </c>
      <c r="Q168" t="str">
        <f t="shared" si="74"/>
        <v/>
      </c>
      <c r="R168" t="str">
        <f t="shared" si="75"/>
        <v/>
      </c>
      <c r="S168" t="str">
        <f t="shared" si="76"/>
        <v/>
      </c>
      <c r="T168" t="b" cm="1">
        <f t="array" ref="T168">COUNT(FIND({0,1,2,3,4,5,6,7,8,9},A168))&gt;0</f>
        <v>0</v>
      </c>
      <c r="V168" t="str">
        <f t="shared" si="63"/>
        <v/>
      </c>
    </row>
    <row r="169" spans="7:22" x14ac:dyDescent="0.25">
      <c r="G169" t="e">
        <f t="shared" si="64"/>
        <v>#VALUE!</v>
      </c>
      <c r="H169" t="e">
        <f t="shared" si="65"/>
        <v>#VALUE!</v>
      </c>
      <c r="I169" t="str">
        <f t="shared" si="66"/>
        <v/>
      </c>
      <c r="J169">
        <f t="shared" si="67"/>
        <v>0</v>
      </c>
      <c r="K169">
        <f t="shared" si="68"/>
        <v>0</v>
      </c>
      <c r="L169">
        <f t="shared" si="69"/>
        <v>0</v>
      </c>
      <c r="M169">
        <f t="shared" si="70"/>
        <v>0</v>
      </c>
      <c r="N169" t="str">
        <f t="shared" si="71"/>
        <v/>
      </c>
      <c r="O169" t="str">
        <f t="shared" si="72"/>
        <v/>
      </c>
      <c r="P169" t="str">
        <f t="shared" si="73"/>
        <v/>
      </c>
      <c r="Q169" t="str">
        <f t="shared" si="74"/>
        <v/>
      </c>
      <c r="R169" t="str">
        <f t="shared" si="75"/>
        <v/>
      </c>
      <c r="S169" t="str">
        <f t="shared" si="76"/>
        <v/>
      </c>
      <c r="T169" t="b" cm="1">
        <f t="array" ref="T169">COUNT(FIND({0,1,2,3,4,5,6,7,8,9},A169))&gt;0</f>
        <v>0</v>
      </c>
      <c r="V169" t="str">
        <f t="shared" si="63"/>
        <v/>
      </c>
    </row>
    <row r="170" spans="7:22" x14ac:dyDescent="0.25">
      <c r="G170" t="e">
        <f t="shared" si="64"/>
        <v>#VALUE!</v>
      </c>
      <c r="H170" t="e">
        <f t="shared" si="65"/>
        <v>#VALUE!</v>
      </c>
      <c r="I170" t="str">
        <f t="shared" si="66"/>
        <v/>
      </c>
      <c r="J170">
        <f t="shared" si="67"/>
        <v>0</v>
      </c>
      <c r="K170">
        <f t="shared" si="68"/>
        <v>0</v>
      </c>
      <c r="L170">
        <f t="shared" si="69"/>
        <v>0</v>
      </c>
      <c r="M170">
        <f t="shared" si="70"/>
        <v>0</v>
      </c>
      <c r="N170" t="str">
        <f t="shared" si="71"/>
        <v/>
      </c>
      <c r="O170" t="str">
        <f t="shared" si="72"/>
        <v/>
      </c>
      <c r="P170" t="str">
        <f t="shared" si="73"/>
        <v/>
      </c>
      <c r="Q170" t="str">
        <f t="shared" si="74"/>
        <v/>
      </c>
      <c r="R170" t="str">
        <f t="shared" si="75"/>
        <v/>
      </c>
      <c r="S170" t="str">
        <f t="shared" si="76"/>
        <v/>
      </c>
      <c r="T170" t="b" cm="1">
        <f t="array" ref="T170">COUNT(FIND({0,1,2,3,4,5,6,7,8,9},A170))&gt;0</f>
        <v>0</v>
      </c>
      <c r="V170" t="str">
        <f t="shared" si="63"/>
        <v/>
      </c>
    </row>
    <row r="171" spans="7:22" x14ac:dyDescent="0.25">
      <c r="G171" t="e">
        <f t="shared" si="64"/>
        <v>#VALUE!</v>
      </c>
      <c r="H171" t="e">
        <f t="shared" si="65"/>
        <v>#VALUE!</v>
      </c>
      <c r="I171" t="str">
        <f t="shared" si="66"/>
        <v/>
      </c>
      <c r="J171">
        <f t="shared" si="67"/>
        <v>0</v>
      </c>
      <c r="K171">
        <f t="shared" si="68"/>
        <v>0</v>
      </c>
      <c r="L171">
        <f t="shared" si="69"/>
        <v>0</v>
      </c>
      <c r="M171">
        <f t="shared" si="70"/>
        <v>0</v>
      </c>
      <c r="N171" t="str">
        <f t="shared" si="71"/>
        <v/>
      </c>
      <c r="O171" t="str">
        <f t="shared" si="72"/>
        <v/>
      </c>
      <c r="P171" t="str">
        <f t="shared" si="73"/>
        <v/>
      </c>
      <c r="Q171" t="str">
        <f t="shared" si="74"/>
        <v/>
      </c>
      <c r="R171" t="str">
        <f t="shared" si="75"/>
        <v/>
      </c>
      <c r="S171" t="str">
        <f t="shared" si="76"/>
        <v/>
      </c>
      <c r="T171" t="b" cm="1">
        <f t="array" ref="T171">COUNT(FIND({0,1,2,3,4,5,6,7,8,9},A171))&gt;0</f>
        <v>0</v>
      </c>
      <c r="V171" t="str">
        <f t="shared" si="63"/>
        <v/>
      </c>
    </row>
    <row r="172" spans="7:22" x14ac:dyDescent="0.25">
      <c r="G172" t="e">
        <f t="shared" si="64"/>
        <v>#VALUE!</v>
      </c>
      <c r="H172" t="e">
        <f t="shared" si="65"/>
        <v>#VALUE!</v>
      </c>
      <c r="I172" t="str">
        <f t="shared" si="66"/>
        <v/>
      </c>
      <c r="J172">
        <f t="shared" si="67"/>
        <v>0</v>
      </c>
      <c r="K172">
        <f t="shared" si="68"/>
        <v>0</v>
      </c>
      <c r="L172">
        <f t="shared" si="69"/>
        <v>0</v>
      </c>
      <c r="M172">
        <f t="shared" si="70"/>
        <v>0</v>
      </c>
      <c r="N172" t="str">
        <f t="shared" si="71"/>
        <v/>
      </c>
      <c r="O172" t="str">
        <f t="shared" si="72"/>
        <v/>
      </c>
      <c r="P172" t="str">
        <f t="shared" si="73"/>
        <v/>
      </c>
      <c r="Q172" t="str">
        <f t="shared" si="74"/>
        <v/>
      </c>
      <c r="R172" t="str">
        <f t="shared" si="75"/>
        <v/>
      </c>
      <c r="S172" t="str">
        <f t="shared" si="76"/>
        <v/>
      </c>
      <c r="T172" t="b" cm="1">
        <f t="array" ref="T172">COUNT(FIND({0,1,2,3,4,5,6,7,8,9},A172))&gt;0</f>
        <v>0</v>
      </c>
      <c r="V172" t="str">
        <f t="shared" si="63"/>
        <v/>
      </c>
    </row>
    <row r="173" spans="7:22" x14ac:dyDescent="0.25">
      <c r="G173" t="e">
        <f t="shared" si="64"/>
        <v>#VALUE!</v>
      </c>
      <c r="H173" t="e">
        <f t="shared" si="65"/>
        <v>#VALUE!</v>
      </c>
      <c r="I173" t="str">
        <f t="shared" si="66"/>
        <v/>
      </c>
      <c r="J173">
        <f t="shared" si="67"/>
        <v>0</v>
      </c>
      <c r="K173">
        <f t="shared" si="68"/>
        <v>0</v>
      </c>
      <c r="L173">
        <f t="shared" si="69"/>
        <v>0</v>
      </c>
      <c r="M173">
        <f t="shared" si="70"/>
        <v>0</v>
      </c>
      <c r="N173" t="str">
        <f t="shared" si="71"/>
        <v/>
      </c>
      <c r="O173" t="str">
        <f t="shared" si="72"/>
        <v/>
      </c>
      <c r="P173" t="str">
        <f t="shared" si="73"/>
        <v/>
      </c>
      <c r="Q173" t="str">
        <f t="shared" si="74"/>
        <v/>
      </c>
      <c r="R173" t="str">
        <f t="shared" si="75"/>
        <v/>
      </c>
      <c r="S173" t="str">
        <f t="shared" si="76"/>
        <v/>
      </c>
      <c r="T173" t="b" cm="1">
        <f t="array" ref="T173">COUNT(FIND({0,1,2,3,4,5,6,7,8,9},A173))&gt;0</f>
        <v>0</v>
      </c>
      <c r="V173" t="str">
        <f t="shared" si="63"/>
        <v/>
      </c>
    </row>
    <row r="174" spans="7:22" x14ac:dyDescent="0.25">
      <c r="G174" t="e">
        <f t="shared" si="64"/>
        <v>#VALUE!</v>
      </c>
      <c r="H174" t="e">
        <f t="shared" si="65"/>
        <v>#VALUE!</v>
      </c>
      <c r="I174" t="str">
        <f t="shared" si="66"/>
        <v/>
      </c>
      <c r="J174">
        <f t="shared" si="67"/>
        <v>0</v>
      </c>
      <c r="K174">
        <f t="shared" si="68"/>
        <v>0</v>
      </c>
      <c r="L174">
        <f t="shared" si="69"/>
        <v>0</v>
      </c>
      <c r="M174">
        <f t="shared" si="70"/>
        <v>0</v>
      </c>
      <c r="N174" t="str">
        <f t="shared" si="71"/>
        <v/>
      </c>
      <c r="O174" t="str">
        <f t="shared" si="72"/>
        <v/>
      </c>
      <c r="P174" t="str">
        <f t="shared" si="73"/>
        <v/>
      </c>
      <c r="Q174" t="str">
        <f t="shared" si="74"/>
        <v/>
      </c>
      <c r="R174" t="str">
        <f t="shared" si="75"/>
        <v/>
      </c>
      <c r="S174" t="str">
        <f t="shared" si="76"/>
        <v/>
      </c>
      <c r="T174" t="b" cm="1">
        <f t="array" ref="T174">COUNT(FIND({0,1,2,3,4,5,6,7,8,9},A174))&gt;0</f>
        <v>0</v>
      </c>
      <c r="V174" t="str">
        <f t="shared" si="63"/>
        <v/>
      </c>
    </row>
    <row r="175" spans="7:22" x14ac:dyDescent="0.25">
      <c r="G175" t="e">
        <f t="shared" si="64"/>
        <v>#VALUE!</v>
      </c>
      <c r="H175" t="e">
        <f t="shared" si="65"/>
        <v>#VALUE!</v>
      </c>
      <c r="I175" t="str">
        <f t="shared" si="66"/>
        <v/>
      </c>
      <c r="J175">
        <f t="shared" si="67"/>
        <v>0</v>
      </c>
      <c r="K175">
        <f t="shared" si="68"/>
        <v>0</v>
      </c>
      <c r="L175">
        <f t="shared" si="69"/>
        <v>0</v>
      </c>
      <c r="M175">
        <f t="shared" si="70"/>
        <v>0</v>
      </c>
      <c r="N175" t="str">
        <f t="shared" si="71"/>
        <v/>
      </c>
      <c r="O175" t="str">
        <f t="shared" si="72"/>
        <v/>
      </c>
      <c r="P175" t="str">
        <f t="shared" si="73"/>
        <v/>
      </c>
      <c r="Q175" t="str">
        <f t="shared" si="74"/>
        <v/>
      </c>
      <c r="R175" t="str">
        <f t="shared" si="75"/>
        <v/>
      </c>
      <c r="S175" t="str">
        <f t="shared" si="76"/>
        <v/>
      </c>
      <c r="T175" t="b" cm="1">
        <f t="array" ref="T175">COUNT(FIND({0,1,2,3,4,5,6,7,8,9},A175))&gt;0</f>
        <v>0</v>
      </c>
      <c r="V175" t="str">
        <f t="shared" si="63"/>
        <v/>
      </c>
    </row>
    <row r="176" spans="7:22" x14ac:dyDescent="0.25">
      <c r="G176" t="e">
        <f t="shared" si="64"/>
        <v>#VALUE!</v>
      </c>
      <c r="H176" t="e">
        <f t="shared" si="65"/>
        <v>#VALUE!</v>
      </c>
      <c r="I176" t="str">
        <f t="shared" si="66"/>
        <v/>
      </c>
      <c r="J176">
        <f t="shared" si="67"/>
        <v>0</v>
      </c>
      <c r="K176">
        <f t="shared" si="68"/>
        <v>0</v>
      </c>
      <c r="L176">
        <f t="shared" si="69"/>
        <v>0</v>
      </c>
      <c r="M176">
        <f t="shared" si="70"/>
        <v>0</v>
      </c>
      <c r="N176" t="str">
        <f t="shared" si="71"/>
        <v/>
      </c>
      <c r="O176" t="str">
        <f t="shared" si="72"/>
        <v/>
      </c>
      <c r="P176" t="str">
        <f t="shared" si="73"/>
        <v/>
      </c>
      <c r="Q176" t="str">
        <f t="shared" si="74"/>
        <v/>
      </c>
      <c r="R176" t="str">
        <f t="shared" si="75"/>
        <v/>
      </c>
      <c r="S176" t="str">
        <f t="shared" si="76"/>
        <v/>
      </c>
      <c r="T176" t="b" cm="1">
        <f t="array" ref="T176">COUNT(FIND({0,1,2,3,4,5,6,7,8,9},A176))&gt;0</f>
        <v>0</v>
      </c>
      <c r="V176" t="str">
        <f t="shared" si="63"/>
        <v/>
      </c>
    </row>
    <row r="177" spans="7:22" x14ac:dyDescent="0.25">
      <c r="G177" t="e">
        <f t="shared" ref="G177" si="77">TRIM(_xlfn.LET(_xlpm.fs,FIND(" ",A177),LEFT(A177,_xlpm.fs)))</f>
        <v>#VALUE!</v>
      </c>
      <c r="H177" t="e">
        <f t="shared" ref="H177" si="78">_xlfn.LET(_xlpm.fs,FIND(" ",A177),TRIM(MID(A177,_xlpm.fs+2,999)))</f>
        <v>#VALUE!</v>
      </c>
      <c r="I177" t="str">
        <f t="shared" ref="I177" si="79">LEFT(C177,1)</f>
        <v/>
      </c>
      <c r="J177">
        <f t="shared" ref="J177" si="80">LEN(D177)</f>
        <v>0</v>
      </c>
      <c r="K177">
        <f t="shared" ref="K177" si="81">IFERROR(FIND(",",D177),J177)</f>
        <v>0</v>
      </c>
      <c r="L177">
        <f t="shared" ref="L177" si="82">IFERROR(FIND(",",D177,K177),K177)</f>
        <v>0</v>
      </c>
      <c r="M177">
        <f t="shared" ref="M177" si="83">IFERROR(FIND(",",D177,L177),L177)</f>
        <v>0</v>
      </c>
      <c r="N177" t="str">
        <f t="shared" ref="N177" si="84">TRIM(SUBSTITUTE(IFERROR(MID(D177,1,K177),""),",",""))</f>
        <v/>
      </c>
      <c r="O177" t="str">
        <f t="shared" ref="O177" si="85">TRIM(SUBSTITUTE(IFERROR(MID(D177,K177+1,L177),""),",",""))</f>
        <v/>
      </c>
      <c r="P177" t="str">
        <f t="shared" ref="P177" si="86">TRIM(SUBSTITUTE(IFERROR(MID(D177,L177+1,M177-L177),""),",",""))</f>
        <v/>
      </c>
      <c r="Q177" t="str">
        <f t="shared" ref="Q177" si="87">IF(N177="","",""""&amp;N177&amp;"""")</f>
        <v/>
      </c>
      <c r="R177" t="str">
        <f t="shared" ref="R177" si="88">IF(O177="","",""""&amp;O177&amp;"""")</f>
        <v/>
      </c>
      <c r="S177" t="str">
        <f t="shared" ref="S177" si="89">IF(P177="","",""""&amp;P177&amp;"""")</f>
        <v/>
      </c>
      <c r="T177" t="b" cm="1">
        <f t="array" ref="T177">COUNT(FIND({0,1,2,3,4,5,6,7,8,9},A177))&gt;0</f>
        <v>0</v>
      </c>
      <c r="V177" t="str">
        <f t="shared" si="63"/>
        <v/>
      </c>
    </row>
  </sheetData>
  <mergeCells count="26">
    <mergeCell ref="A23:B23"/>
    <mergeCell ref="B17:B18"/>
    <mergeCell ref="C17:C18"/>
    <mergeCell ref="D17:D18"/>
    <mergeCell ref="B1:B2"/>
    <mergeCell ref="C1:C2"/>
    <mergeCell ref="D1:D2"/>
    <mergeCell ref="B10:B11"/>
    <mergeCell ref="C10:C11"/>
    <mergeCell ref="D10:D11"/>
    <mergeCell ref="A65:B65"/>
    <mergeCell ref="A66:B66"/>
    <mergeCell ref="A67:B67"/>
    <mergeCell ref="A89:B89"/>
    <mergeCell ref="C85:C86"/>
    <mergeCell ref="A88:B88"/>
    <mergeCell ref="A75:B75"/>
    <mergeCell ref="A76:B76"/>
    <mergeCell ref="A71:B71"/>
    <mergeCell ref="A72:B72"/>
    <mergeCell ref="A73:B73"/>
    <mergeCell ref="A74:B74"/>
    <mergeCell ref="A68:B68"/>
    <mergeCell ref="A69:B69"/>
    <mergeCell ref="A70:B70"/>
    <mergeCell ref="C80:C8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73EBB-4D80-473C-9F4C-9EF4AB15C595}">
  <dimension ref="A1:E97"/>
  <sheetViews>
    <sheetView topLeftCell="A82" zoomScaleNormal="100" workbookViewId="0">
      <selection sqref="A1:E97"/>
    </sheetView>
  </sheetViews>
  <sheetFormatPr defaultRowHeight="15" customHeight="1" x14ac:dyDescent="0.25"/>
  <cols>
    <col min="1" max="1" width="21.140625" customWidth="1"/>
    <col min="2" max="2" width="45" bestFit="1" customWidth="1"/>
    <col min="3" max="3" width="7.5703125" customWidth="1"/>
    <col min="4" max="4" width="10" customWidth="1"/>
    <col min="5" max="5" width="10" bestFit="1" customWidth="1"/>
  </cols>
  <sheetData>
    <row r="1" spans="1:5" ht="15" customHeight="1" x14ac:dyDescent="0.25">
      <c r="A1" t="s">
        <v>140</v>
      </c>
      <c r="B1" t="s">
        <v>148</v>
      </c>
      <c r="D1">
        <v>3</v>
      </c>
    </row>
    <row r="2" spans="1:5" ht="15" customHeight="1" x14ac:dyDescent="0.25">
      <c r="A2" t="s">
        <v>137</v>
      </c>
      <c r="B2" t="s">
        <v>149</v>
      </c>
      <c r="D2">
        <v>5</v>
      </c>
    </row>
    <row r="3" spans="1:5" ht="15" customHeight="1" x14ac:dyDescent="0.25">
      <c r="A3" t="s">
        <v>11</v>
      </c>
      <c r="B3" t="s">
        <v>150</v>
      </c>
      <c r="D3">
        <v>3</v>
      </c>
    </row>
    <row r="4" spans="1:5" ht="15" customHeight="1" x14ac:dyDescent="0.25">
      <c r="A4" t="s">
        <v>138</v>
      </c>
      <c r="B4" t="s">
        <v>151</v>
      </c>
      <c r="D4">
        <v>3</v>
      </c>
    </row>
    <row r="5" spans="1:5" ht="15" customHeight="1" x14ac:dyDescent="0.25">
      <c r="A5" t="s">
        <v>139</v>
      </c>
      <c r="B5" t="s">
        <v>152</v>
      </c>
      <c r="D5">
        <v>4</v>
      </c>
    </row>
    <row r="6" spans="1:5" ht="15" customHeight="1" x14ac:dyDescent="0.25">
      <c r="A6" t="s">
        <v>153</v>
      </c>
      <c r="B6" t="s">
        <v>154</v>
      </c>
      <c r="D6">
        <v>2</v>
      </c>
    </row>
    <row r="9" spans="1:5" ht="15" customHeight="1" x14ac:dyDescent="0.25">
      <c r="A9" t="s">
        <v>9</v>
      </c>
      <c r="B9">
        <v>20</v>
      </c>
    </row>
    <row r="10" spans="1:5" ht="15" customHeight="1" x14ac:dyDescent="0.25">
      <c r="A10" t="s">
        <v>155</v>
      </c>
      <c r="B10" t="s">
        <v>156</v>
      </c>
      <c r="D10">
        <v>5</v>
      </c>
      <c r="E10" t="s">
        <v>137</v>
      </c>
    </row>
    <row r="11" spans="1:5" ht="15" customHeight="1" x14ac:dyDescent="0.25">
      <c r="A11" t="s">
        <v>15</v>
      </c>
      <c r="B11" t="s">
        <v>157</v>
      </c>
      <c r="D11">
        <v>4</v>
      </c>
      <c r="E11" t="s">
        <v>11</v>
      </c>
    </row>
    <row r="12" spans="1:5" ht="15" customHeight="1" x14ac:dyDescent="0.25">
      <c r="A12" t="s">
        <v>141</v>
      </c>
      <c r="B12" t="s">
        <v>158</v>
      </c>
      <c r="D12">
        <v>3</v>
      </c>
      <c r="E12" t="s">
        <v>138</v>
      </c>
    </row>
    <row r="13" spans="1:5" ht="15" customHeight="1" x14ac:dyDescent="0.25">
      <c r="A13" t="s">
        <v>142</v>
      </c>
      <c r="B13" t="s">
        <v>159</v>
      </c>
      <c r="D13">
        <v>5</v>
      </c>
      <c r="E13" t="s">
        <v>139</v>
      </c>
    </row>
    <row r="14" spans="1:5" ht="15" customHeight="1" x14ac:dyDescent="0.25">
      <c r="A14" t="s">
        <v>160</v>
      </c>
      <c r="B14" t="s">
        <v>161</v>
      </c>
      <c r="D14">
        <v>3</v>
      </c>
      <c r="E14" t="s">
        <v>140</v>
      </c>
    </row>
    <row r="17" spans="1:5" ht="15" customHeight="1" x14ac:dyDescent="0.25">
      <c r="A17" t="s">
        <v>13</v>
      </c>
      <c r="B17">
        <v>20</v>
      </c>
    </row>
    <row r="18" spans="1:5" ht="15" customHeight="1" x14ac:dyDescent="0.25">
      <c r="A18" t="s">
        <v>143</v>
      </c>
      <c r="B18" t="s">
        <v>162</v>
      </c>
      <c r="D18">
        <v>3</v>
      </c>
    </row>
    <row r="19" spans="1:5" ht="15" customHeight="1" x14ac:dyDescent="0.25">
      <c r="A19" t="s">
        <v>163</v>
      </c>
      <c r="B19" t="s">
        <v>164</v>
      </c>
      <c r="D19">
        <v>3</v>
      </c>
      <c r="E19" t="s">
        <v>15</v>
      </c>
    </row>
    <row r="20" spans="1:5" ht="15" customHeight="1" x14ac:dyDescent="0.25">
      <c r="A20" t="s">
        <v>144</v>
      </c>
      <c r="B20" t="s">
        <v>165</v>
      </c>
      <c r="D20">
        <v>3</v>
      </c>
      <c r="E20" t="s">
        <v>141</v>
      </c>
    </row>
    <row r="21" spans="1:5" ht="15" customHeight="1" x14ac:dyDescent="0.25">
      <c r="A21" t="s">
        <v>147</v>
      </c>
      <c r="B21" t="s">
        <v>166</v>
      </c>
      <c r="D21">
        <v>4</v>
      </c>
      <c r="E21" t="s">
        <v>142</v>
      </c>
    </row>
    <row r="22" spans="1:5" ht="15" customHeight="1" x14ac:dyDescent="0.25">
      <c r="A22" t="s">
        <v>33</v>
      </c>
      <c r="B22" t="s">
        <v>167</v>
      </c>
      <c r="D22">
        <v>3</v>
      </c>
    </row>
    <row r="23" spans="1:5" ht="15" customHeight="1" x14ac:dyDescent="0.25">
      <c r="A23" t="s">
        <v>168</v>
      </c>
      <c r="B23" t="s">
        <v>169</v>
      </c>
      <c r="D23">
        <v>3</v>
      </c>
    </row>
    <row r="24" spans="1:5" ht="15" customHeight="1" x14ac:dyDescent="0.25">
      <c r="A24" t="s">
        <v>170</v>
      </c>
      <c r="B24" t="s">
        <v>171</v>
      </c>
      <c r="D24">
        <v>3</v>
      </c>
    </row>
    <row r="27" spans="1:5" ht="15" customHeight="1" x14ac:dyDescent="0.25">
      <c r="A27" t="s">
        <v>18</v>
      </c>
      <c r="B27">
        <v>22</v>
      </c>
    </row>
    <row r="28" spans="1:5" ht="15" customHeight="1" x14ac:dyDescent="0.25">
      <c r="A28" t="s">
        <v>172</v>
      </c>
      <c r="B28" t="s">
        <v>173</v>
      </c>
      <c r="D28">
        <v>3</v>
      </c>
    </row>
    <row r="29" spans="1:5" ht="15" customHeight="1" x14ac:dyDescent="0.25">
      <c r="A29" t="s">
        <v>145</v>
      </c>
      <c r="B29" t="s">
        <v>174</v>
      </c>
      <c r="D29">
        <v>3</v>
      </c>
      <c r="E29" t="s">
        <v>175</v>
      </c>
    </row>
    <row r="30" spans="1:5" ht="15" customHeight="1" x14ac:dyDescent="0.25">
      <c r="A30" t="s">
        <v>176</v>
      </c>
      <c r="B30" t="s">
        <v>177</v>
      </c>
      <c r="D30">
        <v>4</v>
      </c>
      <c r="E30" t="s">
        <v>143</v>
      </c>
    </row>
    <row r="31" spans="1:5" ht="15" customHeight="1" x14ac:dyDescent="0.25">
      <c r="A31" t="s">
        <v>146</v>
      </c>
      <c r="B31" t="s">
        <v>178</v>
      </c>
      <c r="D31">
        <v>3</v>
      </c>
      <c r="E31" t="s">
        <v>144</v>
      </c>
    </row>
    <row r="32" spans="1:5" ht="15" customHeight="1" x14ac:dyDescent="0.25">
      <c r="A32" t="s">
        <v>179</v>
      </c>
      <c r="B32" t="s">
        <v>180</v>
      </c>
      <c r="D32">
        <v>4</v>
      </c>
      <c r="E32" t="s">
        <v>142</v>
      </c>
    </row>
    <row r="33" spans="1:5" ht="15" customHeight="1" x14ac:dyDescent="0.25">
      <c r="A33" t="s">
        <v>181</v>
      </c>
      <c r="B33" t="s">
        <v>182</v>
      </c>
      <c r="D33">
        <v>3</v>
      </c>
      <c r="E33" t="s">
        <v>33</v>
      </c>
    </row>
    <row r="36" spans="1:5" ht="15" customHeight="1" x14ac:dyDescent="0.25">
      <c r="A36" t="s">
        <v>20</v>
      </c>
      <c r="B36">
        <v>20</v>
      </c>
    </row>
    <row r="37" spans="1:5" ht="15" customHeight="1" x14ac:dyDescent="0.25">
      <c r="A37" t="s">
        <v>183</v>
      </c>
      <c r="B37" t="s">
        <v>184</v>
      </c>
      <c r="D37">
        <v>3</v>
      </c>
      <c r="E37" t="s">
        <v>145</v>
      </c>
    </row>
    <row r="38" spans="1:5" ht="15" customHeight="1" x14ac:dyDescent="0.25">
      <c r="A38" t="s">
        <v>185</v>
      </c>
      <c r="B38" t="s">
        <v>186</v>
      </c>
      <c r="D38">
        <v>3</v>
      </c>
      <c r="E38" t="s">
        <v>146</v>
      </c>
    </row>
    <row r="39" spans="1:5" ht="15" customHeight="1" x14ac:dyDescent="0.25">
      <c r="A39" t="s">
        <v>187</v>
      </c>
      <c r="B39" t="s">
        <v>188</v>
      </c>
      <c r="D39">
        <v>4</v>
      </c>
      <c r="E39" t="s">
        <v>147</v>
      </c>
    </row>
    <row r="40" spans="1:5" ht="15" customHeight="1" x14ac:dyDescent="0.25">
      <c r="A40" t="s">
        <v>189</v>
      </c>
      <c r="B40" t="s">
        <v>190</v>
      </c>
      <c r="D40">
        <v>3</v>
      </c>
      <c r="E40" t="s">
        <v>191</v>
      </c>
    </row>
    <row r="41" spans="1:5" ht="15" customHeight="1" x14ac:dyDescent="0.25">
      <c r="A41" t="s">
        <v>192</v>
      </c>
      <c r="B41" t="s">
        <v>193</v>
      </c>
      <c r="D41">
        <v>3</v>
      </c>
      <c r="E41" t="s">
        <v>145</v>
      </c>
    </row>
    <row r="42" spans="1:5" ht="15" customHeight="1" x14ac:dyDescent="0.25">
      <c r="A42" t="s">
        <v>194</v>
      </c>
      <c r="B42" t="s">
        <v>195</v>
      </c>
      <c r="D42">
        <v>2</v>
      </c>
    </row>
    <row r="45" spans="1:5" ht="15" customHeight="1" x14ac:dyDescent="0.25">
      <c r="A45" t="s">
        <v>22</v>
      </c>
    </row>
    <row r="46" spans="1:5" ht="15" customHeight="1" x14ac:dyDescent="0.25">
      <c r="A46" t="s">
        <v>196</v>
      </c>
      <c r="B46" t="s">
        <v>274</v>
      </c>
      <c r="D46">
        <v>3</v>
      </c>
      <c r="E46" t="s">
        <v>197</v>
      </c>
    </row>
    <row r="47" spans="1:5" ht="15" customHeight="1" x14ac:dyDescent="0.25">
      <c r="A47" t="s">
        <v>198</v>
      </c>
      <c r="B47" t="s">
        <v>199</v>
      </c>
      <c r="D47">
        <v>3</v>
      </c>
      <c r="E47" t="s">
        <v>185</v>
      </c>
    </row>
    <row r="48" spans="1:5" ht="15" customHeight="1" x14ac:dyDescent="0.25">
      <c r="A48" t="s">
        <v>200</v>
      </c>
      <c r="B48" t="s">
        <v>201</v>
      </c>
      <c r="D48">
        <v>3</v>
      </c>
    </row>
    <row r="49" spans="1:5" ht="15" customHeight="1" x14ac:dyDescent="0.25">
      <c r="A49" t="s">
        <v>202</v>
      </c>
      <c r="B49" t="s">
        <v>203</v>
      </c>
      <c r="D49">
        <v>3</v>
      </c>
      <c r="E49" t="s">
        <v>204</v>
      </c>
    </row>
    <row r="50" spans="1:5" ht="15" customHeight="1" x14ac:dyDescent="0.25">
      <c r="A50" t="s">
        <v>205</v>
      </c>
      <c r="B50" t="s">
        <v>206</v>
      </c>
      <c r="D50">
        <v>3</v>
      </c>
    </row>
    <row r="51" spans="1:5" ht="15" customHeight="1" x14ac:dyDescent="0.25">
      <c r="A51" t="s">
        <v>207</v>
      </c>
      <c r="B51" t="s">
        <v>208</v>
      </c>
      <c r="D51">
        <v>3</v>
      </c>
      <c r="E51" t="s">
        <v>209</v>
      </c>
    </row>
    <row r="52" spans="1:5" ht="15" customHeight="1" x14ac:dyDescent="0.25">
      <c r="A52" t="s">
        <v>2</v>
      </c>
    </row>
    <row r="53" spans="1:5" ht="15" customHeight="1" x14ac:dyDescent="0.25">
      <c r="A53" t="s">
        <v>2</v>
      </c>
    </row>
    <row r="54" spans="1:5" ht="15" customHeight="1" x14ac:dyDescent="0.25">
      <c r="A54" t="s">
        <v>23</v>
      </c>
    </row>
    <row r="55" spans="1:5" ht="15" customHeight="1" x14ac:dyDescent="0.25">
      <c r="A55" t="s">
        <v>210</v>
      </c>
      <c r="B55" t="s">
        <v>211</v>
      </c>
      <c r="D55">
        <v>3</v>
      </c>
      <c r="E55" t="s">
        <v>200</v>
      </c>
    </row>
    <row r="56" spans="1:5" ht="15" customHeight="1" x14ac:dyDescent="0.25">
      <c r="A56" t="s">
        <v>212</v>
      </c>
      <c r="B56" t="s">
        <v>213</v>
      </c>
      <c r="D56">
        <v>3</v>
      </c>
      <c r="E56" t="s">
        <v>207</v>
      </c>
    </row>
    <row r="57" spans="1:5" ht="15" customHeight="1" x14ac:dyDescent="0.25">
      <c r="A57" t="s">
        <v>214</v>
      </c>
      <c r="B57" t="s">
        <v>215</v>
      </c>
      <c r="D57">
        <v>3</v>
      </c>
      <c r="E57" t="s">
        <v>216</v>
      </c>
    </row>
    <row r="58" spans="1:5" ht="15" customHeight="1" x14ac:dyDescent="0.25">
      <c r="A58" t="s">
        <v>217</v>
      </c>
      <c r="B58" t="s">
        <v>218</v>
      </c>
      <c r="D58">
        <v>3</v>
      </c>
      <c r="E58" t="s">
        <v>198</v>
      </c>
    </row>
    <row r="59" spans="1:5" ht="15" customHeight="1" x14ac:dyDescent="0.25">
      <c r="A59" t="s">
        <v>219</v>
      </c>
      <c r="B59" t="s">
        <v>220</v>
      </c>
      <c r="D59">
        <v>3</v>
      </c>
      <c r="E59" t="s">
        <v>221</v>
      </c>
    </row>
    <row r="60" spans="1:5" ht="15" customHeight="1" x14ac:dyDescent="0.25">
      <c r="A60" t="s">
        <v>222</v>
      </c>
      <c r="B60" t="s">
        <v>223</v>
      </c>
      <c r="D60">
        <v>3</v>
      </c>
      <c r="E60" t="s">
        <v>224</v>
      </c>
    </row>
    <row r="61" spans="1:5" ht="15" customHeight="1" x14ac:dyDescent="0.25">
      <c r="A61" t="s">
        <v>225</v>
      </c>
      <c r="B61" t="s">
        <v>226</v>
      </c>
      <c r="D61">
        <v>2</v>
      </c>
      <c r="E61" t="s">
        <v>172</v>
      </c>
    </row>
    <row r="64" spans="1:5" ht="15" customHeight="1" x14ac:dyDescent="0.25">
      <c r="A64" t="s">
        <v>25</v>
      </c>
    </row>
    <row r="65" spans="1:5" ht="15" customHeight="1" x14ac:dyDescent="0.25">
      <c r="A65" t="s">
        <v>227</v>
      </c>
      <c r="B65" t="s">
        <v>228</v>
      </c>
      <c r="D65">
        <v>3</v>
      </c>
      <c r="E65" t="s">
        <v>229</v>
      </c>
    </row>
    <row r="66" spans="1:5" ht="15" customHeight="1" x14ac:dyDescent="0.25">
      <c r="A66" t="s">
        <v>230</v>
      </c>
      <c r="B66" t="s">
        <v>231</v>
      </c>
      <c r="D66">
        <v>3</v>
      </c>
      <c r="E66" t="s">
        <v>217</v>
      </c>
    </row>
    <row r="67" spans="1:5" ht="15" customHeight="1" x14ac:dyDescent="0.25">
      <c r="A67" t="s">
        <v>232</v>
      </c>
      <c r="B67" t="s">
        <v>233</v>
      </c>
      <c r="D67">
        <v>3</v>
      </c>
      <c r="E67" t="s">
        <v>234</v>
      </c>
    </row>
    <row r="68" spans="1:5" ht="15" customHeight="1" x14ac:dyDescent="0.25">
      <c r="A68" t="s">
        <v>235</v>
      </c>
      <c r="B68" t="s">
        <v>236</v>
      </c>
      <c r="D68">
        <v>3</v>
      </c>
      <c r="E68" t="s">
        <v>237</v>
      </c>
    </row>
    <row r="69" spans="1:5" ht="15" customHeight="1" x14ac:dyDescent="0.25">
      <c r="A69" t="s">
        <v>238</v>
      </c>
      <c r="B69" t="s">
        <v>239</v>
      </c>
      <c r="D69">
        <v>3</v>
      </c>
      <c r="E69" t="s">
        <v>219</v>
      </c>
    </row>
    <row r="73" spans="1:5" ht="15" customHeight="1" x14ac:dyDescent="0.25">
      <c r="A73" t="s">
        <v>29</v>
      </c>
      <c r="B73">
        <v>15</v>
      </c>
    </row>
    <row r="74" spans="1:5" ht="15" customHeight="1" x14ac:dyDescent="0.25">
      <c r="A74" t="s">
        <v>240</v>
      </c>
      <c r="B74" t="s">
        <v>241</v>
      </c>
      <c r="D74">
        <v>3</v>
      </c>
      <c r="E74" t="s">
        <v>176</v>
      </c>
    </row>
    <row r="75" spans="1:5" ht="15" customHeight="1" x14ac:dyDescent="0.25">
      <c r="A75" t="s">
        <v>242</v>
      </c>
      <c r="B75" t="s">
        <v>243</v>
      </c>
      <c r="D75">
        <v>3</v>
      </c>
      <c r="E75" t="s">
        <v>230</v>
      </c>
    </row>
    <row r="76" spans="1:5" ht="15" customHeight="1" x14ac:dyDescent="0.25">
      <c r="A76" t="s">
        <v>244</v>
      </c>
      <c r="B76" t="s">
        <v>245</v>
      </c>
      <c r="D76">
        <v>3</v>
      </c>
      <c r="E76" t="s">
        <v>238</v>
      </c>
    </row>
    <row r="77" spans="1:5" ht="15" customHeight="1" x14ac:dyDescent="0.25">
      <c r="A77" t="s">
        <v>246</v>
      </c>
      <c r="B77" t="s">
        <v>247</v>
      </c>
      <c r="D77">
        <v>3</v>
      </c>
      <c r="E77" t="s">
        <v>248</v>
      </c>
    </row>
    <row r="78" spans="1:5" ht="15" customHeight="1" x14ac:dyDescent="0.25">
      <c r="A78" t="s">
        <v>249</v>
      </c>
      <c r="B78" t="s">
        <v>250</v>
      </c>
      <c r="D78">
        <v>3</v>
      </c>
      <c r="E78" t="s">
        <v>251</v>
      </c>
    </row>
    <row r="82" spans="1:5" ht="15" customHeight="1" x14ac:dyDescent="0.25">
      <c r="A82" t="s">
        <v>30</v>
      </c>
      <c r="B82">
        <v>15</v>
      </c>
    </row>
    <row r="83" spans="1:5" ht="15" customHeight="1" x14ac:dyDescent="0.25">
      <c r="A83" t="s">
        <v>252</v>
      </c>
      <c r="B83" t="s">
        <v>253</v>
      </c>
      <c r="D83">
        <v>3</v>
      </c>
      <c r="E83" t="s">
        <v>242</v>
      </c>
    </row>
    <row r="84" spans="1:5" ht="15" customHeight="1" x14ac:dyDescent="0.25">
      <c r="A84" t="s">
        <v>254</v>
      </c>
      <c r="B84" t="s">
        <v>255</v>
      </c>
      <c r="D84">
        <v>2</v>
      </c>
      <c r="E84" t="s">
        <v>256</v>
      </c>
    </row>
    <row r="85" spans="1:5" ht="15" customHeight="1" x14ac:dyDescent="0.25">
      <c r="A85" t="s">
        <v>257</v>
      </c>
      <c r="B85" t="s">
        <v>258</v>
      </c>
      <c r="D85">
        <v>3</v>
      </c>
      <c r="E85" t="s">
        <v>249</v>
      </c>
    </row>
    <row r="86" spans="1:5" ht="15" customHeight="1" x14ac:dyDescent="0.25">
      <c r="A86" t="s">
        <v>259</v>
      </c>
      <c r="B86" t="s">
        <v>260</v>
      </c>
      <c r="D86">
        <v>3</v>
      </c>
      <c r="E86" t="s">
        <v>261</v>
      </c>
    </row>
    <row r="87" spans="1:5" ht="15" customHeight="1" x14ac:dyDescent="0.25">
      <c r="A87" t="s">
        <v>262</v>
      </c>
      <c r="B87" t="s">
        <v>263</v>
      </c>
      <c r="D87">
        <v>3</v>
      </c>
    </row>
    <row r="90" spans="1:5" ht="15" customHeight="1" x14ac:dyDescent="0.25">
      <c r="A90" t="s">
        <v>34</v>
      </c>
      <c r="B90">
        <v>14</v>
      </c>
    </row>
    <row r="91" spans="1:5" ht="15" customHeight="1" x14ac:dyDescent="0.25">
      <c r="A91" t="s">
        <v>264</v>
      </c>
      <c r="B91" t="s">
        <v>265</v>
      </c>
      <c r="D91">
        <v>3</v>
      </c>
      <c r="E91" t="s">
        <v>202</v>
      </c>
    </row>
    <row r="92" spans="1:5" ht="15" customHeight="1" x14ac:dyDescent="0.25">
      <c r="A92" t="s">
        <v>266</v>
      </c>
      <c r="B92" t="s">
        <v>267</v>
      </c>
      <c r="D92">
        <v>5</v>
      </c>
      <c r="E92" t="s">
        <v>268</v>
      </c>
    </row>
    <row r="93" spans="1:5" ht="15" customHeight="1" x14ac:dyDescent="0.25">
      <c r="A93" t="s">
        <v>269</v>
      </c>
      <c r="B93" t="s">
        <v>270</v>
      </c>
      <c r="D93">
        <v>3</v>
      </c>
      <c r="E93" t="s">
        <v>271</v>
      </c>
    </row>
    <row r="96" spans="1:5" ht="15" customHeight="1" x14ac:dyDescent="0.25">
      <c r="A96" t="s">
        <v>36</v>
      </c>
      <c r="B96">
        <v>11</v>
      </c>
    </row>
    <row r="97" spans="1:4" ht="15" customHeight="1" x14ac:dyDescent="0.25">
      <c r="A97" t="s">
        <v>272</v>
      </c>
      <c r="B97" t="s">
        <v>273</v>
      </c>
      <c r="D97">
        <v>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8E589-7C0B-4C1A-9908-BF148EE99C16}">
  <dimension ref="A1:U177"/>
  <sheetViews>
    <sheetView tabSelected="1" zoomScale="85" zoomScaleNormal="85" workbookViewId="0">
      <selection activeCell="U3" sqref="U3"/>
    </sheetView>
  </sheetViews>
  <sheetFormatPr defaultRowHeight="15" x14ac:dyDescent="0.25"/>
  <cols>
    <col min="1" max="1" width="24.42578125" customWidth="1"/>
    <col min="3" max="3" width="9.140625" customWidth="1"/>
    <col min="4" max="4" width="16.28515625" style="8" bestFit="1" customWidth="1"/>
    <col min="5" max="5" width="2.85546875" style="8" customWidth="1"/>
    <col min="6" max="6" width="14.7109375" hidden="1" customWidth="1"/>
    <col min="7" max="7" width="45.7109375" hidden="1" customWidth="1"/>
    <col min="8" max="8" width="4.5703125" hidden="1" customWidth="1"/>
    <col min="9" max="12" width="3.140625" hidden="1" customWidth="1"/>
    <col min="13" max="15" width="8" hidden="1" customWidth="1"/>
    <col min="16" max="16" width="10.85546875" hidden="1" customWidth="1"/>
    <col min="17" max="19" width="9.140625" hidden="1" customWidth="1"/>
    <col min="20" max="20" width="3.42578125" style="8" customWidth="1"/>
  </cols>
  <sheetData>
    <row r="1" spans="1:21" ht="15" customHeight="1" x14ac:dyDescent="0.25">
      <c r="A1" s="2" t="s">
        <v>0</v>
      </c>
      <c r="B1" s="20" t="s">
        <v>2</v>
      </c>
      <c r="C1" s="17" t="s">
        <v>3</v>
      </c>
      <c r="D1" s="21" t="s">
        <v>4</v>
      </c>
    </row>
    <row r="2" spans="1:21" x14ac:dyDescent="0.25">
      <c r="A2" s="2" t="s">
        <v>1</v>
      </c>
      <c r="B2" s="20"/>
      <c r="C2" s="17"/>
      <c r="D2" s="21"/>
      <c r="F2" t="s">
        <v>37</v>
      </c>
      <c r="G2" t="s">
        <v>38</v>
      </c>
      <c r="H2" t="s">
        <v>39</v>
      </c>
      <c r="I2" t="s">
        <v>43</v>
      </c>
      <c r="J2" t="s">
        <v>40</v>
      </c>
      <c r="K2" t="s">
        <v>41</v>
      </c>
      <c r="L2" t="s">
        <v>42</v>
      </c>
      <c r="M2" t="s">
        <v>44</v>
      </c>
      <c r="N2" t="s">
        <v>45</v>
      </c>
      <c r="O2" t="s">
        <v>46</v>
      </c>
      <c r="P2" t="s">
        <v>47</v>
      </c>
      <c r="Q2" t="s">
        <v>47</v>
      </c>
      <c r="R2" t="s">
        <v>47</v>
      </c>
      <c r="S2" t="s">
        <v>49</v>
      </c>
      <c r="U2" t="s">
        <v>48</v>
      </c>
    </row>
    <row r="3" spans="1:21" x14ac:dyDescent="0.25">
      <c r="A3" t="s">
        <v>140</v>
      </c>
      <c r="B3" t="s">
        <v>148</v>
      </c>
      <c r="C3">
        <v>3</v>
      </c>
      <c r="D3"/>
      <c r="F3" t="str">
        <f>A3</f>
        <v>ADM101</v>
      </c>
      <c r="G3" t="str">
        <f>B3</f>
        <v>GESTION DE NEGOCIOS</v>
      </c>
      <c r="H3">
        <f>C3</f>
        <v>3</v>
      </c>
      <c r="I3">
        <f>LEN(D3)</f>
        <v>0</v>
      </c>
      <c r="J3">
        <f>IFERROR(FIND(" ",D3),I3)</f>
        <v>0</v>
      </c>
      <c r="K3">
        <f>IFERROR(FIND(" ",D3,J3),J3)</f>
        <v>0</v>
      </c>
      <c r="L3">
        <f>IFERROR(FIND(" ",D3,K3),K3)</f>
        <v>0</v>
      </c>
      <c r="M3" t="str">
        <f>TRIM(SUBSTITUTE(IFERROR(MID(D3,1,J3),""),",",""))</f>
        <v/>
      </c>
      <c r="N3" t="str">
        <f>TRIM(SUBSTITUTE(IFERROR(MID(D3,J3+1,K3),""),",",""))</f>
        <v/>
      </c>
      <c r="O3" t="str">
        <f>TRIM(SUBSTITUTE(IFERROR(MID(D3,K3+1,L3-K3),""),",",""))</f>
        <v/>
      </c>
      <c r="P3" t="str">
        <f>IF(M3="","",""""&amp;M3&amp;"""")</f>
        <v/>
      </c>
      <c r="Q3" t="str">
        <f t="shared" ref="Q3:R18" si="0">IF(N3="","",""""&amp;N3&amp;"""")</f>
        <v/>
      </c>
      <c r="R3" t="str">
        <f>IF(O3="","",""""&amp;O3&amp;"""")</f>
        <v/>
      </c>
      <c r="S3" t="b" cm="1">
        <f t="array" ref="S3">COUNT(FIND({0,1,2,3,4,5,6,7,8,9},A3))&gt;0</f>
        <v>1</v>
      </c>
      <c r="U3" t="str">
        <f>IF(S3,"{""codigo"":"""&amp;F3&amp;""",""asignatura"":"""&amp;G3&amp;""",""creditos"":"&amp;H3&amp;",""prereq"":["&amp;_xlfn.TEXTJOIN(",",TRUE,P3:R3)&amp;"]}","")&amp;IF(S4,",","")</f>
        <v>{"codigo":"ADM101","asignatura":"GESTION DE NEGOCIOS","creditos":3,"prereq":[]},</v>
      </c>
    </row>
    <row r="4" spans="1:21" x14ac:dyDescent="0.25">
      <c r="A4" t="s">
        <v>137</v>
      </c>
      <c r="B4" t="s">
        <v>149</v>
      </c>
      <c r="C4">
        <v>5</v>
      </c>
      <c r="D4"/>
      <c r="F4" t="str">
        <f t="shared" ref="F4:F67" si="1">A4</f>
        <v>CON101</v>
      </c>
      <c r="G4" t="str">
        <f t="shared" ref="G4:G67" si="2">B4</f>
        <v>CONTABILIDAD-LABORATORIO I</v>
      </c>
      <c r="H4">
        <f t="shared" ref="H4:H67" si="3">C4</f>
        <v>5</v>
      </c>
      <c r="I4">
        <f t="shared" ref="I4:I67" si="4">LEN(D4)</f>
        <v>0</v>
      </c>
      <c r="J4">
        <f t="shared" ref="J4:J67" si="5">IFERROR(FIND(" ",D4),I4)</f>
        <v>0</v>
      </c>
      <c r="K4">
        <f t="shared" ref="K4:K67" si="6">IFERROR(FIND(" ",D4,J4),J4)</f>
        <v>0</v>
      </c>
      <c r="L4">
        <f t="shared" ref="L4:L67" si="7">IFERROR(FIND(" ",D4,K4),K4)</f>
        <v>0</v>
      </c>
      <c r="M4" t="str">
        <f t="shared" ref="M4:M67" si="8">TRIM(SUBSTITUTE(IFERROR(MID(D4,1,J4),""),",",""))</f>
        <v/>
      </c>
      <c r="N4" t="str">
        <f t="shared" ref="N4:N67" si="9">TRIM(SUBSTITUTE(IFERROR(MID(D4,J4+1,K4),""),",",""))</f>
        <v/>
      </c>
      <c r="O4" t="str">
        <f t="shared" ref="O4:O67" si="10">TRIM(SUBSTITUTE(IFERROR(MID(D4,K4+1,L4-K4),""),",",""))</f>
        <v/>
      </c>
      <c r="P4" t="str">
        <f t="shared" ref="P4:R67" si="11">IF(M4="","",""""&amp;M4&amp;"""")</f>
        <v/>
      </c>
      <c r="Q4" t="str">
        <f t="shared" si="0"/>
        <v/>
      </c>
      <c r="R4" t="str">
        <f t="shared" si="0"/>
        <v/>
      </c>
      <c r="S4" t="b" cm="1">
        <f t="array" ref="S4">COUNT(FIND({0,1,2,3,4,5,6,7,8,9},A4))&gt;0</f>
        <v>1</v>
      </c>
      <c r="U4" t="str">
        <f t="shared" ref="U4:U67" si="12">IF(S4,"{""codigo"":"""&amp;F4&amp;""",""asignatura"":"""&amp;G4&amp;""",""creditos"":"&amp;H4&amp;",""prereq"":["&amp;_xlfn.TEXTJOIN(",",TRUE,P4:R4)&amp;"]}","")&amp;IF(S5,",","")</f>
        <v>{"codigo":"CON101","asignatura":"CONTABILIDAD-LABORATORIO I","creditos":5,"prereq":[]},</v>
      </c>
    </row>
    <row r="5" spans="1:21" x14ac:dyDescent="0.25">
      <c r="A5" t="s">
        <v>11</v>
      </c>
      <c r="B5" t="s">
        <v>150</v>
      </c>
      <c r="C5">
        <v>3</v>
      </c>
      <c r="D5"/>
      <c r="F5" t="str">
        <f t="shared" si="1"/>
        <v>ESP101</v>
      </c>
      <c r="G5" t="str">
        <f t="shared" si="2"/>
        <v>ANALISIS TEXTOS DISCURSIVOS</v>
      </c>
      <c r="H5">
        <f t="shared" si="3"/>
        <v>3</v>
      </c>
      <c r="I5">
        <f t="shared" si="4"/>
        <v>0</v>
      </c>
      <c r="J5">
        <f t="shared" si="5"/>
        <v>0</v>
      </c>
      <c r="K5">
        <f t="shared" si="6"/>
        <v>0</v>
      </c>
      <c r="L5">
        <f t="shared" si="7"/>
        <v>0</v>
      </c>
      <c r="M5" t="str">
        <f t="shared" si="8"/>
        <v/>
      </c>
      <c r="N5" t="str">
        <f t="shared" si="9"/>
        <v/>
      </c>
      <c r="O5" t="str">
        <f t="shared" si="10"/>
        <v/>
      </c>
      <c r="P5" t="str">
        <f t="shared" si="11"/>
        <v/>
      </c>
      <c r="Q5" t="str">
        <f t="shared" si="0"/>
        <v/>
      </c>
      <c r="R5" t="str">
        <f t="shared" si="0"/>
        <v/>
      </c>
      <c r="S5" t="b" cm="1">
        <f t="array" ref="S5">COUNT(FIND({0,1,2,3,4,5,6,7,8,9},A5))&gt;0</f>
        <v>1</v>
      </c>
      <c r="U5" t="str">
        <f t="shared" si="12"/>
        <v>{"codigo":"ESP101","asignatura":"ANALISIS TEXTOS DISCURSIVOS","creditos":3,"prereq":[]},</v>
      </c>
    </row>
    <row r="6" spans="1:21" x14ac:dyDescent="0.25">
      <c r="A6" t="s">
        <v>138</v>
      </c>
      <c r="B6" t="s">
        <v>151</v>
      </c>
      <c r="C6">
        <v>3</v>
      </c>
      <c r="D6"/>
      <c r="F6" t="str">
        <f t="shared" si="1"/>
        <v>IDI060</v>
      </c>
      <c r="G6" t="str">
        <f t="shared" si="2"/>
        <v>INGLES I</v>
      </c>
      <c r="H6">
        <f t="shared" si="3"/>
        <v>3</v>
      </c>
      <c r="I6">
        <f t="shared" si="4"/>
        <v>0</v>
      </c>
      <c r="J6">
        <f t="shared" si="5"/>
        <v>0</v>
      </c>
      <c r="K6">
        <f t="shared" si="6"/>
        <v>0</v>
      </c>
      <c r="L6">
        <f t="shared" si="7"/>
        <v>0</v>
      </c>
      <c r="M6" t="str">
        <f t="shared" si="8"/>
        <v/>
      </c>
      <c r="N6" t="str">
        <f t="shared" si="9"/>
        <v/>
      </c>
      <c r="O6" t="str">
        <f t="shared" si="10"/>
        <v/>
      </c>
      <c r="P6" t="str">
        <f t="shared" si="11"/>
        <v/>
      </c>
      <c r="Q6" t="str">
        <f t="shared" si="0"/>
        <v/>
      </c>
      <c r="R6" t="str">
        <f t="shared" si="0"/>
        <v/>
      </c>
      <c r="S6" t="b" cm="1">
        <f t="array" ref="S6">COUNT(FIND({0,1,2,3,4,5,6,7,8,9},A6))&gt;0</f>
        <v>1</v>
      </c>
      <c r="U6" t="str">
        <f t="shared" si="12"/>
        <v>{"codigo":"IDI060","asignatura":"INGLES I","creditos":3,"prereq":[]},</v>
      </c>
    </row>
    <row r="7" spans="1:21" x14ac:dyDescent="0.25">
      <c r="A7" t="s">
        <v>139</v>
      </c>
      <c r="B7" t="s">
        <v>152</v>
      </c>
      <c r="C7">
        <v>4</v>
      </c>
      <c r="D7"/>
      <c r="F7" t="str">
        <f t="shared" si="1"/>
        <v>MAT126</v>
      </c>
      <c r="G7" t="str">
        <f t="shared" si="2"/>
        <v>MATEMATICA BASICA PARA INGENIERIA</v>
      </c>
      <c r="H7">
        <f t="shared" si="3"/>
        <v>4</v>
      </c>
      <c r="I7">
        <f t="shared" si="4"/>
        <v>0</v>
      </c>
      <c r="J7">
        <f t="shared" si="5"/>
        <v>0</v>
      </c>
      <c r="K7">
        <f t="shared" si="6"/>
        <v>0</v>
      </c>
      <c r="L7">
        <f t="shared" si="7"/>
        <v>0</v>
      </c>
      <c r="M7" t="str">
        <f t="shared" si="8"/>
        <v/>
      </c>
      <c r="N7" t="str">
        <f t="shared" si="9"/>
        <v/>
      </c>
      <c r="O7" t="str">
        <f t="shared" si="10"/>
        <v/>
      </c>
      <c r="P7" t="str">
        <f t="shared" si="11"/>
        <v/>
      </c>
      <c r="Q7" t="str">
        <f t="shared" si="0"/>
        <v/>
      </c>
      <c r="R7" t="str">
        <f t="shared" si="0"/>
        <v/>
      </c>
      <c r="S7" t="b" cm="1">
        <f t="array" ref="S7">COUNT(FIND({0,1,2,3,4,5,6,7,8,9},A7))&gt;0</f>
        <v>1</v>
      </c>
      <c r="U7" t="str">
        <f t="shared" si="12"/>
        <v>{"codigo":"MAT126","asignatura":"MATEMATICA BASICA PARA INGENIERIA","creditos":4,"prereq":[]},</v>
      </c>
    </row>
    <row r="8" spans="1:21" x14ac:dyDescent="0.25">
      <c r="A8" t="s">
        <v>153</v>
      </c>
      <c r="B8" t="s">
        <v>154</v>
      </c>
      <c r="C8">
        <v>2</v>
      </c>
      <c r="D8"/>
      <c r="F8" t="str">
        <f t="shared" si="1"/>
        <v>SOC030</v>
      </c>
      <c r="G8" t="str">
        <f t="shared" si="2"/>
        <v>ORIENTACION UNIVERSITARIA</v>
      </c>
      <c r="H8">
        <f t="shared" si="3"/>
        <v>2</v>
      </c>
      <c r="I8">
        <f t="shared" si="4"/>
        <v>0</v>
      </c>
      <c r="J8">
        <f t="shared" si="5"/>
        <v>0</v>
      </c>
      <c r="K8">
        <f t="shared" si="6"/>
        <v>0</v>
      </c>
      <c r="L8">
        <f t="shared" si="7"/>
        <v>0</v>
      </c>
      <c r="M8" t="str">
        <f t="shared" si="8"/>
        <v/>
      </c>
      <c r="N8" t="str">
        <f t="shared" si="9"/>
        <v/>
      </c>
      <c r="O8" t="str">
        <f t="shared" si="10"/>
        <v/>
      </c>
      <c r="P8" t="str">
        <f t="shared" si="11"/>
        <v/>
      </c>
      <c r="Q8" t="str">
        <f t="shared" si="0"/>
        <v/>
      </c>
      <c r="R8" t="str">
        <f t="shared" si="0"/>
        <v/>
      </c>
      <c r="S8" t="b" cm="1">
        <f t="array" ref="S8">COUNT(FIND({0,1,2,3,4,5,6,7,8,9},A8))&gt;0</f>
        <v>1</v>
      </c>
      <c r="U8" t="str">
        <f t="shared" si="12"/>
        <v>{"codigo":"SOC030","asignatura":"ORIENTACION UNIVERSITARIA","creditos":2,"prereq":[]}</v>
      </c>
    </row>
    <row r="9" spans="1:21" x14ac:dyDescent="0.25">
      <c r="D9"/>
      <c r="F9">
        <f t="shared" si="1"/>
        <v>0</v>
      </c>
      <c r="G9">
        <f t="shared" si="2"/>
        <v>0</v>
      </c>
      <c r="H9">
        <f t="shared" si="3"/>
        <v>0</v>
      </c>
      <c r="I9">
        <f t="shared" si="4"/>
        <v>0</v>
      </c>
      <c r="J9">
        <f t="shared" si="5"/>
        <v>0</v>
      </c>
      <c r="K9">
        <f t="shared" si="6"/>
        <v>0</v>
      </c>
      <c r="L9">
        <f t="shared" si="7"/>
        <v>0</v>
      </c>
      <c r="M9" t="str">
        <f t="shared" si="8"/>
        <v/>
      </c>
      <c r="N9" t="str">
        <f t="shared" si="9"/>
        <v/>
      </c>
      <c r="O9" t="str">
        <f t="shared" si="10"/>
        <v/>
      </c>
      <c r="P9" t="str">
        <f t="shared" si="11"/>
        <v/>
      </c>
      <c r="Q9" t="str">
        <f t="shared" si="0"/>
        <v/>
      </c>
      <c r="R9" t="str">
        <f t="shared" si="0"/>
        <v/>
      </c>
      <c r="S9" t="b" cm="1">
        <f t="array" ref="S9">COUNT(FIND({0,1,2,3,4,5,6,7,8,9},A9))&gt;0</f>
        <v>0</v>
      </c>
      <c r="U9" t="str">
        <f t="shared" si="12"/>
        <v/>
      </c>
    </row>
    <row r="10" spans="1:21" x14ac:dyDescent="0.25">
      <c r="D10"/>
      <c r="F10">
        <f t="shared" si="1"/>
        <v>0</v>
      </c>
      <c r="G10">
        <f t="shared" si="2"/>
        <v>0</v>
      </c>
      <c r="H10">
        <f t="shared" si="3"/>
        <v>0</v>
      </c>
      <c r="I10">
        <f t="shared" si="4"/>
        <v>0</v>
      </c>
      <c r="J10">
        <f t="shared" si="5"/>
        <v>0</v>
      </c>
      <c r="K10">
        <f t="shared" si="6"/>
        <v>0</v>
      </c>
      <c r="L10">
        <f t="shared" si="7"/>
        <v>0</v>
      </c>
      <c r="M10" t="str">
        <f t="shared" si="8"/>
        <v/>
      </c>
      <c r="N10" t="str">
        <f t="shared" si="9"/>
        <v/>
      </c>
      <c r="O10" t="str">
        <f t="shared" si="10"/>
        <v/>
      </c>
      <c r="P10" t="str">
        <f t="shared" si="11"/>
        <v/>
      </c>
      <c r="Q10" t="str">
        <f t="shared" si="0"/>
        <v/>
      </c>
      <c r="R10" t="str">
        <f t="shared" si="0"/>
        <v/>
      </c>
      <c r="S10" t="b" cm="1">
        <f t="array" ref="S10">COUNT(FIND({0,1,2,3,4,5,6,7,8,9},A10))&gt;0</f>
        <v>0</v>
      </c>
      <c r="U10" t="str">
        <f t="shared" si="12"/>
        <v/>
      </c>
    </row>
    <row r="11" spans="1:21" x14ac:dyDescent="0.25">
      <c r="A11" t="s">
        <v>9</v>
      </c>
      <c r="B11">
        <v>20</v>
      </c>
      <c r="D11"/>
      <c r="F11" t="str">
        <f t="shared" si="1"/>
        <v>SEGUNDO CUATRIMESTRE</v>
      </c>
      <c r="G11">
        <f t="shared" si="2"/>
        <v>20</v>
      </c>
      <c r="H11">
        <f t="shared" si="3"/>
        <v>0</v>
      </c>
      <c r="I11">
        <f t="shared" si="4"/>
        <v>0</v>
      </c>
      <c r="J11">
        <f t="shared" si="5"/>
        <v>0</v>
      </c>
      <c r="K11">
        <f t="shared" si="6"/>
        <v>0</v>
      </c>
      <c r="L11">
        <f t="shared" si="7"/>
        <v>0</v>
      </c>
      <c r="M11" t="str">
        <f t="shared" si="8"/>
        <v/>
      </c>
      <c r="N11" t="str">
        <f t="shared" si="9"/>
        <v/>
      </c>
      <c r="O11" t="str">
        <f t="shared" si="10"/>
        <v/>
      </c>
      <c r="P11" t="str">
        <f t="shared" si="11"/>
        <v/>
      </c>
      <c r="Q11" t="str">
        <f t="shared" si="0"/>
        <v/>
      </c>
      <c r="R11" t="str">
        <f t="shared" si="0"/>
        <v/>
      </c>
      <c r="S11" t="b" cm="1">
        <f t="array" ref="S11">COUNT(FIND({0,1,2,3,4,5,6,7,8,9},A11))&gt;0</f>
        <v>0</v>
      </c>
      <c r="U11" t="str">
        <f t="shared" si="12"/>
        <v>,</v>
      </c>
    </row>
    <row r="12" spans="1:21" x14ac:dyDescent="0.25">
      <c r="A12" t="s">
        <v>155</v>
      </c>
      <c r="B12" t="s">
        <v>156</v>
      </c>
      <c r="C12">
        <v>5</v>
      </c>
      <c r="D12" t="s">
        <v>137</v>
      </c>
      <c r="F12" t="str">
        <f t="shared" si="1"/>
        <v>CON102</v>
      </c>
      <c r="G12" t="str">
        <f t="shared" si="2"/>
        <v>CONTABILIDAD - LABORATORIO II</v>
      </c>
      <c r="H12">
        <f t="shared" si="3"/>
        <v>5</v>
      </c>
      <c r="I12">
        <f t="shared" si="4"/>
        <v>6</v>
      </c>
      <c r="J12">
        <f t="shared" si="5"/>
        <v>6</v>
      </c>
      <c r="K12">
        <f t="shared" si="6"/>
        <v>6</v>
      </c>
      <c r="L12">
        <f t="shared" si="7"/>
        <v>6</v>
      </c>
      <c r="M12" t="str">
        <f t="shared" si="8"/>
        <v>CON101</v>
      </c>
      <c r="N12" t="str">
        <f t="shared" si="9"/>
        <v/>
      </c>
      <c r="O12" t="str">
        <f t="shared" si="10"/>
        <v/>
      </c>
      <c r="P12" t="str">
        <f t="shared" si="11"/>
        <v>"CON101"</v>
      </c>
      <c r="Q12" t="str">
        <f t="shared" si="0"/>
        <v/>
      </c>
      <c r="R12" t="str">
        <f t="shared" si="0"/>
        <v/>
      </c>
      <c r="S12" t="b" cm="1">
        <f t="array" ref="S12">COUNT(FIND({0,1,2,3,4,5,6,7,8,9},A12))&gt;0</f>
        <v>1</v>
      </c>
      <c r="U12" t="str">
        <f t="shared" si="12"/>
        <v>{"codigo":"CON102","asignatura":"CONTABILIDAD - LABORATORIO II","creditos":5,"prereq":["CON101"]},</v>
      </c>
    </row>
    <row r="13" spans="1:21" x14ac:dyDescent="0.25">
      <c r="A13" t="s">
        <v>15</v>
      </c>
      <c r="B13" t="s">
        <v>157</v>
      </c>
      <c r="C13">
        <v>4</v>
      </c>
      <c r="D13" t="s">
        <v>11</v>
      </c>
      <c r="F13" t="str">
        <f t="shared" si="1"/>
        <v>ESP102</v>
      </c>
      <c r="G13" t="str">
        <f t="shared" si="2"/>
        <v>REDACCION TEXTOS DISCURSIVOS I</v>
      </c>
      <c r="H13">
        <f t="shared" si="3"/>
        <v>4</v>
      </c>
      <c r="I13">
        <f t="shared" si="4"/>
        <v>6</v>
      </c>
      <c r="J13">
        <f t="shared" si="5"/>
        <v>6</v>
      </c>
      <c r="K13">
        <f t="shared" si="6"/>
        <v>6</v>
      </c>
      <c r="L13">
        <f t="shared" si="7"/>
        <v>6</v>
      </c>
      <c r="M13" t="str">
        <f t="shared" si="8"/>
        <v>ESP101</v>
      </c>
      <c r="N13" t="str">
        <f t="shared" si="9"/>
        <v/>
      </c>
      <c r="O13" t="str">
        <f t="shared" si="10"/>
        <v/>
      </c>
      <c r="P13" t="str">
        <f t="shared" si="11"/>
        <v>"ESP101"</v>
      </c>
      <c r="Q13" t="str">
        <f t="shared" si="0"/>
        <v/>
      </c>
      <c r="R13" t="str">
        <f t="shared" si="0"/>
        <v/>
      </c>
      <c r="S13" t="b" cm="1">
        <f t="array" ref="S13">COUNT(FIND({0,1,2,3,4,5,6,7,8,9},A13))&gt;0</f>
        <v>1</v>
      </c>
      <c r="U13" t="str">
        <f t="shared" si="12"/>
        <v>{"codigo":"ESP102","asignatura":"REDACCION TEXTOS DISCURSIVOS I","creditos":4,"prereq":["ESP101"]},</v>
      </c>
    </row>
    <row r="14" spans="1:21" ht="18" customHeight="1" x14ac:dyDescent="0.25">
      <c r="A14" t="s">
        <v>141</v>
      </c>
      <c r="B14" t="s">
        <v>158</v>
      </c>
      <c r="C14">
        <v>3</v>
      </c>
      <c r="D14" t="s">
        <v>138</v>
      </c>
      <c r="F14" t="str">
        <f t="shared" si="1"/>
        <v>IDI061</v>
      </c>
      <c r="G14" t="str">
        <f t="shared" si="2"/>
        <v>INGLES II</v>
      </c>
      <c r="H14">
        <f t="shared" si="3"/>
        <v>3</v>
      </c>
      <c r="I14">
        <f t="shared" si="4"/>
        <v>6</v>
      </c>
      <c r="J14">
        <f t="shared" si="5"/>
        <v>6</v>
      </c>
      <c r="K14">
        <f t="shared" si="6"/>
        <v>6</v>
      </c>
      <c r="L14">
        <f t="shared" si="7"/>
        <v>6</v>
      </c>
      <c r="M14" t="str">
        <f t="shared" si="8"/>
        <v>IDI060</v>
      </c>
      <c r="N14" t="str">
        <f t="shared" si="9"/>
        <v/>
      </c>
      <c r="O14" t="str">
        <f t="shared" si="10"/>
        <v/>
      </c>
      <c r="P14" t="str">
        <f t="shared" si="11"/>
        <v>"IDI060"</v>
      </c>
      <c r="Q14" t="str">
        <f t="shared" si="0"/>
        <v/>
      </c>
      <c r="R14" t="str">
        <f t="shared" si="0"/>
        <v/>
      </c>
      <c r="S14" t="b" cm="1">
        <f t="array" ref="S14">COUNT(FIND({0,1,2,3,4,5,6,7,8,9},A14))&gt;0</f>
        <v>1</v>
      </c>
      <c r="U14" t="str">
        <f t="shared" si="12"/>
        <v>{"codigo":"IDI061","asignatura":"INGLES II","creditos":3,"prereq":["IDI060"]},</v>
      </c>
    </row>
    <row r="15" spans="1:21" ht="15" customHeight="1" x14ac:dyDescent="0.25">
      <c r="A15" t="s">
        <v>142</v>
      </c>
      <c r="B15" t="s">
        <v>159</v>
      </c>
      <c r="C15">
        <v>5</v>
      </c>
      <c r="D15" t="s">
        <v>139</v>
      </c>
      <c r="F15" t="str">
        <f t="shared" si="1"/>
        <v>MAT131</v>
      </c>
      <c r="G15" t="str">
        <f t="shared" si="2"/>
        <v>CÁLCULO Y GEOM. ANALITICA I</v>
      </c>
      <c r="H15">
        <f t="shared" si="3"/>
        <v>5</v>
      </c>
      <c r="I15">
        <f t="shared" si="4"/>
        <v>6</v>
      </c>
      <c r="J15">
        <f t="shared" si="5"/>
        <v>6</v>
      </c>
      <c r="K15">
        <f t="shared" si="6"/>
        <v>6</v>
      </c>
      <c r="L15">
        <f t="shared" si="7"/>
        <v>6</v>
      </c>
      <c r="M15" t="str">
        <f t="shared" si="8"/>
        <v>MAT126</v>
      </c>
      <c r="N15" t="str">
        <f t="shared" si="9"/>
        <v/>
      </c>
      <c r="O15" t="str">
        <f t="shared" si="10"/>
        <v/>
      </c>
      <c r="P15" t="str">
        <f t="shared" si="11"/>
        <v>"MAT126"</v>
      </c>
      <c r="Q15" t="str">
        <f t="shared" si="0"/>
        <v/>
      </c>
      <c r="R15" t="str">
        <f t="shared" si="0"/>
        <v/>
      </c>
      <c r="S15" t="b" cm="1">
        <f t="array" ref="S15">COUNT(FIND({0,1,2,3,4,5,6,7,8,9},A15))&gt;0</f>
        <v>1</v>
      </c>
      <c r="U15" t="str">
        <f t="shared" si="12"/>
        <v>{"codigo":"MAT131","asignatura":"CÁLCULO Y GEOM. ANALITICA I","creditos":5,"prereq":["MAT126"]},</v>
      </c>
    </row>
    <row r="16" spans="1:21" x14ac:dyDescent="0.25">
      <c r="A16" t="s">
        <v>160</v>
      </c>
      <c r="B16" t="s">
        <v>161</v>
      </c>
      <c r="C16">
        <v>3</v>
      </c>
      <c r="D16" t="s">
        <v>140</v>
      </c>
      <c r="F16" t="str">
        <f t="shared" si="1"/>
        <v xml:space="preserve">NEG101 </v>
      </c>
      <c r="G16" t="str">
        <f t="shared" si="2"/>
        <v>INTRODUCCION A LOS NEGOCIOS</v>
      </c>
      <c r="H16">
        <f t="shared" si="3"/>
        <v>3</v>
      </c>
      <c r="I16">
        <f t="shared" si="4"/>
        <v>6</v>
      </c>
      <c r="J16">
        <f t="shared" si="5"/>
        <v>6</v>
      </c>
      <c r="K16">
        <f t="shared" si="6"/>
        <v>6</v>
      </c>
      <c r="L16">
        <f t="shared" si="7"/>
        <v>6</v>
      </c>
      <c r="M16" t="str">
        <f t="shared" si="8"/>
        <v>ADM101</v>
      </c>
      <c r="N16" t="str">
        <f t="shared" si="9"/>
        <v/>
      </c>
      <c r="O16" t="str">
        <f t="shared" si="10"/>
        <v/>
      </c>
      <c r="P16" t="str">
        <f t="shared" si="11"/>
        <v>"ADM101"</v>
      </c>
      <c r="Q16" t="str">
        <f t="shared" si="0"/>
        <v/>
      </c>
      <c r="R16" t="str">
        <f t="shared" si="0"/>
        <v/>
      </c>
      <c r="S16" t="b" cm="1">
        <f t="array" ref="S16">COUNT(FIND({0,1,2,3,4,5,6,7,8,9},A16))&gt;0</f>
        <v>1</v>
      </c>
      <c r="U16" t="str">
        <f t="shared" si="12"/>
        <v>{"codigo":"NEG101 ","asignatura":"INTRODUCCION A LOS NEGOCIOS","creditos":3,"prereq":["ADM101"]}</v>
      </c>
    </row>
    <row r="17" spans="1:21" x14ac:dyDescent="0.25">
      <c r="D17"/>
      <c r="F17">
        <f t="shared" si="1"/>
        <v>0</v>
      </c>
      <c r="G17">
        <f t="shared" si="2"/>
        <v>0</v>
      </c>
      <c r="H17">
        <f t="shared" si="3"/>
        <v>0</v>
      </c>
      <c r="I17">
        <f t="shared" si="4"/>
        <v>0</v>
      </c>
      <c r="J17">
        <f t="shared" si="5"/>
        <v>0</v>
      </c>
      <c r="K17">
        <f t="shared" si="6"/>
        <v>0</v>
      </c>
      <c r="L17">
        <f t="shared" si="7"/>
        <v>0</v>
      </c>
      <c r="M17" t="str">
        <f t="shared" si="8"/>
        <v/>
      </c>
      <c r="N17" t="str">
        <f t="shared" si="9"/>
        <v/>
      </c>
      <c r="O17" t="str">
        <f t="shared" si="10"/>
        <v/>
      </c>
      <c r="P17" t="str">
        <f t="shared" si="11"/>
        <v/>
      </c>
      <c r="Q17" t="str">
        <f t="shared" si="0"/>
        <v/>
      </c>
      <c r="R17" t="str">
        <f t="shared" si="0"/>
        <v/>
      </c>
      <c r="S17" t="b" cm="1">
        <f t="array" ref="S17">COUNT(FIND({0,1,2,3,4,5,6,7,8,9},A17))&gt;0</f>
        <v>0</v>
      </c>
      <c r="U17" t="str">
        <f t="shared" si="12"/>
        <v/>
      </c>
    </row>
    <row r="18" spans="1:21" x14ac:dyDescent="0.25">
      <c r="D18"/>
      <c r="F18">
        <f t="shared" si="1"/>
        <v>0</v>
      </c>
      <c r="G18">
        <f t="shared" si="2"/>
        <v>0</v>
      </c>
      <c r="H18">
        <f t="shared" si="3"/>
        <v>0</v>
      </c>
      <c r="I18">
        <f t="shared" si="4"/>
        <v>0</v>
      </c>
      <c r="J18">
        <f t="shared" si="5"/>
        <v>0</v>
      </c>
      <c r="K18">
        <f t="shared" si="6"/>
        <v>0</v>
      </c>
      <c r="L18">
        <f t="shared" si="7"/>
        <v>0</v>
      </c>
      <c r="M18" t="str">
        <f t="shared" si="8"/>
        <v/>
      </c>
      <c r="N18" t="str">
        <f t="shared" si="9"/>
        <v/>
      </c>
      <c r="O18" t="str">
        <f t="shared" si="10"/>
        <v/>
      </c>
      <c r="P18" t="str">
        <f t="shared" si="11"/>
        <v/>
      </c>
      <c r="Q18" t="str">
        <f t="shared" si="0"/>
        <v/>
      </c>
      <c r="R18" t="str">
        <f t="shared" si="0"/>
        <v/>
      </c>
      <c r="S18" t="b" cm="1">
        <f t="array" ref="S18">COUNT(FIND({0,1,2,3,4,5,6,7,8,9},A18))&gt;0</f>
        <v>0</v>
      </c>
      <c r="U18" t="str">
        <f t="shared" si="12"/>
        <v/>
      </c>
    </row>
    <row r="19" spans="1:21" ht="15" customHeight="1" x14ac:dyDescent="0.25">
      <c r="A19" t="s">
        <v>13</v>
      </c>
      <c r="B19">
        <v>20</v>
      </c>
      <c r="D19"/>
      <c r="F19" t="str">
        <f t="shared" si="1"/>
        <v>TERCER CUATRIMESTRE</v>
      </c>
      <c r="G19">
        <f t="shared" si="2"/>
        <v>20</v>
      </c>
      <c r="H19">
        <f t="shared" si="3"/>
        <v>0</v>
      </c>
      <c r="I19">
        <f t="shared" si="4"/>
        <v>0</v>
      </c>
      <c r="J19">
        <f t="shared" si="5"/>
        <v>0</v>
      </c>
      <c r="K19">
        <f t="shared" si="6"/>
        <v>0</v>
      </c>
      <c r="L19">
        <f t="shared" si="7"/>
        <v>0</v>
      </c>
      <c r="M19" t="str">
        <f t="shared" si="8"/>
        <v/>
      </c>
      <c r="N19" t="str">
        <f t="shared" si="9"/>
        <v/>
      </c>
      <c r="O19" t="str">
        <f t="shared" si="10"/>
        <v/>
      </c>
      <c r="P19" t="str">
        <f t="shared" si="11"/>
        <v/>
      </c>
      <c r="Q19" t="str">
        <f t="shared" si="11"/>
        <v/>
      </c>
      <c r="R19" t="str">
        <f t="shared" si="11"/>
        <v/>
      </c>
      <c r="S19" t="b" cm="1">
        <f t="array" ref="S19">COUNT(FIND({0,1,2,3,4,5,6,7,8,9},A19))&gt;0</f>
        <v>0</v>
      </c>
      <c r="U19" t="str">
        <f t="shared" si="12"/>
        <v>,</v>
      </c>
    </row>
    <row r="20" spans="1:21" x14ac:dyDescent="0.25">
      <c r="A20" t="s">
        <v>143</v>
      </c>
      <c r="B20" t="s">
        <v>162</v>
      </c>
      <c r="C20">
        <v>3</v>
      </c>
      <c r="D20"/>
      <c r="F20" t="str">
        <f t="shared" si="1"/>
        <v>DER011</v>
      </c>
      <c r="G20" t="str">
        <f t="shared" si="2"/>
        <v>DERECHO COMERCIAL</v>
      </c>
      <c r="H20">
        <f t="shared" si="3"/>
        <v>3</v>
      </c>
      <c r="I20">
        <f t="shared" si="4"/>
        <v>0</v>
      </c>
      <c r="J20">
        <f t="shared" si="5"/>
        <v>0</v>
      </c>
      <c r="K20">
        <f t="shared" si="6"/>
        <v>0</v>
      </c>
      <c r="L20">
        <f t="shared" si="7"/>
        <v>0</v>
      </c>
      <c r="M20" t="str">
        <f t="shared" si="8"/>
        <v/>
      </c>
      <c r="N20" t="str">
        <f t="shared" si="9"/>
        <v/>
      </c>
      <c r="O20" t="str">
        <f t="shared" si="10"/>
        <v/>
      </c>
      <c r="P20" t="str">
        <f t="shared" si="11"/>
        <v/>
      </c>
      <c r="Q20" t="str">
        <f t="shared" si="11"/>
        <v/>
      </c>
      <c r="R20" t="str">
        <f t="shared" si="11"/>
        <v/>
      </c>
      <c r="S20" t="b" cm="1">
        <f t="array" ref="S20">COUNT(FIND({0,1,2,3,4,5,6,7,8,9},A20))&gt;0</f>
        <v>1</v>
      </c>
      <c r="U20" t="str">
        <f t="shared" si="12"/>
        <v>{"codigo":"DER011","asignatura":"DERECHO COMERCIAL","creditos":3,"prereq":[]},</v>
      </c>
    </row>
    <row r="21" spans="1:21" ht="15" customHeight="1" x14ac:dyDescent="0.25">
      <c r="A21" t="s">
        <v>163</v>
      </c>
      <c r="B21" t="s">
        <v>164</v>
      </c>
      <c r="C21">
        <v>3</v>
      </c>
      <c r="D21" t="s">
        <v>15</v>
      </c>
      <c r="F21" t="str">
        <f t="shared" si="1"/>
        <v>ESP301</v>
      </c>
      <c r="G21" t="str">
        <f t="shared" si="2"/>
        <v>EXPRESION ORAL</v>
      </c>
      <c r="H21">
        <f t="shared" si="3"/>
        <v>3</v>
      </c>
      <c r="I21">
        <f t="shared" si="4"/>
        <v>6</v>
      </c>
      <c r="J21">
        <f t="shared" si="5"/>
        <v>6</v>
      </c>
      <c r="K21">
        <f t="shared" si="6"/>
        <v>6</v>
      </c>
      <c r="L21">
        <f t="shared" si="7"/>
        <v>6</v>
      </c>
      <c r="M21" t="str">
        <f t="shared" si="8"/>
        <v>ESP102</v>
      </c>
      <c r="N21" t="str">
        <f t="shared" si="9"/>
        <v/>
      </c>
      <c r="O21" t="str">
        <f t="shared" si="10"/>
        <v/>
      </c>
      <c r="P21" t="str">
        <f t="shared" si="11"/>
        <v>"ESP102"</v>
      </c>
      <c r="Q21" t="str">
        <f t="shared" si="11"/>
        <v/>
      </c>
      <c r="R21" t="str">
        <f t="shared" si="11"/>
        <v/>
      </c>
      <c r="S21" t="b" cm="1">
        <f t="array" ref="S21">COUNT(FIND({0,1,2,3,4,5,6,7,8,9},A21))&gt;0</f>
        <v>1</v>
      </c>
      <c r="U21" t="str">
        <f t="shared" si="12"/>
        <v>{"codigo":"ESP301","asignatura":"EXPRESION ORAL","creditos":3,"prereq":["ESP102"]},</v>
      </c>
    </row>
    <row r="22" spans="1:21" ht="15" customHeight="1" x14ac:dyDescent="0.25">
      <c r="A22" t="s">
        <v>144</v>
      </c>
      <c r="B22" t="s">
        <v>165</v>
      </c>
      <c r="C22">
        <v>3</v>
      </c>
      <c r="D22" t="s">
        <v>141</v>
      </c>
      <c r="F22" t="str">
        <f t="shared" si="1"/>
        <v>IDI062</v>
      </c>
      <c r="G22" t="str">
        <f t="shared" si="2"/>
        <v>INGLES III</v>
      </c>
      <c r="H22">
        <f t="shared" si="3"/>
        <v>3</v>
      </c>
      <c r="I22">
        <f t="shared" si="4"/>
        <v>6</v>
      </c>
      <c r="J22">
        <f t="shared" si="5"/>
        <v>6</v>
      </c>
      <c r="K22">
        <f t="shared" si="6"/>
        <v>6</v>
      </c>
      <c r="L22">
        <f t="shared" si="7"/>
        <v>6</v>
      </c>
      <c r="M22" t="str">
        <f t="shared" si="8"/>
        <v>IDI061</v>
      </c>
      <c r="N22" t="str">
        <f t="shared" si="9"/>
        <v/>
      </c>
      <c r="O22" t="str">
        <f t="shared" si="10"/>
        <v/>
      </c>
      <c r="P22" t="str">
        <f t="shared" si="11"/>
        <v>"IDI061"</v>
      </c>
      <c r="Q22" t="str">
        <f t="shared" si="11"/>
        <v/>
      </c>
      <c r="R22" t="str">
        <f t="shared" si="11"/>
        <v/>
      </c>
      <c r="S22" t="b" cm="1">
        <f t="array" ref="S22">COUNT(FIND({0,1,2,3,4,5,6,7,8,9},A22))&gt;0</f>
        <v>1</v>
      </c>
      <c r="U22" t="str">
        <f t="shared" si="12"/>
        <v>{"codigo":"IDI062","asignatura":"INGLES III","creditos":3,"prereq":["IDI061"]},</v>
      </c>
    </row>
    <row r="23" spans="1:21" ht="18" customHeight="1" x14ac:dyDescent="0.25">
      <c r="A23" t="s">
        <v>147</v>
      </c>
      <c r="B23" t="s">
        <v>166</v>
      </c>
      <c r="C23">
        <v>4</v>
      </c>
      <c r="D23" t="s">
        <v>142</v>
      </c>
      <c r="F23" t="str">
        <f t="shared" si="1"/>
        <v>MAT241</v>
      </c>
      <c r="G23" t="str">
        <f t="shared" si="2"/>
        <v>MATEMATICA FINANCIERA I</v>
      </c>
      <c r="H23">
        <f t="shared" si="3"/>
        <v>4</v>
      </c>
      <c r="I23">
        <f t="shared" si="4"/>
        <v>6</v>
      </c>
      <c r="J23">
        <f t="shared" si="5"/>
        <v>6</v>
      </c>
      <c r="K23">
        <f t="shared" si="6"/>
        <v>6</v>
      </c>
      <c r="L23">
        <f t="shared" si="7"/>
        <v>6</v>
      </c>
      <c r="M23" t="str">
        <f t="shared" si="8"/>
        <v>MAT131</v>
      </c>
      <c r="N23" t="str">
        <f t="shared" si="9"/>
        <v/>
      </c>
      <c r="O23" t="str">
        <f t="shared" si="10"/>
        <v/>
      </c>
      <c r="P23" t="str">
        <f t="shared" si="11"/>
        <v>"MAT131"</v>
      </c>
      <c r="Q23" t="str">
        <f t="shared" si="11"/>
        <v/>
      </c>
      <c r="R23" t="str">
        <f t="shared" si="11"/>
        <v/>
      </c>
      <c r="S23" t="b" cm="1">
        <f t="array" ref="S23">COUNT(FIND({0,1,2,3,4,5,6,7,8,9},A23))&gt;0</f>
        <v>1</v>
      </c>
      <c r="U23" t="str">
        <f t="shared" si="12"/>
        <v>{"codigo":"MAT241","asignatura":"MATEMATICA FINANCIERA I","creditos":4,"prereq":["MAT131"]},</v>
      </c>
    </row>
    <row r="24" spans="1:21" x14ac:dyDescent="0.25">
      <c r="A24" t="s">
        <v>33</v>
      </c>
      <c r="B24" t="s">
        <v>167</v>
      </c>
      <c r="C24">
        <v>3</v>
      </c>
      <c r="D24"/>
      <c r="F24" t="str">
        <f t="shared" si="1"/>
        <v>MER101</v>
      </c>
      <c r="G24" t="str">
        <f t="shared" si="2"/>
        <v>MERCADOTECNIA I</v>
      </c>
      <c r="H24">
        <f t="shared" si="3"/>
        <v>3</v>
      </c>
      <c r="I24">
        <f t="shared" si="4"/>
        <v>0</v>
      </c>
      <c r="J24">
        <f t="shared" si="5"/>
        <v>0</v>
      </c>
      <c r="K24">
        <f t="shared" si="6"/>
        <v>0</v>
      </c>
      <c r="L24">
        <f t="shared" si="7"/>
        <v>0</v>
      </c>
      <c r="M24" t="str">
        <f t="shared" si="8"/>
        <v/>
      </c>
      <c r="N24" t="str">
        <f t="shared" si="9"/>
        <v/>
      </c>
      <c r="O24" t="str">
        <f t="shared" si="10"/>
        <v/>
      </c>
      <c r="P24" t="str">
        <f t="shared" si="11"/>
        <v/>
      </c>
      <c r="Q24" t="str">
        <f t="shared" si="11"/>
        <v/>
      </c>
      <c r="R24" t="str">
        <f t="shared" si="11"/>
        <v/>
      </c>
      <c r="S24" t="b" cm="1">
        <f t="array" ref="S24">COUNT(FIND({0,1,2,3,4,5,6,7,8,9},A24))&gt;0</f>
        <v>1</v>
      </c>
      <c r="U24" t="str">
        <f t="shared" si="12"/>
        <v>{"codigo":"MER101","asignatura":"MERCADOTECNIA I","creditos":3,"prereq":[]},</v>
      </c>
    </row>
    <row r="25" spans="1:21" x14ac:dyDescent="0.25">
      <c r="A25" t="s">
        <v>168</v>
      </c>
      <c r="B25" t="s">
        <v>169</v>
      </c>
      <c r="C25">
        <v>3</v>
      </c>
      <c r="D25"/>
      <c r="F25" t="str">
        <f t="shared" si="1"/>
        <v>SOC011</v>
      </c>
      <c r="G25" t="str">
        <f t="shared" si="2"/>
        <v>HISTORIA SOCIAL DOMINICANA</v>
      </c>
      <c r="H25">
        <f t="shared" si="3"/>
        <v>3</v>
      </c>
      <c r="I25">
        <f t="shared" si="4"/>
        <v>0</v>
      </c>
      <c r="J25">
        <f t="shared" si="5"/>
        <v>0</v>
      </c>
      <c r="K25">
        <f t="shared" si="6"/>
        <v>0</v>
      </c>
      <c r="L25">
        <f t="shared" si="7"/>
        <v>0</v>
      </c>
      <c r="M25" t="str">
        <f t="shared" si="8"/>
        <v/>
      </c>
      <c r="N25" t="str">
        <f t="shared" si="9"/>
        <v/>
      </c>
      <c r="O25" t="str">
        <f t="shared" si="10"/>
        <v/>
      </c>
      <c r="P25" t="str">
        <f t="shared" si="11"/>
        <v/>
      </c>
      <c r="Q25" t="str">
        <f t="shared" si="11"/>
        <v/>
      </c>
      <c r="R25" t="str">
        <f t="shared" si="11"/>
        <v/>
      </c>
      <c r="S25" t="b" cm="1">
        <f t="array" ref="S25">COUNT(FIND({0,1,2,3,4,5,6,7,8,9},A25))&gt;0</f>
        <v>1</v>
      </c>
      <c r="U25" t="str">
        <f t="shared" si="12"/>
        <v>{"codigo":"SOC011","asignatura":"HISTORIA SOCIAL DOMINICANA","creditos":3,"prereq":[]},</v>
      </c>
    </row>
    <row r="26" spans="1:21" x14ac:dyDescent="0.25">
      <c r="A26" t="s">
        <v>170</v>
      </c>
      <c r="B26" t="s">
        <v>171</v>
      </c>
      <c r="C26">
        <v>3</v>
      </c>
      <c r="D26"/>
      <c r="F26" t="str">
        <f t="shared" si="1"/>
        <v>SOC291</v>
      </c>
      <c r="G26" t="str">
        <f t="shared" si="2"/>
        <v>ECONOMIA I</v>
      </c>
      <c r="H26">
        <f t="shared" si="3"/>
        <v>3</v>
      </c>
      <c r="I26">
        <f t="shared" si="4"/>
        <v>0</v>
      </c>
      <c r="J26">
        <f t="shared" si="5"/>
        <v>0</v>
      </c>
      <c r="K26">
        <f t="shared" si="6"/>
        <v>0</v>
      </c>
      <c r="L26">
        <f t="shared" si="7"/>
        <v>0</v>
      </c>
      <c r="M26" t="str">
        <f t="shared" si="8"/>
        <v/>
      </c>
      <c r="N26" t="str">
        <f t="shared" si="9"/>
        <v/>
      </c>
      <c r="O26" t="str">
        <f t="shared" si="10"/>
        <v/>
      </c>
      <c r="P26" t="str">
        <f t="shared" si="11"/>
        <v/>
      </c>
      <c r="Q26" t="str">
        <f t="shared" si="11"/>
        <v/>
      </c>
      <c r="R26" t="str">
        <f t="shared" si="11"/>
        <v/>
      </c>
      <c r="S26" t="b" cm="1">
        <f t="array" ref="S26">COUNT(FIND({0,1,2,3,4,5,6,7,8,9},A26))&gt;0</f>
        <v>1</v>
      </c>
      <c r="U26" t="str">
        <f t="shared" si="12"/>
        <v>{"codigo":"SOC291","asignatura":"ECONOMIA I","creditos":3,"prereq":[]}</v>
      </c>
    </row>
    <row r="27" spans="1:21" ht="18" customHeight="1" x14ac:dyDescent="0.25">
      <c r="D27"/>
      <c r="F27">
        <f t="shared" si="1"/>
        <v>0</v>
      </c>
      <c r="G27">
        <f t="shared" si="2"/>
        <v>0</v>
      </c>
      <c r="H27">
        <f t="shared" si="3"/>
        <v>0</v>
      </c>
      <c r="I27">
        <f t="shared" si="4"/>
        <v>0</v>
      </c>
      <c r="J27">
        <f t="shared" si="5"/>
        <v>0</v>
      </c>
      <c r="K27">
        <f t="shared" si="6"/>
        <v>0</v>
      </c>
      <c r="L27">
        <f t="shared" si="7"/>
        <v>0</v>
      </c>
      <c r="M27" t="str">
        <f t="shared" si="8"/>
        <v/>
      </c>
      <c r="N27" t="str">
        <f t="shared" si="9"/>
        <v/>
      </c>
      <c r="O27" t="str">
        <f t="shared" si="10"/>
        <v/>
      </c>
      <c r="P27" t="str">
        <f t="shared" si="11"/>
        <v/>
      </c>
      <c r="Q27" t="str">
        <f t="shared" si="11"/>
        <v/>
      </c>
      <c r="R27" t="str">
        <f t="shared" si="11"/>
        <v/>
      </c>
      <c r="S27" t="b" cm="1">
        <f t="array" ref="S27">COUNT(FIND({0,1,2,3,4,5,6,7,8,9},A27))&gt;0</f>
        <v>0</v>
      </c>
      <c r="U27" t="str">
        <f t="shared" si="12"/>
        <v/>
      </c>
    </row>
    <row r="28" spans="1:21" ht="15" customHeight="1" x14ac:dyDescent="0.25">
      <c r="D28"/>
      <c r="F28">
        <f t="shared" si="1"/>
        <v>0</v>
      </c>
      <c r="G28">
        <f t="shared" si="2"/>
        <v>0</v>
      </c>
      <c r="H28">
        <f t="shared" si="3"/>
        <v>0</v>
      </c>
      <c r="I28">
        <f t="shared" si="4"/>
        <v>0</v>
      </c>
      <c r="J28">
        <f t="shared" si="5"/>
        <v>0</v>
      </c>
      <c r="K28">
        <f t="shared" si="6"/>
        <v>0</v>
      </c>
      <c r="L28">
        <f t="shared" si="7"/>
        <v>0</v>
      </c>
      <c r="M28" t="str">
        <f t="shared" si="8"/>
        <v/>
      </c>
      <c r="N28" t="str">
        <f t="shared" si="9"/>
        <v/>
      </c>
      <c r="O28" t="str">
        <f t="shared" si="10"/>
        <v/>
      </c>
      <c r="P28" t="str">
        <f t="shared" si="11"/>
        <v/>
      </c>
      <c r="Q28" t="str">
        <f t="shared" si="11"/>
        <v/>
      </c>
      <c r="R28" t="str">
        <f t="shared" si="11"/>
        <v/>
      </c>
      <c r="S28" t="b" cm="1">
        <f t="array" ref="S28">COUNT(FIND({0,1,2,3,4,5,6,7,8,9},A28))&gt;0</f>
        <v>0</v>
      </c>
      <c r="U28" t="str">
        <f t="shared" si="12"/>
        <v/>
      </c>
    </row>
    <row r="29" spans="1:21" x14ac:dyDescent="0.25">
      <c r="A29" t="s">
        <v>18</v>
      </c>
      <c r="B29">
        <v>22</v>
      </c>
      <c r="D29"/>
      <c r="F29" t="str">
        <f t="shared" si="1"/>
        <v>CUARTO CUATRIMESTRE</v>
      </c>
      <c r="G29">
        <f t="shared" si="2"/>
        <v>22</v>
      </c>
      <c r="H29">
        <f t="shared" si="3"/>
        <v>0</v>
      </c>
      <c r="I29">
        <f t="shared" si="4"/>
        <v>0</v>
      </c>
      <c r="J29">
        <f t="shared" si="5"/>
        <v>0</v>
      </c>
      <c r="K29">
        <f t="shared" si="6"/>
        <v>0</v>
      </c>
      <c r="L29">
        <f t="shared" si="7"/>
        <v>0</v>
      </c>
      <c r="M29" t="str">
        <f t="shared" si="8"/>
        <v/>
      </c>
      <c r="N29" t="str">
        <f t="shared" si="9"/>
        <v/>
      </c>
      <c r="O29" t="str">
        <f t="shared" si="10"/>
        <v/>
      </c>
      <c r="P29" t="str">
        <f t="shared" si="11"/>
        <v/>
      </c>
      <c r="Q29" t="str">
        <f t="shared" si="11"/>
        <v/>
      </c>
      <c r="R29" t="str">
        <f t="shared" si="11"/>
        <v/>
      </c>
      <c r="S29" t="b" cm="1">
        <f t="array" ref="S29">COUNT(FIND({0,1,2,3,4,5,6,7,8,9},A29))&gt;0</f>
        <v>0</v>
      </c>
      <c r="U29" t="str">
        <f t="shared" si="12"/>
        <v>,</v>
      </c>
    </row>
    <row r="30" spans="1:21" x14ac:dyDescent="0.25">
      <c r="A30" t="s">
        <v>172</v>
      </c>
      <c r="B30" t="s">
        <v>173</v>
      </c>
      <c r="C30">
        <v>3</v>
      </c>
      <c r="D30"/>
      <c r="F30" t="str">
        <f t="shared" si="1"/>
        <v>ADM120</v>
      </c>
      <c r="G30" t="str">
        <f t="shared" si="2"/>
        <v>LIDERAZ. Y TECNICAS DE SUPERV.</v>
      </c>
      <c r="H30">
        <f t="shared" si="3"/>
        <v>3</v>
      </c>
      <c r="I30">
        <f t="shared" si="4"/>
        <v>0</v>
      </c>
      <c r="J30">
        <f t="shared" si="5"/>
        <v>0</v>
      </c>
      <c r="K30">
        <f t="shared" si="6"/>
        <v>0</v>
      </c>
      <c r="L30">
        <f t="shared" si="7"/>
        <v>0</v>
      </c>
      <c r="M30" t="str">
        <f t="shared" si="8"/>
        <v/>
      </c>
      <c r="N30" t="str">
        <f t="shared" si="9"/>
        <v/>
      </c>
      <c r="O30" t="str">
        <f t="shared" si="10"/>
        <v/>
      </c>
      <c r="P30" t="str">
        <f t="shared" si="11"/>
        <v/>
      </c>
      <c r="Q30" t="str">
        <f t="shared" si="11"/>
        <v/>
      </c>
      <c r="R30" t="str">
        <f t="shared" si="11"/>
        <v/>
      </c>
      <c r="S30" t="b" cm="1">
        <f t="array" ref="S30">COUNT(FIND({0,1,2,3,4,5,6,7,8,9},A30))&gt;0</f>
        <v>1</v>
      </c>
      <c r="U30" t="str">
        <f t="shared" si="12"/>
        <v>{"codigo":"ADM120","asignatura":"LIDERAZ. Y TECNICAS DE SUPERV.","creditos":3,"prereq":[]},</v>
      </c>
    </row>
    <row r="31" spans="1:21" ht="15" customHeight="1" x14ac:dyDescent="0.25">
      <c r="A31" t="s">
        <v>145</v>
      </c>
      <c r="B31" t="s">
        <v>174</v>
      </c>
      <c r="C31">
        <v>3</v>
      </c>
      <c r="D31" t="s">
        <v>175</v>
      </c>
      <c r="F31" t="str">
        <f t="shared" si="1"/>
        <v>ADM140</v>
      </c>
      <c r="G31" t="str">
        <f t="shared" si="2"/>
        <v xml:space="preserve">ADMINISTRACION FINANCIERA I </v>
      </c>
      <c r="H31">
        <f t="shared" si="3"/>
        <v>3</v>
      </c>
      <c r="I31">
        <f t="shared" si="4"/>
        <v>13</v>
      </c>
      <c r="J31">
        <f t="shared" si="5"/>
        <v>7</v>
      </c>
      <c r="K31">
        <f t="shared" si="6"/>
        <v>7</v>
      </c>
      <c r="L31">
        <f t="shared" si="7"/>
        <v>7</v>
      </c>
      <c r="M31" t="str">
        <f t="shared" si="8"/>
        <v>MAT241</v>
      </c>
      <c r="N31" t="str">
        <f t="shared" si="9"/>
        <v>CON102</v>
      </c>
      <c r="O31" t="str">
        <f t="shared" si="10"/>
        <v/>
      </c>
      <c r="P31" t="str">
        <f t="shared" si="11"/>
        <v>"MAT241"</v>
      </c>
      <c r="Q31" t="str">
        <f t="shared" si="11"/>
        <v>"CON102"</v>
      </c>
      <c r="R31" t="str">
        <f t="shared" si="11"/>
        <v/>
      </c>
      <c r="S31" t="b" cm="1">
        <f t="array" ref="S31">COUNT(FIND({0,1,2,3,4,5,6,7,8,9},A31))&gt;0</f>
        <v>1</v>
      </c>
      <c r="U31" t="str">
        <f t="shared" si="12"/>
        <v>{"codigo":"ADM140","asignatura":"ADMINISTRACION FINANCIERA I ","creditos":3,"prereq":["MAT241","CON102"]},</v>
      </c>
    </row>
    <row r="32" spans="1:21" x14ac:dyDescent="0.25">
      <c r="A32" t="s">
        <v>176</v>
      </c>
      <c r="B32" t="s">
        <v>177</v>
      </c>
      <c r="C32">
        <v>4</v>
      </c>
      <c r="D32" t="s">
        <v>143</v>
      </c>
      <c r="F32" t="str">
        <f t="shared" si="1"/>
        <v>DER181</v>
      </c>
      <c r="G32" t="str">
        <f t="shared" si="2"/>
        <v xml:space="preserve">DERECHO INTERNACIONAL PRIVADO </v>
      </c>
      <c r="H32">
        <f t="shared" si="3"/>
        <v>4</v>
      </c>
      <c r="I32">
        <f t="shared" si="4"/>
        <v>6</v>
      </c>
      <c r="J32">
        <f t="shared" si="5"/>
        <v>6</v>
      </c>
      <c r="K32">
        <f t="shared" si="6"/>
        <v>6</v>
      </c>
      <c r="L32">
        <f t="shared" si="7"/>
        <v>6</v>
      </c>
      <c r="M32" t="str">
        <f t="shared" si="8"/>
        <v>DER011</v>
      </c>
      <c r="N32" t="str">
        <f t="shared" si="9"/>
        <v/>
      </c>
      <c r="O32" t="str">
        <f t="shared" si="10"/>
        <v/>
      </c>
      <c r="P32" t="str">
        <f t="shared" si="11"/>
        <v>"DER011"</v>
      </c>
      <c r="Q32" t="str">
        <f t="shared" si="11"/>
        <v/>
      </c>
      <c r="R32" t="str">
        <f t="shared" si="11"/>
        <v/>
      </c>
      <c r="S32" t="b" cm="1">
        <f t="array" ref="S32">COUNT(FIND({0,1,2,3,4,5,6,7,8,9},A32))&gt;0</f>
        <v>1</v>
      </c>
      <c r="U32" t="str">
        <f t="shared" si="12"/>
        <v>{"codigo":"DER181","asignatura":"DERECHO INTERNACIONAL PRIVADO ","creditos":4,"prereq":["DER011"]},</v>
      </c>
    </row>
    <row r="33" spans="1:21" x14ac:dyDescent="0.25">
      <c r="A33" t="s">
        <v>146</v>
      </c>
      <c r="B33" t="s">
        <v>178</v>
      </c>
      <c r="C33">
        <v>3</v>
      </c>
      <c r="D33" t="s">
        <v>144</v>
      </c>
      <c r="F33" t="str">
        <f t="shared" si="1"/>
        <v>IDI063</v>
      </c>
      <c r="G33" t="str">
        <f t="shared" si="2"/>
        <v>INGLES IV</v>
      </c>
      <c r="H33">
        <f t="shared" si="3"/>
        <v>3</v>
      </c>
      <c r="I33">
        <f t="shared" si="4"/>
        <v>6</v>
      </c>
      <c r="J33">
        <f t="shared" si="5"/>
        <v>6</v>
      </c>
      <c r="K33">
        <f t="shared" si="6"/>
        <v>6</v>
      </c>
      <c r="L33">
        <f t="shared" si="7"/>
        <v>6</v>
      </c>
      <c r="M33" t="str">
        <f t="shared" si="8"/>
        <v>IDI062</v>
      </c>
      <c r="N33" t="str">
        <f t="shared" si="9"/>
        <v/>
      </c>
      <c r="O33" t="str">
        <f t="shared" si="10"/>
        <v/>
      </c>
      <c r="P33" t="str">
        <f t="shared" si="11"/>
        <v>"IDI062"</v>
      </c>
      <c r="Q33" t="str">
        <f t="shared" si="11"/>
        <v/>
      </c>
      <c r="R33" t="str">
        <f t="shared" si="11"/>
        <v/>
      </c>
      <c r="S33" t="b" cm="1">
        <f t="array" ref="S33">COUNT(FIND({0,1,2,3,4,5,6,7,8,9},A33))&gt;0</f>
        <v>1</v>
      </c>
      <c r="U33" t="str">
        <f t="shared" si="12"/>
        <v>{"codigo":"IDI063","asignatura":"INGLES IV","creditos":3,"prereq":["IDI062"]},</v>
      </c>
    </row>
    <row r="34" spans="1:21" ht="15" customHeight="1" x14ac:dyDescent="0.25">
      <c r="A34" t="s">
        <v>179</v>
      </c>
      <c r="B34" t="s">
        <v>180</v>
      </c>
      <c r="C34">
        <v>4</v>
      </c>
      <c r="D34" t="s">
        <v>142</v>
      </c>
      <c r="F34" t="str">
        <f t="shared" si="1"/>
        <v>MAT250</v>
      </c>
      <c r="G34" t="str">
        <f t="shared" si="2"/>
        <v>ESTADISTICA I</v>
      </c>
      <c r="H34">
        <f t="shared" si="3"/>
        <v>4</v>
      </c>
      <c r="I34">
        <f t="shared" si="4"/>
        <v>6</v>
      </c>
      <c r="J34">
        <f t="shared" si="5"/>
        <v>6</v>
      </c>
      <c r="K34">
        <f t="shared" si="6"/>
        <v>6</v>
      </c>
      <c r="L34">
        <f t="shared" si="7"/>
        <v>6</v>
      </c>
      <c r="M34" t="str">
        <f t="shared" si="8"/>
        <v>MAT131</v>
      </c>
      <c r="N34" t="str">
        <f t="shared" si="9"/>
        <v/>
      </c>
      <c r="O34" t="str">
        <f t="shared" si="10"/>
        <v/>
      </c>
      <c r="P34" t="str">
        <f t="shared" si="11"/>
        <v>"MAT131"</v>
      </c>
      <c r="Q34" t="str">
        <f t="shared" si="11"/>
        <v/>
      </c>
      <c r="R34" t="str">
        <f t="shared" si="11"/>
        <v/>
      </c>
      <c r="S34" t="b" cm="1">
        <f t="array" ref="S34">COUNT(FIND({0,1,2,3,4,5,6,7,8,9},A34))&gt;0</f>
        <v>1</v>
      </c>
      <c r="U34" t="str">
        <f t="shared" si="12"/>
        <v>{"codigo":"MAT250","asignatura":"ESTADISTICA I","creditos":4,"prereq":["MAT131"]},</v>
      </c>
    </row>
    <row r="35" spans="1:21" ht="18" customHeight="1" x14ac:dyDescent="0.25">
      <c r="A35" t="s">
        <v>181</v>
      </c>
      <c r="B35" t="s">
        <v>182</v>
      </c>
      <c r="C35">
        <v>3</v>
      </c>
      <c r="D35" t="s">
        <v>33</v>
      </c>
      <c r="F35" t="str">
        <f t="shared" si="1"/>
        <v>MER140</v>
      </c>
      <c r="G35" t="str">
        <f t="shared" si="2"/>
        <v>ADMINISTRACION DE VENTAS I</v>
      </c>
      <c r="H35">
        <f t="shared" si="3"/>
        <v>3</v>
      </c>
      <c r="I35">
        <f t="shared" si="4"/>
        <v>6</v>
      </c>
      <c r="J35">
        <f t="shared" si="5"/>
        <v>6</v>
      </c>
      <c r="K35">
        <f t="shared" si="6"/>
        <v>6</v>
      </c>
      <c r="L35">
        <f t="shared" si="7"/>
        <v>6</v>
      </c>
      <c r="M35" t="str">
        <f t="shared" si="8"/>
        <v>MER101</v>
      </c>
      <c r="N35" t="str">
        <f t="shared" si="9"/>
        <v/>
      </c>
      <c r="O35" t="str">
        <f t="shared" si="10"/>
        <v/>
      </c>
      <c r="P35" t="str">
        <f t="shared" si="11"/>
        <v>"MER101"</v>
      </c>
      <c r="Q35" t="str">
        <f t="shared" si="11"/>
        <v/>
      </c>
      <c r="R35" t="str">
        <f t="shared" si="11"/>
        <v/>
      </c>
      <c r="S35" t="b" cm="1">
        <f t="array" ref="S35">COUNT(FIND({0,1,2,3,4,5,6,7,8,9},A35))&gt;0</f>
        <v>1</v>
      </c>
      <c r="U35" t="str">
        <f t="shared" si="12"/>
        <v>{"codigo":"MER140","asignatura":"ADMINISTRACION DE VENTAS I","creditos":3,"prereq":["MER101"]}</v>
      </c>
    </row>
    <row r="36" spans="1:21" ht="15" customHeight="1" x14ac:dyDescent="0.25">
      <c r="D36"/>
      <c r="F36">
        <f t="shared" si="1"/>
        <v>0</v>
      </c>
      <c r="G36">
        <f t="shared" si="2"/>
        <v>0</v>
      </c>
      <c r="H36">
        <f t="shared" si="3"/>
        <v>0</v>
      </c>
      <c r="I36">
        <f t="shared" si="4"/>
        <v>0</v>
      </c>
      <c r="J36">
        <f t="shared" si="5"/>
        <v>0</v>
      </c>
      <c r="K36">
        <f t="shared" si="6"/>
        <v>0</v>
      </c>
      <c r="L36">
        <f t="shared" si="7"/>
        <v>0</v>
      </c>
      <c r="M36" t="str">
        <f t="shared" si="8"/>
        <v/>
      </c>
      <c r="N36" t="str">
        <f t="shared" si="9"/>
        <v/>
      </c>
      <c r="O36" t="str">
        <f t="shared" si="10"/>
        <v/>
      </c>
      <c r="P36" t="str">
        <f t="shared" si="11"/>
        <v/>
      </c>
      <c r="Q36" t="str">
        <f t="shared" si="11"/>
        <v/>
      </c>
      <c r="R36" t="str">
        <f t="shared" si="11"/>
        <v/>
      </c>
      <c r="S36" t="b" cm="1">
        <f t="array" ref="S36">COUNT(FIND({0,1,2,3,4,5,6,7,8,9},A36))&gt;0</f>
        <v>0</v>
      </c>
      <c r="U36" t="str">
        <f t="shared" si="12"/>
        <v/>
      </c>
    </row>
    <row r="37" spans="1:21" x14ac:dyDescent="0.25">
      <c r="D37"/>
      <c r="F37">
        <f t="shared" si="1"/>
        <v>0</v>
      </c>
      <c r="G37">
        <f t="shared" si="2"/>
        <v>0</v>
      </c>
      <c r="H37">
        <f t="shared" si="3"/>
        <v>0</v>
      </c>
      <c r="I37">
        <f t="shared" si="4"/>
        <v>0</v>
      </c>
      <c r="J37">
        <f t="shared" si="5"/>
        <v>0</v>
      </c>
      <c r="K37">
        <f t="shared" si="6"/>
        <v>0</v>
      </c>
      <c r="L37">
        <f t="shared" si="7"/>
        <v>0</v>
      </c>
      <c r="M37" t="str">
        <f t="shared" si="8"/>
        <v/>
      </c>
      <c r="N37" t="str">
        <f t="shared" si="9"/>
        <v/>
      </c>
      <c r="O37" t="str">
        <f t="shared" si="10"/>
        <v/>
      </c>
      <c r="P37" t="str">
        <f t="shared" si="11"/>
        <v/>
      </c>
      <c r="Q37" t="str">
        <f t="shared" si="11"/>
        <v/>
      </c>
      <c r="R37" t="str">
        <f t="shared" si="11"/>
        <v/>
      </c>
      <c r="S37" t="b" cm="1">
        <f t="array" ref="S37">COUNT(FIND({0,1,2,3,4,5,6,7,8,9},A37))&gt;0</f>
        <v>0</v>
      </c>
      <c r="U37" t="str">
        <f t="shared" si="12"/>
        <v/>
      </c>
    </row>
    <row r="38" spans="1:21" ht="18" customHeight="1" x14ac:dyDescent="0.25">
      <c r="A38" t="s">
        <v>20</v>
      </c>
      <c r="B38">
        <v>20</v>
      </c>
      <c r="D38"/>
      <c r="F38" t="str">
        <f t="shared" si="1"/>
        <v>QUINTO CUATRIMESTRE</v>
      </c>
      <c r="G38">
        <f t="shared" si="2"/>
        <v>20</v>
      </c>
      <c r="H38">
        <f t="shared" si="3"/>
        <v>0</v>
      </c>
      <c r="I38">
        <f t="shared" si="4"/>
        <v>0</v>
      </c>
      <c r="J38">
        <f t="shared" si="5"/>
        <v>0</v>
      </c>
      <c r="K38">
        <f t="shared" si="6"/>
        <v>0</v>
      </c>
      <c r="L38">
        <f t="shared" si="7"/>
        <v>0</v>
      </c>
      <c r="M38" t="str">
        <f t="shared" si="8"/>
        <v/>
      </c>
      <c r="N38" t="str">
        <f t="shared" si="9"/>
        <v/>
      </c>
      <c r="O38" t="str">
        <f t="shared" si="10"/>
        <v/>
      </c>
      <c r="P38" t="str">
        <f t="shared" si="11"/>
        <v/>
      </c>
      <c r="Q38" t="str">
        <f t="shared" si="11"/>
        <v/>
      </c>
      <c r="R38" t="str">
        <f t="shared" si="11"/>
        <v/>
      </c>
      <c r="S38" t="b" cm="1">
        <f t="array" ref="S38">COUNT(FIND({0,1,2,3,4,5,6,7,8,9},A38))&gt;0</f>
        <v>0</v>
      </c>
      <c r="U38" t="str">
        <f t="shared" si="12"/>
        <v>,</v>
      </c>
    </row>
    <row r="39" spans="1:21" ht="15" customHeight="1" x14ac:dyDescent="0.25">
      <c r="A39" t="s">
        <v>183</v>
      </c>
      <c r="B39" t="s">
        <v>184</v>
      </c>
      <c r="C39">
        <v>3</v>
      </c>
      <c r="D39" t="s">
        <v>145</v>
      </c>
      <c r="F39" t="str">
        <f t="shared" si="1"/>
        <v xml:space="preserve">ADM141 </v>
      </c>
      <c r="G39" t="str">
        <f t="shared" si="2"/>
        <v>ADMINISTRACION FINANCIERA II</v>
      </c>
      <c r="H39">
        <f t="shared" si="3"/>
        <v>3</v>
      </c>
      <c r="I39">
        <f t="shared" si="4"/>
        <v>6</v>
      </c>
      <c r="J39">
        <f t="shared" si="5"/>
        <v>6</v>
      </c>
      <c r="K39">
        <f t="shared" si="6"/>
        <v>6</v>
      </c>
      <c r="L39">
        <f t="shared" si="7"/>
        <v>6</v>
      </c>
      <c r="M39" t="str">
        <f t="shared" si="8"/>
        <v>ADM140</v>
      </c>
      <c r="N39" t="str">
        <f t="shared" si="9"/>
        <v/>
      </c>
      <c r="O39" t="str">
        <f t="shared" si="10"/>
        <v/>
      </c>
      <c r="P39" t="str">
        <f t="shared" si="11"/>
        <v>"ADM140"</v>
      </c>
      <c r="Q39" t="str">
        <f t="shared" si="11"/>
        <v/>
      </c>
      <c r="R39" t="str">
        <f t="shared" si="11"/>
        <v/>
      </c>
      <c r="S39" t="b" cm="1">
        <f t="array" ref="S39">COUNT(FIND({0,1,2,3,4,5,6,7,8,9},A39))&gt;0</f>
        <v>1</v>
      </c>
      <c r="U39" t="str">
        <f t="shared" si="12"/>
        <v>{"codigo":"ADM141 ","asignatura":"ADMINISTRACION FINANCIERA II","creditos":3,"prereq":["ADM140"]},</v>
      </c>
    </row>
    <row r="40" spans="1:21" x14ac:dyDescent="0.25">
      <c r="A40" t="s">
        <v>185</v>
      </c>
      <c r="B40" t="s">
        <v>186</v>
      </c>
      <c r="C40">
        <v>3</v>
      </c>
      <c r="D40" t="s">
        <v>146</v>
      </c>
      <c r="F40" t="str">
        <f t="shared" si="1"/>
        <v>IDI064</v>
      </c>
      <c r="G40" t="str">
        <f t="shared" si="2"/>
        <v>INGLES V</v>
      </c>
      <c r="H40">
        <f t="shared" si="3"/>
        <v>3</v>
      </c>
      <c r="I40">
        <f t="shared" si="4"/>
        <v>6</v>
      </c>
      <c r="J40">
        <f t="shared" si="5"/>
        <v>6</v>
      </c>
      <c r="K40">
        <f t="shared" si="6"/>
        <v>6</v>
      </c>
      <c r="L40">
        <f t="shared" si="7"/>
        <v>6</v>
      </c>
      <c r="M40" t="str">
        <f t="shared" si="8"/>
        <v>IDI063</v>
      </c>
      <c r="N40" t="str">
        <f t="shared" si="9"/>
        <v/>
      </c>
      <c r="O40" t="str">
        <f t="shared" si="10"/>
        <v/>
      </c>
      <c r="P40" t="str">
        <f t="shared" si="11"/>
        <v>"IDI063"</v>
      </c>
      <c r="Q40" t="str">
        <f t="shared" si="11"/>
        <v/>
      </c>
      <c r="R40" t="str">
        <f t="shared" si="11"/>
        <v/>
      </c>
      <c r="S40" t="b" cm="1">
        <f t="array" ref="S40">COUNT(FIND({0,1,2,3,4,5,6,7,8,9},A40))&gt;0</f>
        <v>1</v>
      </c>
      <c r="U40" t="str">
        <f t="shared" si="12"/>
        <v>{"codigo":"IDI064","asignatura":"INGLES V","creditos":3,"prereq":["IDI063"]},</v>
      </c>
    </row>
    <row r="41" spans="1:21" x14ac:dyDescent="0.25">
      <c r="A41" t="s">
        <v>187</v>
      </c>
      <c r="B41" t="s">
        <v>188</v>
      </c>
      <c r="C41">
        <v>4</v>
      </c>
      <c r="D41" t="s">
        <v>147</v>
      </c>
      <c r="F41" t="str">
        <f t="shared" si="1"/>
        <v>MAT260</v>
      </c>
      <c r="G41" t="str">
        <f t="shared" si="2"/>
        <v>MATEMATICA APLICADA</v>
      </c>
      <c r="H41">
        <f t="shared" si="3"/>
        <v>4</v>
      </c>
      <c r="I41">
        <f t="shared" si="4"/>
        <v>6</v>
      </c>
      <c r="J41">
        <f t="shared" si="5"/>
        <v>6</v>
      </c>
      <c r="K41">
        <f t="shared" si="6"/>
        <v>6</v>
      </c>
      <c r="L41">
        <f t="shared" si="7"/>
        <v>6</v>
      </c>
      <c r="M41" t="str">
        <f t="shared" si="8"/>
        <v>MAT241</v>
      </c>
      <c r="N41" t="str">
        <f t="shared" si="9"/>
        <v/>
      </c>
      <c r="O41" t="str">
        <f t="shared" si="10"/>
        <v/>
      </c>
      <c r="P41" t="str">
        <f t="shared" si="11"/>
        <v>"MAT241"</v>
      </c>
      <c r="Q41" t="str">
        <f t="shared" si="11"/>
        <v/>
      </c>
      <c r="R41" t="str">
        <f t="shared" si="11"/>
        <v/>
      </c>
      <c r="S41" t="b" cm="1">
        <f t="array" ref="S41">COUNT(FIND({0,1,2,3,4,5,6,7,8,9},A41))&gt;0</f>
        <v>1</v>
      </c>
      <c r="U41" t="str">
        <f t="shared" si="12"/>
        <v>{"codigo":"MAT260","asignatura":"MATEMATICA APLICADA","creditos":4,"prereq":["MAT241"]},</v>
      </c>
    </row>
    <row r="42" spans="1:21" ht="15" customHeight="1" x14ac:dyDescent="0.25">
      <c r="A42" t="s">
        <v>189</v>
      </c>
      <c r="B42" t="s">
        <v>190</v>
      </c>
      <c r="C42">
        <v>3</v>
      </c>
      <c r="D42" t="s">
        <v>191</v>
      </c>
      <c r="F42" t="str">
        <f t="shared" si="1"/>
        <v>NEG105</v>
      </c>
      <c r="G42" t="str">
        <f t="shared" si="2"/>
        <v>LOGISTICA Y CADENA DE SUMINISTROS</v>
      </c>
      <c r="H42">
        <f t="shared" si="3"/>
        <v>3</v>
      </c>
      <c r="I42">
        <f t="shared" si="4"/>
        <v>13</v>
      </c>
      <c r="J42">
        <f t="shared" si="5"/>
        <v>7</v>
      </c>
      <c r="K42">
        <f t="shared" si="6"/>
        <v>7</v>
      </c>
      <c r="L42">
        <f t="shared" si="7"/>
        <v>7</v>
      </c>
      <c r="M42" t="str">
        <f t="shared" si="8"/>
        <v>MER140</v>
      </c>
      <c r="N42" t="str">
        <f t="shared" si="9"/>
        <v>NEG101</v>
      </c>
      <c r="O42" t="str">
        <f t="shared" si="10"/>
        <v/>
      </c>
      <c r="P42" t="str">
        <f t="shared" si="11"/>
        <v>"MER140"</v>
      </c>
      <c r="Q42" t="str">
        <f t="shared" si="11"/>
        <v>"NEG101"</v>
      </c>
      <c r="R42" t="str">
        <f t="shared" si="11"/>
        <v/>
      </c>
      <c r="S42" t="b" cm="1">
        <f t="array" ref="S42">COUNT(FIND({0,1,2,3,4,5,6,7,8,9},A42))&gt;0</f>
        <v>1</v>
      </c>
      <c r="U42" t="str">
        <f t="shared" si="12"/>
        <v>{"codigo":"NEG105","asignatura":"LOGISTICA Y CADENA DE SUMINISTROS","creditos":3,"prereq":["MER140","NEG101"]},</v>
      </c>
    </row>
    <row r="43" spans="1:21" ht="15" customHeight="1" x14ac:dyDescent="0.25">
      <c r="A43" t="s">
        <v>192</v>
      </c>
      <c r="B43" t="s">
        <v>193</v>
      </c>
      <c r="C43">
        <v>3</v>
      </c>
      <c r="D43" t="s">
        <v>145</v>
      </c>
      <c r="F43" t="str">
        <f t="shared" si="1"/>
        <v>NEG109</v>
      </c>
      <c r="G43" t="str">
        <f t="shared" si="2"/>
        <v>INTEGRACION ECONOMICA</v>
      </c>
      <c r="H43">
        <f t="shared" si="3"/>
        <v>3</v>
      </c>
      <c r="I43">
        <f t="shared" si="4"/>
        <v>6</v>
      </c>
      <c r="J43">
        <f t="shared" si="5"/>
        <v>6</v>
      </c>
      <c r="K43">
        <f t="shared" si="6"/>
        <v>6</v>
      </c>
      <c r="L43">
        <f t="shared" si="7"/>
        <v>6</v>
      </c>
      <c r="M43" t="str">
        <f t="shared" si="8"/>
        <v>ADM140</v>
      </c>
      <c r="N43" t="str">
        <f t="shared" si="9"/>
        <v/>
      </c>
      <c r="O43" t="str">
        <f t="shared" si="10"/>
        <v/>
      </c>
      <c r="P43" t="str">
        <f t="shared" si="11"/>
        <v>"ADM140"</v>
      </c>
      <c r="Q43" t="str">
        <f t="shared" si="11"/>
        <v/>
      </c>
      <c r="R43" t="str">
        <f t="shared" si="11"/>
        <v/>
      </c>
      <c r="S43" t="b" cm="1">
        <f t="array" ref="S43">COUNT(FIND({0,1,2,3,4,5,6,7,8,9},A43))&gt;0</f>
        <v>1</v>
      </c>
      <c r="U43" t="str">
        <f t="shared" si="12"/>
        <v>{"codigo":"NEG109","asignatura":"INTEGRACION ECONOMICA","creditos":3,"prereq":["ADM140"]},</v>
      </c>
    </row>
    <row r="44" spans="1:21" ht="15" customHeight="1" x14ac:dyDescent="0.25">
      <c r="A44" t="s">
        <v>194</v>
      </c>
      <c r="B44" t="s">
        <v>195</v>
      </c>
      <c r="C44">
        <v>2</v>
      </c>
      <c r="D44"/>
      <c r="F44" t="str">
        <f t="shared" si="1"/>
        <v>SOC033</v>
      </c>
      <c r="G44" t="str">
        <f t="shared" si="2"/>
        <v>ETICA EN LOS NEGOCIOS</v>
      </c>
      <c r="H44">
        <f t="shared" si="3"/>
        <v>2</v>
      </c>
      <c r="I44">
        <f t="shared" si="4"/>
        <v>0</v>
      </c>
      <c r="J44">
        <f t="shared" si="5"/>
        <v>0</v>
      </c>
      <c r="K44">
        <f t="shared" si="6"/>
        <v>0</v>
      </c>
      <c r="L44">
        <f t="shared" si="7"/>
        <v>0</v>
      </c>
      <c r="M44" t="str">
        <f t="shared" si="8"/>
        <v/>
      </c>
      <c r="N44" t="str">
        <f t="shared" si="9"/>
        <v/>
      </c>
      <c r="O44" t="str">
        <f t="shared" si="10"/>
        <v/>
      </c>
      <c r="P44" t="str">
        <f t="shared" si="11"/>
        <v/>
      </c>
      <c r="Q44" t="str">
        <f t="shared" si="11"/>
        <v/>
      </c>
      <c r="R44" t="str">
        <f t="shared" si="11"/>
        <v/>
      </c>
      <c r="S44" t="b" cm="1">
        <f t="array" ref="S44">COUNT(FIND({0,1,2,3,4,5,6,7,8,9},A44))&gt;0</f>
        <v>1</v>
      </c>
      <c r="U44" t="str">
        <f t="shared" si="12"/>
        <v>{"codigo":"SOC033","asignatura":"ETICA EN LOS NEGOCIOS","creditos":2,"prereq":[]}</v>
      </c>
    </row>
    <row r="45" spans="1:21" ht="15" customHeight="1" x14ac:dyDescent="0.25">
      <c r="D45"/>
      <c r="F45">
        <f t="shared" si="1"/>
        <v>0</v>
      </c>
      <c r="G45">
        <f t="shared" si="2"/>
        <v>0</v>
      </c>
      <c r="H45">
        <f t="shared" si="3"/>
        <v>0</v>
      </c>
      <c r="I45">
        <f t="shared" si="4"/>
        <v>0</v>
      </c>
      <c r="J45">
        <f t="shared" si="5"/>
        <v>0</v>
      </c>
      <c r="K45">
        <f t="shared" si="6"/>
        <v>0</v>
      </c>
      <c r="L45">
        <f t="shared" si="7"/>
        <v>0</v>
      </c>
      <c r="M45" t="str">
        <f t="shared" si="8"/>
        <v/>
      </c>
      <c r="N45" t="str">
        <f t="shared" si="9"/>
        <v/>
      </c>
      <c r="O45" t="str">
        <f t="shared" si="10"/>
        <v/>
      </c>
      <c r="P45" t="str">
        <f t="shared" si="11"/>
        <v/>
      </c>
      <c r="Q45" t="str">
        <f t="shared" si="11"/>
        <v/>
      </c>
      <c r="R45" t="str">
        <f t="shared" si="11"/>
        <v/>
      </c>
      <c r="S45" t="b" cm="1">
        <f t="array" ref="S45">COUNT(FIND({0,1,2,3,4,5,6,7,8,9},A45))&gt;0</f>
        <v>0</v>
      </c>
      <c r="U45" t="str">
        <f t="shared" si="12"/>
        <v/>
      </c>
    </row>
    <row r="46" spans="1:21" ht="15" customHeight="1" x14ac:dyDescent="0.25">
      <c r="D46"/>
      <c r="F46">
        <f t="shared" si="1"/>
        <v>0</v>
      </c>
      <c r="G46">
        <f t="shared" si="2"/>
        <v>0</v>
      </c>
      <c r="H46">
        <f t="shared" si="3"/>
        <v>0</v>
      </c>
      <c r="I46">
        <f t="shared" si="4"/>
        <v>0</v>
      </c>
      <c r="J46">
        <f t="shared" si="5"/>
        <v>0</v>
      </c>
      <c r="K46">
        <f t="shared" si="6"/>
        <v>0</v>
      </c>
      <c r="L46">
        <f t="shared" si="7"/>
        <v>0</v>
      </c>
      <c r="M46" t="str">
        <f t="shared" si="8"/>
        <v/>
      </c>
      <c r="N46" t="str">
        <f t="shared" si="9"/>
        <v/>
      </c>
      <c r="O46" t="str">
        <f t="shared" si="10"/>
        <v/>
      </c>
      <c r="P46" t="str">
        <f t="shared" si="11"/>
        <v/>
      </c>
      <c r="Q46" t="str">
        <f t="shared" si="11"/>
        <v/>
      </c>
      <c r="R46" t="str">
        <f t="shared" si="11"/>
        <v/>
      </c>
      <c r="S46" t="b" cm="1">
        <f t="array" ref="S46">COUNT(FIND({0,1,2,3,4,5,6,7,8,9},A46))&gt;0</f>
        <v>0</v>
      </c>
      <c r="U46" t="str">
        <f t="shared" si="12"/>
        <v/>
      </c>
    </row>
    <row r="47" spans="1:21" ht="15" customHeight="1" x14ac:dyDescent="0.25">
      <c r="A47" t="s">
        <v>22</v>
      </c>
      <c r="D47"/>
      <c r="F47" t="str">
        <f t="shared" si="1"/>
        <v>SEXTO CUATRIMESTRE</v>
      </c>
      <c r="G47">
        <f t="shared" si="2"/>
        <v>0</v>
      </c>
      <c r="H47">
        <f t="shared" si="3"/>
        <v>0</v>
      </c>
      <c r="I47">
        <f t="shared" si="4"/>
        <v>0</v>
      </c>
      <c r="J47">
        <f t="shared" si="5"/>
        <v>0</v>
      </c>
      <c r="K47">
        <f t="shared" si="6"/>
        <v>0</v>
      </c>
      <c r="L47">
        <f t="shared" si="7"/>
        <v>0</v>
      </c>
      <c r="M47" t="str">
        <f t="shared" si="8"/>
        <v/>
      </c>
      <c r="N47" t="str">
        <f t="shared" si="9"/>
        <v/>
      </c>
      <c r="O47" t="str">
        <f t="shared" si="10"/>
        <v/>
      </c>
      <c r="P47" t="str">
        <f t="shared" si="11"/>
        <v/>
      </c>
      <c r="Q47" t="str">
        <f t="shared" si="11"/>
        <v/>
      </c>
      <c r="R47" t="str">
        <f t="shared" si="11"/>
        <v/>
      </c>
      <c r="S47" t="b" cm="1">
        <f t="array" ref="S47">COUNT(FIND({0,1,2,3,4,5,6,7,8,9},A47))&gt;0</f>
        <v>0</v>
      </c>
      <c r="U47" t="str">
        <f t="shared" si="12"/>
        <v>,</v>
      </c>
    </row>
    <row r="48" spans="1:21" x14ac:dyDescent="0.25">
      <c r="A48" t="s">
        <v>196</v>
      </c>
      <c r="B48" t="s">
        <v>274</v>
      </c>
      <c r="C48">
        <v>3</v>
      </c>
      <c r="D48" t="s">
        <v>197</v>
      </c>
      <c r="E48" s="13"/>
      <c r="F48" t="str">
        <f t="shared" si="1"/>
        <v>ADM219</v>
      </c>
      <c r="G48" t="str">
        <f t="shared" si="2"/>
        <v>FORMULAC.Y EVAL. DE PROYECTOS</v>
      </c>
      <c r="H48">
        <f t="shared" si="3"/>
        <v>3</v>
      </c>
      <c r="I48">
        <f t="shared" si="4"/>
        <v>14</v>
      </c>
      <c r="J48">
        <f t="shared" si="5"/>
        <v>7</v>
      </c>
      <c r="K48">
        <f t="shared" si="6"/>
        <v>7</v>
      </c>
      <c r="L48">
        <f t="shared" si="7"/>
        <v>7</v>
      </c>
      <c r="M48" t="str">
        <f t="shared" si="8"/>
        <v>SOC291</v>
      </c>
      <c r="N48" t="str">
        <f t="shared" si="9"/>
        <v>ADM141</v>
      </c>
      <c r="O48" t="str">
        <f t="shared" si="10"/>
        <v/>
      </c>
      <c r="P48" t="str">
        <f t="shared" si="11"/>
        <v>"SOC291"</v>
      </c>
      <c r="Q48" t="str">
        <f t="shared" si="11"/>
        <v>"ADM141"</v>
      </c>
      <c r="R48" t="str">
        <f t="shared" si="11"/>
        <v/>
      </c>
      <c r="S48" t="b" cm="1">
        <f t="array" ref="S48">COUNT(FIND({0,1,2,3,4,5,6,7,8,9},A48))&gt;0</f>
        <v>1</v>
      </c>
      <c r="U48" t="str">
        <f t="shared" si="12"/>
        <v>{"codigo":"ADM219","asignatura":"FORMULAC.Y EVAL. DE PROYECTOS","creditos":3,"prereq":["SOC291","ADM141"]},</v>
      </c>
    </row>
    <row r="49" spans="1:21" ht="27" customHeight="1" x14ac:dyDescent="0.25">
      <c r="A49" t="s">
        <v>198</v>
      </c>
      <c r="B49" t="s">
        <v>199</v>
      </c>
      <c r="C49">
        <v>3</v>
      </c>
      <c r="D49" t="s">
        <v>185</v>
      </c>
      <c r="F49" t="str">
        <f t="shared" si="1"/>
        <v>IDI065</v>
      </c>
      <c r="G49" t="str">
        <f t="shared" si="2"/>
        <v>INGLES VI</v>
      </c>
      <c r="H49">
        <f t="shared" si="3"/>
        <v>3</v>
      </c>
      <c r="I49">
        <f t="shared" si="4"/>
        <v>6</v>
      </c>
      <c r="J49">
        <f t="shared" si="5"/>
        <v>6</v>
      </c>
      <c r="K49">
        <f t="shared" si="6"/>
        <v>6</v>
      </c>
      <c r="L49">
        <f t="shared" si="7"/>
        <v>6</v>
      </c>
      <c r="M49" t="str">
        <f t="shared" si="8"/>
        <v>IDI064</v>
      </c>
      <c r="N49" t="str">
        <f t="shared" si="9"/>
        <v/>
      </c>
      <c r="O49" t="str">
        <f t="shared" si="10"/>
        <v/>
      </c>
      <c r="P49" t="str">
        <f t="shared" si="11"/>
        <v>"IDI064"</v>
      </c>
      <c r="Q49" t="str">
        <f t="shared" si="11"/>
        <v/>
      </c>
      <c r="R49" t="str">
        <f t="shared" si="11"/>
        <v/>
      </c>
      <c r="S49" t="b" cm="1">
        <f t="array" ref="S49">COUNT(FIND({0,1,2,3,4,5,6,7,8,9},A49))&gt;0</f>
        <v>1</v>
      </c>
      <c r="U49" t="str">
        <f t="shared" si="12"/>
        <v>{"codigo":"IDI065","asignatura":"INGLES VI","creditos":3,"prereq":["IDI064"]},</v>
      </c>
    </row>
    <row r="50" spans="1:21" ht="27" customHeight="1" x14ac:dyDescent="0.25">
      <c r="A50" t="s">
        <v>200</v>
      </c>
      <c r="B50" t="s">
        <v>201</v>
      </c>
      <c r="C50">
        <v>3</v>
      </c>
      <c r="D50"/>
      <c r="F50" t="str">
        <f t="shared" si="1"/>
        <v>INF313</v>
      </c>
      <c r="G50" t="str">
        <f t="shared" si="2"/>
        <v>SIST.INFORM.P/LA ADMINIST.</v>
      </c>
      <c r="H50">
        <f t="shared" si="3"/>
        <v>3</v>
      </c>
      <c r="I50">
        <f t="shared" si="4"/>
        <v>0</v>
      </c>
      <c r="J50">
        <f t="shared" si="5"/>
        <v>0</v>
      </c>
      <c r="K50">
        <f t="shared" si="6"/>
        <v>0</v>
      </c>
      <c r="L50">
        <f t="shared" si="7"/>
        <v>0</v>
      </c>
      <c r="M50" t="str">
        <f t="shared" si="8"/>
        <v/>
      </c>
      <c r="N50" t="str">
        <f t="shared" si="9"/>
        <v/>
      </c>
      <c r="O50" t="str">
        <f t="shared" si="10"/>
        <v/>
      </c>
      <c r="P50" t="str">
        <f t="shared" si="11"/>
        <v/>
      </c>
      <c r="Q50" t="str">
        <f t="shared" si="11"/>
        <v/>
      </c>
      <c r="R50" t="str">
        <f t="shared" si="11"/>
        <v/>
      </c>
      <c r="S50" t="b" cm="1">
        <f t="array" ref="S50">COUNT(FIND({0,1,2,3,4,5,6,7,8,9},A50))&gt;0</f>
        <v>1</v>
      </c>
      <c r="U50" t="str">
        <f t="shared" si="12"/>
        <v>{"codigo":"INF313","asignatura":"SIST.INFORM.P/LA ADMINIST.","creditos":3,"prereq":[]},</v>
      </c>
    </row>
    <row r="51" spans="1:21" ht="36" customHeight="1" x14ac:dyDescent="0.25">
      <c r="A51" t="s">
        <v>202</v>
      </c>
      <c r="B51" t="s">
        <v>203</v>
      </c>
      <c r="C51">
        <v>3</v>
      </c>
      <c r="D51" t="s">
        <v>204</v>
      </c>
      <c r="F51" t="str">
        <f t="shared" si="1"/>
        <v>NEG113</v>
      </c>
      <c r="G51" t="str">
        <f t="shared" si="2"/>
        <v>CONTRATO INTERNACIONALES</v>
      </c>
      <c r="H51">
        <f t="shared" si="3"/>
        <v>3</v>
      </c>
      <c r="I51">
        <f t="shared" si="4"/>
        <v>7</v>
      </c>
      <c r="J51">
        <f t="shared" si="5"/>
        <v>7</v>
      </c>
      <c r="K51">
        <f t="shared" si="6"/>
        <v>7</v>
      </c>
      <c r="L51">
        <f t="shared" si="7"/>
        <v>7</v>
      </c>
      <c r="M51" t="str">
        <f t="shared" si="8"/>
        <v>NEG109</v>
      </c>
      <c r="N51" t="str">
        <f t="shared" si="9"/>
        <v/>
      </c>
      <c r="O51" t="str">
        <f t="shared" si="10"/>
        <v/>
      </c>
      <c r="P51" t="str">
        <f t="shared" si="11"/>
        <v>"NEG109"</v>
      </c>
      <c r="Q51" t="str">
        <f t="shared" si="11"/>
        <v/>
      </c>
      <c r="R51" t="str">
        <f t="shared" si="11"/>
        <v/>
      </c>
      <c r="S51" t="b" cm="1">
        <f t="array" ref="S51">COUNT(FIND({0,1,2,3,4,5,6,7,8,9},A51))&gt;0</f>
        <v>1</v>
      </c>
      <c r="U51" t="str">
        <f t="shared" si="12"/>
        <v>{"codigo":"NEG113","asignatura":"CONTRATO INTERNACIONALES","creditos":3,"prereq":["NEG109"]},</v>
      </c>
    </row>
    <row r="52" spans="1:21" ht="36" customHeight="1" x14ac:dyDescent="0.25">
      <c r="A52" t="s">
        <v>205</v>
      </c>
      <c r="B52" t="s">
        <v>206</v>
      </c>
      <c r="C52">
        <v>3</v>
      </c>
      <c r="D52"/>
      <c r="F52" t="str">
        <f t="shared" si="1"/>
        <v>SOC250</v>
      </c>
      <c r="G52" t="str">
        <f t="shared" si="2"/>
        <v>METDGIA.DE LA INVES.CIENTIFICA</v>
      </c>
      <c r="H52">
        <f t="shared" si="3"/>
        <v>3</v>
      </c>
      <c r="I52">
        <f t="shared" si="4"/>
        <v>0</v>
      </c>
      <c r="J52">
        <f t="shared" si="5"/>
        <v>0</v>
      </c>
      <c r="K52">
        <f t="shared" si="6"/>
        <v>0</v>
      </c>
      <c r="L52">
        <f t="shared" si="7"/>
        <v>0</v>
      </c>
      <c r="M52" t="str">
        <f t="shared" si="8"/>
        <v/>
      </c>
      <c r="N52" t="str">
        <f t="shared" si="9"/>
        <v/>
      </c>
      <c r="O52" t="str">
        <f t="shared" si="10"/>
        <v/>
      </c>
      <c r="P52" t="str">
        <f t="shared" si="11"/>
        <v/>
      </c>
      <c r="Q52" t="str">
        <f t="shared" si="11"/>
        <v/>
      </c>
      <c r="R52" t="str">
        <f t="shared" si="11"/>
        <v/>
      </c>
      <c r="S52" t="b" cm="1">
        <f t="array" ref="S52">COUNT(FIND({0,1,2,3,4,5,6,7,8,9},A52))&gt;0</f>
        <v>1</v>
      </c>
      <c r="U52" t="str">
        <f t="shared" si="12"/>
        <v>{"codigo":"SOC250","asignatura":"METDGIA.DE LA INVES.CIENTIFICA","creditos":3,"prereq":[]},</v>
      </c>
    </row>
    <row r="53" spans="1:21" ht="45" customHeight="1" x14ac:dyDescent="0.25">
      <c r="A53" t="s">
        <v>207</v>
      </c>
      <c r="B53" t="s">
        <v>208</v>
      </c>
      <c r="C53">
        <v>3</v>
      </c>
      <c r="D53" t="s">
        <v>209</v>
      </c>
      <c r="F53" t="str">
        <f t="shared" si="1"/>
        <v>SOC325</v>
      </c>
      <c r="G53" t="str">
        <f t="shared" si="2"/>
        <v>ECONOMIA INTERNACIONAL</v>
      </c>
      <c r="H53">
        <f t="shared" si="3"/>
        <v>3</v>
      </c>
      <c r="I53">
        <f t="shared" si="4"/>
        <v>6</v>
      </c>
      <c r="J53">
        <f t="shared" si="5"/>
        <v>6</v>
      </c>
      <c r="K53">
        <f t="shared" si="6"/>
        <v>6</v>
      </c>
      <c r="L53">
        <f t="shared" si="7"/>
        <v>6</v>
      </c>
      <c r="M53" t="str">
        <f t="shared" si="8"/>
        <v>ADM141</v>
      </c>
      <c r="N53" t="str">
        <f t="shared" si="9"/>
        <v/>
      </c>
      <c r="O53" t="str">
        <f t="shared" si="10"/>
        <v/>
      </c>
      <c r="P53" t="str">
        <f t="shared" si="11"/>
        <v>"ADM141"</v>
      </c>
      <c r="Q53" t="str">
        <f t="shared" si="11"/>
        <v/>
      </c>
      <c r="R53" t="str">
        <f t="shared" si="11"/>
        <v/>
      </c>
      <c r="S53" t="b" cm="1">
        <f t="array" ref="S53">COUNT(FIND({0,1,2,3,4,5,6,7,8,9},A53))&gt;0</f>
        <v>1</v>
      </c>
      <c r="U53" t="str">
        <f t="shared" si="12"/>
        <v>{"codigo":"SOC325","asignatura":"ECONOMIA INTERNACIONAL","creditos":3,"prereq":["ADM141"]}</v>
      </c>
    </row>
    <row r="54" spans="1:21" ht="45" customHeight="1" x14ac:dyDescent="0.25">
      <c r="A54" t="s">
        <v>2</v>
      </c>
      <c r="D54"/>
      <c r="F54" t="str">
        <f t="shared" si="1"/>
        <v xml:space="preserve"> </v>
      </c>
      <c r="G54">
        <f t="shared" si="2"/>
        <v>0</v>
      </c>
      <c r="H54">
        <f t="shared" si="3"/>
        <v>0</v>
      </c>
      <c r="I54">
        <f t="shared" si="4"/>
        <v>0</v>
      </c>
      <c r="J54">
        <f t="shared" si="5"/>
        <v>0</v>
      </c>
      <c r="K54">
        <f t="shared" si="6"/>
        <v>0</v>
      </c>
      <c r="L54">
        <f t="shared" si="7"/>
        <v>0</v>
      </c>
      <c r="M54" t="str">
        <f t="shared" si="8"/>
        <v/>
      </c>
      <c r="N54" t="str">
        <f t="shared" si="9"/>
        <v/>
      </c>
      <c r="O54" t="str">
        <f t="shared" si="10"/>
        <v/>
      </c>
      <c r="P54" t="str">
        <f t="shared" si="11"/>
        <v/>
      </c>
      <c r="Q54" t="str">
        <f t="shared" si="11"/>
        <v/>
      </c>
      <c r="R54" t="str">
        <f t="shared" si="11"/>
        <v/>
      </c>
      <c r="S54" t="b" cm="1">
        <f t="array" ref="S54">COUNT(FIND({0,1,2,3,4,5,6,7,8,9},A54))&gt;0</f>
        <v>0</v>
      </c>
      <c r="U54" t="str">
        <f t="shared" si="12"/>
        <v/>
      </c>
    </row>
    <row r="55" spans="1:21" ht="36" customHeight="1" x14ac:dyDescent="0.25">
      <c r="A55" t="s">
        <v>2</v>
      </c>
      <c r="D55"/>
      <c r="F55" t="str">
        <f t="shared" si="1"/>
        <v xml:space="preserve"> </v>
      </c>
      <c r="G55">
        <f t="shared" si="2"/>
        <v>0</v>
      </c>
      <c r="H55">
        <f t="shared" si="3"/>
        <v>0</v>
      </c>
      <c r="I55">
        <f t="shared" si="4"/>
        <v>0</v>
      </c>
      <c r="J55">
        <f t="shared" si="5"/>
        <v>0</v>
      </c>
      <c r="K55">
        <f t="shared" si="6"/>
        <v>0</v>
      </c>
      <c r="L55">
        <f t="shared" si="7"/>
        <v>0</v>
      </c>
      <c r="M55" t="str">
        <f t="shared" si="8"/>
        <v/>
      </c>
      <c r="N55" t="str">
        <f t="shared" si="9"/>
        <v/>
      </c>
      <c r="O55" t="str">
        <f t="shared" si="10"/>
        <v/>
      </c>
      <c r="P55" t="str">
        <f t="shared" si="11"/>
        <v/>
      </c>
      <c r="Q55" t="str">
        <f t="shared" si="11"/>
        <v/>
      </c>
      <c r="R55" t="str">
        <f t="shared" si="11"/>
        <v/>
      </c>
      <c r="S55" t="b" cm="1">
        <f t="array" ref="S55">COUNT(FIND({0,1,2,3,4,5,6,7,8,9},A55))&gt;0</f>
        <v>0</v>
      </c>
      <c r="U55" t="str">
        <f t="shared" si="12"/>
        <v/>
      </c>
    </row>
    <row r="56" spans="1:21" ht="36" customHeight="1" x14ac:dyDescent="0.25">
      <c r="A56" t="s">
        <v>23</v>
      </c>
      <c r="D56"/>
      <c r="F56" t="str">
        <f t="shared" si="1"/>
        <v>SEPTIMO CUATRIMESTRE</v>
      </c>
      <c r="G56">
        <f t="shared" si="2"/>
        <v>0</v>
      </c>
      <c r="H56">
        <f t="shared" si="3"/>
        <v>0</v>
      </c>
      <c r="I56">
        <f t="shared" si="4"/>
        <v>0</v>
      </c>
      <c r="J56">
        <f t="shared" si="5"/>
        <v>0</v>
      </c>
      <c r="K56">
        <f t="shared" si="6"/>
        <v>0</v>
      </c>
      <c r="L56">
        <f t="shared" si="7"/>
        <v>0</v>
      </c>
      <c r="M56" t="str">
        <f t="shared" si="8"/>
        <v/>
      </c>
      <c r="N56" t="str">
        <f t="shared" si="9"/>
        <v/>
      </c>
      <c r="O56" t="str">
        <f t="shared" si="10"/>
        <v/>
      </c>
      <c r="P56" t="str">
        <f t="shared" si="11"/>
        <v/>
      </c>
      <c r="Q56" t="str">
        <f t="shared" si="11"/>
        <v/>
      </c>
      <c r="R56" t="str">
        <f t="shared" si="11"/>
        <v/>
      </c>
      <c r="S56" t="b" cm="1">
        <f t="array" ref="S56">COUNT(FIND({0,1,2,3,4,5,6,7,8,9},A56))&gt;0</f>
        <v>0</v>
      </c>
      <c r="U56" t="str">
        <f t="shared" si="12"/>
        <v>,</v>
      </c>
    </row>
    <row r="57" spans="1:21" ht="27" customHeight="1" x14ac:dyDescent="0.25">
      <c r="A57" t="s">
        <v>210</v>
      </c>
      <c r="B57" t="s">
        <v>211</v>
      </c>
      <c r="C57">
        <v>3</v>
      </c>
      <c r="D57" t="s">
        <v>200</v>
      </c>
      <c r="F57" t="str">
        <f t="shared" si="1"/>
        <v>ADM149</v>
      </c>
      <c r="G57" t="str">
        <f t="shared" si="2"/>
        <v>COMERCIO ELECTRONICO</v>
      </c>
      <c r="H57">
        <f t="shared" si="3"/>
        <v>3</v>
      </c>
      <c r="I57">
        <f t="shared" si="4"/>
        <v>6</v>
      </c>
      <c r="J57">
        <f t="shared" si="5"/>
        <v>6</v>
      </c>
      <c r="K57">
        <f t="shared" si="6"/>
        <v>6</v>
      </c>
      <c r="L57">
        <f t="shared" si="7"/>
        <v>6</v>
      </c>
      <c r="M57" t="str">
        <f t="shared" si="8"/>
        <v>INF313</v>
      </c>
      <c r="N57" t="str">
        <f t="shared" si="9"/>
        <v/>
      </c>
      <c r="O57" t="str">
        <f t="shared" si="10"/>
        <v/>
      </c>
      <c r="P57" t="str">
        <f t="shared" si="11"/>
        <v>"INF313"</v>
      </c>
      <c r="Q57" t="str">
        <f t="shared" si="11"/>
        <v/>
      </c>
      <c r="R57" t="str">
        <f t="shared" si="11"/>
        <v/>
      </c>
      <c r="S57" t="b" cm="1">
        <f t="array" ref="S57">COUNT(FIND({0,1,2,3,4,5,6,7,8,9},A57))&gt;0</f>
        <v>1</v>
      </c>
      <c r="U57" t="str">
        <f t="shared" si="12"/>
        <v>{"codigo":"ADM149","asignatura":"COMERCIO ELECTRONICO","creditos":3,"prereq":["INF313"]},</v>
      </c>
    </row>
    <row r="58" spans="1:21" ht="27" customHeight="1" x14ac:dyDescent="0.25">
      <c r="A58" t="s">
        <v>212</v>
      </c>
      <c r="B58" t="s">
        <v>213</v>
      </c>
      <c r="C58">
        <v>3</v>
      </c>
      <c r="D58" t="s">
        <v>207</v>
      </c>
      <c r="F58" t="str">
        <f t="shared" si="1"/>
        <v>ADM221</v>
      </c>
      <c r="G58" t="str">
        <f t="shared" si="2"/>
        <v>MONEDA Y BANCA</v>
      </c>
      <c r="H58">
        <f t="shared" si="3"/>
        <v>3</v>
      </c>
      <c r="I58">
        <f t="shared" si="4"/>
        <v>6</v>
      </c>
      <c r="J58">
        <f t="shared" si="5"/>
        <v>6</v>
      </c>
      <c r="K58">
        <f t="shared" si="6"/>
        <v>6</v>
      </c>
      <c r="L58">
        <f t="shared" si="7"/>
        <v>6</v>
      </c>
      <c r="M58" t="str">
        <f t="shared" si="8"/>
        <v>SOC325</v>
      </c>
      <c r="N58" t="str">
        <f t="shared" si="9"/>
        <v/>
      </c>
      <c r="O58" t="str">
        <f t="shared" si="10"/>
        <v/>
      </c>
      <c r="P58" t="str">
        <f t="shared" si="11"/>
        <v>"SOC325"</v>
      </c>
      <c r="Q58" t="str">
        <f t="shared" si="11"/>
        <v/>
      </c>
      <c r="R58" t="str">
        <f t="shared" si="11"/>
        <v/>
      </c>
      <c r="S58" t="b" cm="1">
        <f t="array" ref="S58">COUNT(FIND({0,1,2,3,4,5,6,7,8,9},A58))&gt;0</f>
        <v>1</v>
      </c>
      <c r="U58" t="str">
        <f t="shared" si="12"/>
        <v>{"codigo":"ADM221","asignatura":"MONEDA Y BANCA","creditos":3,"prereq":["SOC325"]},</v>
      </c>
    </row>
    <row r="59" spans="1:21" ht="45" customHeight="1" x14ac:dyDescent="0.25">
      <c r="A59" t="s">
        <v>214</v>
      </c>
      <c r="B59" t="s">
        <v>215</v>
      </c>
      <c r="C59">
        <v>3</v>
      </c>
      <c r="D59" t="s">
        <v>216</v>
      </c>
      <c r="F59" t="str">
        <f t="shared" si="1"/>
        <v>CON112</v>
      </c>
      <c r="G59" t="str">
        <f t="shared" si="2"/>
        <v xml:space="preserve">FINANZAS INTERNACIONALES </v>
      </c>
      <c r="H59">
        <f t="shared" si="3"/>
        <v>3</v>
      </c>
      <c r="I59">
        <f t="shared" si="4"/>
        <v>14</v>
      </c>
      <c r="J59">
        <f t="shared" si="5"/>
        <v>7</v>
      </c>
      <c r="K59">
        <f t="shared" si="6"/>
        <v>7</v>
      </c>
      <c r="L59">
        <f t="shared" si="7"/>
        <v>7</v>
      </c>
      <c r="M59" t="str">
        <f t="shared" si="8"/>
        <v>CON102</v>
      </c>
      <c r="N59" t="str">
        <f t="shared" si="9"/>
        <v>ADM141</v>
      </c>
      <c r="O59" t="str">
        <f t="shared" si="10"/>
        <v/>
      </c>
      <c r="P59" t="str">
        <f t="shared" si="11"/>
        <v>"CON102"</v>
      </c>
      <c r="Q59" t="str">
        <f t="shared" si="11"/>
        <v>"ADM141"</v>
      </c>
      <c r="R59" t="str">
        <f t="shared" si="11"/>
        <v/>
      </c>
      <c r="S59" t="b" cm="1">
        <f t="array" ref="S59">COUNT(FIND({0,1,2,3,4,5,6,7,8,9},A59))&gt;0</f>
        <v>1</v>
      </c>
      <c r="U59" t="str">
        <f t="shared" si="12"/>
        <v>{"codigo":"CON112","asignatura":"FINANZAS INTERNACIONALES ","creditos":3,"prereq":["CON102","ADM141"]},</v>
      </c>
    </row>
    <row r="60" spans="1:21" ht="45" customHeight="1" x14ac:dyDescent="0.25">
      <c r="A60" t="s">
        <v>217</v>
      </c>
      <c r="B60" t="s">
        <v>218</v>
      </c>
      <c r="C60">
        <v>3</v>
      </c>
      <c r="D60" t="s">
        <v>198</v>
      </c>
      <c r="F60" t="str">
        <f t="shared" si="1"/>
        <v>IDI066</v>
      </c>
      <c r="G60" t="str">
        <f t="shared" si="2"/>
        <v>INGLES VII</v>
      </c>
      <c r="H60">
        <f t="shared" si="3"/>
        <v>3</v>
      </c>
      <c r="I60">
        <f t="shared" si="4"/>
        <v>6</v>
      </c>
      <c r="J60">
        <f t="shared" si="5"/>
        <v>6</v>
      </c>
      <c r="K60">
        <f t="shared" si="6"/>
        <v>6</v>
      </c>
      <c r="L60">
        <f t="shared" si="7"/>
        <v>6</v>
      </c>
      <c r="M60" t="str">
        <f t="shared" si="8"/>
        <v>IDI065</v>
      </c>
      <c r="N60" t="str">
        <f t="shared" si="9"/>
        <v/>
      </c>
      <c r="O60" t="str">
        <f t="shared" si="10"/>
        <v/>
      </c>
      <c r="P60" t="str">
        <f t="shared" si="11"/>
        <v>"IDI065"</v>
      </c>
      <c r="Q60" t="str">
        <f t="shared" si="11"/>
        <v/>
      </c>
      <c r="R60" t="str">
        <f t="shared" si="11"/>
        <v/>
      </c>
      <c r="S60" t="b" cm="1">
        <f t="array" ref="S60">COUNT(FIND({0,1,2,3,4,5,6,7,8,9},A60))&gt;0</f>
        <v>1</v>
      </c>
      <c r="U60" t="str">
        <f t="shared" si="12"/>
        <v>{"codigo":"IDI066","asignatura":"INGLES VII","creditos":3,"prereq":["IDI065"]},</v>
      </c>
    </row>
    <row r="61" spans="1:21" ht="54" customHeight="1" x14ac:dyDescent="0.25">
      <c r="A61" t="s">
        <v>219</v>
      </c>
      <c r="B61" t="s">
        <v>220</v>
      </c>
      <c r="C61">
        <v>3</v>
      </c>
      <c r="D61" t="s">
        <v>221</v>
      </c>
      <c r="F61" t="str">
        <f t="shared" si="1"/>
        <v>MER147</v>
      </c>
      <c r="G61" t="str">
        <f t="shared" si="2"/>
        <v>MERCADOTECNIA INTERNACIONAL</v>
      </c>
      <c r="H61">
        <f t="shared" si="3"/>
        <v>3</v>
      </c>
      <c r="I61">
        <f t="shared" si="4"/>
        <v>7</v>
      </c>
      <c r="J61">
        <f t="shared" si="5"/>
        <v>7</v>
      </c>
      <c r="K61">
        <f t="shared" si="6"/>
        <v>7</v>
      </c>
      <c r="L61">
        <f t="shared" si="7"/>
        <v>7</v>
      </c>
      <c r="M61" t="str">
        <f t="shared" si="8"/>
        <v>NEG105</v>
      </c>
      <c r="N61" t="str">
        <f t="shared" si="9"/>
        <v/>
      </c>
      <c r="O61" t="str">
        <f t="shared" si="10"/>
        <v/>
      </c>
      <c r="P61" t="str">
        <f t="shared" si="11"/>
        <v>"NEG105"</v>
      </c>
      <c r="Q61" t="str">
        <f t="shared" si="11"/>
        <v/>
      </c>
      <c r="R61" t="str">
        <f t="shared" si="11"/>
        <v/>
      </c>
      <c r="S61" t="b" cm="1">
        <f t="array" ref="S61">COUNT(FIND({0,1,2,3,4,5,6,7,8,9},A61))&gt;0</f>
        <v>1</v>
      </c>
      <c r="U61" t="str">
        <f t="shared" si="12"/>
        <v>{"codigo":"MER147","asignatura":"MERCADOTECNIA INTERNACIONAL","creditos":3,"prereq":["NEG105"]},</v>
      </c>
    </row>
    <row r="62" spans="1:21" ht="36" customHeight="1" x14ac:dyDescent="0.25">
      <c r="A62" t="s">
        <v>222</v>
      </c>
      <c r="B62" t="s">
        <v>223</v>
      </c>
      <c r="C62">
        <v>3</v>
      </c>
      <c r="D62" t="s">
        <v>224</v>
      </c>
      <c r="F62" t="str">
        <f t="shared" si="1"/>
        <v>MER162</v>
      </c>
      <c r="G62" t="str">
        <f t="shared" si="2"/>
        <v>INVESTIGACION DE MERCADO I</v>
      </c>
      <c r="H62">
        <f t="shared" si="3"/>
        <v>3</v>
      </c>
      <c r="I62">
        <f t="shared" si="4"/>
        <v>7</v>
      </c>
      <c r="J62">
        <f t="shared" si="5"/>
        <v>7</v>
      </c>
      <c r="K62">
        <f t="shared" si="6"/>
        <v>7</v>
      </c>
      <c r="L62">
        <f t="shared" si="7"/>
        <v>7</v>
      </c>
      <c r="M62" t="str">
        <f t="shared" si="8"/>
        <v>SOC250</v>
      </c>
      <c r="N62" t="str">
        <f t="shared" si="9"/>
        <v/>
      </c>
      <c r="O62" t="str">
        <f t="shared" si="10"/>
        <v/>
      </c>
      <c r="P62" t="str">
        <f t="shared" si="11"/>
        <v>"SOC250"</v>
      </c>
      <c r="Q62" t="str">
        <f t="shared" si="11"/>
        <v/>
      </c>
      <c r="R62" t="str">
        <f t="shared" si="11"/>
        <v/>
      </c>
      <c r="S62" t="b" cm="1">
        <f t="array" ref="S62">COUNT(FIND({0,1,2,3,4,5,6,7,8,9},A62))&gt;0</f>
        <v>1</v>
      </c>
      <c r="U62" t="str">
        <f t="shared" si="12"/>
        <v>{"codigo":"MER162","asignatura":"INVESTIGACION DE MERCADO I","creditos":3,"prereq":["SOC250"]},</v>
      </c>
    </row>
    <row r="63" spans="1:21" x14ac:dyDescent="0.25">
      <c r="A63" t="s">
        <v>225</v>
      </c>
      <c r="B63" t="s">
        <v>226</v>
      </c>
      <c r="C63">
        <v>2</v>
      </c>
      <c r="D63" t="s">
        <v>172</v>
      </c>
      <c r="F63" t="str">
        <f t="shared" si="1"/>
        <v>SOC315</v>
      </c>
      <c r="G63" t="str">
        <f t="shared" si="2"/>
        <v>GESTION SOCIAL</v>
      </c>
      <c r="H63">
        <f t="shared" si="3"/>
        <v>2</v>
      </c>
      <c r="I63">
        <f t="shared" si="4"/>
        <v>6</v>
      </c>
      <c r="J63">
        <f t="shared" si="5"/>
        <v>6</v>
      </c>
      <c r="K63">
        <f t="shared" si="6"/>
        <v>6</v>
      </c>
      <c r="L63">
        <f t="shared" si="7"/>
        <v>6</v>
      </c>
      <c r="M63" t="str">
        <f t="shared" si="8"/>
        <v>ADM120</v>
      </c>
      <c r="N63" t="str">
        <f t="shared" si="9"/>
        <v/>
      </c>
      <c r="O63" t="str">
        <f t="shared" si="10"/>
        <v/>
      </c>
      <c r="P63" t="str">
        <f t="shared" si="11"/>
        <v>"ADM120"</v>
      </c>
      <c r="Q63" t="str">
        <f t="shared" si="11"/>
        <v/>
      </c>
      <c r="R63" t="str">
        <f t="shared" si="11"/>
        <v/>
      </c>
      <c r="S63" t="b" cm="1">
        <f t="array" ref="S63">COUNT(FIND({0,1,2,3,4,5,6,7,8,9},A63))&gt;0</f>
        <v>1</v>
      </c>
      <c r="U63" t="str">
        <f t="shared" si="12"/>
        <v>{"codigo":"SOC315","asignatura":"GESTION SOCIAL","creditos":2,"prereq":["ADM120"]}</v>
      </c>
    </row>
    <row r="64" spans="1:21" ht="27" customHeight="1" x14ac:dyDescent="0.25">
      <c r="D64"/>
      <c r="F64">
        <f t="shared" si="1"/>
        <v>0</v>
      </c>
      <c r="G64">
        <f t="shared" si="2"/>
        <v>0</v>
      </c>
      <c r="H64">
        <f t="shared" si="3"/>
        <v>0</v>
      </c>
      <c r="I64">
        <f t="shared" si="4"/>
        <v>0</v>
      </c>
      <c r="J64">
        <f t="shared" si="5"/>
        <v>0</v>
      </c>
      <c r="K64">
        <f t="shared" si="6"/>
        <v>0</v>
      </c>
      <c r="L64">
        <f t="shared" si="7"/>
        <v>0</v>
      </c>
      <c r="M64" t="str">
        <f t="shared" si="8"/>
        <v/>
      </c>
      <c r="N64" t="str">
        <f t="shared" si="9"/>
        <v/>
      </c>
      <c r="O64" t="str">
        <f t="shared" si="10"/>
        <v/>
      </c>
      <c r="P64" t="str">
        <f t="shared" si="11"/>
        <v/>
      </c>
      <c r="Q64" t="str">
        <f t="shared" si="11"/>
        <v/>
      </c>
      <c r="R64" t="str">
        <f t="shared" si="11"/>
        <v/>
      </c>
      <c r="S64" t="b" cm="1">
        <f t="array" ref="S64">COUNT(FIND({0,1,2,3,4,5,6,7,8,9},A64))&gt;0</f>
        <v>0</v>
      </c>
      <c r="U64" t="str">
        <f t="shared" si="12"/>
        <v/>
      </c>
    </row>
    <row r="65" spans="1:21" ht="45" customHeight="1" x14ac:dyDescent="0.25">
      <c r="D65"/>
      <c r="F65">
        <f t="shared" si="1"/>
        <v>0</v>
      </c>
      <c r="G65">
        <f t="shared" si="2"/>
        <v>0</v>
      </c>
      <c r="H65">
        <f t="shared" si="3"/>
        <v>0</v>
      </c>
      <c r="I65">
        <f t="shared" si="4"/>
        <v>0</v>
      </c>
      <c r="J65">
        <f t="shared" si="5"/>
        <v>0</v>
      </c>
      <c r="K65">
        <f t="shared" si="6"/>
        <v>0</v>
      </c>
      <c r="L65">
        <f t="shared" si="7"/>
        <v>0</v>
      </c>
      <c r="M65" t="str">
        <f t="shared" si="8"/>
        <v/>
      </c>
      <c r="N65" t="str">
        <f t="shared" si="9"/>
        <v/>
      </c>
      <c r="O65" t="str">
        <f t="shared" si="10"/>
        <v/>
      </c>
      <c r="P65" t="str">
        <f t="shared" si="11"/>
        <v/>
      </c>
      <c r="Q65" t="str">
        <f t="shared" si="11"/>
        <v/>
      </c>
      <c r="R65" t="str">
        <f t="shared" si="11"/>
        <v/>
      </c>
      <c r="S65" t="b" cm="1">
        <f t="array" ref="S65">COUNT(FIND({0,1,2,3,4,5,6,7,8,9},A65))&gt;0</f>
        <v>0</v>
      </c>
      <c r="U65" t="str">
        <f t="shared" si="12"/>
        <v/>
      </c>
    </row>
    <row r="66" spans="1:21" ht="54" customHeight="1" x14ac:dyDescent="0.25">
      <c r="A66" t="s">
        <v>25</v>
      </c>
      <c r="D66"/>
      <c r="F66" t="str">
        <f t="shared" si="1"/>
        <v>OCTAVO CUATRIMESTRE</v>
      </c>
      <c r="G66">
        <f t="shared" si="2"/>
        <v>0</v>
      </c>
      <c r="H66">
        <f t="shared" si="3"/>
        <v>0</v>
      </c>
      <c r="I66">
        <f t="shared" si="4"/>
        <v>0</v>
      </c>
      <c r="J66">
        <f t="shared" si="5"/>
        <v>0</v>
      </c>
      <c r="K66">
        <f t="shared" si="6"/>
        <v>0</v>
      </c>
      <c r="L66">
        <f t="shared" si="7"/>
        <v>0</v>
      </c>
      <c r="M66" t="str">
        <f t="shared" si="8"/>
        <v/>
      </c>
      <c r="N66" t="str">
        <f t="shared" si="9"/>
        <v/>
      </c>
      <c r="O66" t="str">
        <f t="shared" si="10"/>
        <v/>
      </c>
      <c r="P66" t="str">
        <f t="shared" si="11"/>
        <v/>
      </c>
      <c r="Q66" t="str">
        <f t="shared" si="11"/>
        <v/>
      </c>
      <c r="R66" t="str">
        <f t="shared" si="11"/>
        <v/>
      </c>
      <c r="S66" t="b" cm="1">
        <f t="array" ref="S66">COUNT(FIND({0,1,2,3,4,5,6,7,8,9},A66))&gt;0</f>
        <v>0</v>
      </c>
      <c r="U66" t="str">
        <f t="shared" si="12"/>
        <v>,</v>
      </c>
    </row>
    <row r="67" spans="1:21" ht="45" customHeight="1" x14ac:dyDescent="0.25">
      <c r="A67" t="s">
        <v>227</v>
      </c>
      <c r="B67" t="s">
        <v>228</v>
      </c>
      <c r="C67">
        <v>3</v>
      </c>
      <c r="D67" t="s">
        <v>229</v>
      </c>
      <c r="F67" t="str">
        <f t="shared" si="1"/>
        <v>ADM117</v>
      </c>
      <c r="G67" t="str">
        <f t="shared" si="2"/>
        <v>GERENCIA DE SERVICIOS</v>
      </c>
      <c r="H67">
        <f t="shared" si="3"/>
        <v>3</v>
      </c>
      <c r="I67">
        <f t="shared" si="4"/>
        <v>7</v>
      </c>
      <c r="J67">
        <f t="shared" si="5"/>
        <v>7</v>
      </c>
      <c r="K67">
        <f t="shared" si="6"/>
        <v>7</v>
      </c>
      <c r="L67">
        <f t="shared" si="7"/>
        <v>7</v>
      </c>
      <c r="M67" t="str">
        <f t="shared" si="8"/>
        <v>ADM120</v>
      </c>
      <c r="N67" t="str">
        <f t="shared" si="9"/>
        <v/>
      </c>
      <c r="O67" t="str">
        <f t="shared" si="10"/>
        <v/>
      </c>
      <c r="P67" t="str">
        <f t="shared" si="11"/>
        <v>"ADM120"</v>
      </c>
      <c r="Q67" t="str">
        <f t="shared" si="11"/>
        <v/>
      </c>
      <c r="R67" t="str">
        <f t="shared" si="11"/>
        <v/>
      </c>
      <c r="S67" t="b" cm="1">
        <f t="array" ref="S67">COUNT(FIND({0,1,2,3,4,5,6,7,8,9},A67))&gt;0</f>
        <v>1</v>
      </c>
      <c r="U67" t="str">
        <f t="shared" si="12"/>
        <v>{"codigo":"ADM117","asignatura":"GERENCIA DE SERVICIOS","creditos":3,"prereq":["ADM120"]},</v>
      </c>
    </row>
    <row r="68" spans="1:21" ht="27" customHeight="1" x14ac:dyDescent="0.25">
      <c r="A68" t="s">
        <v>230</v>
      </c>
      <c r="B68" t="s">
        <v>231</v>
      </c>
      <c r="C68">
        <v>3</v>
      </c>
      <c r="D68" t="s">
        <v>217</v>
      </c>
      <c r="F68" t="str">
        <f t="shared" ref="F68:F131" si="13">A68</f>
        <v>IDI067</v>
      </c>
      <c r="G68" t="str">
        <f t="shared" ref="G68:G131" si="14">B68</f>
        <v>INGLES VIII</v>
      </c>
      <c r="H68">
        <f t="shared" ref="H68:H131" si="15">C68</f>
        <v>3</v>
      </c>
      <c r="I68">
        <f t="shared" ref="I68:I131" si="16">LEN(D68)</f>
        <v>6</v>
      </c>
      <c r="J68">
        <f t="shared" ref="J68:J131" si="17">IFERROR(FIND(" ",D68),I68)</f>
        <v>6</v>
      </c>
      <c r="K68">
        <f t="shared" ref="K68:K131" si="18">IFERROR(FIND(" ",D68,J68),J68)</f>
        <v>6</v>
      </c>
      <c r="L68">
        <f t="shared" ref="L68:L131" si="19">IFERROR(FIND(" ",D68,K68),K68)</f>
        <v>6</v>
      </c>
      <c r="M68" t="str">
        <f t="shared" ref="M68:M131" si="20">TRIM(SUBSTITUTE(IFERROR(MID(D68,1,J68),""),",",""))</f>
        <v>IDI066</v>
      </c>
      <c r="N68" t="str">
        <f t="shared" ref="N68:N131" si="21">TRIM(SUBSTITUTE(IFERROR(MID(D68,J68+1,K68),""),",",""))</f>
        <v/>
      </c>
      <c r="O68" t="str">
        <f t="shared" ref="O68:O131" si="22">TRIM(SUBSTITUTE(IFERROR(MID(D68,K68+1,L68-K68),""),",",""))</f>
        <v/>
      </c>
      <c r="P68" t="str">
        <f t="shared" ref="P68:R83" si="23">IF(M68="","",""""&amp;M68&amp;"""")</f>
        <v>"IDI066"</v>
      </c>
      <c r="Q68" t="str">
        <f t="shared" si="23"/>
        <v/>
      </c>
      <c r="R68" t="str">
        <f t="shared" si="23"/>
        <v/>
      </c>
      <c r="S68" t="b" cm="1">
        <f t="array" ref="S68">COUNT(FIND({0,1,2,3,4,5,6,7,8,9},A68))&gt;0</f>
        <v>1</v>
      </c>
      <c r="U68" t="str">
        <f t="shared" ref="U68:U123" si="24">IF(S68,"{""codigo"":"""&amp;F68&amp;""",""asignatura"":"""&amp;G68&amp;""",""creditos"":"&amp;H68&amp;",""prereq"":["&amp;_xlfn.TEXTJOIN(",",TRUE,P68:R68)&amp;"]}","")&amp;IF(S69,",","")</f>
        <v>{"codigo":"IDI067","asignatura":"INGLES VIII","creditos":3,"prereq":["IDI066"]},</v>
      </c>
    </row>
    <row r="69" spans="1:21" ht="45" customHeight="1" x14ac:dyDescent="0.25">
      <c r="A69" t="s">
        <v>232</v>
      </c>
      <c r="B69" t="s">
        <v>233</v>
      </c>
      <c r="C69">
        <v>3</v>
      </c>
      <c r="D69" t="s">
        <v>234</v>
      </c>
      <c r="F69" t="str">
        <f t="shared" si="13"/>
        <v>NEG121</v>
      </c>
      <c r="G69" t="str">
        <f t="shared" si="14"/>
        <v>MERCADOS DE VALORES</v>
      </c>
      <c r="H69">
        <f t="shared" si="15"/>
        <v>3</v>
      </c>
      <c r="I69">
        <f t="shared" si="16"/>
        <v>13</v>
      </c>
      <c r="J69">
        <f t="shared" si="17"/>
        <v>7</v>
      </c>
      <c r="K69">
        <f t="shared" si="18"/>
        <v>7</v>
      </c>
      <c r="L69">
        <f t="shared" si="19"/>
        <v>7</v>
      </c>
      <c r="M69" t="str">
        <f t="shared" si="20"/>
        <v>ADM141</v>
      </c>
      <c r="N69" t="str">
        <f t="shared" si="21"/>
        <v>CON112</v>
      </c>
      <c r="O69" t="str">
        <f t="shared" si="22"/>
        <v/>
      </c>
      <c r="P69" t="str">
        <f t="shared" si="23"/>
        <v>"ADM141"</v>
      </c>
      <c r="Q69" t="str">
        <f t="shared" si="23"/>
        <v>"CON112"</v>
      </c>
      <c r="R69" t="str">
        <f t="shared" si="23"/>
        <v/>
      </c>
      <c r="S69" t="b" cm="1">
        <f t="array" ref="S69">COUNT(FIND({0,1,2,3,4,5,6,7,8,9},A69))&gt;0</f>
        <v>1</v>
      </c>
      <c r="U69" t="str">
        <f t="shared" si="24"/>
        <v>{"codigo":"NEG121","asignatura":"MERCADOS DE VALORES","creditos":3,"prereq":["ADM141","CON112"]},</v>
      </c>
    </row>
    <row r="70" spans="1:21" ht="36" customHeight="1" x14ac:dyDescent="0.25">
      <c r="A70" t="s">
        <v>235</v>
      </c>
      <c r="B70" t="s">
        <v>236</v>
      </c>
      <c r="C70">
        <v>3</v>
      </c>
      <c r="D70" t="s">
        <v>237</v>
      </c>
      <c r="F70" t="str">
        <f t="shared" si="13"/>
        <v>NEG125</v>
      </c>
      <c r="G70" t="str">
        <f t="shared" si="14"/>
        <v>ANAL. OPORTUNIDAD.NEG.MERC.EU,AL Y CAR.</v>
      </c>
      <c r="H70">
        <f t="shared" si="15"/>
        <v>3</v>
      </c>
      <c r="I70">
        <f t="shared" si="16"/>
        <v>13</v>
      </c>
      <c r="J70">
        <f t="shared" si="17"/>
        <v>7</v>
      </c>
      <c r="K70">
        <f t="shared" si="18"/>
        <v>7</v>
      </c>
      <c r="L70">
        <f t="shared" si="19"/>
        <v>7</v>
      </c>
      <c r="M70" t="str">
        <f t="shared" si="20"/>
        <v>MER147</v>
      </c>
      <c r="N70" t="str">
        <f t="shared" si="21"/>
        <v>NEG109</v>
      </c>
      <c r="O70" t="str">
        <f t="shared" si="22"/>
        <v/>
      </c>
      <c r="P70" t="str">
        <f t="shared" si="23"/>
        <v>"MER147"</v>
      </c>
      <c r="Q70" t="str">
        <f t="shared" si="23"/>
        <v>"NEG109"</v>
      </c>
      <c r="R70" t="str">
        <f t="shared" si="23"/>
        <v/>
      </c>
      <c r="S70" t="b" cm="1">
        <f t="array" ref="S70">COUNT(FIND({0,1,2,3,4,5,6,7,8,9},A70))&gt;0</f>
        <v>1</v>
      </c>
      <c r="U70" t="str">
        <f t="shared" si="24"/>
        <v>{"codigo":"NEG125","asignatura":"ANAL. OPORTUNIDAD.NEG.MERC.EU,AL Y CAR.","creditos":3,"prereq":["MER147","NEG109"]},</v>
      </c>
    </row>
    <row r="71" spans="1:21" ht="27" customHeight="1" x14ac:dyDescent="0.25">
      <c r="A71" t="s">
        <v>238</v>
      </c>
      <c r="B71" t="s">
        <v>239</v>
      </c>
      <c r="C71">
        <v>3</v>
      </c>
      <c r="D71" t="s">
        <v>219</v>
      </c>
      <c r="F71" t="str">
        <f t="shared" si="13"/>
        <v>NEG129</v>
      </c>
      <c r="G71" t="str">
        <f t="shared" si="14"/>
        <v>OPERACIONES DE IMPORTACION Y EXPORTAC</v>
      </c>
      <c r="H71">
        <f t="shared" si="15"/>
        <v>3</v>
      </c>
      <c r="I71">
        <f t="shared" si="16"/>
        <v>6</v>
      </c>
      <c r="J71">
        <f t="shared" si="17"/>
        <v>6</v>
      </c>
      <c r="K71">
        <f t="shared" si="18"/>
        <v>6</v>
      </c>
      <c r="L71">
        <f t="shared" si="19"/>
        <v>6</v>
      </c>
      <c r="M71" t="str">
        <f t="shared" si="20"/>
        <v>MER147</v>
      </c>
      <c r="N71" t="str">
        <f t="shared" si="21"/>
        <v/>
      </c>
      <c r="O71" t="str">
        <f t="shared" si="22"/>
        <v/>
      </c>
      <c r="P71" t="str">
        <f t="shared" si="23"/>
        <v>"MER147"</v>
      </c>
      <c r="Q71" t="str">
        <f t="shared" si="23"/>
        <v/>
      </c>
      <c r="R71" t="str">
        <f t="shared" si="23"/>
        <v/>
      </c>
      <c r="S71" t="b" cm="1">
        <f t="array" ref="S71">COUNT(FIND({0,1,2,3,4,5,6,7,8,9},A71))&gt;0</f>
        <v>1</v>
      </c>
      <c r="U71" t="str">
        <f t="shared" si="24"/>
        <v>{"codigo":"NEG129","asignatura":"OPERACIONES DE IMPORTACION Y EXPORTAC","creditos":3,"prereq":["MER147"]}</v>
      </c>
    </row>
    <row r="72" spans="1:21" ht="45" customHeight="1" x14ac:dyDescent="0.25">
      <c r="D72"/>
      <c r="F72">
        <f t="shared" si="13"/>
        <v>0</v>
      </c>
      <c r="G72">
        <f t="shared" si="14"/>
        <v>0</v>
      </c>
      <c r="H72">
        <f t="shared" si="15"/>
        <v>0</v>
      </c>
      <c r="I72">
        <f t="shared" si="16"/>
        <v>0</v>
      </c>
      <c r="J72">
        <f t="shared" si="17"/>
        <v>0</v>
      </c>
      <c r="K72">
        <f t="shared" si="18"/>
        <v>0</v>
      </c>
      <c r="L72">
        <f t="shared" si="19"/>
        <v>0</v>
      </c>
      <c r="M72" t="str">
        <f t="shared" si="20"/>
        <v/>
      </c>
      <c r="N72" t="str">
        <f t="shared" si="21"/>
        <v/>
      </c>
      <c r="O72" t="str">
        <f t="shared" si="22"/>
        <v/>
      </c>
      <c r="P72" t="str">
        <f t="shared" si="23"/>
        <v/>
      </c>
      <c r="Q72" t="str">
        <f t="shared" si="23"/>
        <v/>
      </c>
      <c r="R72" t="str">
        <f t="shared" si="23"/>
        <v/>
      </c>
      <c r="S72" t="b" cm="1">
        <f t="array" ref="S72">COUNT(FIND({0,1,2,3,4,5,6,7,8,9},A72))&gt;0</f>
        <v>0</v>
      </c>
      <c r="U72" t="str">
        <f t="shared" si="24"/>
        <v/>
      </c>
    </row>
    <row r="73" spans="1:21" ht="54" customHeight="1" x14ac:dyDescent="0.25">
      <c r="D73"/>
      <c r="F73">
        <f t="shared" si="13"/>
        <v>0</v>
      </c>
      <c r="G73">
        <f t="shared" si="14"/>
        <v>0</v>
      </c>
      <c r="H73">
        <f t="shared" si="15"/>
        <v>0</v>
      </c>
      <c r="I73">
        <f t="shared" si="16"/>
        <v>0</v>
      </c>
      <c r="J73">
        <f t="shared" si="17"/>
        <v>0</v>
      </c>
      <c r="K73">
        <f t="shared" si="18"/>
        <v>0</v>
      </c>
      <c r="L73">
        <f t="shared" si="19"/>
        <v>0</v>
      </c>
      <c r="M73" t="str">
        <f t="shared" si="20"/>
        <v/>
      </c>
      <c r="N73" t="str">
        <f t="shared" si="21"/>
        <v/>
      </c>
      <c r="O73" t="str">
        <f t="shared" si="22"/>
        <v/>
      </c>
      <c r="P73" t="str">
        <f t="shared" si="23"/>
        <v/>
      </c>
      <c r="Q73" t="str">
        <f t="shared" si="23"/>
        <v/>
      </c>
      <c r="R73" t="str">
        <f t="shared" si="23"/>
        <v/>
      </c>
      <c r="S73" t="b" cm="1">
        <f t="array" ref="S73">COUNT(FIND({0,1,2,3,4,5,6,7,8,9},A73))&gt;0</f>
        <v>0</v>
      </c>
      <c r="U73" t="str">
        <f t="shared" si="24"/>
        <v/>
      </c>
    </row>
    <row r="74" spans="1:21" ht="45" customHeight="1" x14ac:dyDescent="0.25">
      <c r="D74"/>
      <c r="F74">
        <f t="shared" si="13"/>
        <v>0</v>
      </c>
      <c r="G74">
        <f t="shared" si="14"/>
        <v>0</v>
      </c>
      <c r="H74">
        <f t="shared" si="15"/>
        <v>0</v>
      </c>
      <c r="I74">
        <f t="shared" si="16"/>
        <v>0</v>
      </c>
      <c r="J74">
        <f t="shared" si="17"/>
        <v>0</v>
      </c>
      <c r="K74">
        <f t="shared" si="18"/>
        <v>0</v>
      </c>
      <c r="L74">
        <f t="shared" si="19"/>
        <v>0</v>
      </c>
      <c r="M74" t="str">
        <f t="shared" si="20"/>
        <v/>
      </c>
      <c r="N74" t="str">
        <f t="shared" si="21"/>
        <v/>
      </c>
      <c r="O74" t="str">
        <f t="shared" si="22"/>
        <v/>
      </c>
      <c r="P74" t="str">
        <f t="shared" si="23"/>
        <v/>
      </c>
      <c r="Q74" t="str">
        <f t="shared" si="23"/>
        <v/>
      </c>
      <c r="R74" t="str">
        <f t="shared" si="23"/>
        <v/>
      </c>
      <c r="S74" t="b" cm="1">
        <f t="array" ref="S74">COUNT(FIND({0,1,2,3,4,5,6,7,8,9},A74))&gt;0</f>
        <v>0</v>
      </c>
      <c r="U74" t="str">
        <f t="shared" si="24"/>
        <v/>
      </c>
    </row>
    <row r="75" spans="1:21" ht="63" customHeight="1" x14ac:dyDescent="0.25">
      <c r="A75" t="s">
        <v>29</v>
      </c>
      <c r="B75">
        <v>15</v>
      </c>
      <c r="D75"/>
      <c r="F75" t="str">
        <f t="shared" si="13"/>
        <v>NOVENO CUATRIMESTRE</v>
      </c>
      <c r="G75">
        <f t="shared" si="14"/>
        <v>15</v>
      </c>
      <c r="H75">
        <f t="shared" si="15"/>
        <v>0</v>
      </c>
      <c r="I75">
        <f t="shared" si="16"/>
        <v>0</v>
      </c>
      <c r="J75">
        <f t="shared" si="17"/>
        <v>0</v>
      </c>
      <c r="K75">
        <f t="shared" si="18"/>
        <v>0</v>
      </c>
      <c r="L75">
        <f t="shared" si="19"/>
        <v>0</v>
      </c>
      <c r="M75" t="str">
        <f t="shared" si="20"/>
        <v/>
      </c>
      <c r="N75" t="str">
        <f t="shared" si="21"/>
        <v/>
      </c>
      <c r="O75" t="str">
        <f t="shared" si="22"/>
        <v/>
      </c>
      <c r="P75" t="str">
        <f t="shared" si="23"/>
        <v/>
      </c>
      <c r="Q75" t="str">
        <f t="shared" si="23"/>
        <v/>
      </c>
      <c r="R75" t="str">
        <f t="shared" si="23"/>
        <v/>
      </c>
      <c r="S75" t="b" cm="1">
        <f t="array" ref="S75">COUNT(FIND({0,1,2,3,4,5,6,7,8,9},A75))&gt;0</f>
        <v>0</v>
      </c>
      <c r="U75" t="str">
        <f t="shared" si="24"/>
        <v>,</v>
      </c>
    </row>
    <row r="76" spans="1:21" ht="27" customHeight="1" x14ac:dyDescent="0.25">
      <c r="A76" t="s">
        <v>240</v>
      </c>
      <c r="B76" t="s">
        <v>241</v>
      </c>
      <c r="C76">
        <v>3</v>
      </c>
      <c r="D76" t="s">
        <v>176</v>
      </c>
      <c r="F76" t="str">
        <f t="shared" si="13"/>
        <v>DER160</v>
      </c>
      <c r="G76" t="str">
        <f t="shared" si="14"/>
        <v>DERECHO DE PROPIEDAD INDUSTRIAL</v>
      </c>
      <c r="H76">
        <f t="shared" si="15"/>
        <v>3</v>
      </c>
      <c r="I76">
        <f t="shared" si="16"/>
        <v>6</v>
      </c>
      <c r="J76">
        <f t="shared" si="17"/>
        <v>6</v>
      </c>
      <c r="K76">
        <f t="shared" si="18"/>
        <v>6</v>
      </c>
      <c r="L76">
        <f t="shared" si="19"/>
        <v>6</v>
      </c>
      <c r="M76" t="str">
        <f t="shared" si="20"/>
        <v>DER181</v>
      </c>
      <c r="N76" t="str">
        <f t="shared" si="21"/>
        <v/>
      </c>
      <c r="O76" t="str">
        <f t="shared" si="22"/>
        <v/>
      </c>
      <c r="P76" t="str">
        <f t="shared" si="23"/>
        <v>"DER181"</v>
      </c>
      <c r="Q76" t="str">
        <f t="shared" si="23"/>
        <v/>
      </c>
      <c r="R76" t="str">
        <f t="shared" si="23"/>
        <v/>
      </c>
      <c r="S76" t="b" cm="1">
        <f t="array" ref="S76">COUNT(FIND({0,1,2,3,4,5,6,7,8,9},A76))&gt;0</f>
        <v>1</v>
      </c>
      <c r="U76" t="str">
        <f t="shared" si="24"/>
        <v>{"codigo":"DER160","asignatura":"DERECHO DE PROPIEDAD INDUSTRIAL","creditos":3,"prereq":["DER181"]},</v>
      </c>
    </row>
    <row r="77" spans="1:21" ht="36" customHeight="1" x14ac:dyDescent="0.25">
      <c r="A77" t="s">
        <v>242</v>
      </c>
      <c r="B77" t="s">
        <v>243</v>
      </c>
      <c r="C77">
        <v>3</v>
      </c>
      <c r="D77" t="s">
        <v>230</v>
      </c>
      <c r="F77" t="str">
        <f t="shared" si="13"/>
        <v>IDI070</v>
      </c>
      <c r="G77" t="str">
        <f t="shared" si="14"/>
        <v>INGLES TECNICO PARA NEGOCIOS I</v>
      </c>
      <c r="H77">
        <f t="shared" si="15"/>
        <v>3</v>
      </c>
      <c r="I77">
        <f t="shared" si="16"/>
        <v>6</v>
      </c>
      <c r="J77">
        <f t="shared" si="17"/>
        <v>6</v>
      </c>
      <c r="K77">
        <f t="shared" si="18"/>
        <v>6</v>
      </c>
      <c r="L77">
        <f t="shared" si="19"/>
        <v>6</v>
      </c>
      <c r="M77" t="str">
        <f t="shared" si="20"/>
        <v>IDI067</v>
      </c>
      <c r="N77" t="str">
        <f t="shared" si="21"/>
        <v/>
      </c>
      <c r="O77" t="str">
        <f t="shared" si="22"/>
        <v/>
      </c>
      <c r="P77" t="str">
        <f t="shared" si="23"/>
        <v>"IDI067"</v>
      </c>
      <c r="Q77" t="str">
        <f t="shared" si="23"/>
        <v/>
      </c>
      <c r="R77" t="str">
        <f t="shared" si="23"/>
        <v/>
      </c>
      <c r="S77" t="b" cm="1">
        <f t="array" ref="S77">COUNT(FIND({0,1,2,3,4,5,6,7,8,9},A77))&gt;0</f>
        <v>1</v>
      </c>
      <c r="U77" t="str">
        <f t="shared" si="24"/>
        <v>{"codigo":"IDI070","asignatura":"INGLES TECNICO PARA NEGOCIOS I","creditos":3,"prereq":["IDI067"]},</v>
      </c>
    </row>
    <row r="78" spans="1:21" ht="36" customHeight="1" x14ac:dyDescent="0.25">
      <c r="A78" t="s">
        <v>244</v>
      </c>
      <c r="B78" t="s">
        <v>245</v>
      </c>
      <c r="C78">
        <v>3</v>
      </c>
      <c r="D78" t="s">
        <v>238</v>
      </c>
      <c r="F78" t="str">
        <f t="shared" si="13"/>
        <v>NEG133</v>
      </c>
      <c r="G78" t="str">
        <f t="shared" si="14"/>
        <v>NORMATIVA INTER.SEG. HIGIENE Y CALIDAD</v>
      </c>
      <c r="H78">
        <f t="shared" si="15"/>
        <v>3</v>
      </c>
      <c r="I78">
        <f t="shared" si="16"/>
        <v>6</v>
      </c>
      <c r="J78">
        <f t="shared" si="17"/>
        <v>6</v>
      </c>
      <c r="K78">
        <f t="shared" si="18"/>
        <v>6</v>
      </c>
      <c r="L78">
        <f t="shared" si="19"/>
        <v>6</v>
      </c>
      <c r="M78" t="str">
        <f t="shared" si="20"/>
        <v>NEG129</v>
      </c>
      <c r="N78" t="str">
        <f t="shared" si="21"/>
        <v/>
      </c>
      <c r="O78" t="str">
        <f t="shared" si="22"/>
        <v/>
      </c>
      <c r="P78" t="str">
        <f t="shared" si="23"/>
        <v>"NEG129"</v>
      </c>
      <c r="Q78" t="str">
        <f t="shared" si="23"/>
        <v/>
      </c>
      <c r="R78" t="str">
        <f t="shared" si="23"/>
        <v/>
      </c>
      <c r="S78" t="b" cm="1">
        <f t="array" ref="S78">COUNT(FIND({0,1,2,3,4,5,6,7,8,9},A78))&gt;0</f>
        <v>1</v>
      </c>
      <c r="U78" t="str">
        <f t="shared" si="24"/>
        <v>{"codigo":"NEG133","asignatura":"NORMATIVA INTER.SEG. HIGIENE Y CALIDAD","creditos":3,"prereq":["NEG129"]},</v>
      </c>
    </row>
    <row r="79" spans="1:21" ht="36" customHeight="1" x14ac:dyDescent="0.25">
      <c r="A79" t="s">
        <v>246</v>
      </c>
      <c r="B79" t="s">
        <v>247</v>
      </c>
      <c r="C79">
        <v>3</v>
      </c>
      <c r="D79" t="s">
        <v>248</v>
      </c>
      <c r="F79" t="str">
        <f t="shared" si="13"/>
        <v>NEG137</v>
      </c>
      <c r="G79" t="str">
        <f t="shared" si="14"/>
        <v>ANAL.OPORT.NEG.MERCADOS DE EUROPA</v>
      </c>
      <c r="H79">
        <f t="shared" si="15"/>
        <v>3</v>
      </c>
      <c r="I79">
        <f t="shared" si="16"/>
        <v>13</v>
      </c>
      <c r="J79">
        <f t="shared" si="17"/>
        <v>7</v>
      </c>
      <c r="K79">
        <f t="shared" si="18"/>
        <v>7</v>
      </c>
      <c r="L79">
        <f t="shared" si="19"/>
        <v>7</v>
      </c>
      <c r="M79" t="str">
        <f t="shared" si="20"/>
        <v>NEG121</v>
      </c>
      <c r="N79" t="str">
        <f t="shared" si="21"/>
        <v>NEG129</v>
      </c>
      <c r="O79" t="str">
        <f t="shared" si="22"/>
        <v/>
      </c>
      <c r="P79" t="str">
        <f t="shared" si="23"/>
        <v>"NEG121"</v>
      </c>
      <c r="Q79" t="str">
        <f t="shared" si="23"/>
        <v>"NEG129"</v>
      </c>
      <c r="R79" t="str">
        <f t="shared" si="23"/>
        <v/>
      </c>
      <c r="S79" t="b" cm="1">
        <f t="array" ref="S79">COUNT(FIND({0,1,2,3,4,5,6,7,8,9},A79))&gt;0</f>
        <v>1</v>
      </c>
      <c r="U79" t="str">
        <f t="shared" si="24"/>
        <v>{"codigo":"NEG137","asignatura":"ANAL.OPORT.NEG.MERCADOS DE EUROPA","creditos":3,"prereq":["NEG121","NEG129"]},</v>
      </c>
    </row>
    <row r="80" spans="1:21" ht="54" customHeight="1" x14ac:dyDescent="0.25">
      <c r="A80" t="s">
        <v>249</v>
      </c>
      <c r="B80" t="s">
        <v>250</v>
      </c>
      <c r="C80">
        <v>3</v>
      </c>
      <c r="D80" t="s">
        <v>251</v>
      </c>
      <c r="F80" t="str">
        <f t="shared" si="13"/>
        <v>NEG141</v>
      </c>
      <c r="G80" t="str">
        <f t="shared" si="14"/>
        <v>NEGOCIOS INTERNACIONALES I</v>
      </c>
      <c r="H80">
        <f t="shared" si="15"/>
        <v>3</v>
      </c>
      <c r="I80">
        <f t="shared" si="16"/>
        <v>6</v>
      </c>
      <c r="J80">
        <f t="shared" si="17"/>
        <v>6</v>
      </c>
      <c r="K80">
        <f t="shared" si="18"/>
        <v>6</v>
      </c>
      <c r="L80">
        <f t="shared" si="19"/>
        <v>6</v>
      </c>
      <c r="M80" t="str">
        <f t="shared" si="20"/>
        <v>NEG101</v>
      </c>
      <c r="N80" t="str">
        <f t="shared" si="21"/>
        <v/>
      </c>
      <c r="O80" t="str">
        <f t="shared" si="22"/>
        <v/>
      </c>
      <c r="P80" t="str">
        <f t="shared" si="23"/>
        <v>"NEG101"</v>
      </c>
      <c r="Q80" t="str">
        <f t="shared" si="23"/>
        <v/>
      </c>
      <c r="R80" t="str">
        <f t="shared" si="23"/>
        <v/>
      </c>
      <c r="S80" t="b" cm="1">
        <f t="array" ref="S80">COUNT(FIND({0,1,2,3,4,5,6,7,8,9},A80))&gt;0</f>
        <v>1</v>
      </c>
      <c r="U80" t="str">
        <f t="shared" si="24"/>
        <v>{"codigo":"NEG141","asignatura":"NEGOCIOS INTERNACIONALES I","creditos":3,"prereq":["NEG101"]}</v>
      </c>
    </row>
    <row r="81" spans="1:21" ht="27" customHeight="1" x14ac:dyDescent="0.25">
      <c r="D81"/>
      <c r="F81">
        <f t="shared" si="13"/>
        <v>0</v>
      </c>
      <c r="G81">
        <f t="shared" si="14"/>
        <v>0</v>
      </c>
      <c r="H81">
        <f t="shared" si="15"/>
        <v>0</v>
      </c>
      <c r="I81">
        <f t="shared" si="16"/>
        <v>0</v>
      </c>
      <c r="J81">
        <f t="shared" si="17"/>
        <v>0</v>
      </c>
      <c r="K81">
        <f t="shared" si="18"/>
        <v>0</v>
      </c>
      <c r="L81">
        <f t="shared" si="19"/>
        <v>0</v>
      </c>
      <c r="M81" t="str">
        <f t="shared" si="20"/>
        <v/>
      </c>
      <c r="N81" t="str">
        <f t="shared" si="21"/>
        <v/>
      </c>
      <c r="O81" t="str">
        <f t="shared" si="22"/>
        <v/>
      </c>
      <c r="P81" t="str">
        <f t="shared" si="23"/>
        <v/>
      </c>
      <c r="Q81" t="str">
        <f t="shared" si="23"/>
        <v/>
      </c>
      <c r="R81" t="str">
        <f t="shared" si="23"/>
        <v/>
      </c>
      <c r="S81" t="b" cm="1">
        <f t="array" ref="S81">COUNT(FIND({0,1,2,3,4,5,6,7,8,9},A81))&gt;0</f>
        <v>0</v>
      </c>
      <c r="U81" t="str">
        <f t="shared" si="24"/>
        <v/>
      </c>
    </row>
    <row r="82" spans="1:21" ht="45" customHeight="1" x14ac:dyDescent="0.25">
      <c r="D82"/>
      <c r="F82">
        <f t="shared" si="13"/>
        <v>0</v>
      </c>
      <c r="G82">
        <f t="shared" si="14"/>
        <v>0</v>
      </c>
      <c r="H82">
        <f t="shared" si="15"/>
        <v>0</v>
      </c>
      <c r="I82">
        <f t="shared" si="16"/>
        <v>0</v>
      </c>
      <c r="J82">
        <f t="shared" si="17"/>
        <v>0</v>
      </c>
      <c r="K82">
        <f t="shared" si="18"/>
        <v>0</v>
      </c>
      <c r="L82">
        <f t="shared" si="19"/>
        <v>0</v>
      </c>
      <c r="M82" t="str">
        <f t="shared" si="20"/>
        <v/>
      </c>
      <c r="N82" t="str">
        <f t="shared" si="21"/>
        <v/>
      </c>
      <c r="O82" t="str">
        <f t="shared" si="22"/>
        <v/>
      </c>
      <c r="P82" t="str">
        <f t="shared" si="23"/>
        <v/>
      </c>
      <c r="Q82" t="str">
        <f t="shared" si="23"/>
        <v/>
      </c>
      <c r="R82" t="str">
        <f t="shared" si="23"/>
        <v/>
      </c>
      <c r="S82" t="b" cm="1">
        <f t="array" ref="S82">COUNT(FIND({0,1,2,3,4,5,6,7,8,9},A82))&gt;0</f>
        <v>0</v>
      </c>
      <c r="U82" t="str">
        <f t="shared" si="24"/>
        <v/>
      </c>
    </row>
    <row r="83" spans="1:21" ht="27" customHeight="1" x14ac:dyDescent="0.25">
      <c r="D83"/>
      <c r="F83">
        <f t="shared" si="13"/>
        <v>0</v>
      </c>
      <c r="G83">
        <f t="shared" si="14"/>
        <v>0</v>
      </c>
      <c r="H83">
        <f t="shared" si="15"/>
        <v>0</v>
      </c>
      <c r="I83">
        <f t="shared" si="16"/>
        <v>0</v>
      </c>
      <c r="J83">
        <f t="shared" si="17"/>
        <v>0</v>
      </c>
      <c r="K83">
        <f t="shared" si="18"/>
        <v>0</v>
      </c>
      <c r="L83">
        <f t="shared" si="19"/>
        <v>0</v>
      </c>
      <c r="M83" t="str">
        <f t="shared" si="20"/>
        <v/>
      </c>
      <c r="N83" t="str">
        <f t="shared" si="21"/>
        <v/>
      </c>
      <c r="O83" t="str">
        <f t="shared" si="22"/>
        <v/>
      </c>
      <c r="P83" t="str">
        <f t="shared" si="23"/>
        <v/>
      </c>
      <c r="Q83" t="str">
        <f t="shared" si="23"/>
        <v/>
      </c>
      <c r="R83" t="str">
        <f t="shared" si="23"/>
        <v/>
      </c>
      <c r="S83" t="b" cm="1">
        <f t="array" ref="S83">COUNT(FIND({0,1,2,3,4,5,6,7,8,9},A83))&gt;0</f>
        <v>0</v>
      </c>
      <c r="U83" t="str">
        <f t="shared" si="24"/>
        <v/>
      </c>
    </row>
    <row r="84" spans="1:21" ht="36" customHeight="1" x14ac:dyDescent="0.25">
      <c r="A84" t="s">
        <v>30</v>
      </c>
      <c r="B84">
        <v>15</v>
      </c>
      <c r="D84"/>
      <c r="F84" t="str">
        <f t="shared" si="13"/>
        <v>DECIMO CUATRIMESTRE</v>
      </c>
      <c r="G84">
        <f t="shared" si="14"/>
        <v>15</v>
      </c>
      <c r="H84">
        <f t="shared" si="15"/>
        <v>0</v>
      </c>
      <c r="I84">
        <f t="shared" si="16"/>
        <v>0</v>
      </c>
      <c r="J84">
        <f t="shared" si="17"/>
        <v>0</v>
      </c>
      <c r="K84">
        <f t="shared" si="18"/>
        <v>0</v>
      </c>
      <c r="L84">
        <f t="shared" si="19"/>
        <v>0</v>
      </c>
      <c r="M84" t="str">
        <f t="shared" si="20"/>
        <v/>
      </c>
      <c r="N84" t="str">
        <f t="shared" si="21"/>
        <v/>
      </c>
      <c r="O84" t="str">
        <f t="shared" si="22"/>
        <v/>
      </c>
      <c r="P84" t="str">
        <f t="shared" ref="P84:R147" si="25">IF(M84="","",""""&amp;M84&amp;"""")</f>
        <v/>
      </c>
      <c r="Q84" t="str">
        <f t="shared" si="25"/>
        <v/>
      </c>
      <c r="R84" t="str">
        <f t="shared" si="25"/>
        <v/>
      </c>
      <c r="S84" t="b" cm="1">
        <f t="array" ref="S84">COUNT(FIND({0,1,2,3,4,5,6,7,8,9},A84))&gt;0</f>
        <v>0</v>
      </c>
      <c r="U84" t="str">
        <f t="shared" si="24"/>
        <v>,</v>
      </c>
    </row>
    <row r="85" spans="1:21" ht="36" customHeight="1" x14ac:dyDescent="0.25">
      <c r="A85" t="s">
        <v>252</v>
      </c>
      <c r="B85" t="s">
        <v>253</v>
      </c>
      <c r="C85">
        <v>3</v>
      </c>
      <c r="D85" t="s">
        <v>242</v>
      </c>
      <c r="F85" t="str">
        <f t="shared" si="13"/>
        <v>IDI071</v>
      </c>
      <c r="G85" t="str">
        <f t="shared" si="14"/>
        <v>INGLES TECNICO PARA NEGOCIOS II</v>
      </c>
      <c r="H85">
        <f t="shared" si="15"/>
        <v>3</v>
      </c>
      <c r="I85">
        <f t="shared" si="16"/>
        <v>6</v>
      </c>
      <c r="J85">
        <f t="shared" si="17"/>
        <v>6</v>
      </c>
      <c r="K85">
        <f t="shared" si="18"/>
        <v>6</v>
      </c>
      <c r="L85">
        <f t="shared" si="19"/>
        <v>6</v>
      </c>
      <c r="M85" t="str">
        <f t="shared" si="20"/>
        <v>IDI070</v>
      </c>
      <c r="N85" t="str">
        <f t="shared" si="21"/>
        <v/>
      </c>
      <c r="O85" t="str">
        <f t="shared" si="22"/>
        <v/>
      </c>
      <c r="P85" t="str">
        <f t="shared" si="25"/>
        <v>"IDI070"</v>
      </c>
      <c r="Q85" t="str">
        <f t="shared" si="25"/>
        <v/>
      </c>
      <c r="R85" t="str">
        <f t="shared" si="25"/>
        <v/>
      </c>
      <c r="S85" t="b" cm="1">
        <f t="array" ref="S85">COUNT(FIND({0,1,2,3,4,5,6,7,8,9},A85))&gt;0</f>
        <v>1</v>
      </c>
      <c r="U85" t="str">
        <f t="shared" si="24"/>
        <v>{"codigo":"IDI071","asignatura":"INGLES TECNICO PARA NEGOCIOS II","creditos":3,"prereq":["IDI070"]},</v>
      </c>
    </row>
    <row r="86" spans="1:21" ht="54" customHeight="1" x14ac:dyDescent="0.25">
      <c r="A86" t="s">
        <v>254</v>
      </c>
      <c r="B86" t="s">
        <v>255</v>
      </c>
      <c r="C86">
        <v>2</v>
      </c>
      <c r="D86" t="s">
        <v>256</v>
      </c>
      <c r="E86" s="13"/>
      <c r="F86" t="str">
        <f t="shared" si="13"/>
        <v>MER299</v>
      </c>
      <c r="G86" t="str">
        <f t="shared" si="14"/>
        <v>ADMINIST.Y TEC.DE NEGOCIOS INMOBILIARIOS</v>
      </c>
      <c r="H86">
        <f t="shared" si="15"/>
        <v>2</v>
      </c>
      <c r="I86">
        <f t="shared" si="16"/>
        <v>13</v>
      </c>
      <c r="J86">
        <f t="shared" si="17"/>
        <v>7</v>
      </c>
      <c r="K86">
        <f t="shared" si="18"/>
        <v>7</v>
      </c>
      <c r="L86">
        <f t="shared" si="19"/>
        <v>7</v>
      </c>
      <c r="M86" t="str">
        <f t="shared" si="20"/>
        <v>ADM141</v>
      </c>
      <c r="N86" t="str">
        <f t="shared" si="21"/>
        <v>ADM219</v>
      </c>
      <c r="O86" t="str">
        <f t="shared" si="22"/>
        <v/>
      </c>
      <c r="P86" t="str">
        <f t="shared" si="25"/>
        <v>"ADM141"</v>
      </c>
      <c r="Q86" t="str">
        <f t="shared" si="25"/>
        <v>"ADM219"</v>
      </c>
      <c r="R86" t="str">
        <f t="shared" si="25"/>
        <v/>
      </c>
      <c r="S86" t="b" cm="1">
        <f t="array" ref="S86">COUNT(FIND({0,1,2,3,4,5,6,7,8,9},A86))&gt;0</f>
        <v>1</v>
      </c>
      <c r="U86" t="str">
        <f t="shared" si="24"/>
        <v>{"codigo":"MER299","asignatura":"ADMINIST.Y TEC.DE NEGOCIOS INMOBILIARIOS","creditos":2,"prereq":["ADM141","ADM219"]},</v>
      </c>
    </row>
    <row r="87" spans="1:21" ht="36" customHeight="1" x14ac:dyDescent="0.25">
      <c r="A87" t="s">
        <v>257</v>
      </c>
      <c r="B87" t="s">
        <v>258</v>
      </c>
      <c r="C87">
        <v>3</v>
      </c>
      <c r="D87" t="s">
        <v>249</v>
      </c>
      <c r="F87" t="str">
        <f t="shared" si="13"/>
        <v>NEG142</v>
      </c>
      <c r="G87" t="str">
        <f t="shared" si="14"/>
        <v>NEGOCIOS INTERNACIONALES II</v>
      </c>
      <c r="H87">
        <f t="shared" si="15"/>
        <v>3</v>
      </c>
      <c r="I87">
        <f t="shared" si="16"/>
        <v>6</v>
      </c>
      <c r="J87">
        <f t="shared" si="17"/>
        <v>6</v>
      </c>
      <c r="K87">
        <f t="shared" si="18"/>
        <v>6</v>
      </c>
      <c r="L87">
        <f t="shared" si="19"/>
        <v>6</v>
      </c>
      <c r="M87" t="str">
        <f t="shared" si="20"/>
        <v>NEG141</v>
      </c>
      <c r="N87" t="str">
        <f t="shared" si="21"/>
        <v/>
      </c>
      <c r="O87" t="str">
        <f t="shared" si="22"/>
        <v/>
      </c>
      <c r="P87" t="str">
        <f t="shared" si="25"/>
        <v>"NEG141"</v>
      </c>
      <c r="Q87" t="str">
        <f t="shared" si="25"/>
        <v/>
      </c>
      <c r="R87" t="str">
        <f t="shared" si="25"/>
        <v/>
      </c>
      <c r="S87" t="b" cm="1">
        <f t="array" ref="S87">COUNT(FIND({0,1,2,3,4,5,6,7,8,9},A87))&gt;0</f>
        <v>1</v>
      </c>
      <c r="U87" t="str">
        <f t="shared" si="24"/>
        <v>{"codigo":"NEG142","asignatura":"NEGOCIOS INTERNACIONALES II","creditos":3,"prereq":["NEG141"]},</v>
      </c>
    </row>
    <row r="88" spans="1:21" ht="36" customHeight="1" x14ac:dyDescent="0.25">
      <c r="A88" t="s">
        <v>259</v>
      </c>
      <c r="B88" t="s">
        <v>260</v>
      </c>
      <c r="C88">
        <v>3</v>
      </c>
      <c r="D88" t="s">
        <v>261</v>
      </c>
      <c r="E88" s="14"/>
      <c r="F88" t="str">
        <f t="shared" si="13"/>
        <v>NEG145</v>
      </c>
      <c r="G88" t="str">
        <f t="shared" si="14"/>
        <v>ANAL.OPOR.NEG.MERC.ASIA,MED.ORIENTE Y AF</v>
      </c>
      <c r="H88">
        <f t="shared" si="15"/>
        <v>3</v>
      </c>
      <c r="I88">
        <f t="shared" si="16"/>
        <v>13</v>
      </c>
      <c r="J88">
        <f t="shared" si="17"/>
        <v>7</v>
      </c>
      <c r="K88">
        <f t="shared" si="18"/>
        <v>7</v>
      </c>
      <c r="L88">
        <f t="shared" si="19"/>
        <v>7</v>
      </c>
      <c r="M88" t="str">
        <f t="shared" si="20"/>
        <v>NEG129</v>
      </c>
      <c r="N88" t="str">
        <f t="shared" si="21"/>
        <v>NEG141</v>
      </c>
      <c r="O88" t="str">
        <f t="shared" si="22"/>
        <v/>
      </c>
      <c r="P88" t="str">
        <f t="shared" si="25"/>
        <v>"NEG129"</v>
      </c>
      <c r="Q88" t="str">
        <f t="shared" si="25"/>
        <v>"NEG141"</v>
      </c>
      <c r="R88" t="str">
        <f t="shared" si="25"/>
        <v/>
      </c>
      <c r="S88" t="b" cm="1">
        <f t="array" ref="S88">COUNT(FIND({0,1,2,3,4,5,6,7,8,9},A88))&gt;0</f>
        <v>1</v>
      </c>
      <c r="U88" t="str">
        <f t="shared" si="24"/>
        <v>{"codigo":"NEG145","asignatura":"ANAL.OPOR.NEG.MERC.ASIA,MED.ORIENTE Y AF","creditos":3,"prereq":["NEG129","NEG141"]},</v>
      </c>
    </row>
    <row r="89" spans="1:21" x14ac:dyDescent="0.25">
      <c r="A89" t="s">
        <v>262</v>
      </c>
      <c r="B89" t="s">
        <v>263</v>
      </c>
      <c r="C89">
        <v>3</v>
      </c>
      <c r="D89"/>
      <c r="F89" t="str">
        <f t="shared" si="13"/>
        <v>SOC281</v>
      </c>
      <c r="G89" t="str">
        <f t="shared" si="14"/>
        <v>SEMINARIO DE GRADO</v>
      </c>
      <c r="H89">
        <f t="shared" si="15"/>
        <v>3</v>
      </c>
      <c r="I89">
        <f t="shared" si="16"/>
        <v>0</v>
      </c>
      <c r="J89">
        <f t="shared" si="17"/>
        <v>0</v>
      </c>
      <c r="K89">
        <f t="shared" si="18"/>
        <v>0</v>
      </c>
      <c r="L89">
        <f t="shared" si="19"/>
        <v>0</v>
      </c>
      <c r="M89" t="str">
        <f t="shared" si="20"/>
        <v/>
      </c>
      <c r="N89" t="str">
        <f t="shared" si="21"/>
        <v/>
      </c>
      <c r="O89" t="str">
        <f t="shared" si="22"/>
        <v/>
      </c>
      <c r="P89" t="str">
        <f t="shared" si="25"/>
        <v/>
      </c>
      <c r="Q89" t="str">
        <f t="shared" si="25"/>
        <v/>
      </c>
      <c r="R89" t="str">
        <f t="shared" si="25"/>
        <v/>
      </c>
      <c r="S89" t="b" cm="1">
        <f t="array" ref="S89">COUNT(FIND({0,1,2,3,4,5,6,7,8,9},A89))&gt;0</f>
        <v>1</v>
      </c>
      <c r="U89" t="str">
        <f t="shared" si="24"/>
        <v>{"codigo":"SOC281","asignatura":"SEMINARIO DE GRADO","creditos":3,"prereq":[]}</v>
      </c>
    </row>
    <row r="90" spans="1:21" x14ac:dyDescent="0.25">
      <c r="D90"/>
      <c r="E90" s="15"/>
      <c r="F90">
        <f t="shared" si="13"/>
        <v>0</v>
      </c>
      <c r="G90">
        <f t="shared" si="14"/>
        <v>0</v>
      </c>
      <c r="H90">
        <f t="shared" si="15"/>
        <v>0</v>
      </c>
      <c r="I90">
        <f t="shared" si="16"/>
        <v>0</v>
      </c>
      <c r="J90">
        <f t="shared" si="17"/>
        <v>0</v>
      </c>
      <c r="K90">
        <f t="shared" si="18"/>
        <v>0</v>
      </c>
      <c r="L90">
        <f t="shared" si="19"/>
        <v>0</v>
      </c>
      <c r="M90" t="str">
        <f t="shared" si="20"/>
        <v/>
      </c>
      <c r="N90" t="str">
        <f t="shared" si="21"/>
        <v/>
      </c>
      <c r="O90" t="str">
        <f t="shared" si="22"/>
        <v/>
      </c>
      <c r="P90" t="str">
        <f t="shared" si="25"/>
        <v/>
      </c>
      <c r="Q90" t="str">
        <f t="shared" si="25"/>
        <v/>
      </c>
      <c r="R90" t="str">
        <f t="shared" si="25"/>
        <v/>
      </c>
      <c r="S90" t="b" cm="1">
        <f t="array" ref="S90">COUNT(FIND({0,1,2,3,4,5,6,7,8,9},A90))&gt;0</f>
        <v>0</v>
      </c>
      <c r="U90" t="str">
        <f t="shared" si="24"/>
        <v/>
      </c>
    </row>
    <row r="91" spans="1:21" x14ac:dyDescent="0.25">
      <c r="D91"/>
      <c r="E91" s="13"/>
      <c r="F91">
        <f t="shared" si="13"/>
        <v>0</v>
      </c>
      <c r="G91">
        <f t="shared" si="14"/>
        <v>0</v>
      </c>
      <c r="H91">
        <f t="shared" si="15"/>
        <v>0</v>
      </c>
      <c r="I91">
        <f t="shared" si="16"/>
        <v>0</v>
      </c>
      <c r="J91">
        <f t="shared" si="17"/>
        <v>0</v>
      </c>
      <c r="K91">
        <f t="shared" si="18"/>
        <v>0</v>
      </c>
      <c r="L91">
        <f t="shared" si="19"/>
        <v>0</v>
      </c>
      <c r="M91" t="str">
        <f t="shared" si="20"/>
        <v/>
      </c>
      <c r="N91" t="str">
        <f t="shared" si="21"/>
        <v/>
      </c>
      <c r="O91" t="str">
        <f t="shared" si="22"/>
        <v/>
      </c>
      <c r="P91" t="str">
        <f t="shared" si="25"/>
        <v/>
      </c>
      <c r="Q91" t="str">
        <f t="shared" si="25"/>
        <v/>
      </c>
      <c r="R91" t="str">
        <f t="shared" si="25"/>
        <v/>
      </c>
      <c r="S91" t="b" cm="1">
        <f t="array" ref="S91">COUNT(FIND({0,1,2,3,4,5,6,7,8,9},A91))&gt;0</f>
        <v>0</v>
      </c>
      <c r="U91" t="str">
        <f t="shared" si="24"/>
        <v/>
      </c>
    </row>
    <row r="92" spans="1:21" x14ac:dyDescent="0.25">
      <c r="A92" t="s">
        <v>34</v>
      </c>
      <c r="B92">
        <v>14</v>
      </c>
      <c r="D92"/>
      <c r="F92" t="str">
        <f t="shared" si="13"/>
        <v>DECIMO PRIMER CUATRIMESTRE</v>
      </c>
      <c r="G92">
        <f t="shared" si="14"/>
        <v>14</v>
      </c>
      <c r="H92">
        <f t="shared" si="15"/>
        <v>0</v>
      </c>
      <c r="I92">
        <f t="shared" si="16"/>
        <v>0</v>
      </c>
      <c r="J92">
        <f t="shared" si="17"/>
        <v>0</v>
      </c>
      <c r="K92">
        <f t="shared" si="18"/>
        <v>0</v>
      </c>
      <c r="L92">
        <f t="shared" si="19"/>
        <v>0</v>
      </c>
      <c r="M92" t="str">
        <f t="shared" si="20"/>
        <v/>
      </c>
      <c r="N92" t="str">
        <f t="shared" si="21"/>
        <v/>
      </c>
      <c r="O92" t="str">
        <f t="shared" si="22"/>
        <v/>
      </c>
      <c r="P92" t="str">
        <f t="shared" si="25"/>
        <v/>
      </c>
      <c r="Q92" t="str">
        <f t="shared" si="25"/>
        <v/>
      </c>
      <c r="R92" t="str">
        <f t="shared" si="25"/>
        <v/>
      </c>
      <c r="S92" t="b" cm="1">
        <f t="array" ref="S92">COUNT(FIND({0,1,2,3,4,5,6,7,8,9},A92))&gt;0</f>
        <v>0</v>
      </c>
      <c r="U92" t="str">
        <f t="shared" si="24"/>
        <v>,</v>
      </c>
    </row>
    <row r="93" spans="1:21" x14ac:dyDescent="0.25">
      <c r="A93" t="s">
        <v>264</v>
      </c>
      <c r="B93" t="s">
        <v>265</v>
      </c>
      <c r="C93">
        <v>3</v>
      </c>
      <c r="D93" t="s">
        <v>202</v>
      </c>
      <c r="F93" t="str">
        <f t="shared" si="13"/>
        <v>DER230</v>
      </c>
      <c r="G93" t="str">
        <f t="shared" si="14"/>
        <v>ARBITRAJE INTERNACIONAL</v>
      </c>
      <c r="H93">
        <f t="shared" si="15"/>
        <v>3</v>
      </c>
      <c r="I93">
        <f t="shared" si="16"/>
        <v>6</v>
      </c>
      <c r="J93">
        <f t="shared" si="17"/>
        <v>6</v>
      </c>
      <c r="K93">
        <f t="shared" si="18"/>
        <v>6</v>
      </c>
      <c r="L93">
        <f t="shared" si="19"/>
        <v>6</v>
      </c>
      <c r="M93" t="str">
        <f t="shared" si="20"/>
        <v>NEG113</v>
      </c>
      <c r="N93" t="str">
        <f t="shared" si="21"/>
        <v/>
      </c>
      <c r="O93" t="str">
        <f t="shared" si="22"/>
        <v/>
      </c>
      <c r="P93" t="str">
        <f t="shared" si="25"/>
        <v>"NEG113"</v>
      </c>
      <c r="Q93" t="str">
        <f t="shared" si="25"/>
        <v/>
      </c>
      <c r="R93" t="str">
        <f t="shared" si="25"/>
        <v/>
      </c>
      <c r="S93" t="b" cm="1">
        <f t="array" ref="S93">COUNT(FIND({0,1,2,3,4,5,6,7,8,9},A93))&gt;0</f>
        <v>1</v>
      </c>
      <c r="U93" t="str">
        <f t="shared" si="24"/>
        <v>{"codigo":"DER230","asignatura":"ARBITRAJE INTERNACIONAL","creditos":3,"prereq":["NEG113"]},</v>
      </c>
    </row>
    <row r="94" spans="1:21" x14ac:dyDescent="0.25">
      <c r="A94" t="s">
        <v>266</v>
      </c>
      <c r="B94" t="s">
        <v>267</v>
      </c>
      <c r="C94">
        <v>5</v>
      </c>
      <c r="D94" t="s">
        <v>268</v>
      </c>
      <c r="F94" t="str">
        <f t="shared" si="13"/>
        <v>NEG153</v>
      </c>
      <c r="G94" t="str">
        <f t="shared" si="14"/>
        <v>SIMULACION DE NEGOCIOS MERCADOS INTERNC.</v>
      </c>
      <c r="H94">
        <f t="shared" si="15"/>
        <v>5</v>
      </c>
      <c r="I94">
        <f t="shared" si="16"/>
        <v>13</v>
      </c>
      <c r="J94">
        <f t="shared" si="17"/>
        <v>7</v>
      </c>
      <c r="K94">
        <f t="shared" si="18"/>
        <v>7</v>
      </c>
      <c r="L94">
        <f t="shared" si="19"/>
        <v>7</v>
      </c>
      <c r="M94" t="str">
        <f t="shared" si="20"/>
        <v>NEG142</v>
      </c>
      <c r="N94" t="str">
        <f t="shared" si="21"/>
        <v>MER147</v>
      </c>
      <c r="O94" t="str">
        <f t="shared" si="22"/>
        <v/>
      </c>
      <c r="P94" t="str">
        <f t="shared" si="25"/>
        <v>"NEG142"</v>
      </c>
      <c r="Q94" t="str">
        <f t="shared" si="25"/>
        <v>"MER147"</v>
      </c>
      <c r="R94" t="str">
        <f t="shared" si="25"/>
        <v/>
      </c>
      <c r="S94" t="b" cm="1">
        <f t="array" ref="S94">COUNT(FIND({0,1,2,3,4,5,6,7,8,9},A94))&gt;0</f>
        <v>1</v>
      </c>
      <c r="U94" t="str">
        <f t="shared" si="24"/>
        <v>{"codigo":"NEG153","asignatura":"SIMULACION DE NEGOCIOS MERCADOS INTERNC.","creditos":5,"prereq":["NEG142","MER147"]},</v>
      </c>
    </row>
    <row r="95" spans="1:21" x14ac:dyDescent="0.25">
      <c r="A95" t="s">
        <v>269</v>
      </c>
      <c r="B95" t="s">
        <v>270</v>
      </c>
      <c r="C95">
        <v>3</v>
      </c>
      <c r="D95" t="s">
        <v>271</v>
      </c>
      <c r="F95" t="str">
        <f t="shared" si="13"/>
        <v>NEG157</v>
      </c>
      <c r="G95" t="str">
        <f t="shared" si="14"/>
        <v>ESTRATEGIAS GRALES.COMPETITIVIDAD INT.</v>
      </c>
      <c r="H95">
        <f t="shared" si="15"/>
        <v>3</v>
      </c>
      <c r="I95">
        <f t="shared" si="16"/>
        <v>13</v>
      </c>
      <c r="J95">
        <f t="shared" si="17"/>
        <v>7</v>
      </c>
      <c r="K95">
        <f t="shared" si="18"/>
        <v>7</v>
      </c>
      <c r="L95">
        <f t="shared" si="19"/>
        <v>7</v>
      </c>
      <c r="M95" t="str">
        <f t="shared" si="20"/>
        <v>MER147</v>
      </c>
      <c r="N95" t="str">
        <f t="shared" si="21"/>
        <v>NEG142</v>
      </c>
      <c r="O95" t="str">
        <f t="shared" si="22"/>
        <v/>
      </c>
      <c r="P95" t="str">
        <f t="shared" si="25"/>
        <v>"MER147"</v>
      </c>
      <c r="Q95" t="str">
        <f t="shared" si="25"/>
        <v>"NEG142"</v>
      </c>
      <c r="R95" t="str">
        <f t="shared" si="25"/>
        <v/>
      </c>
      <c r="S95" t="b" cm="1">
        <f t="array" ref="S95">COUNT(FIND({0,1,2,3,4,5,6,7,8,9},A95))&gt;0</f>
        <v>1</v>
      </c>
      <c r="U95" t="str">
        <f t="shared" si="24"/>
        <v>{"codigo":"NEG157","asignatura":"ESTRATEGIAS GRALES.COMPETITIVIDAD INT.","creditos":3,"prereq":["MER147","NEG142"]}</v>
      </c>
    </row>
    <row r="96" spans="1:21" x14ac:dyDescent="0.25">
      <c r="D96"/>
      <c r="F96">
        <f t="shared" si="13"/>
        <v>0</v>
      </c>
      <c r="G96">
        <f t="shared" si="14"/>
        <v>0</v>
      </c>
      <c r="H96">
        <f t="shared" si="15"/>
        <v>0</v>
      </c>
      <c r="I96">
        <f t="shared" si="16"/>
        <v>0</v>
      </c>
      <c r="J96">
        <f t="shared" si="17"/>
        <v>0</v>
      </c>
      <c r="K96">
        <f t="shared" si="18"/>
        <v>0</v>
      </c>
      <c r="L96">
        <f t="shared" si="19"/>
        <v>0</v>
      </c>
      <c r="M96" t="str">
        <f t="shared" si="20"/>
        <v/>
      </c>
      <c r="N96" t="str">
        <f t="shared" si="21"/>
        <v/>
      </c>
      <c r="O96" t="str">
        <f t="shared" si="22"/>
        <v/>
      </c>
      <c r="P96" t="str">
        <f t="shared" si="25"/>
        <v/>
      </c>
      <c r="Q96" t="str">
        <f t="shared" si="25"/>
        <v/>
      </c>
      <c r="R96" t="str">
        <f t="shared" si="25"/>
        <v/>
      </c>
      <c r="S96" t="b" cm="1">
        <f t="array" ref="S96">COUNT(FIND({0,1,2,3,4,5,6,7,8,9},A96))&gt;0</f>
        <v>0</v>
      </c>
      <c r="U96" t="str">
        <f t="shared" si="24"/>
        <v/>
      </c>
    </row>
    <row r="97" spans="1:21" x14ac:dyDescent="0.25">
      <c r="D97"/>
      <c r="F97">
        <f t="shared" si="13"/>
        <v>0</v>
      </c>
      <c r="G97">
        <f t="shared" si="14"/>
        <v>0</v>
      </c>
      <c r="H97">
        <f t="shared" si="15"/>
        <v>0</v>
      </c>
      <c r="I97">
        <f t="shared" si="16"/>
        <v>0</v>
      </c>
      <c r="J97">
        <f t="shared" si="17"/>
        <v>0</v>
      </c>
      <c r="K97">
        <f t="shared" si="18"/>
        <v>0</v>
      </c>
      <c r="L97">
        <f t="shared" si="19"/>
        <v>0</v>
      </c>
      <c r="M97" t="str">
        <f t="shared" si="20"/>
        <v/>
      </c>
      <c r="N97" t="str">
        <f t="shared" si="21"/>
        <v/>
      </c>
      <c r="O97" t="str">
        <f t="shared" si="22"/>
        <v/>
      </c>
      <c r="P97" t="str">
        <f t="shared" si="25"/>
        <v/>
      </c>
      <c r="Q97" t="str">
        <f t="shared" si="25"/>
        <v/>
      </c>
      <c r="R97" t="str">
        <f t="shared" si="25"/>
        <v/>
      </c>
      <c r="S97" t="b" cm="1">
        <f t="array" ref="S97">COUNT(FIND({0,1,2,3,4,5,6,7,8,9},A97))&gt;0</f>
        <v>0</v>
      </c>
      <c r="U97" t="str">
        <f t="shared" si="24"/>
        <v/>
      </c>
    </row>
    <row r="98" spans="1:21" x14ac:dyDescent="0.25">
      <c r="A98" t="s">
        <v>36</v>
      </c>
      <c r="B98">
        <v>11</v>
      </c>
      <c r="D98"/>
      <c r="F98" t="str">
        <f t="shared" si="13"/>
        <v>DECIMO SEGUNDO CUATRIMESTRE</v>
      </c>
      <c r="G98">
        <f t="shared" si="14"/>
        <v>11</v>
      </c>
      <c r="H98">
        <f t="shared" si="15"/>
        <v>0</v>
      </c>
      <c r="I98">
        <f t="shared" si="16"/>
        <v>0</v>
      </c>
      <c r="J98">
        <f t="shared" si="17"/>
        <v>0</v>
      </c>
      <c r="K98">
        <f t="shared" si="18"/>
        <v>0</v>
      </c>
      <c r="L98">
        <f t="shared" si="19"/>
        <v>0</v>
      </c>
      <c r="M98" t="str">
        <f t="shared" si="20"/>
        <v/>
      </c>
      <c r="N98" t="str">
        <f t="shared" si="21"/>
        <v/>
      </c>
      <c r="O98" t="str">
        <f t="shared" si="22"/>
        <v/>
      </c>
      <c r="P98" t="str">
        <f t="shared" si="25"/>
        <v/>
      </c>
      <c r="Q98" t="str">
        <f t="shared" si="25"/>
        <v/>
      </c>
      <c r="R98" t="str">
        <f t="shared" si="25"/>
        <v/>
      </c>
      <c r="S98" t="b" cm="1">
        <f t="array" ref="S98">COUNT(FIND({0,1,2,3,4,5,6,7,8,9},A98))&gt;0</f>
        <v>0</v>
      </c>
      <c r="U98" t="str">
        <f t="shared" si="24"/>
        <v>,</v>
      </c>
    </row>
    <row r="99" spans="1:21" x14ac:dyDescent="0.25">
      <c r="A99" t="s">
        <v>272</v>
      </c>
      <c r="B99" t="s">
        <v>273</v>
      </c>
      <c r="C99">
        <v>6</v>
      </c>
      <c r="D99"/>
      <c r="F99" t="str">
        <f t="shared" si="13"/>
        <v xml:space="preserve">TES500 </v>
      </c>
      <c r="G99" t="str">
        <f t="shared" si="14"/>
        <v>TRABAJO DE GRADO O CURSO MONOGRAFICO</v>
      </c>
      <c r="H99">
        <f t="shared" si="15"/>
        <v>6</v>
      </c>
      <c r="I99">
        <f t="shared" si="16"/>
        <v>0</v>
      </c>
      <c r="J99">
        <f t="shared" si="17"/>
        <v>0</v>
      </c>
      <c r="K99">
        <f t="shared" si="18"/>
        <v>0</v>
      </c>
      <c r="L99">
        <f t="shared" si="19"/>
        <v>0</v>
      </c>
      <c r="M99" t="str">
        <f t="shared" si="20"/>
        <v/>
      </c>
      <c r="N99" t="str">
        <f t="shared" si="21"/>
        <v/>
      </c>
      <c r="O99" t="str">
        <f t="shared" si="22"/>
        <v/>
      </c>
      <c r="P99" t="str">
        <f t="shared" si="25"/>
        <v/>
      </c>
      <c r="Q99" t="str">
        <f t="shared" si="25"/>
        <v/>
      </c>
      <c r="R99" t="str">
        <f t="shared" si="25"/>
        <v/>
      </c>
      <c r="S99" t="b" cm="1">
        <f t="array" ref="S99">COUNT(FIND({0,1,2,3,4,5,6,7,8,9},A99))&gt;0</f>
        <v>1</v>
      </c>
      <c r="U99" t="str">
        <f t="shared" si="24"/>
        <v>{"codigo":"TES500 ","asignatura":"TRABAJO DE GRADO O CURSO MONOGRAFICO","creditos":6,"prereq":[]}</v>
      </c>
    </row>
    <row r="100" spans="1:21" x14ac:dyDescent="0.25">
      <c r="F100">
        <f t="shared" si="13"/>
        <v>0</v>
      </c>
      <c r="G100">
        <f t="shared" si="14"/>
        <v>0</v>
      </c>
      <c r="H100">
        <f t="shared" si="15"/>
        <v>0</v>
      </c>
      <c r="I100">
        <f t="shared" si="16"/>
        <v>0</v>
      </c>
      <c r="J100">
        <f t="shared" si="17"/>
        <v>0</v>
      </c>
      <c r="K100">
        <f t="shared" si="18"/>
        <v>0</v>
      </c>
      <c r="L100">
        <f t="shared" si="19"/>
        <v>0</v>
      </c>
      <c r="M100" t="str">
        <f t="shared" si="20"/>
        <v/>
      </c>
      <c r="N100" t="str">
        <f t="shared" si="21"/>
        <v/>
      </c>
      <c r="O100" t="str">
        <f t="shared" si="22"/>
        <v/>
      </c>
      <c r="P100" t="str">
        <f t="shared" si="25"/>
        <v/>
      </c>
      <c r="Q100" t="str">
        <f t="shared" si="25"/>
        <v/>
      </c>
      <c r="R100" t="str">
        <f t="shared" si="25"/>
        <v/>
      </c>
      <c r="S100" t="b" cm="1">
        <f t="array" ref="S100">COUNT(FIND({0,1,2,3,4,5,6,7,8,9},A100))&gt;0</f>
        <v>0</v>
      </c>
      <c r="U100" t="str">
        <f t="shared" si="24"/>
        <v/>
      </c>
    </row>
    <row r="101" spans="1:21" x14ac:dyDescent="0.25">
      <c r="F101">
        <f t="shared" si="13"/>
        <v>0</v>
      </c>
      <c r="G101">
        <f t="shared" si="14"/>
        <v>0</v>
      </c>
      <c r="H101">
        <f t="shared" si="15"/>
        <v>0</v>
      </c>
      <c r="I101">
        <f t="shared" si="16"/>
        <v>0</v>
      </c>
      <c r="J101">
        <f t="shared" si="17"/>
        <v>0</v>
      </c>
      <c r="K101">
        <f t="shared" si="18"/>
        <v>0</v>
      </c>
      <c r="L101">
        <f t="shared" si="19"/>
        <v>0</v>
      </c>
      <c r="M101" t="str">
        <f t="shared" si="20"/>
        <v/>
      </c>
      <c r="N101" t="str">
        <f t="shared" si="21"/>
        <v/>
      </c>
      <c r="O101" t="str">
        <f t="shared" si="22"/>
        <v/>
      </c>
      <c r="P101" t="str">
        <f t="shared" si="25"/>
        <v/>
      </c>
      <c r="Q101" t="str">
        <f t="shared" si="25"/>
        <v/>
      </c>
      <c r="R101" t="str">
        <f t="shared" si="25"/>
        <v/>
      </c>
      <c r="S101" t="b" cm="1">
        <f t="array" ref="S101">COUNT(FIND({0,1,2,3,4,5,6,7,8,9},A101))&gt;0</f>
        <v>0</v>
      </c>
      <c r="U101" t="str">
        <f t="shared" si="24"/>
        <v/>
      </c>
    </row>
    <row r="102" spans="1:21" x14ac:dyDescent="0.25">
      <c r="F102">
        <f t="shared" si="13"/>
        <v>0</v>
      </c>
      <c r="G102">
        <f t="shared" si="14"/>
        <v>0</v>
      </c>
      <c r="H102">
        <f t="shared" si="15"/>
        <v>0</v>
      </c>
      <c r="I102">
        <f t="shared" si="16"/>
        <v>0</v>
      </c>
      <c r="J102">
        <f t="shared" si="17"/>
        <v>0</v>
      </c>
      <c r="K102">
        <f t="shared" si="18"/>
        <v>0</v>
      </c>
      <c r="L102">
        <f t="shared" si="19"/>
        <v>0</v>
      </c>
      <c r="M102" t="str">
        <f t="shared" si="20"/>
        <v/>
      </c>
      <c r="N102" t="str">
        <f t="shared" si="21"/>
        <v/>
      </c>
      <c r="O102" t="str">
        <f t="shared" si="22"/>
        <v/>
      </c>
      <c r="P102" t="str">
        <f t="shared" si="25"/>
        <v/>
      </c>
      <c r="Q102" t="str">
        <f t="shared" si="25"/>
        <v/>
      </c>
      <c r="R102" t="str">
        <f t="shared" si="25"/>
        <v/>
      </c>
      <c r="S102" t="b" cm="1">
        <f t="array" ref="S102">COUNT(FIND({0,1,2,3,4,5,6,7,8,9},A102))&gt;0</f>
        <v>0</v>
      </c>
      <c r="U102" t="str">
        <f t="shared" si="24"/>
        <v/>
      </c>
    </row>
    <row r="103" spans="1:21" x14ac:dyDescent="0.25">
      <c r="F103">
        <f t="shared" si="13"/>
        <v>0</v>
      </c>
      <c r="G103">
        <f t="shared" si="14"/>
        <v>0</v>
      </c>
      <c r="H103">
        <f t="shared" si="15"/>
        <v>0</v>
      </c>
      <c r="I103">
        <f t="shared" si="16"/>
        <v>0</v>
      </c>
      <c r="J103">
        <f t="shared" si="17"/>
        <v>0</v>
      </c>
      <c r="K103">
        <f t="shared" si="18"/>
        <v>0</v>
      </c>
      <c r="L103">
        <f t="shared" si="19"/>
        <v>0</v>
      </c>
      <c r="M103" t="str">
        <f t="shared" si="20"/>
        <v/>
      </c>
      <c r="N103" t="str">
        <f t="shared" si="21"/>
        <v/>
      </c>
      <c r="O103" t="str">
        <f t="shared" si="22"/>
        <v/>
      </c>
      <c r="P103" t="str">
        <f t="shared" si="25"/>
        <v/>
      </c>
      <c r="Q103" t="str">
        <f t="shared" si="25"/>
        <v/>
      </c>
      <c r="R103" t="str">
        <f t="shared" si="25"/>
        <v/>
      </c>
      <c r="S103" t="b" cm="1">
        <f t="array" ref="S103">COUNT(FIND({0,1,2,3,4,5,6,7,8,9},A103))&gt;0</f>
        <v>0</v>
      </c>
      <c r="U103" t="str">
        <f t="shared" si="24"/>
        <v/>
      </c>
    </row>
    <row r="104" spans="1:21" x14ac:dyDescent="0.25">
      <c r="F104">
        <f t="shared" si="13"/>
        <v>0</v>
      </c>
      <c r="G104">
        <f t="shared" si="14"/>
        <v>0</v>
      </c>
      <c r="H104">
        <f t="shared" si="15"/>
        <v>0</v>
      </c>
      <c r="I104">
        <f t="shared" si="16"/>
        <v>0</v>
      </c>
      <c r="J104">
        <f t="shared" si="17"/>
        <v>0</v>
      </c>
      <c r="K104">
        <f t="shared" si="18"/>
        <v>0</v>
      </c>
      <c r="L104">
        <f t="shared" si="19"/>
        <v>0</v>
      </c>
      <c r="M104" t="str">
        <f t="shared" si="20"/>
        <v/>
      </c>
      <c r="N104" t="str">
        <f t="shared" si="21"/>
        <v/>
      </c>
      <c r="O104" t="str">
        <f t="shared" si="22"/>
        <v/>
      </c>
      <c r="P104" t="str">
        <f t="shared" si="25"/>
        <v/>
      </c>
      <c r="Q104" t="str">
        <f t="shared" si="25"/>
        <v/>
      </c>
      <c r="R104" t="str">
        <f t="shared" si="25"/>
        <v/>
      </c>
      <c r="S104" t="b" cm="1">
        <f t="array" ref="S104">COUNT(FIND({0,1,2,3,4,5,6,7,8,9},A104))&gt;0</f>
        <v>0</v>
      </c>
      <c r="U104" t="str">
        <f t="shared" si="24"/>
        <v/>
      </c>
    </row>
    <row r="105" spans="1:21" x14ac:dyDescent="0.25">
      <c r="F105">
        <f t="shared" si="13"/>
        <v>0</v>
      </c>
      <c r="G105">
        <f t="shared" si="14"/>
        <v>0</v>
      </c>
      <c r="H105">
        <f t="shared" si="15"/>
        <v>0</v>
      </c>
      <c r="I105">
        <f t="shared" si="16"/>
        <v>0</v>
      </c>
      <c r="J105">
        <f t="shared" si="17"/>
        <v>0</v>
      </c>
      <c r="K105">
        <f t="shared" si="18"/>
        <v>0</v>
      </c>
      <c r="L105">
        <f t="shared" si="19"/>
        <v>0</v>
      </c>
      <c r="M105" t="str">
        <f t="shared" si="20"/>
        <v/>
      </c>
      <c r="N105" t="str">
        <f t="shared" si="21"/>
        <v/>
      </c>
      <c r="O105" t="str">
        <f t="shared" si="22"/>
        <v/>
      </c>
      <c r="P105" t="str">
        <f t="shared" si="25"/>
        <v/>
      </c>
      <c r="Q105" t="str">
        <f t="shared" si="25"/>
        <v/>
      </c>
      <c r="R105" t="str">
        <f t="shared" si="25"/>
        <v/>
      </c>
      <c r="S105" t="b" cm="1">
        <f t="array" ref="S105">COUNT(FIND({0,1,2,3,4,5,6,7,8,9},A105))&gt;0</f>
        <v>0</v>
      </c>
      <c r="U105" t="str">
        <f t="shared" si="24"/>
        <v/>
      </c>
    </row>
    <row r="106" spans="1:21" x14ac:dyDescent="0.25">
      <c r="F106">
        <f t="shared" si="13"/>
        <v>0</v>
      </c>
      <c r="G106">
        <f t="shared" si="14"/>
        <v>0</v>
      </c>
      <c r="H106">
        <f t="shared" si="15"/>
        <v>0</v>
      </c>
      <c r="I106">
        <f t="shared" si="16"/>
        <v>0</v>
      </c>
      <c r="J106">
        <f t="shared" si="17"/>
        <v>0</v>
      </c>
      <c r="K106">
        <f t="shared" si="18"/>
        <v>0</v>
      </c>
      <c r="L106">
        <f t="shared" si="19"/>
        <v>0</v>
      </c>
      <c r="M106" t="str">
        <f t="shared" si="20"/>
        <v/>
      </c>
      <c r="N106" t="str">
        <f t="shared" si="21"/>
        <v/>
      </c>
      <c r="O106" t="str">
        <f t="shared" si="22"/>
        <v/>
      </c>
      <c r="P106" t="str">
        <f t="shared" si="25"/>
        <v/>
      </c>
      <c r="Q106" t="str">
        <f t="shared" si="25"/>
        <v/>
      </c>
      <c r="R106" t="str">
        <f t="shared" si="25"/>
        <v/>
      </c>
      <c r="S106" t="b" cm="1">
        <f t="array" ref="S106">COUNT(FIND({0,1,2,3,4,5,6,7,8,9},A106))&gt;0</f>
        <v>0</v>
      </c>
      <c r="U106" t="str">
        <f t="shared" si="24"/>
        <v/>
      </c>
    </row>
    <row r="107" spans="1:21" x14ac:dyDescent="0.25">
      <c r="F107">
        <f t="shared" si="13"/>
        <v>0</v>
      </c>
      <c r="G107">
        <f t="shared" si="14"/>
        <v>0</v>
      </c>
      <c r="H107">
        <f t="shared" si="15"/>
        <v>0</v>
      </c>
      <c r="I107">
        <f t="shared" si="16"/>
        <v>0</v>
      </c>
      <c r="J107">
        <f t="shared" si="17"/>
        <v>0</v>
      </c>
      <c r="K107">
        <f t="shared" si="18"/>
        <v>0</v>
      </c>
      <c r="L107">
        <f t="shared" si="19"/>
        <v>0</v>
      </c>
      <c r="M107" t="str">
        <f t="shared" si="20"/>
        <v/>
      </c>
      <c r="N107" t="str">
        <f t="shared" si="21"/>
        <v/>
      </c>
      <c r="O107" t="str">
        <f t="shared" si="22"/>
        <v/>
      </c>
      <c r="P107" t="str">
        <f t="shared" si="25"/>
        <v/>
      </c>
      <c r="Q107" t="str">
        <f t="shared" si="25"/>
        <v/>
      </c>
      <c r="R107" t="str">
        <f t="shared" si="25"/>
        <v/>
      </c>
      <c r="S107" t="b" cm="1">
        <f t="array" ref="S107">COUNT(FIND({0,1,2,3,4,5,6,7,8,9},A107))&gt;0</f>
        <v>0</v>
      </c>
      <c r="U107" t="str">
        <f t="shared" si="24"/>
        <v/>
      </c>
    </row>
    <row r="108" spans="1:21" x14ac:dyDescent="0.25">
      <c r="F108">
        <f t="shared" si="13"/>
        <v>0</v>
      </c>
      <c r="G108">
        <f t="shared" si="14"/>
        <v>0</v>
      </c>
      <c r="H108">
        <f t="shared" si="15"/>
        <v>0</v>
      </c>
      <c r="I108">
        <f t="shared" si="16"/>
        <v>0</v>
      </c>
      <c r="J108">
        <f t="shared" si="17"/>
        <v>0</v>
      </c>
      <c r="K108">
        <f t="shared" si="18"/>
        <v>0</v>
      </c>
      <c r="L108">
        <f t="shared" si="19"/>
        <v>0</v>
      </c>
      <c r="M108" t="str">
        <f t="shared" si="20"/>
        <v/>
      </c>
      <c r="N108" t="str">
        <f t="shared" si="21"/>
        <v/>
      </c>
      <c r="O108" t="str">
        <f t="shared" si="22"/>
        <v/>
      </c>
      <c r="P108" t="str">
        <f t="shared" si="25"/>
        <v/>
      </c>
      <c r="Q108" t="str">
        <f t="shared" si="25"/>
        <v/>
      </c>
      <c r="R108" t="str">
        <f t="shared" si="25"/>
        <v/>
      </c>
      <c r="S108" t="b" cm="1">
        <f t="array" ref="S108">COUNT(FIND({0,1,2,3,4,5,6,7,8,9},A108))&gt;0</f>
        <v>0</v>
      </c>
      <c r="U108" t="str">
        <f t="shared" si="24"/>
        <v/>
      </c>
    </row>
    <row r="109" spans="1:21" x14ac:dyDescent="0.25">
      <c r="F109">
        <f t="shared" si="13"/>
        <v>0</v>
      </c>
      <c r="G109">
        <f t="shared" si="14"/>
        <v>0</v>
      </c>
      <c r="H109">
        <f t="shared" si="15"/>
        <v>0</v>
      </c>
      <c r="I109">
        <f t="shared" si="16"/>
        <v>0</v>
      </c>
      <c r="J109">
        <f t="shared" si="17"/>
        <v>0</v>
      </c>
      <c r="K109">
        <f t="shared" si="18"/>
        <v>0</v>
      </c>
      <c r="L109">
        <f t="shared" si="19"/>
        <v>0</v>
      </c>
      <c r="M109" t="str">
        <f t="shared" si="20"/>
        <v/>
      </c>
      <c r="N109" t="str">
        <f t="shared" si="21"/>
        <v/>
      </c>
      <c r="O109" t="str">
        <f t="shared" si="22"/>
        <v/>
      </c>
      <c r="P109" t="str">
        <f t="shared" si="25"/>
        <v/>
      </c>
      <c r="Q109" t="str">
        <f t="shared" si="25"/>
        <v/>
      </c>
      <c r="R109" t="str">
        <f t="shared" si="25"/>
        <v/>
      </c>
      <c r="S109" t="b" cm="1">
        <f t="array" ref="S109">COUNT(FIND({0,1,2,3,4,5,6,7,8,9},A109))&gt;0</f>
        <v>0</v>
      </c>
      <c r="U109" t="str">
        <f t="shared" si="24"/>
        <v/>
      </c>
    </row>
    <row r="110" spans="1:21" x14ac:dyDescent="0.25">
      <c r="F110">
        <f t="shared" si="13"/>
        <v>0</v>
      </c>
      <c r="G110">
        <f t="shared" si="14"/>
        <v>0</v>
      </c>
      <c r="H110">
        <f t="shared" si="15"/>
        <v>0</v>
      </c>
      <c r="I110">
        <f t="shared" si="16"/>
        <v>0</v>
      </c>
      <c r="J110">
        <f t="shared" si="17"/>
        <v>0</v>
      </c>
      <c r="K110">
        <f t="shared" si="18"/>
        <v>0</v>
      </c>
      <c r="L110">
        <f t="shared" si="19"/>
        <v>0</v>
      </c>
      <c r="M110" t="str">
        <f t="shared" si="20"/>
        <v/>
      </c>
      <c r="N110" t="str">
        <f t="shared" si="21"/>
        <v/>
      </c>
      <c r="O110" t="str">
        <f t="shared" si="22"/>
        <v/>
      </c>
      <c r="P110" t="str">
        <f t="shared" si="25"/>
        <v/>
      </c>
      <c r="Q110" t="str">
        <f t="shared" si="25"/>
        <v/>
      </c>
      <c r="R110" t="str">
        <f t="shared" si="25"/>
        <v/>
      </c>
      <c r="S110" t="b" cm="1">
        <f t="array" ref="S110">COUNT(FIND({0,1,2,3,4,5,6,7,8,9},A110))&gt;0</f>
        <v>0</v>
      </c>
      <c r="U110" t="str">
        <f t="shared" si="24"/>
        <v/>
      </c>
    </row>
    <row r="111" spans="1:21" x14ac:dyDescent="0.25">
      <c r="F111">
        <f t="shared" si="13"/>
        <v>0</v>
      </c>
      <c r="G111">
        <f t="shared" si="14"/>
        <v>0</v>
      </c>
      <c r="H111">
        <f t="shared" si="15"/>
        <v>0</v>
      </c>
      <c r="I111">
        <f t="shared" si="16"/>
        <v>0</v>
      </c>
      <c r="J111">
        <f t="shared" si="17"/>
        <v>0</v>
      </c>
      <c r="K111">
        <f t="shared" si="18"/>
        <v>0</v>
      </c>
      <c r="L111">
        <f t="shared" si="19"/>
        <v>0</v>
      </c>
      <c r="M111" t="str">
        <f t="shared" si="20"/>
        <v/>
      </c>
      <c r="N111" t="str">
        <f t="shared" si="21"/>
        <v/>
      </c>
      <c r="O111" t="str">
        <f t="shared" si="22"/>
        <v/>
      </c>
      <c r="P111" t="str">
        <f t="shared" si="25"/>
        <v/>
      </c>
      <c r="Q111" t="str">
        <f t="shared" si="25"/>
        <v/>
      </c>
      <c r="R111" t="str">
        <f t="shared" si="25"/>
        <v/>
      </c>
      <c r="S111" t="b" cm="1">
        <f t="array" ref="S111">COUNT(FIND({0,1,2,3,4,5,6,7,8,9},A111))&gt;0</f>
        <v>0</v>
      </c>
      <c r="U111" t="str">
        <f t="shared" si="24"/>
        <v/>
      </c>
    </row>
    <row r="112" spans="1:21" x14ac:dyDescent="0.25">
      <c r="F112">
        <f t="shared" si="13"/>
        <v>0</v>
      </c>
      <c r="G112">
        <f t="shared" si="14"/>
        <v>0</v>
      </c>
      <c r="H112">
        <f t="shared" si="15"/>
        <v>0</v>
      </c>
      <c r="I112">
        <f t="shared" si="16"/>
        <v>0</v>
      </c>
      <c r="J112">
        <f t="shared" si="17"/>
        <v>0</v>
      </c>
      <c r="K112">
        <f t="shared" si="18"/>
        <v>0</v>
      </c>
      <c r="L112">
        <f t="shared" si="19"/>
        <v>0</v>
      </c>
      <c r="M112" t="str">
        <f t="shared" si="20"/>
        <v/>
      </c>
      <c r="N112" t="str">
        <f t="shared" si="21"/>
        <v/>
      </c>
      <c r="O112" t="str">
        <f t="shared" si="22"/>
        <v/>
      </c>
      <c r="P112" t="str">
        <f t="shared" si="25"/>
        <v/>
      </c>
      <c r="Q112" t="str">
        <f t="shared" si="25"/>
        <v/>
      </c>
      <c r="R112" t="str">
        <f t="shared" si="25"/>
        <v/>
      </c>
      <c r="S112" t="b" cm="1">
        <f t="array" ref="S112">COUNT(FIND({0,1,2,3,4,5,6,7,8,9},A112))&gt;0</f>
        <v>0</v>
      </c>
      <c r="U112" t="str">
        <f t="shared" si="24"/>
        <v/>
      </c>
    </row>
    <row r="113" spans="6:21" x14ac:dyDescent="0.25">
      <c r="F113">
        <f t="shared" si="13"/>
        <v>0</v>
      </c>
      <c r="G113">
        <f t="shared" si="14"/>
        <v>0</v>
      </c>
      <c r="H113">
        <f t="shared" si="15"/>
        <v>0</v>
      </c>
      <c r="I113">
        <f t="shared" si="16"/>
        <v>0</v>
      </c>
      <c r="J113">
        <f t="shared" si="17"/>
        <v>0</v>
      </c>
      <c r="K113">
        <f t="shared" si="18"/>
        <v>0</v>
      </c>
      <c r="L113">
        <f t="shared" si="19"/>
        <v>0</v>
      </c>
      <c r="M113" t="str">
        <f t="shared" si="20"/>
        <v/>
      </c>
      <c r="N113" t="str">
        <f t="shared" si="21"/>
        <v/>
      </c>
      <c r="O113" t="str">
        <f t="shared" si="22"/>
        <v/>
      </c>
      <c r="P113" t="str">
        <f t="shared" si="25"/>
        <v/>
      </c>
      <c r="Q113" t="str">
        <f t="shared" si="25"/>
        <v/>
      </c>
      <c r="R113" t="str">
        <f t="shared" si="25"/>
        <v/>
      </c>
      <c r="S113" t="b" cm="1">
        <f t="array" ref="S113">COUNT(FIND({0,1,2,3,4,5,6,7,8,9},A113))&gt;0</f>
        <v>0</v>
      </c>
      <c r="U113" t="str">
        <f t="shared" si="24"/>
        <v/>
      </c>
    </row>
    <row r="114" spans="6:21" x14ac:dyDescent="0.25">
      <c r="F114">
        <f t="shared" si="13"/>
        <v>0</v>
      </c>
      <c r="G114">
        <f t="shared" si="14"/>
        <v>0</v>
      </c>
      <c r="H114">
        <f t="shared" si="15"/>
        <v>0</v>
      </c>
      <c r="I114">
        <f t="shared" si="16"/>
        <v>0</v>
      </c>
      <c r="J114">
        <f t="shared" si="17"/>
        <v>0</v>
      </c>
      <c r="K114">
        <f t="shared" si="18"/>
        <v>0</v>
      </c>
      <c r="L114">
        <f t="shared" si="19"/>
        <v>0</v>
      </c>
      <c r="M114" t="str">
        <f t="shared" si="20"/>
        <v/>
      </c>
      <c r="N114" t="str">
        <f t="shared" si="21"/>
        <v/>
      </c>
      <c r="O114" t="str">
        <f t="shared" si="22"/>
        <v/>
      </c>
      <c r="P114" t="str">
        <f t="shared" si="25"/>
        <v/>
      </c>
      <c r="Q114" t="str">
        <f t="shared" si="25"/>
        <v/>
      </c>
      <c r="R114" t="str">
        <f t="shared" si="25"/>
        <v/>
      </c>
      <c r="S114" t="b" cm="1">
        <f t="array" ref="S114">COUNT(FIND({0,1,2,3,4,5,6,7,8,9},A114))&gt;0</f>
        <v>0</v>
      </c>
      <c r="U114" t="str">
        <f t="shared" si="24"/>
        <v/>
      </c>
    </row>
    <row r="115" spans="6:21" x14ac:dyDescent="0.25">
      <c r="F115">
        <f t="shared" si="13"/>
        <v>0</v>
      </c>
      <c r="G115">
        <f t="shared" si="14"/>
        <v>0</v>
      </c>
      <c r="H115">
        <f t="shared" si="15"/>
        <v>0</v>
      </c>
      <c r="I115">
        <f t="shared" si="16"/>
        <v>0</v>
      </c>
      <c r="J115">
        <f t="shared" si="17"/>
        <v>0</v>
      </c>
      <c r="K115">
        <f t="shared" si="18"/>
        <v>0</v>
      </c>
      <c r="L115">
        <f t="shared" si="19"/>
        <v>0</v>
      </c>
      <c r="M115" t="str">
        <f t="shared" si="20"/>
        <v/>
      </c>
      <c r="N115" t="str">
        <f t="shared" si="21"/>
        <v/>
      </c>
      <c r="O115" t="str">
        <f t="shared" si="22"/>
        <v/>
      </c>
      <c r="P115" t="str">
        <f t="shared" si="25"/>
        <v/>
      </c>
      <c r="Q115" t="str">
        <f t="shared" si="25"/>
        <v/>
      </c>
      <c r="R115" t="str">
        <f t="shared" si="25"/>
        <v/>
      </c>
      <c r="S115" t="b" cm="1">
        <f t="array" ref="S115">COUNT(FIND({0,1,2,3,4,5,6,7,8,9},A115))&gt;0</f>
        <v>0</v>
      </c>
      <c r="U115" t="str">
        <f t="shared" si="24"/>
        <v/>
      </c>
    </row>
    <row r="116" spans="6:21" x14ac:dyDescent="0.25">
      <c r="F116">
        <f t="shared" si="13"/>
        <v>0</v>
      </c>
      <c r="G116">
        <f t="shared" si="14"/>
        <v>0</v>
      </c>
      <c r="H116">
        <f t="shared" si="15"/>
        <v>0</v>
      </c>
      <c r="I116">
        <f t="shared" si="16"/>
        <v>0</v>
      </c>
      <c r="J116">
        <f t="shared" si="17"/>
        <v>0</v>
      </c>
      <c r="K116">
        <f t="shared" si="18"/>
        <v>0</v>
      </c>
      <c r="L116">
        <f t="shared" si="19"/>
        <v>0</v>
      </c>
      <c r="M116" t="str">
        <f t="shared" si="20"/>
        <v/>
      </c>
      <c r="N116" t="str">
        <f t="shared" si="21"/>
        <v/>
      </c>
      <c r="O116" t="str">
        <f t="shared" si="22"/>
        <v/>
      </c>
      <c r="P116" t="str">
        <f t="shared" si="25"/>
        <v/>
      </c>
      <c r="Q116" t="str">
        <f t="shared" si="25"/>
        <v/>
      </c>
      <c r="R116" t="str">
        <f t="shared" si="25"/>
        <v/>
      </c>
      <c r="S116" t="b" cm="1">
        <f t="array" ref="S116">COUNT(FIND({0,1,2,3,4,5,6,7,8,9},A116))&gt;0</f>
        <v>0</v>
      </c>
      <c r="U116" t="str">
        <f t="shared" si="24"/>
        <v/>
      </c>
    </row>
    <row r="117" spans="6:21" x14ac:dyDescent="0.25">
      <c r="F117">
        <f t="shared" si="13"/>
        <v>0</v>
      </c>
      <c r="G117">
        <f t="shared" si="14"/>
        <v>0</v>
      </c>
      <c r="H117">
        <f t="shared" si="15"/>
        <v>0</v>
      </c>
      <c r="I117">
        <f t="shared" si="16"/>
        <v>0</v>
      </c>
      <c r="J117">
        <f t="shared" si="17"/>
        <v>0</v>
      </c>
      <c r="K117">
        <f t="shared" si="18"/>
        <v>0</v>
      </c>
      <c r="L117">
        <f t="shared" si="19"/>
        <v>0</v>
      </c>
      <c r="M117" t="str">
        <f t="shared" si="20"/>
        <v/>
      </c>
      <c r="N117" t="str">
        <f t="shared" si="21"/>
        <v/>
      </c>
      <c r="O117" t="str">
        <f t="shared" si="22"/>
        <v/>
      </c>
      <c r="P117" t="str">
        <f t="shared" si="25"/>
        <v/>
      </c>
      <c r="Q117" t="str">
        <f t="shared" si="25"/>
        <v/>
      </c>
      <c r="R117" t="str">
        <f t="shared" si="25"/>
        <v/>
      </c>
      <c r="S117" t="b" cm="1">
        <f t="array" ref="S117">COUNT(FIND({0,1,2,3,4,5,6,7,8,9},A117))&gt;0</f>
        <v>0</v>
      </c>
      <c r="U117" t="str">
        <f t="shared" si="24"/>
        <v/>
      </c>
    </row>
    <row r="118" spans="6:21" x14ac:dyDescent="0.25">
      <c r="F118">
        <f t="shared" si="13"/>
        <v>0</v>
      </c>
      <c r="G118">
        <f t="shared" si="14"/>
        <v>0</v>
      </c>
      <c r="H118">
        <f t="shared" si="15"/>
        <v>0</v>
      </c>
      <c r="I118">
        <f t="shared" si="16"/>
        <v>0</v>
      </c>
      <c r="J118">
        <f t="shared" si="17"/>
        <v>0</v>
      </c>
      <c r="K118">
        <f t="shared" si="18"/>
        <v>0</v>
      </c>
      <c r="L118">
        <f t="shared" si="19"/>
        <v>0</v>
      </c>
      <c r="M118" t="str">
        <f t="shared" si="20"/>
        <v/>
      </c>
      <c r="N118" t="str">
        <f t="shared" si="21"/>
        <v/>
      </c>
      <c r="O118" t="str">
        <f t="shared" si="22"/>
        <v/>
      </c>
      <c r="P118" t="str">
        <f t="shared" si="25"/>
        <v/>
      </c>
      <c r="Q118" t="str">
        <f t="shared" si="25"/>
        <v/>
      </c>
      <c r="R118" t="str">
        <f t="shared" si="25"/>
        <v/>
      </c>
      <c r="S118" t="b" cm="1">
        <f t="array" ref="S118">COUNT(FIND({0,1,2,3,4,5,6,7,8,9},A118))&gt;0</f>
        <v>0</v>
      </c>
      <c r="U118" t="str">
        <f t="shared" si="24"/>
        <v/>
      </c>
    </row>
    <row r="119" spans="6:21" x14ac:dyDescent="0.25">
      <c r="F119">
        <f t="shared" si="13"/>
        <v>0</v>
      </c>
      <c r="G119">
        <f t="shared" si="14"/>
        <v>0</v>
      </c>
      <c r="H119">
        <f t="shared" si="15"/>
        <v>0</v>
      </c>
      <c r="I119">
        <f t="shared" si="16"/>
        <v>0</v>
      </c>
      <c r="J119">
        <f t="shared" si="17"/>
        <v>0</v>
      </c>
      <c r="K119">
        <f t="shared" si="18"/>
        <v>0</v>
      </c>
      <c r="L119">
        <f t="shared" si="19"/>
        <v>0</v>
      </c>
      <c r="M119" t="str">
        <f t="shared" si="20"/>
        <v/>
      </c>
      <c r="N119" t="str">
        <f t="shared" si="21"/>
        <v/>
      </c>
      <c r="O119" t="str">
        <f t="shared" si="22"/>
        <v/>
      </c>
      <c r="P119" t="str">
        <f t="shared" si="25"/>
        <v/>
      </c>
      <c r="Q119" t="str">
        <f t="shared" si="25"/>
        <v/>
      </c>
      <c r="R119" t="str">
        <f t="shared" si="25"/>
        <v/>
      </c>
      <c r="S119" t="b" cm="1">
        <f t="array" ref="S119">COUNT(FIND({0,1,2,3,4,5,6,7,8,9},A119))&gt;0</f>
        <v>0</v>
      </c>
      <c r="U119" t="str">
        <f t="shared" si="24"/>
        <v/>
      </c>
    </row>
    <row r="120" spans="6:21" x14ac:dyDescent="0.25">
      <c r="F120">
        <f t="shared" si="13"/>
        <v>0</v>
      </c>
      <c r="G120">
        <f t="shared" si="14"/>
        <v>0</v>
      </c>
      <c r="H120">
        <f t="shared" si="15"/>
        <v>0</v>
      </c>
      <c r="I120">
        <f t="shared" si="16"/>
        <v>0</v>
      </c>
      <c r="J120">
        <f t="shared" si="17"/>
        <v>0</v>
      </c>
      <c r="K120">
        <f t="shared" si="18"/>
        <v>0</v>
      </c>
      <c r="L120">
        <f t="shared" si="19"/>
        <v>0</v>
      </c>
      <c r="M120" t="str">
        <f t="shared" si="20"/>
        <v/>
      </c>
      <c r="N120" t="str">
        <f t="shared" si="21"/>
        <v/>
      </c>
      <c r="O120" t="str">
        <f t="shared" si="22"/>
        <v/>
      </c>
      <c r="P120" t="str">
        <f t="shared" si="25"/>
        <v/>
      </c>
      <c r="Q120" t="str">
        <f t="shared" si="25"/>
        <v/>
      </c>
      <c r="R120" t="str">
        <f t="shared" si="25"/>
        <v/>
      </c>
      <c r="S120" t="b" cm="1">
        <f t="array" ref="S120">COUNT(FIND({0,1,2,3,4,5,6,7,8,9},A120))&gt;0</f>
        <v>0</v>
      </c>
      <c r="U120" t="str">
        <f t="shared" si="24"/>
        <v/>
      </c>
    </row>
    <row r="121" spans="6:21" x14ac:dyDescent="0.25">
      <c r="F121">
        <f t="shared" si="13"/>
        <v>0</v>
      </c>
      <c r="G121">
        <f t="shared" si="14"/>
        <v>0</v>
      </c>
      <c r="H121">
        <f t="shared" si="15"/>
        <v>0</v>
      </c>
      <c r="I121">
        <f t="shared" si="16"/>
        <v>0</v>
      </c>
      <c r="J121">
        <f t="shared" si="17"/>
        <v>0</v>
      </c>
      <c r="K121">
        <f t="shared" si="18"/>
        <v>0</v>
      </c>
      <c r="L121">
        <f t="shared" si="19"/>
        <v>0</v>
      </c>
      <c r="M121" t="str">
        <f t="shared" si="20"/>
        <v/>
      </c>
      <c r="N121" t="str">
        <f t="shared" si="21"/>
        <v/>
      </c>
      <c r="O121" t="str">
        <f t="shared" si="22"/>
        <v/>
      </c>
      <c r="P121" t="str">
        <f t="shared" si="25"/>
        <v/>
      </c>
      <c r="Q121" t="str">
        <f t="shared" si="25"/>
        <v/>
      </c>
      <c r="R121" t="str">
        <f t="shared" si="25"/>
        <v/>
      </c>
      <c r="S121" t="b" cm="1">
        <f t="array" ref="S121">COUNT(FIND({0,1,2,3,4,5,6,7,8,9},A121))&gt;0</f>
        <v>0</v>
      </c>
      <c r="U121" t="str">
        <f t="shared" si="24"/>
        <v/>
      </c>
    </row>
    <row r="122" spans="6:21" x14ac:dyDescent="0.25">
      <c r="F122">
        <f t="shared" si="13"/>
        <v>0</v>
      </c>
      <c r="G122">
        <f t="shared" si="14"/>
        <v>0</v>
      </c>
      <c r="H122">
        <f t="shared" si="15"/>
        <v>0</v>
      </c>
      <c r="I122">
        <f t="shared" si="16"/>
        <v>0</v>
      </c>
      <c r="J122">
        <f t="shared" si="17"/>
        <v>0</v>
      </c>
      <c r="K122">
        <f t="shared" si="18"/>
        <v>0</v>
      </c>
      <c r="L122">
        <f t="shared" si="19"/>
        <v>0</v>
      </c>
      <c r="M122" t="str">
        <f t="shared" si="20"/>
        <v/>
      </c>
      <c r="N122" t="str">
        <f t="shared" si="21"/>
        <v/>
      </c>
      <c r="O122" t="str">
        <f t="shared" si="22"/>
        <v/>
      </c>
      <c r="P122" t="str">
        <f t="shared" si="25"/>
        <v/>
      </c>
      <c r="Q122" t="str">
        <f t="shared" si="25"/>
        <v/>
      </c>
      <c r="R122" t="str">
        <f t="shared" si="25"/>
        <v/>
      </c>
      <c r="S122" t="b" cm="1">
        <f t="array" ref="S122">COUNT(FIND({0,1,2,3,4,5,6,7,8,9},A122))&gt;0</f>
        <v>0</v>
      </c>
      <c r="U122" t="str">
        <f t="shared" si="24"/>
        <v/>
      </c>
    </row>
    <row r="123" spans="6:21" x14ac:dyDescent="0.25">
      <c r="F123">
        <f t="shared" si="13"/>
        <v>0</v>
      </c>
      <c r="G123">
        <f t="shared" si="14"/>
        <v>0</v>
      </c>
      <c r="H123">
        <f t="shared" si="15"/>
        <v>0</v>
      </c>
      <c r="I123">
        <f t="shared" si="16"/>
        <v>0</v>
      </c>
      <c r="J123">
        <f t="shared" si="17"/>
        <v>0</v>
      </c>
      <c r="K123">
        <f t="shared" si="18"/>
        <v>0</v>
      </c>
      <c r="L123">
        <f t="shared" si="19"/>
        <v>0</v>
      </c>
      <c r="M123" t="str">
        <f t="shared" si="20"/>
        <v/>
      </c>
      <c r="N123" t="str">
        <f t="shared" si="21"/>
        <v/>
      </c>
      <c r="O123" t="str">
        <f t="shared" si="22"/>
        <v/>
      </c>
      <c r="P123" t="str">
        <f t="shared" si="25"/>
        <v/>
      </c>
      <c r="Q123" t="str">
        <f t="shared" si="25"/>
        <v/>
      </c>
      <c r="R123" t="str">
        <f t="shared" si="25"/>
        <v/>
      </c>
      <c r="S123" t="b" cm="1">
        <f t="array" ref="S123">COUNT(FIND({0,1,2,3,4,5,6,7,8,9},A123))&gt;0</f>
        <v>0</v>
      </c>
      <c r="U123" t="str">
        <f t="shared" si="24"/>
        <v/>
      </c>
    </row>
    <row r="124" spans="6:21" x14ac:dyDescent="0.25">
      <c r="F124">
        <f t="shared" si="13"/>
        <v>0</v>
      </c>
      <c r="G124">
        <f t="shared" si="14"/>
        <v>0</v>
      </c>
      <c r="H124">
        <f t="shared" si="15"/>
        <v>0</v>
      </c>
      <c r="I124">
        <f t="shared" si="16"/>
        <v>0</v>
      </c>
      <c r="J124">
        <f t="shared" si="17"/>
        <v>0</v>
      </c>
      <c r="K124">
        <f t="shared" si="18"/>
        <v>0</v>
      </c>
      <c r="L124">
        <f t="shared" si="19"/>
        <v>0</v>
      </c>
      <c r="M124" t="str">
        <f t="shared" si="20"/>
        <v/>
      </c>
      <c r="N124" t="str">
        <f t="shared" si="21"/>
        <v/>
      </c>
      <c r="O124" t="str">
        <f t="shared" si="22"/>
        <v/>
      </c>
      <c r="P124" t="str">
        <f t="shared" si="25"/>
        <v/>
      </c>
      <c r="Q124" t="str">
        <f t="shared" si="25"/>
        <v/>
      </c>
      <c r="R124" t="str">
        <f t="shared" si="25"/>
        <v/>
      </c>
      <c r="S124" t="b" cm="1">
        <f t="array" ref="S124">COUNT(FIND({0,1,2,3,4,5,6,7,8,9},A124))&gt;0</f>
        <v>0</v>
      </c>
      <c r="U124" t="str">
        <f t="shared" ref="U124:U177" si="26">IF(S124,"{""codigo"":"""&amp;F124&amp;""",""asignatura"":"""&amp;G124&amp;""",""creditos"":"&amp;H124&amp;",""prereq"":["&amp;_xlfn.TEXTJOIN(",",TRUE,P124:R124)&amp;"]},","")</f>
        <v/>
      </c>
    </row>
    <row r="125" spans="6:21" x14ac:dyDescent="0.25">
      <c r="F125">
        <f t="shared" si="13"/>
        <v>0</v>
      </c>
      <c r="G125">
        <f t="shared" si="14"/>
        <v>0</v>
      </c>
      <c r="H125">
        <f t="shared" si="15"/>
        <v>0</v>
      </c>
      <c r="I125">
        <f t="shared" si="16"/>
        <v>0</v>
      </c>
      <c r="J125">
        <f t="shared" si="17"/>
        <v>0</v>
      </c>
      <c r="K125">
        <f t="shared" si="18"/>
        <v>0</v>
      </c>
      <c r="L125">
        <f t="shared" si="19"/>
        <v>0</v>
      </c>
      <c r="M125" t="str">
        <f t="shared" si="20"/>
        <v/>
      </c>
      <c r="N125" t="str">
        <f t="shared" si="21"/>
        <v/>
      </c>
      <c r="O125" t="str">
        <f t="shared" si="22"/>
        <v/>
      </c>
      <c r="P125" t="str">
        <f t="shared" si="25"/>
        <v/>
      </c>
      <c r="Q125" t="str">
        <f t="shared" si="25"/>
        <v/>
      </c>
      <c r="R125" t="str">
        <f t="shared" si="25"/>
        <v/>
      </c>
      <c r="S125" t="b" cm="1">
        <f t="array" ref="S125">COUNT(FIND({0,1,2,3,4,5,6,7,8,9},A125))&gt;0</f>
        <v>0</v>
      </c>
      <c r="U125" t="str">
        <f t="shared" si="26"/>
        <v/>
      </c>
    </row>
    <row r="126" spans="6:21" x14ac:dyDescent="0.25">
      <c r="F126">
        <f t="shared" si="13"/>
        <v>0</v>
      </c>
      <c r="G126">
        <f t="shared" si="14"/>
        <v>0</v>
      </c>
      <c r="H126">
        <f t="shared" si="15"/>
        <v>0</v>
      </c>
      <c r="I126">
        <f t="shared" si="16"/>
        <v>0</v>
      </c>
      <c r="J126">
        <f t="shared" si="17"/>
        <v>0</v>
      </c>
      <c r="K126">
        <f t="shared" si="18"/>
        <v>0</v>
      </c>
      <c r="L126">
        <f t="shared" si="19"/>
        <v>0</v>
      </c>
      <c r="M126" t="str">
        <f t="shared" si="20"/>
        <v/>
      </c>
      <c r="N126" t="str">
        <f t="shared" si="21"/>
        <v/>
      </c>
      <c r="O126" t="str">
        <f t="shared" si="22"/>
        <v/>
      </c>
      <c r="P126" t="str">
        <f t="shared" si="25"/>
        <v/>
      </c>
      <c r="Q126" t="str">
        <f t="shared" si="25"/>
        <v/>
      </c>
      <c r="R126" t="str">
        <f t="shared" si="25"/>
        <v/>
      </c>
      <c r="S126" t="b" cm="1">
        <f t="array" ref="S126">COUNT(FIND({0,1,2,3,4,5,6,7,8,9},A126))&gt;0</f>
        <v>0</v>
      </c>
      <c r="U126" t="str">
        <f t="shared" si="26"/>
        <v/>
      </c>
    </row>
    <row r="127" spans="6:21" x14ac:dyDescent="0.25">
      <c r="F127">
        <f t="shared" si="13"/>
        <v>0</v>
      </c>
      <c r="G127">
        <f t="shared" si="14"/>
        <v>0</v>
      </c>
      <c r="H127">
        <f t="shared" si="15"/>
        <v>0</v>
      </c>
      <c r="I127">
        <f t="shared" si="16"/>
        <v>0</v>
      </c>
      <c r="J127">
        <f t="shared" si="17"/>
        <v>0</v>
      </c>
      <c r="K127">
        <f t="shared" si="18"/>
        <v>0</v>
      </c>
      <c r="L127">
        <f t="shared" si="19"/>
        <v>0</v>
      </c>
      <c r="M127" t="str">
        <f t="shared" si="20"/>
        <v/>
      </c>
      <c r="N127" t="str">
        <f t="shared" si="21"/>
        <v/>
      </c>
      <c r="O127" t="str">
        <f t="shared" si="22"/>
        <v/>
      </c>
      <c r="P127" t="str">
        <f t="shared" si="25"/>
        <v/>
      </c>
      <c r="Q127" t="str">
        <f t="shared" si="25"/>
        <v/>
      </c>
      <c r="R127" t="str">
        <f t="shared" si="25"/>
        <v/>
      </c>
      <c r="S127" t="b" cm="1">
        <f t="array" ref="S127">COUNT(FIND({0,1,2,3,4,5,6,7,8,9},A127))&gt;0</f>
        <v>0</v>
      </c>
      <c r="U127" t="str">
        <f t="shared" si="26"/>
        <v/>
      </c>
    </row>
    <row r="128" spans="6:21" x14ac:dyDescent="0.25">
      <c r="F128">
        <f t="shared" si="13"/>
        <v>0</v>
      </c>
      <c r="G128">
        <f t="shared" si="14"/>
        <v>0</v>
      </c>
      <c r="H128">
        <f t="shared" si="15"/>
        <v>0</v>
      </c>
      <c r="I128">
        <f t="shared" si="16"/>
        <v>0</v>
      </c>
      <c r="J128">
        <f t="shared" si="17"/>
        <v>0</v>
      </c>
      <c r="K128">
        <f t="shared" si="18"/>
        <v>0</v>
      </c>
      <c r="L128">
        <f t="shared" si="19"/>
        <v>0</v>
      </c>
      <c r="M128" t="str">
        <f t="shared" si="20"/>
        <v/>
      </c>
      <c r="N128" t="str">
        <f t="shared" si="21"/>
        <v/>
      </c>
      <c r="O128" t="str">
        <f t="shared" si="22"/>
        <v/>
      </c>
      <c r="P128" t="str">
        <f t="shared" si="25"/>
        <v/>
      </c>
      <c r="Q128" t="str">
        <f t="shared" si="25"/>
        <v/>
      </c>
      <c r="R128" t="str">
        <f t="shared" si="25"/>
        <v/>
      </c>
      <c r="S128" t="b" cm="1">
        <f t="array" ref="S128">COUNT(FIND({0,1,2,3,4,5,6,7,8,9},A128))&gt;0</f>
        <v>0</v>
      </c>
      <c r="U128" t="str">
        <f t="shared" si="26"/>
        <v/>
      </c>
    </row>
    <row r="129" spans="6:21" x14ac:dyDescent="0.25">
      <c r="F129">
        <f t="shared" si="13"/>
        <v>0</v>
      </c>
      <c r="G129">
        <f t="shared" si="14"/>
        <v>0</v>
      </c>
      <c r="H129">
        <f t="shared" si="15"/>
        <v>0</v>
      </c>
      <c r="I129">
        <f t="shared" si="16"/>
        <v>0</v>
      </c>
      <c r="J129">
        <f t="shared" si="17"/>
        <v>0</v>
      </c>
      <c r="K129">
        <f t="shared" si="18"/>
        <v>0</v>
      </c>
      <c r="L129">
        <f t="shared" si="19"/>
        <v>0</v>
      </c>
      <c r="M129" t="str">
        <f t="shared" si="20"/>
        <v/>
      </c>
      <c r="N129" t="str">
        <f t="shared" si="21"/>
        <v/>
      </c>
      <c r="O129" t="str">
        <f t="shared" si="22"/>
        <v/>
      </c>
      <c r="P129" t="str">
        <f t="shared" si="25"/>
        <v/>
      </c>
      <c r="Q129" t="str">
        <f t="shared" si="25"/>
        <v/>
      </c>
      <c r="R129" t="str">
        <f t="shared" si="25"/>
        <v/>
      </c>
      <c r="S129" t="b" cm="1">
        <f t="array" ref="S129">COUNT(FIND({0,1,2,3,4,5,6,7,8,9},A129))&gt;0</f>
        <v>0</v>
      </c>
      <c r="U129" t="str">
        <f t="shared" si="26"/>
        <v/>
      </c>
    </row>
    <row r="130" spans="6:21" x14ac:dyDescent="0.25">
      <c r="F130">
        <f t="shared" si="13"/>
        <v>0</v>
      </c>
      <c r="G130">
        <f t="shared" si="14"/>
        <v>0</v>
      </c>
      <c r="H130">
        <f t="shared" si="15"/>
        <v>0</v>
      </c>
      <c r="I130">
        <f t="shared" si="16"/>
        <v>0</v>
      </c>
      <c r="J130">
        <f t="shared" si="17"/>
        <v>0</v>
      </c>
      <c r="K130">
        <f t="shared" si="18"/>
        <v>0</v>
      </c>
      <c r="L130">
        <f t="shared" si="19"/>
        <v>0</v>
      </c>
      <c r="M130" t="str">
        <f t="shared" si="20"/>
        <v/>
      </c>
      <c r="N130" t="str">
        <f t="shared" si="21"/>
        <v/>
      </c>
      <c r="O130" t="str">
        <f t="shared" si="22"/>
        <v/>
      </c>
      <c r="P130" t="str">
        <f t="shared" si="25"/>
        <v/>
      </c>
      <c r="Q130" t="str">
        <f t="shared" si="25"/>
        <v/>
      </c>
      <c r="R130" t="str">
        <f t="shared" si="25"/>
        <v/>
      </c>
      <c r="S130" t="b" cm="1">
        <f t="array" ref="S130">COUNT(FIND({0,1,2,3,4,5,6,7,8,9},A130))&gt;0</f>
        <v>0</v>
      </c>
      <c r="U130" t="str">
        <f t="shared" si="26"/>
        <v/>
      </c>
    </row>
    <row r="131" spans="6:21" x14ac:dyDescent="0.25">
      <c r="F131">
        <f t="shared" si="13"/>
        <v>0</v>
      </c>
      <c r="G131">
        <f t="shared" si="14"/>
        <v>0</v>
      </c>
      <c r="H131">
        <f t="shared" si="15"/>
        <v>0</v>
      </c>
      <c r="I131">
        <f t="shared" si="16"/>
        <v>0</v>
      </c>
      <c r="J131">
        <f t="shared" si="17"/>
        <v>0</v>
      </c>
      <c r="K131">
        <f t="shared" si="18"/>
        <v>0</v>
      </c>
      <c r="L131">
        <f t="shared" si="19"/>
        <v>0</v>
      </c>
      <c r="M131" t="str">
        <f t="shared" si="20"/>
        <v/>
      </c>
      <c r="N131" t="str">
        <f t="shared" si="21"/>
        <v/>
      </c>
      <c r="O131" t="str">
        <f t="shared" si="22"/>
        <v/>
      </c>
      <c r="P131" t="str">
        <f t="shared" si="25"/>
        <v/>
      </c>
      <c r="Q131" t="str">
        <f t="shared" si="25"/>
        <v/>
      </c>
      <c r="R131" t="str">
        <f t="shared" si="25"/>
        <v/>
      </c>
      <c r="S131" t="b" cm="1">
        <f t="array" ref="S131">COUNT(FIND({0,1,2,3,4,5,6,7,8,9},A131))&gt;0</f>
        <v>0</v>
      </c>
      <c r="U131" t="str">
        <f t="shared" si="26"/>
        <v/>
      </c>
    </row>
    <row r="132" spans="6:21" x14ac:dyDescent="0.25">
      <c r="F132">
        <f t="shared" ref="F132:F177" si="27">A132</f>
        <v>0</v>
      </c>
      <c r="G132">
        <f t="shared" ref="G132:G177" si="28">B132</f>
        <v>0</v>
      </c>
      <c r="H132">
        <f t="shared" ref="H132:H177" si="29">C132</f>
        <v>0</v>
      </c>
      <c r="I132">
        <f t="shared" ref="I132:I177" si="30">LEN(D132)</f>
        <v>0</v>
      </c>
      <c r="J132">
        <f t="shared" ref="J132:J177" si="31">IFERROR(FIND(" ",D132),I132)</f>
        <v>0</v>
      </c>
      <c r="K132">
        <f t="shared" ref="K132:K177" si="32">IFERROR(FIND(" ",D132,J132),J132)</f>
        <v>0</v>
      </c>
      <c r="L132">
        <f t="shared" ref="L132:L177" si="33">IFERROR(FIND(" ",D132,K132),K132)</f>
        <v>0</v>
      </c>
      <c r="M132" t="str">
        <f t="shared" ref="M132:M175" si="34">TRIM(SUBSTITUTE(IFERROR(MID(D132,1,J132),""),",",""))</f>
        <v/>
      </c>
      <c r="N132" t="str">
        <f t="shared" ref="N132:N175" si="35">TRIM(SUBSTITUTE(IFERROR(MID(D132,J132+1,K132),""),",",""))</f>
        <v/>
      </c>
      <c r="O132" t="str">
        <f t="shared" ref="O132:O175" si="36">TRIM(SUBSTITUTE(IFERROR(MID(D132,K132+1,L132-K132),""),",",""))</f>
        <v/>
      </c>
      <c r="P132" t="str">
        <f t="shared" si="25"/>
        <v/>
      </c>
      <c r="Q132" t="str">
        <f t="shared" si="25"/>
        <v/>
      </c>
      <c r="R132" t="str">
        <f t="shared" si="25"/>
        <v/>
      </c>
      <c r="S132" t="b" cm="1">
        <f t="array" ref="S132">COUNT(FIND({0,1,2,3,4,5,6,7,8,9},A132))&gt;0</f>
        <v>0</v>
      </c>
      <c r="U132" t="str">
        <f t="shared" si="26"/>
        <v/>
      </c>
    </row>
    <row r="133" spans="6:21" x14ac:dyDescent="0.25">
      <c r="F133">
        <f t="shared" si="27"/>
        <v>0</v>
      </c>
      <c r="G133">
        <f t="shared" si="28"/>
        <v>0</v>
      </c>
      <c r="H133">
        <f t="shared" si="29"/>
        <v>0</v>
      </c>
      <c r="I133">
        <f t="shared" si="30"/>
        <v>0</v>
      </c>
      <c r="J133">
        <f t="shared" si="31"/>
        <v>0</v>
      </c>
      <c r="K133">
        <f t="shared" si="32"/>
        <v>0</v>
      </c>
      <c r="L133">
        <f t="shared" si="33"/>
        <v>0</v>
      </c>
      <c r="M133" t="str">
        <f t="shared" si="34"/>
        <v/>
      </c>
      <c r="N133" t="str">
        <f t="shared" si="35"/>
        <v/>
      </c>
      <c r="O133" t="str">
        <f t="shared" si="36"/>
        <v/>
      </c>
      <c r="P133" t="str">
        <f t="shared" si="25"/>
        <v/>
      </c>
      <c r="Q133" t="str">
        <f t="shared" si="25"/>
        <v/>
      </c>
      <c r="R133" t="str">
        <f t="shared" si="25"/>
        <v/>
      </c>
      <c r="S133" t="b" cm="1">
        <f t="array" ref="S133">COUNT(FIND({0,1,2,3,4,5,6,7,8,9},A133))&gt;0</f>
        <v>0</v>
      </c>
      <c r="U133" t="str">
        <f t="shared" si="26"/>
        <v/>
      </c>
    </row>
    <row r="134" spans="6:21" x14ac:dyDescent="0.25">
      <c r="F134">
        <f t="shared" si="27"/>
        <v>0</v>
      </c>
      <c r="G134">
        <f t="shared" si="28"/>
        <v>0</v>
      </c>
      <c r="H134">
        <f t="shared" si="29"/>
        <v>0</v>
      </c>
      <c r="I134">
        <f t="shared" si="30"/>
        <v>0</v>
      </c>
      <c r="J134">
        <f t="shared" si="31"/>
        <v>0</v>
      </c>
      <c r="K134">
        <f t="shared" si="32"/>
        <v>0</v>
      </c>
      <c r="L134">
        <f t="shared" si="33"/>
        <v>0</v>
      </c>
      <c r="M134" t="str">
        <f t="shared" si="34"/>
        <v/>
      </c>
      <c r="N134" t="str">
        <f t="shared" si="35"/>
        <v/>
      </c>
      <c r="O134" t="str">
        <f t="shared" si="36"/>
        <v/>
      </c>
      <c r="P134" t="str">
        <f t="shared" si="25"/>
        <v/>
      </c>
      <c r="Q134" t="str">
        <f t="shared" si="25"/>
        <v/>
      </c>
      <c r="R134" t="str">
        <f t="shared" si="25"/>
        <v/>
      </c>
      <c r="S134" t="b" cm="1">
        <f t="array" ref="S134">COUNT(FIND({0,1,2,3,4,5,6,7,8,9},A134))&gt;0</f>
        <v>0</v>
      </c>
      <c r="U134" t="str">
        <f t="shared" si="26"/>
        <v/>
      </c>
    </row>
    <row r="135" spans="6:21" x14ac:dyDescent="0.25">
      <c r="F135">
        <f t="shared" si="27"/>
        <v>0</v>
      </c>
      <c r="G135">
        <f t="shared" si="28"/>
        <v>0</v>
      </c>
      <c r="H135">
        <f t="shared" si="29"/>
        <v>0</v>
      </c>
      <c r="I135">
        <f t="shared" si="30"/>
        <v>0</v>
      </c>
      <c r="J135">
        <f t="shared" si="31"/>
        <v>0</v>
      </c>
      <c r="K135">
        <f t="shared" si="32"/>
        <v>0</v>
      </c>
      <c r="L135">
        <f t="shared" si="33"/>
        <v>0</v>
      </c>
      <c r="M135" t="str">
        <f t="shared" si="34"/>
        <v/>
      </c>
      <c r="N135" t="str">
        <f t="shared" si="35"/>
        <v/>
      </c>
      <c r="O135" t="str">
        <f t="shared" si="36"/>
        <v/>
      </c>
      <c r="P135" t="str">
        <f t="shared" si="25"/>
        <v/>
      </c>
      <c r="Q135" t="str">
        <f t="shared" si="25"/>
        <v/>
      </c>
      <c r="R135" t="str">
        <f t="shared" si="25"/>
        <v/>
      </c>
      <c r="S135" t="b" cm="1">
        <f t="array" ref="S135">COUNT(FIND({0,1,2,3,4,5,6,7,8,9},A135))&gt;0</f>
        <v>0</v>
      </c>
      <c r="U135" t="str">
        <f t="shared" si="26"/>
        <v/>
      </c>
    </row>
    <row r="136" spans="6:21" x14ac:dyDescent="0.25">
      <c r="F136">
        <f t="shared" si="27"/>
        <v>0</v>
      </c>
      <c r="G136">
        <f t="shared" si="28"/>
        <v>0</v>
      </c>
      <c r="H136">
        <f t="shared" si="29"/>
        <v>0</v>
      </c>
      <c r="I136">
        <f t="shared" si="30"/>
        <v>0</v>
      </c>
      <c r="J136">
        <f t="shared" si="31"/>
        <v>0</v>
      </c>
      <c r="K136">
        <f t="shared" si="32"/>
        <v>0</v>
      </c>
      <c r="L136">
        <f t="shared" si="33"/>
        <v>0</v>
      </c>
      <c r="M136" t="str">
        <f t="shared" si="34"/>
        <v/>
      </c>
      <c r="N136" t="str">
        <f t="shared" si="35"/>
        <v/>
      </c>
      <c r="O136" t="str">
        <f t="shared" si="36"/>
        <v/>
      </c>
      <c r="P136" t="str">
        <f t="shared" si="25"/>
        <v/>
      </c>
      <c r="Q136" t="str">
        <f t="shared" si="25"/>
        <v/>
      </c>
      <c r="R136" t="str">
        <f t="shared" si="25"/>
        <v/>
      </c>
      <c r="S136" t="b" cm="1">
        <f t="array" ref="S136">COUNT(FIND({0,1,2,3,4,5,6,7,8,9},A136))&gt;0</f>
        <v>0</v>
      </c>
      <c r="U136" t="str">
        <f t="shared" si="26"/>
        <v/>
      </c>
    </row>
    <row r="137" spans="6:21" x14ac:dyDescent="0.25">
      <c r="F137">
        <f t="shared" si="27"/>
        <v>0</v>
      </c>
      <c r="G137">
        <f t="shared" si="28"/>
        <v>0</v>
      </c>
      <c r="H137">
        <f t="shared" si="29"/>
        <v>0</v>
      </c>
      <c r="I137">
        <f t="shared" si="30"/>
        <v>0</v>
      </c>
      <c r="J137">
        <f t="shared" si="31"/>
        <v>0</v>
      </c>
      <c r="K137">
        <f t="shared" si="32"/>
        <v>0</v>
      </c>
      <c r="L137">
        <f t="shared" si="33"/>
        <v>0</v>
      </c>
      <c r="M137" t="str">
        <f t="shared" si="34"/>
        <v/>
      </c>
      <c r="N137" t="str">
        <f t="shared" si="35"/>
        <v/>
      </c>
      <c r="O137" t="str">
        <f t="shared" si="36"/>
        <v/>
      </c>
      <c r="P137" t="str">
        <f t="shared" si="25"/>
        <v/>
      </c>
      <c r="Q137" t="str">
        <f t="shared" si="25"/>
        <v/>
      </c>
      <c r="R137" t="str">
        <f t="shared" si="25"/>
        <v/>
      </c>
      <c r="S137" t="b" cm="1">
        <f t="array" ref="S137">COUNT(FIND({0,1,2,3,4,5,6,7,8,9},A137))&gt;0</f>
        <v>0</v>
      </c>
      <c r="U137" t="str">
        <f t="shared" si="26"/>
        <v/>
      </c>
    </row>
    <row r="138" spans="6:21" x14ac:dyDescent="0.25">
      <c r="F138">
        <f t="shared" si="27"/>
        <v>0</v>
      </c>
      <c r="G138">
        <f t="shared" si="28"/>
        <v>0</v>
      </c>
      <c r="H138">
        <f t="shared" si="29"/>
        <v>0</v>
      </c>
      <c r="I138">
        <f t="shared" si="30"/>
        <v>0</v>
      </c>
      <c r="J138">
        <f t="shared" si="31"/>
        <v>0</v>
      </c>
      <c r="K138">
        <f t="shared" si="32"/>
        <v>0</v>
      </c>
      <c r="L138">
        <f t="shared" si="33"/>
        <v>0</v>
      </c>
      <c r="M138" t="str">
        <f t="shared" si="34"/>
        <v/>
      </c>
      <c r="N138" t="str">
        <f t="shared" si="35"/>
        <v/>
      </c>
      <c r="O138" t="str">
        <f t="shared" si="36"/>
        <v/>
      </c>
      <c r="P138" t="str">
        <f t="shared" si="25"/>
        <v/>
      </c>
      <c r="Q138" t="str">
        <f t="shared" si="25"/>
        <v/>
      </c>
      <c r="R138" t="str">
        <f t="shared" si="25"/>
        <v/>
      </c>
      <c r="S138" t="b" cm="1">
        <f t="array" ref="S138">COUNT(FIND({0,1,2,3,4,5,6,7,8,9},A138))&gt;0</f>
        <v>0</v>
      </c>
      <c r="U138" t="str">
        <f t="shared" si="26"/>
        <v/>
      </c>
    </row>
    <row r="139" spans="6:21" x14ac:dyDescent="0.25">
      <c r="F139">
        <f t="shared" si="27"/>
        <v>0</v>
      </c>
      <c r="G139">
        <f t="shared" si="28"/>
        <v>0</v>
      </c>
      <c r="H139">
        <f t="shared" si="29"/>
        <v>0</v>
      </c>
      <c r="I139">
        <f t="shared" si="30"/>
        <v>0</v>
      </c>
      <c r="J139">
        <f t="shared" si="31"/>
        <v>0</v>
      </c>
      <c r="K139">
        <f t="shared" si="32"/>
        <v>0</v>
      </c>
      <c r="L139">
        <f t="shared" si="33"/>
        <v>0</v>
      </c>
      <c r="M139" t="str">
        <f t="shared" si="34"/>
        <v/>
      </c>
      <c r="N139" t="str">
        <f t="shared" si="35"/>
        <v/>
      </c>
      <c r="O139" t="str">
        <f t="shared" si="36"/>
        <v/>
      </c>
      <c r="P139" t="str">
        <f t="shared" si="25"/>
        <v/>
      </c>
      <c r="Q139" t="str">
        <f t="shared" si="25"/>
        <v/>
      </c>
      <c r="R139" t="str">
        <f t="shared" si="25"/>
        <v/>
      </c>
      <c r="S139" t="b" cm="1">
        <f t="array" ref="S139">COUNT(FIND({0,1,2,3,4,5,6,7,8,9},A139))&gt;0</f>
        <v>0</v>
      </c>
      <c r="U139" t="str">
        <f t="shared" si="26"/>
        <v/>
      </c>
    </row>
    <row r="140" spans="6:21" x14ac:dyDescent="0.25">
      <c r="F140">
        <f t="shared" si="27"/>
        <v>0</v>
      </c>
      <c r="G140">
        <f t="shared" si="28"/>
        <v>0</v>
      </c>
      <c r="H140">
        <f t="shared" si="29"/>
        <v>0</v>
      </c>
      <c r="I140">
        <f t="shared" si="30"/>
        <v>0</v>
      </c>
      <c r="J140">
        <f t="shared" si="31"/>
        <v>0</v>
      </c>
      <c r="K140">
        <f t="shared" si="32"/>
        <v>0</v>
      </c>
      <c r="L140">
        <f t="shared" si="33"/>
        <v>0</v>
      </c>
      <c r="M140" t="str">
        <f t="shared" si="34"/>
        <v/>
      </c>
      <c r="N140" t="str">
        <f t="shared" si="35"/>
        <v/>
      </c>
      <c r="O140" t="str">
        <f t="shared" si="36"/>
        <v/>
      </c>
      <c r="P140" t="str">
        <f t="shared" si="25"/>
        <v/>
      </c>
      <c r="Q140" t="str">
        <f t="shared" si="25"/>
        <v/>
      </c>
      <c r="R140" t="str">
        <f t="shared" si="25"/>
        <v/>
      </c>
      <c r="S140" t="b" cm="1">
        <f t="array" ref="S140">COUNT(FIND({0,1,2,3,4,5,6,7,8,9},A140))&gt;0</f>
        <v>0</v>
      </c>
      <c r="U140" t="str">
        <f t="shared" si="26"/>
        <v/>
      </c>
    </row>
    <row r="141" spans="6:21" x14ac:dyDescent="0.25">
      <c r="F141">
        <f t="shared" si="27"/>
        <v>0</v>
      </c>
      <c r="G141">
        <f t="shared" si="28"/>
        <v>0</v>
      </c>
      <c r="H141">
        <f t="shared" si="29"/>
        <v>0</v>
      </c>
      <c r="I141">
        <f t="shared" si="30"/>
        <v>0</v>
      </c>
      <c r="J141">
        <f t="shared" si="31"/>
        <v>0</v>
      </c>
      <c r="K141">
        <f t="shared" si="32"/>
        <v>0</v>
      </c>
      <c r="L141">
        <f t="shared" si="33"/>
        <v>0</v>
      </c>
      <c r="M141" t="str">
        <f t="shared" si="34"/>
        <v/>
      </c>
      <c r="N141" t="str">
        <f t="shared" si="35"/>
        <v/>
      </c>
      <c r="O141" t="str">
        <f t="shared" si="36"/>
        <v/>
      </c>
      <c r="P141" t="str">
        <f t="shared" si="25"/>
        <v/>
      </c>
      <c r="Q141" t="str">
        <f t="shared" si="25"/>
        <v/>
      </c>
      <c r="R141" t="str">
        <f t="shared" si="25"/>
        <v/>
      </c>
      <c r="S141" t="b" cm="1">
        <f t="array" ref="S141">COUNT(FIND({0,1,2,3,4,5,6,7,8,9},A141))&gt;0</f>
        <v>0</v>
      </c>
      <c r="U141" t="str">
        <f t="shared" si="26"/>
        <v/>
      </c>
    </row>
    <row r="142" spans="6:21" x14ac:dyDescent="0.25">
      <c r="F142">
        <f t="shared" si="27"/>
        <v>0</v>
      </c>
      <c r="G142">
        <f t="shared" si="28"/>
        <v>0</v>
      </c>
      <c r="H142">
        <f t="shared" si="29"/>
        <v>0</v>
      </c>
      <c r="I142">
        <f t="shared" si="30"/>
        <v>0</v>
      </c>
      <c r="J142">
        <f t="shared" si="31"/>
        <v>0</v>
      </c>
      <c r="K142">
        <f t="shared" si="32"/>
        <v>0</v>
      </c>
      <c r="L142">
        <f t="shared" si="33"/>
        <v>0</v>
      </c>
      <c r="M142" t="str">
        <f t="shared" si="34"/>
        <v/>
      </c>
      <c r="N142" t="str">
        <f t="shared" si="35"/>
        <v/>
      </c>
      <c r="O142" t="str">
        <f t="shared" si="36"/>
        <v/>
      </c>
      <c r="P142" t="str">
        <f t="shared" si="25"/>
        <v/>
      </c>
      <c r="Q142" t="str">
        <f t="shared" si="25"/>
        <v/>
      </c>
      <c r="R142" t="str">
        <f t="shared" si="25"/>
        <v/>
      </c>
      <c r="S142" t="b" cm="1">
        <f t="array" ref="S142">COUNT(FIND({0,1,2,3,4,5,6,7,8,9},A142))&gt;0</f>
        <v>0</v>
      </c>
      <c r="U142" t="str">
        <f t="shared" si="26"/>
        <v/>
      </c>
    </row>
    <row r="143" spans="6:21" x14ac:dyDescent="0.25">
      <c r="F143">
        <f t="shared" si="27"/>
        <v>0</v>
      </c>
      <c r="G143">
        <f t="shared" si="28"/>
        <v>0</v>
      </c>
      <c r="H143">
        <f t="shared" si="29"/>
        <v>0</v>
      </c>
      <c r="I143">
        <f t="shared" si="30"/>
        <v>0</v>
      </c>
      <c r="J143">
        <f t="shared" si="31"/>
        <v>0</v>
      </c>
      <c r="K143">
        <f t="shared" si="32"/>
        <v>0</v>
      </c>
      <c r="L143">
        <f t="shared" si="33"/>
        <v>0</v>
      </c>
      <c r="M143" t="str">
        <f t="shared" si="34"/>
        <v/>
      </c>
      <c r="N143" t="str">
        <f t="shared" si="35"/>
        <v/>
      </c>
      <c r="O143" t="str">
        <f t="shared" si="36"/>
        <v/>
      </c>
      <c r="P143" t="str">
        <f t="shared" si="25"/>
        <v/>
      </c>
      <c r="Q143" t="str">
        <f t="shared" si="25"/>
        <v/>
      </c>
      <c r="R143" t="str">
        <f t="shared" si="25"/>
        <v/>
      </c>
      <c r="S143" t="b" cm="1">
        <f t="array" ref="S143">COUNT(FIND({0,1,2,3,4,5,6,7,8,9},A143))&gt;0</f>
        <v>0</v>
      </c>
      <c r="U143" t="str">
        <f t="shared" si="26"/>
        <v/>
      </c>
    </row>
    <row r="144" spans="6:21" x14ac:dyDescent="0.25">
      <c r="F144">
        <f t="shared" si="27"/>
        <v>0</v>
      </c>
      <c r="G144">
        <f t="shared" si="28"/>
        <v>0</v>
      </c>
      <c r="H144">
        <f t="shared" si="29"/>
        <v>0</v>
      </c>
      <c r="I144">
        <f t="shared" si="30"/>
        <v>0</v>
      </c>
      <c r="J144">
        <f t="shared" si="31"/>
        <v>0</v>
      </c>
      <c r="K144">
        <f t="shared" si="32"/>
        <v>0</v>
      </c>
      <c r="L144">
        <f t="shared" si="33"/>
        <v>0</v>
      </c>
      <c r="M144" t="str">
        <f t="shared" si="34"/>
        <v/>
      </c>
      <c r="N144" t="str">
        <f t="shared" si="35"/>
        <v/>
      </c>
      <c r="O144" t="str">
        <f t="shared" si="36"/>
        <v/>
      </c>
      <c r="P144" t="str">
        <f t="shared" si="25"/>
        <v/>
      </c>
      <c r="Q144" t="str">
        <f t="shared" si="25"/>
        <v/>
      </c>
      <c r="R144" t="str">
        <f t="shared" si="25"/>
        <v/>
      </c>
      <c r="S144" t="b" cm="1">
        <f t="array" ref="S144">COUNT(FIND({0,1,2,3,4,5,6,7,8,9},A144))&gt;0</f>
        <v>0</v>
      </c>
      <c r="U144" t="str">
        <f t="shared" si="26"/>
        <v/>
      </c>
    </row>
    <row r="145" spans="6:21" x14ac:dyDescent="0.25">
      <c r="F145">
        <f t="shared" si="27"/>
        <v>0</v>
      </c>
      <c r="G145">
        <f t="shared" si="28"/>
        <v>0</v>
      </c>
      <c r="H145">
        <f t="shared" si="29"/>
        <v>0</v>
      </c>
      <c r="I145">
        <f t="shared" si="30"/>
        <v>0</v>
      </c>
      <c r="J145">
        <f t="shared" si="31"/>
        <v>0</v>
      </c>
      <c r="K145">
        <f t="shared" si="32"/>
        <v>0</v>
      </c>
      <c r="L145">
        <f t="shared" si="33"/>
        <v>0</v>
      </c>
      <c r="M145" t="str">
        <f t="shared" si="34"/>
        <v/>
      </c>
      <c r="N145" t="str">
        <f t="shared" si="35"/>
        <v/>
      </c>
      <c r="O145" t="str">
        <f t="shared" si="36"/>
        <v/>
      </c>
      <c r="P145" t="str">
        <f t="shared" si="25"/>
        <v/>
      </c>
      <c r="Q145" t="str">
        <f t="shared" si="25"/>
        <v/>
      </c>
      <c r="R145" t="str">
        <f t="shared" si="25"/>
        <v/>
      </c>
      <c r="S145" t="b" cm="1">
        <f t="array" ref="S145">COUNT(FIND({0,1,2,3,4,5,6,7,8,9},A145))&gt;0</f>
        <v>0</v>
      </c>
      <c r="U145" t="str">
        <f t="shared" si="26"/>
        <v/>
      </c>
    </row>
    <row r="146" spans="6:21" x14ac:dyDescent="0.25">
      <c r="F146">
        <f t="shared" si="27"/>
        <v>0</v>
      </c>
      <c r="G146">
        <f t="shared" si="28"/>
        <v>0</v>
      </c>
      <c r="H146">
        <f t="shared" si="29"/>
        <v>0</v>
      </c>
      <c r="I146">
        <f t="shared" si="30"/>
        <v>0</v>
      </c>
      <c r="J146">
        <f t="shared" si="31"/>
        <v>0</v>
      </c>
      <c r="K146">
        <f t="shared" si="32"/>
        <v>0</v>
      </c>
      <c r="L146">
        <f t="shared" si="33"/>
        <v>0</v>
      </c>
      <c r="M146" t="str">
        <f t="shared" si="34"/>
        <v/>
      </c>
      <c r="N146" t="str">
        <f t="shared" si="35"/>
        <v/>
      </c>
      <c r="O146" t="str">
        <f t="shared" si="36"/>
        <v/>
      </c>
      <c r="P146" t="str">
        <f t="shared" si="25"/>
        <v/>
      </c>
      <c r="Q146" t="str">
        <f t="shared" si="25"/>
        <v/>
      </c>
      <c r="R146" t="str">
        <f t="shared" si="25"/>
        <v/>
      </c>
      <c r="S146" t="b" cm="1">
        <f t="array" ref="S146">COUNT(FIND({0,1,2,3,4,5,6,7,8,9},A146))&gt;0</f>
        <v>0</v>
      </c>
      <c r="U146" t="str">
        <f t="shared" si="26"/>
        <v/>
      </c>
    </row>
    <row r="147" spans="6:21" x14ac:dyDescent="0.25">
      <c r="F147">
        <f t="shared" si="27"/>
        <v>0</v>
      </c>
      <c r="G147">
        <f t="shared" si="28"/>
        <v>0</v>
      </c>
      <c r="H147">
        <f t="shared" si="29"/>
        <v>0</v>
      </c>
      <c r="I147">
        <f t="shared" si="30"/>
        <v>0</v>
      </c>
      <c r="J147">
        <f t="shared" si="31"/>
        <v>0</v>
      </c>
      <c r="K147">
        <f t="shared" si="32"/>
        <v>0</v>
      </c>
      <c r="L147">
        <f t="shared" si="33"/>
        <v>0</v>
      </c>
      <c r="M147" t="str">
        <f t="shared" si="34"/>
        <v/>
      </c>
      <c r="N147" t="str">
        <f t="shared" si="35"/>
        <v/>
      </c>
      <c r="O147" t="str">
        <f t="shared" si="36"/>
        <v/>
      </c>
      <c r="P147" t="str">
        <f t="shared" si="25"/>
        <v/>
      </c>
      <c r="Q147" t="str">
        <f t="shared" si="25"/>
        <v/>
      </c>
      <c r="R147" t="str">
        <f t="shared" si="25"/>
        <v/>
      </c>
      <c r="S147" t="b" cm="1">
        <f t="array" ref="S147">COUNT(FIND({0,1,2,3,4,5,6,7,8,9},A147))&gt;0</f>
        <v>0</v>
      </c>
      <c r="U147" t="str">
        <f t="shared" si="26"/>
        <v/>
      </c>
    </row>
    <row r="148" spans="6:21" x14ac:dyDescent="0.25">
      <c r="F148">
        <f t="shared" si="27"/>
        <v>0</v>
      </c>
      <c r="G148">
        <f t="shared" si="28"/>
        <v>0</v>
      </c>
      <c r="H148">
        <f t="shared" si="29"/>
        <v>0</v>
      </c>
      <c r="I148">
        <f t="shared" si="30"/>
        <v>0</v>
      </c>
      <c r="J148">
        <f t="shared" si="31"/>
        <v>0</v>
      </c>
      <c r="K148">
        <f t="shared" si="32"/>
        <v>0</v>
      </c>
      <c r="L148">
        <f t="shared" si="33"/>
        <v>0</v>
      </c>
      <c r="M148" t="str">
        <f t="shared" si="34"/>
        <v/>
      </c>
      <c r="N148" t="str">
        <f t="shared" si="35"/>
        <v/>
      </c>
      <c r="O148" t="str">
        <f t="shared" si="36"/>
        <v/>
      </c>
      <c r="P148" t="str">
        <f t="shared" ref="P148:R183" si="37">IF(M148="","",""""&amp;M148&amp;"""")</f>
        <v/>
      </c>
      <c r="Q148" t="str">
        <f t="shared" si="37"/>
        <v/>
      </c>
      <c r="R148" t="str">
        <f t="shared" si="37"/>
        <v/>
      </c>
      <c r="S148" t="b" cm="1">
        <f t="array" ref="S148">COUNT(FIND({0,1,2,3,4,5,6,7,8,9},A148))&gt;0</f>
        <v>0</v>
      </c>
      <c r="U148" t="str">
        <f t="shared" si="26"/>
        <v/>
      </c>
    </row>
    <row r="149" spans="6:21" x14ac:dyDescent="0.25">
      <c r="F149">
        <f t="shared" si="27"/>
        <v>0</v>
      </c>
      <c r="G149">
        <f t="shared" si="28"/>
        <v>0</v>
      </c>
      <c r="H149">
        <f t="shared" si="29"/>
        <v>0</v>
      </c>
      <c r="I149">
        <f t="shared" si="30"/>
        <v>0</v>
      </c>
      <c r="J149">
        <f t="shared" si="31"/>
        <v>0</v>
      </c>
      <c r="K149">
        <f t="shared" si="32"/>
        <v>0</v>
      </c>
      <c r="L149">
        <f t="shared" si="33"/>
        <v>0</v>
      </c>
      <c r="M149" t="str">
        <f t="shared" si="34"/>
        <v/>
      </c>
      <c r="N149" t="str">
        <f t="shared" si="35"/>
        <v/>
      </c>
      <c r="O149" t="str">
        <f t="shared" si="36"/>
        <v/>
      </c>
      <c r="P149" t="str">
        <f t="shared" si="37"/>
        <v/>
      </c>
      <c r="Q149" t="str">
        <f t="shared" si="37"/>
        <v/>
      </c>
      <c r="R149" t="str">
        <f t="shared" si="37"/>
        <v/>
      </c>
      <c r="S149" t="b" cm="1">
        <f t="array" ref="S149">COUNT(FIND({0,1,2,3,4,5,6,7,8,9},A149))&gt;0</f>
        <v>0</v>
      </c>
      <c r="U149" t="str">
        <f t="shared" si="26"/>
        <v/>
      </c>
    </row>
    <row r="150" spans="6:21" x14ac:dyDescent="0.25">
      <c r="F150">
        <f t="shared" si="27"/>
        <v>0</v>
      </c>
      <c r="G150">
        <f t="shared" si="28"/>
        <v>0</v>
      </c>
      <c r="H150">
        <f t="shared" si="29"/>
        <v>0</v>
      </c>
      <c r="I150">
        <f t="shared" si="30"/>
        <v>0</v>
      </c>
      <c r="J150">
        <f t="shared" si="31"/>
        <v>0</v>
      </c>
      <c r="K150">
        <f t="shared" si="32"/>
        <v>0</v>
      </c>
      <c r="L150">
        <f t="shared" si="33"/>
        <v>0</v>
      </c>
      <c r="M150" t="str">
        <f t="shared" si="34"/>
        <v/>
      </c>
      <c r="N150" t="str">
        <f t="shared" si="35"/>
        <v/>
      </c>
      <c r="O150" t="str">
        <f t="shared" si="36"/>
        <v/>
      </c>
      <c r="P150" t="str">
        <f t="shared" si="37"/>
        <v/>
      </c>
      <c r="Q150" t="str">
        <f t="shared" si="37"/>
        <v/>
      </c>
      <c r="R150" t="str">
        <f t="shared" si="37"/>
        <v/>
      </c>
      <c r="S150" t="b" cm="1">
        <f t="array" ref="S150">COUNT(FIND({0,1,2,3,4,5,6,7,8,9},A150))&gt;0</f>
        <v>0</v>
      </c>
      <c r="U150" t="str">
        <f t="shared" si="26"/>
        <v/>
      </c>
    </row>
    <row r="151" spans="6:21" x14ac:dyDescent="0.25">
      <c r="F151">
        <f t="shared" si="27"/>
        <v>0</v>
      </c>
      <c r="G151">
        <f t="shared" si="28"/>
        <v>0</v>
      </c>
      <c r="H151">
        <f t="shared" si="29"/>
        <v>0</v>
      </c>
      <c r="I151">
        <f t="shared" si="30"/>
        <v>0</v>
      </c>
      <c r="J151">
        <f t="shared" si="31"/>
        <v>0</v>
      </c>
      <c r="K151">
        <f t="shared" si="32"/>
        <v>0</v>
      </c>
      <c r="L151">
        <f t="shared" si="33"/>
        <v>0</v>
      </c>
      <c r="M151" t="str">
        <f t="shared" si="34"/>
        <v/>
      </c>
      <c r="N151" t="str">
        <f t="shared" si="35"/>
        <v/>
      </c>
      <c r="O151" t="str">
        <f t="shared" si="36"/>
        <v/>
      </c>
      <c r="P151" t="str">
        <f t="shared" si="37"/>
        <v/>
      </c>
      <c r="Q151" t="str">
        <f t="shared" si="37"/>
        <v/>
      </c>
      <c r="R151" t="str">
        <f t="shared" si="37"/>
        <v/>
      </c>
      <c r="S151" t="b" cm="1">
        <f t="array" ref="S151">COUNT(FIND({0,1,2,3,4,5,6,7,8,9},A151))&gt;0</f>
        <v>0</v>
      </c>
      <c r="U151" t="str">
        <f t="shared" si="26"/>
        <v/>
      </c>
    </row>
    <row r="152" spans="6:21" x14ac:dyDescent="0.25">
      <c r="F152">
        <f t="shared" si="27"/>
        <v>0</v>
      </c>
      <c r="G152">
        <f t="shared" si="28"/>
        <v>0</v>
      </c>
      <c r="H152">
        <f t="shared" si="29"/>
        <v>0</v>
      </c>
      <c r="I152">
        <f t="shared" si="30"/>
        <v>0</v>
      </c>
      <c r="J152">
        <f t="shared" si="31"/>
        <v>0</v>
      </c>
      <c r="K152">
        <f t="shared" si="32"/>
        <v>0</v>
      </c>
      <c r="L152">
        <f t="shared" si="33"/>
        <v>0</v>
      </c>
      <c r="M152" t="str">
        <f t="shared" si="34"/>
        <v/>
      </c>
      <c r="N152" t="str">
        <f t="shared" si="35"/>
        <v/>
      </c>
      <c r="O152" t="str">
        <f t="shared" si="36"/>
        <v/>
      </c>
      <c r="P152" t="str">
        <f t="shared" si="37"/>
        <v/>
      </c>
      <c r="Q152" t="str">
        <f t="shared" si="37"/>
        <v/>
      </c>
      <c r="R152" t="str">
        <f t="shared" si="37"/>
        <v/>
      </c>
      <c r="S152" t="b" cm="1">
        <f t="array" ref="S152">COUNT(FIND({0,1,2,3,4,5,6,7,8,9},A152))&gt;0</f>
        <v>0</v>
      </c>
      <c r="U152" t="str">
        <f t="shared" si="26"/>
        <v/>
      </c>
    </row>
    <row r="153" spans="6:21" x14ac:dyDescent="0.25">
      <c r="F153">
        <f t="shared" si="27"/>
        <v>0</v>
      </c>
      <c r="G153">
        <f t="shared" si="28"/>
        <v>0</v>
      </c>
      <c r="H153">
        <f t="shared" si="29"/>
        <v>0</v>
      </c>
      <c r="I153">
        <f t="shared" si="30"/>
        <v>0</v>
      </c>
      <c r="J153">
        <f t="shared" si="31"/>
        <v>0</v>
      </c>
      <c r="K153">
        <f t="shared" si="32"/>
        <v>0</v>
      </c>
      <c r="L153">
        <f t="shared" si="33"/>
        <v>0</v>
      </c>
      <c r="M153" t="str">
        <f t="shared" si="34"/>
        <v/>
      </c>
      <c r="N153" t="str">
        <f t="shared" si="35"/>
        <v/>
      </c>
      <c r="O153" t="str">
        <f t="shared" si="36"/>
        <v/>
      </c>
      <c r="P153" t="str">
        <f t="shared" si="37"/>
        <v/>
      </c>
      <c r="Q153" t="str">
        <f t="shared" si="37"/>
        <v/>
      </c>
      <c r="R153" t="str">
        <f t="shared" si="37"/>
        <v/>
      </c>
      <c r="S153" t="b" cm="1">
        <f t="array" ref="S153">COUNT(FIND({0,1,2,3,4,5,6,7,8,9},A153))&gt;0</f>
        <v>0</v>
      </c>
      <c r="U153" t="str">
        <f t="shared" si="26"/>
        <v/>
      </c>
    </row>
    <row r="154" spans="6:21" x14ac:dyDescent="0.25">
      <c r="F154">
        <f t="shared" si="27"/>
        <v>0</v>
      </c>
      <c r="G154">
        <f t="shared" si="28"/>
        <v>0</v>
      </c>
      <c r="H154">
        <f t="shared" si="29"/>
        <v>0</v>
      </c>
      <c r="I154">
        <f t="shared" si="30"/>
        <v>0</v>
      </c>
      <c r="J154">
        <f t="shared" si="31"/>
        <v>0</v>
      </c>
      <c r="K154">
        <f t="shared" si="32"/>
        <v>0</v>
      </c>
      <c r="L154">
        <f t="shared" si="33"/>
        <v>0</v>
      </c>
      <c r="M154" t="str">
        <f t="shared" si="34"/>
        <v/>
      </c>
      <c r="N154" t="str">
        <f t="shared" si="35"/>
        <v/>
      </c>
      <c r="O154" t="str">
        <f t="shared" si="36"/>
        <v/>
      </c>
      <c r="P154" t="str">
        <f t="shared" si="37"/>
        <v/>
      </c>
      <c r="Q154" t="str">
        <f t="shared" si="37"/>
        <v/>
      </c>
      <c r="R154" t="str">
        <f t="shared" si="37"/>
        <v/>
      </c>
      <c r="S154" t="b" cm="1">
        <f t="array" ref="S154">COUNT(FIND({0,1,2,3,4,5,6,7,8,9},A154))&gt;0</f>
        <v>0</v>
      </c>
      <c r="U154" t="str">
        <f t="shared" si="26"/>
        <v/>
      </c>
    </row>
    <row r="155" spans="6:21" x14ac:dyDescent="0.25">
      <c r="F155">
        <f t="shared" si="27"/>
        <v>0</v>
      </c>
      <c r="G155">
        <f t="shared" si="28"/>
        <v>0</v>
      </c>
      <c r="H155">
        <f t="shared" si="29"/>
        <v>0</v>
      </c>
      <c r="I155">
        <f t="shared" si="30"/>
        <v>0</v>
      </c>
      <c r="J155">
        <f t="shared" si="31"/>
        <v>0</v>
      </c>
      <c r="K155">
        <f t="shared" si="32"/>
        <v>0</v>
      </c>
      <c r="L155">
        <f t="shared" si="33"/>
        <v>0</v>
      </c>
      <c r="M155" t="str">
        <f t="shared" si="34"/>
        <v/>
      </c>
      <c r="N155" t="str">
        <f t="shared" si="35"/>
        <v/>
      </c>
      <c r="O155" t="str">
        <f t="shared" si="36"/>
        <v/>
      </c>
      <c r="P155" t="str">
        <f t="shared" si="37"/>
        <v/>
      </c>
      <c r="Q155" t="str">
        <f t="shared" si="37"/>
        <v/>
      </c>
      <c r="R155" t="str">
        <f t="shared" si="37"/>
        <v/>
      </c>
      <c r="S155" t="b" cm="1">
        <f t="array" ref="S155">COUNT(FIND({0,1,2,3,4,5,6,7,8,9},A155))&gt;0</f>
        <v>0</v>
      </c>
      <c r="U155" t="str">
        <f t="shared" si="26"/>
        <v/>
      </c>
    </row>
    <row r="156" spans="6:21" x14ac:dyDescent="0.25">
      <c r="F156">
        <f t="shared" si="27"/>
        <v>0</v>
      </c>
      <c r="G156">
        <f t="shared" si="28"/>
        <v>0</v>
      </c>
      <c r="H156">
        <f t="shared" si="29"/>
        <v>0</v>
      </c>
      <c r="I156">
        <f t="shared" si="30"/>
        <v>0</v>
      </c>
      <c r="J156">
        <f t="shared" si="31"/>
        <v>0</v>
      </c>
      <c r="K156">
        <f t="shared" si="32"/>
        <v>0</v>
      </c>
      <c r="L156">
        <f t="shared" si="33"/>
        <v>0</v>
      </c>
      <c r="M156" t="str">
        <f t="shared" si="34"/>
        <v/>
      </c>
      <c r="N156" t="str">
        <f t="shared" si="35"/>
        <v/>
      </c>
      <c r="O156" t="str">
        <f t="shared" si="36"/>
        <v/>
      </c>
      <c r="P156" t="str">
        <f t="shared" si="37"/>
        <v/>
      </c>
      <c r="Q156" t="str">
        <f t="shared" si="37"/>
        <v/>
      </c>
      <c r="R156" t="str">
        <f t="shared" si="37"/>
        <v/>
      </c>
      <c r="S156" t="b" cm="1">
        <f t="array" ref="S156">COUNT(FIND({0,1,2,3,4,5,6,7,8,9},A156))&gt;0</f>
        <v>0</v>
      </c>
      <c r="U156" t="str">
        <f t="shared" si="26"/>
        <v/>
      </c>
    </row>
    <row r="157" spans="6:21" x14ac:dyDescent="0.25">
      <c r="F157">
        <f t="shared" si="27"/>
        <v>0</v>
      </c>
      <c r="G157">
        <f t="shared" si="28"/>
        <v>0</v>
      </c>
      <c r="H157">
        <f t="shared" si="29"/>
        <v>0</v>
      </c>
      <c r="I157">
        <f t="shared" si="30"/>
        <v>0</v>
      </c>
      <c r="J157">
        <f t="shared" si="31"/>
        <v>0</v>
      </c>
      <c r="K157">
        <f t="shared" si="32"/>
        <v>0</v>
      </c>
      <c r="L157">
        <f t="shared" si="33"/>
        <v>0</v>
      </c>
      <c r="M157" t="str">
        <f t="shared" si="34"/>
        <v/>
      </c>
      <c r="N157" t="str">
        <f t="shared" si="35"/>
        <v/>
      </c>
      <c r="O157" t="str">
        <f t="shared" si="36"/>
        <v/>
      </c>
      <c r="P157" t="str">
        <f t="shared" si="37"/>
        <v/>
      </c>
      <c r="Q157" t="str">
        <f t="shared" si="37"/>
        <v/>
      </c>
      <c r="R157" t="str">
        <f t="shared" si="37"/>
        <v/>
      </c>
      <c r="S157" t="b" cm="1">
        <f t="array" ref="S157">COUNT(FIND({0,1,2,3,4,5,6,7,8,9},A157))&gt;0</f>
        <v>0</v>
      </c>
      <c r="U157" t="str">
        <f t="shared" si="26"/>
        <v/>
      </c>
    </row>
    <row r="158" spans="6:21" x14ac:dyDescent="0.25">
      <c r="F158">
        <f t="shared" si="27"/>
        <v>0</v>
      </c>
      <c r="G158">
        <f t="shared" si="28"/>
        <v>0</v>
      </c>
      <c r="H158">
        <f t="shared" si="29"/>
        <v>0</v>
      </c>
      <c r="I158">
        <f t="shared" si="30"/>
        <v>0</v>
      </c>
      <c r="J158">
        <f t="shared" si="31"/>
        <v>0</v>
      </c>
      <c r="K158">
        <f t="shared" si="32"/>
        <v>0</v>
      </c>
      <c r="L158">
        <f t="shared" si="33"/>
        <v>0</v>
      </c>
      <c r="M158" t="str">
        <f t="shared" si="34"/>
        <v/>
      </c>
      <c r="N158" t="str">
        <f t="shared" si="35"/>
        <v/>
      </c>
      <c r="O158" t="str">
        <f t="shared" si="36"/>
        <v/>
      </c>
      <c r="P158" t="str">
        <f t="shared" si="37"/>
        <v/>
      </c>
      <c r="Q158" t="str">
        <f t="shared" si="37"/>
        <v/>
      </c>
      <c r="R158" t="str">
        <f t="shared" si="37"/>
        <v/>
      </c>
      <c r="S158" t="b" cm="1">
        <f t="array" ref="S158">COUNT(FIND({0,1,2,3,4,5,6,7,8,9},A158))&gt;0</f>
        <v>0</v>
      </c>
      <c r="U158" t="str">
        <f t="shared" si="26"/>
        <v/>
      </c>
    </row>
    <row r="159" spans="6:21" x14ac:dyDescent="0.25">
      <c r="F159">
        <f t="shared" si="27"/>
        <v>0</v>
      </c>
      <c r="G159">
        <f t="shared" si="28"/>
        <v>0</v>
      </c>
      <c r="H159">
        <f t="shared" si="29"/>
        <v>0</v>
      </c>
      <c r="I159">
        <f t="shared" si="30"/>
        <v>0</v>
      </c>
      <c r="J159">
        <f t="shared" si="31"/>
        <v>0</v>
      </c>
      <c r="K159">
        <f t="shared" si="32"/>
        <v>0</v>
      </c>
      <c r="L159">
        <f t="shared" si="33"/>
        <v>0</v>
      </c>
      <c r="M159" t="str">
        <f t="shared" si="34"/>
        <v/>
      </c>
      <c r="N159" t="str">
        <f t="shared" si="35"/>
        <v/>
      </c>
      <c r="O159" t="str">
        <f t="shared" si="36"/>
        <v/>
      </c>
      <c r="P159" t="str">
        <f t="shared" si="37"/>
        <v/>
      </c>
      <c r="Q159" t="str">
        <f t="shared" si="37"/>
        <v/>
      </c>
      <c r="R159" t="str">
        <f t="shared" si="37"/>
        <v/>
      </c>
      <c r="S159" t="b" cm="1">
        <f t="array" ref="S159">COUNT(FIND({0,1,2,3,4,5,6,7,8,9},A159))&gt;0</f>
        <v>0</v>
      </c>
      <c r="U159" t="str">
        <f t="shared" si="26"/>
        <v/>
      </c>
    </row>
    <row r="160" spans="6:21" x14ac:dyDescent="0.25">
      <c r="F160">
        <f t="shared" si="27"/>
        <v>0</v>
      </c>
      <c r="G160">
        <f t="shared" si="28"/>
        <v>0</v>
      </c>
      <c r="H160">
        <f t="shared" si="29"/>
        <v>0</v>
      </c>
      <c r="I160">
        <f t="shared" si="30"/>
        <v>0</v>
      </c>
      <c r="J160">
        <f t="shared" si="31"/>
        <v>0</v>
      </c>
      <c r="K160">
        <f t="shared" si="32"/>
        <v>0</v>
      </c>
      <c r="L160">
        <f t="shared" si="33"/>
        <v>0</v>
      </c>
      <c r="M160" t="str">
        <f t="shared" si="34"/>
        <v/>
      </c>
      <c r="N160" t="str">
        <f t="shared" si="35"/>
        <v/>
      </c>
      <c r="O160" t="str">
        <f t="shared" si="36"/>
        <v/>
      </c>
      <c r="P160" t="str">
        <f t="shared" si="37"/>
        <v/>
      </c>
      <c r="Q160" t="str">
        <f t="shared" si="37"/>
        <v/>
      </c>
      <c r="R160" t="str">
        <f t="shared" si="37"/>
        <v/>
      </c>
      <c r="S160" t="b" cm="1">
        <f t="array" ref="S160">COUNT(FIND({0,1,2,3,4,5,6,7,8,9},A160))&gt;0</f>
        <v>0</v>
      </c>
      <c r="U160" t="str">
        <f t="shared" si="26"/>
        <v/>
      </c>
    </row>
    <row r="161" spans="6:21" x14ac:dyDescent="0.25">
      <c r="F161">
        <f t="shared" si="27"/>
        <v>0</v>
      </c>
      <c r="G161">
        <f t="shared" si="28"/>
        <v>0</v>
      </c>
      <c r="H161">
        <f t="shared" si="29"/>
        <v>0</v>
      </c>
      <c r="I161">
        <f t="shared" si="30"/>
        <v>0</v>
      </c>
      <c r="J161">
        <f t="shared" si="31"/>
        <v>0</v>
      </c>
      <c r="K161">
        <f t="shared" si="32"/>
        <v>0</v>
      </c>
      <c r="L161">
        <f t="shared" si="33"/>
        <v>0</v>
      </c>
      <c r="M161" t="str">
        <f t="shared" si="34"/>
        <v/>
      </c>
      <c r="N161" t="str">
        <f t="shared" si="35"/>
        <v/>
      </c>
      <c r="O161" t="str">
        <f t="shared" si="36"/>
        <v/>
      </c>
      <c r="P161" t="str">
        <f t="shared" si="37"/>
        <v/>
      </c>
      <c r="Q161" t="str">
        <f t="shared" si="37"/>
        <v/>
      </c>
      <c r="R161" t="str">
        <f t="shared" si="37"/>
        <v/>
      </c>
      <c r="S161" t="b" cm="1">
        <f t="array" ref="S161">COUNT(FIND({0,1,2,3,4,5,6,7,8,9},A161))&gt;0</f>
        <v>0</v>
      </c>
      <c r="U161" t="str">
        <f t="shared" si="26"/>
        <v/>
      </c>
    </row>
    <row r="162" spans="6:21" x14ac:dyDescent="0.25">
      <c r="F162">
        <f t="shared" si="27"/>
        <v>0</v>
      </c>
      <c r="G162">
        <f t="shared" si="28"/>
        <v>0</v>
      </c>
      <c r="H162">
        <f t="shared" si="29"/>
        <v>0</v>
      </c>
      <c r="I162">
        <f t="shared" si="30"/>
        <v>0</v>
      </c>
      <c r="J162">
        <f t="shared" si="31"/>
        <v>0</v>
      </c>
      <c r="K162">
        <f t="shared" si="32"/>
        <v>0</v>
      </c>
      <c r="L162">
        <f t="shared" si="33"/>
        <v>0</v>
      </c>
      <c r="M162" t="str">
        <f t="shared" si="34"/>
        <v/>
      </c>
      <c r="N162" t="str">
        <f t="shared" si="35"/>
        <v/>
      </c>
      <c r="O162" t="str">
        <f t="shared" si="36"/>
        <v/>
      </c>
      <c r="P162" t="str">
        <f t="shared" si="37"/>
        <v/>
      </c>
      <c r="Q162" t="str">
        <f t="shared" si="37"/>
        <v/>
      </c>
      <c r="R162" t="str">
        <f t="shared" si="37"/>
        <v/>
      </c>
      <c r="S162" t="b" cm="1">
        <f t="array" ref="S162">COUNT(FIND({0,1,2,3,4,5,6,7,8,9},A162))&gt;0</f>
        <v>0</v>
      </c>
      <c r="U162" t="str">
        <f t="shared" si="26"/>
        <v/>
      </c>
    </row>
    <row r="163" spans="6:21" x14ac:dyDescent="0.25">
      <c r="F163">
        <f t="shared" si="27"/>
        <v>0</v>
      </c>
      <c r="G163">
        <f t="shared" si="28"/>
        <v>0</v>
      </c>
      <c r="H163">
        <f t="shared" si="29"/>
        <v>0</v>
      </c>
      <c r="I163">
        <f t="shared" si="30"/>
        <v>0</v>
      </c>
      <c r="J163">
        <f t="shared" si="31"/>
        <v>0</v>
      </c>
      <c r="K163">
        <f t="shared" si="32"/>
        <v>0</v>
      </c>
      <c r="L163">
        <f t="shared" si="33"/>
        <v>0</v>
      </c>
      <c r="M163" t="str">
        <f t="shared" si="34"/>
        <v/>
      </c>
      <c r="N163" t="str">
        <f t="shared" si="35"/>
        <v/>
      </c>
      <c r="O163" t="str">
        <f t="shared" si="36"/>
        <v/>
      </c>
      <c r="P163" t="str">
        <f t="shared" si="37"/>
        <v/>
      </c>
      <c r="Q163" t="str">
        <f t="shared" si="37"/>
        <v/>
      </c>
      <c r="R163" t="str">
        <f t="shared" si="37"/>
        <v/>
      </c>
      <c r="S163" t="b" cm="1">
        <f t="array" ref="S163">COUNT(FIND({0,1,2,3,4,5,6,7,8,9},A163))&gt;0</f>
        <v>0</v>
      </c>
      <c r="U163" t="str">
        <f t="shared" si="26"/>
        <v/>
      </c>
    </row>
    <row r="164" spans="6:21" x14ac:dyDescent="0.25">
      <c r="F164">
        <f t="shared" si="27"/>
        <v>0</v>
      </c>
      <c r="G164">
        <f t="shared" si="28"/>
        <v>0</v>
      </c>
      <c r="H164">
        <f t="shared" si="29"/>
        <v>0</v>
      </c>
      <c r="I164">
        <f t="shared" si="30"/>
        <v>0</v>
      </c>
      <c r="J164">
        <f t="shared" si="31"/>
        <v>0</v>
      </c>
      <c r="K164">
        <f t="shared" si="32"/>
        <v>0</v>
      </c>
      <c r="L164">
        <f t="shared" si="33"/>
        <v>0</v>
      </c>
      <c r="M164" t="str">
        <f t="shared" si="34"/>
        <v/>
      </c>
      <c r="N164" t="str">
        <f t="shared" si="35"/>
        <v/>
      </c>
      <c r="O164" t="str">
        <f t="shared" si="36"/>
        <v/>
      </c>
      <c r="P164" t="str">
        <f t="shared" si="37"/>
        <v/>
      </c>
      <c r="Q164" t="str">
        <f t="shared" si="37"/>
        <v/>
      </c>
      <c r="R164" t="str">
        <f t="shared" si="37"/>
        <v/>
      </c>
      <c r="S164" t="b" cm="1">
        <f t="array" ref="S164">COUNT(FIND({0,1,2,3,4,5,6,7,8,9},A164))&gt;0</f>
        <v>0</v>
      </c>
      <c r="U164" t="str">
        <f t="shared" si="26"/>
        <v/>
      </c>
    </row>
    <row r="165" spans="6:21" x14ac:dyDescent="0.25">
      <c r="F165">
        <f t="shared" si="27"/>
        <v>0</v>
      </c>
      <c r="G165">
        <f t="shared" si="28"/>
        <v>0</v>
      </c>
      <c r="H165">
        <f t="shared" si="29"/>
        <v>0</v>
      </c>
      <c r="I165">
        <f t="shared" si="30"/>
        <v>0</v>
      </c>
      <c r="J165">
        <f t="shared" si="31"/>
        <v>0</v>
      </c>
      <c r="K165">
        <f t="shared" si="32"/>
        <v>0</v>
      </c>
      <c r="L165">
        <f t="shared" si="33"/>
        <v>0</v>
      </c>
      <c r="M165" t="str">
        <f t="shared" si="34"/>
        <v/>
      </c>
      <c r="N165" t="str">
        <f t="shared" si="35"/>
        <v/>
      </c>
      <c r="O165" t="str">
        <f t="shared" si="36"/>
        <v/>
      </c>
      <c r="P165" t="str">
        <f t="shared" si="37"/>
        <v/>
      </c>
      <c r="Q165" t="str">
        <f t="shared" si="37"/>
        <v/>
      </c>
      <c r="R165" t="str">
        <f t="shared" si="37"/>
        <v/>
      </c>
      <c r="S165" t="b" cm="1">
        <f t="array" ref="S165">COUNT(FIND({0,1,2,3,4,5,6,7,8,9},A165))&gt;0</f>
        <v>0</v>
      </c>
      <c r="U165" t="str">
        <f t="shared" si="26"/>
        <v/>
      </c>
    </row>
    <row r="166" spans="6:21" x14ac:dyDescent="0.25">
      <c r="F166">
        <f t="shared" si="27"/>
        <v>0</v>
      </c>
      <c r="G166">
        <f t="shared" si="28"/>
        <v>0</v>
      </c>
      <c r="H166">
        <f t="shared" si="29"/>
        <v>0</v>
      </c>
      <c r="I166">
        <f t="shared" si="30"/>
        <v>0</v>
      </c>
      <c r="J166">
        <f t="shared" si="31"/>
        <v>0</v>
      </c>
      <c r="K166">
        <f t="shared" si="32"/>
        <v>0</v>
      </c>
      <c r="L166">
        <f t="shared" si="33"/>
        <v>0</v>
      </c>
      <c r="M166" t="str">
        <f t="shared" si="34"/>
        <v/>
      </c>
      <c r="N166" t="str">
        <f t="shared" si="35"/>
        <v/>
      </c>
      <c r="O166" t="str">
        <f t="shared" si="36"/>
        <v/>
      </c>
      <c r="P166" t="str">
        <f t="shared" si="37"/>
        <v/>
      </c>
      <c r="Q166" t="str">
        <f t="shared" si="37"/>
        <v/>
      </c>
      <c r="R166" t="str">
        <f t="shared" si="37"/>
        <v/>
      </c>
      <c r="S166" t="b" cm="1">
        <f t="array" ref="S166">COUNT(FIND({0,1,2,3,4,5,6,7,8,9},A166))&gt;0</f>
        <v>0</v>
      </c>
      <c r="U166" t="str">
        <f t="shared" si="26"/>
        <v/>
      </c>
    </row>
    <row r="167" spans="6:21" x14ac:dyDescent="0.25">
      <c r="F167">
        <f t="shared" si="27"/>
        <v>0</v>
      </c>
      <c r="G167">
        <f t="shared" si="28"/>
        <v>0</v>
      </c>
      <c r="H167">
        <f t="shared" si="29"/>
        <v>0</v>
      </c>
      <c r="I167">
        <f t="shared" si="30"/>
        <v>0</v>
      </c>
      <c r="J167">
        <f t="shared" si="31"/>
        <v>0</v>
      </c>
      <c r="K167">
        <f t="shared" si="32"/>
        <v>0</v>
      </c>
      <c r="L167">
        <f t="shared" si="33"/>
        <v>0</v>
      </c>
      <c r="M167" t="str">
        <f t="shared" si="34"/>
        <v/>
      </c>
      <c r="N167" t="str">
        <f t="shared" si="35"/>
        <v/>
      </c>
      <c r="O167" t="str">
        <f t="shared" si="36"/>
        <v/>
      </c>
      <c r="P167" t="str">
        <f t="shared" si="37"/>
        <v/>
      </c>
      <c r="Q167" t="str">
        <f t="shared" si="37"/>
        <v/>
      </c>
      <c r="R167" t="str">
        <f t="shared" si="37"/>
        <v/>
      </c>
      <c r="S167" t="b" cm="1">
        <f t="array" ref="S167">COUNT(FIND({0,1,2,3,4,5,6,7,8,9},A167))&gt;0</f>
        <v>0</v>
      </c>
      <c r="U167" t="str">
        <f t="shared" si="26"/>
        <v/>
      </c>
    </row>
    <row r="168" spans="6:21" x14ac:dyDescent="0.25">
      <c r="F168">
        <f t="shared" si="27"/>
        <v>0</v>
      </c>
      <c r="G168">
        <f t="shared" si="28"/>
        <v>0</v>
      </c>
      <c r="H168">
        <f t="shared" si="29"/>
        <v>0</v>
      </c>
      <c r="I168">
        <f t="shared" si="30"/>
        <v>0</v>
      </c>
      <c r="J168">
        <f t="shared" si="31"/>
        <v>0</v>
      </c>
      <c r="K168">
        <f t="shared" si="32"/>
        <v>0</v>
      </c>
      <c r="L168">
        <f t="shared" si="33"/>
        <v>0</v>
      </c>
      <c r="M168" t="str">
        <f t="shared" si="34"/>
        <v/>
      </c>
      <c r="N168" t="str">
        <f t="shared" si="35"/>
        <v/>
      </c>
      <c r="O168" t="str">
        <f t="shared" si="36"/>
        <v/>
      </c>
      <c r="P168" t="str">
        <f t="shared" si="37"/>
        <v/>
      </c>
      <c r="Q168" t="str">
        <f t="shared" si="37"/>
        <v/>
      </c>
      <c r="R168" t="str">
        <f t="shared" si="37"/>
        <v/>
      </c>
      <c r="S168" t="b" cm="1">
        <f t="array" ref="S168">COUNT(FIND({0,1,2,3,4,5,6,7,8,9},A168))&gt;0</f>
        <v>0</v>
      </c>
      <c r="U168" t="str">
        <f t="shared" si="26"/>
        <v/>
      </c>
    </row>
    <row r="169" spans="6:21" x14ac:dyDescent="0.25">
      <c r="F169">
        <f t="shared" si="27"/>
        <v>0</v>
      </c>
      <c r="G169">
        <f t="shared" si="28"/>
        <v>0</v>
      </c>
      <c r="H169">
        <f t="shared" si="29"/>
        <v>0</v>
      </c>
      <c r="I169">
        <f t="shared" si="30"/>
        <v>0</v>
      </c>
      <c r="J169">
        <f t="shared" si="31"/>
        <v>0</v>
      </c>
      <c r="K169">
        <f t="shared" si="32"/>
        <v>0</v>
      </c>
      <c r="L169">
        <f t="shared" si="33"/>
        <v>0</v>
      </c>
      <c r="M169" t="str">
        <f t="shared" si="34"/>
        <v/>
      </c>
      <c r="N169" t="str">
        <f t="shared" si="35"/>
        <v/>
      </c>
      <c r="O169" t="str">
        <f t="shared" si="36"/>
        <v/>
      </c>
      <c r="P169" t="str">
        <f t="shared" si="37"/>
        <v/>
      </c>
      <c r="Q169" t="str">
        <f t="shared" si="37"/>
        <v/>
      </c>
      <c r="R169" t="str">
        <f t="shared" si="37"/>
        <v/>
      </c>
      <c r="S169" t="b" cm="1">
        <f t="array" ref="S169">COUNT(FIND({0,1,2,3,4,5,6,7,8,9},A169))&gt;0</f>
        <v>0</v>
      </c>
      <c r="U169" t="str">
        <f t="shared" si="26"/>
        <v/>
      </c>
    </row>
    <row r="170" spans="6:21" x14ac:dyDescent="0.25">
      <c r="F170">
        <f t="shared" si="27"/>
        <v>0</v>
      </c>
      <c r="G170">
        <f t="shared" si="28"/>
        <v>0</v>
      </c>
      <c r="H170">
        <f t="shared" si="29"/>
        <v>0</v>
      </c>
      <c r="I170">
        <f t="shared" si="30"/>
        <v>0</v>
      </c>
      <c r="J170">
        <f t="shared" si="31"/>
        <v>0</v>
      </c>
      <c r="K170">
        <f t="shared" si="32"/>
        <v>0</v>
      </c>
      <c r="L170">
        <f t="shared" si="33"/>
        <v>0</v>
      </c>
      <c r="M170" t="str">
        <f t="shared" si="34"/>
        <v/>
      </c>
      <c r="N170" t="str">
        <f t="shared" si="35"/>
        <v/>
      </c>
      <c r="O170" t="str">
        <f t="shared" si="36"/>
        <v/>
      </c>
      <c r="P170" t="str">
        <f t="shared" si="37"/>
        <v/>
      </c>
      <c r="Q170" t="str">
        <f t="shared" si="37"/>
        <v/>
      </c>
      <c r="R170" t="str">
        <f t="shared" si="37"/>
        <v/>
      </c>
      <c r="S170" t="b" cm="1">
        <f t="array" ref="S170">COUNT(FIND({0,1,2,3,4,5,6,7,8,9},A170))&gt;0</f>
        <v>0</v>
      </c>
      <c r="U170" t="str">
        <f t="shared" si="26"/>
        <v/>
      </c>
    </row>
    <row r="171" spans="6:21" x14ac:dyDescent="0.25">
      <c r="F171">
        <f t="shared" si="27"/>
        <v>0</v>
      </c>
      <c r="G171">
        <f t="shared" si="28"/>
        <v>0</v>
      </c>
      <c r="H171">
        <f t="shared" si="29"/>
        <v>0</v>
      </c>
      <c r="I171">
        <f t="shared" si="30"/>
        <v>0</v>
      </c>
      <c r="J171">
        <f t="shared" si="31"/>
        <v>0</v>
      </c>
      <c r="K171">
        <f t="shared" si="32"/>
        <v>0</v>
      </c>
      <c r="L171">
        <f t="shared" si="33"/>
        <v>0</v>
      </c>
      <c r="M171" t="str">
        <f t="shared" si="34"/>
        <v/>
      </c>
      <c r="N171" t="str">
        <f t="shared" si="35"/>
        <v/>
      </c>
      <c r="O171" t="str">
        <f t="shared" si="36"/>
        <v/>
      </c>
      <c r="P171" t="str">
        <f t="shared" si="37"/>
        <v/>
      </c>
      <c r="Q171" t="str">
        <f t="shared" si="37"/>
        <v/>
      </c>
      <c r="R171" t="str">
        <f t="shared" si="37"/>
        <v/>
      </c>
      <c r="S171" t="b" cm="1">
        <f t="array" ref="S171">COUNT(FIND({0,1,2,3,4,5,6,7,8,9},A171))&gt;0</f>
        <v>0</v>
      </c>
      <c r="U171" t="str">
        <f t="shared" si="26"/>
        <v/>
      </c>
    </row>
    <row r="172" spans="6:21" x14ac:dyDescent="0.25">
      <c r="F172">
        <f t="shared" si="27"/>
        <v>0</v>
      </c>
      <c r="G172">
        <f t="shared" si="28"/>
        <v>0</v>
      </c>
      <c r="H172">
        <f t="shared" si="29"/>
        <v>0</v>
      </c>
      <c r="I172">
        <f t="shared" si="30"/>
        <v>0</v>
      </c>
      <c r="J172">
        <f t="shared" si="31"/>
        <v>0</v>
      </c>
      <c r="K172">
        <f t="shared" si="32"/>
        <v>0</v>
      </c>
      <c r="L172">
        <f t="shared" si="33"/>
        <v>0</v>
      </c>
      <c r="M172" t="str">
        <f t="shared" si="34"/>
        <v/>
      </c>
      <c r="N172" t="str">
        <f t="shared" si="35"/>
        <v/>
      </c>
      <c r="O172" t="str">
        <f t="shared" si="36"/>
        <v/>
      </c>
      <c r="P172" t="str">
        <f t="shared" si="37"/>
        <v/>
      </c>
      <c r="Q172" t="str">
        <f t="shared" si="37"/>
        <v/>
      </c>
      <c r="R172" t="str">
        <f t="shared" si="37"/>
        <v/>
      </c>
      <c r="S172" t="b" cm="1">
        <f t="array" ref="S172">COUNT(FIND({0,1,2,3,4,5,6,7,8,9},A172))&gt;0</f>
        <v>0</v>
      </c>
      <c r="U172" t="str">
        <f t="shared" si="26"/>
        <v/>
      </c>
    </row>
    <row r="173" spans="6:21" x14ac:dyDescent="0.25">
      <c r="F173">
        <f t="shared" si="27"/>
        <v>0</v>
      </c>
      <c r="G173">
        <f t="shared" si="28"/>
        <v>0</v>
      </c>
      <c r="H173">
        <f t="shared" si="29"/>
        <v>0</v>
      </c>
      <c r="I173">
        <f t="shared" si="30"/>
        <v>0</v>
      </c>
      <c r="J173">
        <f t="shared" si="31"/>
        <v>0</v>
      </c>
      <c r="K173">
        <f t="shared" si="32"/>
        <v>0</v>
      </c>
      <c r="L173">
        <f t="shared" si="33"/>
        <v>0</v>
      </c>
      <c r="M173" t="str">
        <f t="shared" si="34"/>
        <v/>
      </c>
      <c r="N173" t="str">
        <f t="shared" si="35"/>
        <v/>
      </c>
      <c r="O173" t="str">
        <f t="shared" si="36"/>
        <v/>
      </c>
      <c r="P173" t="str">
        <f t="shared" si="37"/>
        <v/>
      </c>
      <c r="Q173" t="str">
        <f t="shared" si="37"/>
        <v/>
      </c>
      <c r="R173" t="str">
        <f t="shared" si="37"/>
        <v/>
      </c>
      <c r="S173" t="b" cm="1">
        <f t="array" ref="S173">COUNT(FIND({0,1,2,3,4,5,6,7,8,9},A173))&gt;0</f>
        <v>0</v>
      </c>
      <c r="U173" t="str">
        <f t="shared" si="26"/>
        <v/>
      </c>
    </row>
    <row r="174" spans="6:21" x14ac:dyDescent="0.25">
      <c r="F174">
        <f t="shared" si="27"/>
        <v>0</v>
      </c>
      <c r="G174">
        <f t="shared" si="28"/>
        <v>0</v>
      </c>
      <c r="H174">
        <f t="shared" si="29"/>
        <v>0</v>
      </c>
      <c r="I174">
        <f t="shared" si="30"/>
        <v>0</v>
      </c>
      <c r="J174">
        <f t="shared" si="31"/>
        <v>0</v>
      </c>
      <c r="K174">
        <f t="shared" si="32"/>
        <v>0</v>
      </c>
      <c r="L174">
        <f t="shared" si="33"/>
        <v>0</v>
      </c>
      <c r="M174" t="str">
        <f t="shared" si="34"/>
        <v/>
      </c>
      <c r="N174" t="str">
        <f t="shared" si="35"/>
        <v/>
      </c>
      <c r="O174" t="str">
        <f t="shared" si="36"/>
        <v/>
      </c>
      <c r="P174" t="str">
        <f t="shared" si="37"/>
        <v/>
      </c>
      <c r="Q174" t="str">
        <f t="shared" si="37"/>
        <v/>
      </c>
      <c r="R174" t="str">
        <f t="shared" si="37"/>
        <v/>
      </c>
      <c r="S174" t="b" cm="1">
        <f t="array" ref="S174">COUNT(FIND({0,1,2,3,4,5,6,7,8,9},A174))&gt;0</f>
        <v>0</v>
      </c>
      <c r="U174" t="str">
        <f t="shared" si="26"/>
        <v/>
      </c>
    </row>
    <row r="175" spans="6:21" x14ac:dyDescent="0.25">
      <c r="F175">
        <f t="shared" si="27"/>
        <v>0</v>
      </c>
      <c r="G175">
        <f t="shared" si="28"/>
        <v>0</v>
      </c>
      <c r="H175">
        <f t="shared" si="29"/>
        <v>0</v>
      </c>
      <c r="I175">
        <f t="shared" si="30"/>
        <v>0</v>
      </c>
      <c r="J175">
        <f t="shared" si="31"/>
        <v>0</v>
      </c>
      <c r="K175">
        <f t="shared" si="32"/>
        <v>0</v>
      </c>
      <c r="L175">
        <f t="shared" si="33"/>
        <v>0</v>
      </c>
      <c r="M175" t="str">
        <f t="shared" si="34"/>
        <v/>
      </c>
      <c r="N175" t="str">
        <f t="shared" si="35"/>
        <v/>
      </c>
      <c r="O175" t="str">
        <f t="shared" si="36"/>
        <v/>
      </c>
      <c r="P175" t="str">
        <f t="shared" si="37"/>
        <v/>
      </c>
      <c r="Q175" t="str">
        <f t="shared" si="37"/>
        <v/>
      </c>
      <c r="R175" t="str">
        <f t="shared" si="37"/>
        <v/>
      </c>
      <c r="S175" t="b" cm="1">
        <f t="array" ref="S175">COUNT(FIND({0,1,2,3,4,5,6,7,8,9},A175))&gt;0</f>
        <v>0</v>
      </c>
      <c r="U175" t="str">
        <f t="shared" si="26"/>
        <v/>
      </c>
    </row>
    <row r="176" spans="6:21" x14ac:dyDescent="0.25">
      <c r="F176">
        <f t="shared" si="27"/>
        <v>0</v>
      </c>
      <c r="G176">
        <f t="shared" si="28"/>
        <v>0</v>
      </c>
      <c r="H176">
        <f t="shared" si="29"/>
        <v>0</v>
      </c>
      <c r="I176">
        <f t="shared" si="30"/>
        <v>0</v>
      </c>
      <c r="J176">
        <f t="shared" si="31"/>
        <v>0</v>
      </c>
      <c r="K176">
        <f t="shared" si="32"/>
        <v>0</v>
      </c>
      <c r="L176">
        <f t="shared" si="33"/>
        <v>0</v>
      </c>
      <c r="M176" t="str">
        <f t="shared" ref="M131:M194" si="38">TRIM(SUBSTITUTE(IFERROR(MID(C176,1,J176),""),",",""))</f>
        <v/>
      </c>
      <c r="N176" t="str">
        <f t="shared" ref="N131:N194" si="39">TRIM(SUBSTITUTE(IFERROR(MID(C176,J176+1,K176),""),",",""))</f>
        <v/>
      </c>
      <c r="O176" t="str">
        <f t="shared" ref="O131:O194" si="40">TRIM(SUBSTITUTE(IFERROR(MID(C176,K176+1,L176-K176),""),",",""))</f>
        <v/>
      </c>
      <c r="P176" t="str">
        <f t="shared" si="37"/>
        <v/>
      </c>
      <c r="Q176" t="str">
        <f t="shared" si="37"/>
        <v/>
      </c>
      <c r="R176" t="str">
        <f t="shared" si="37"/>
        <v/>
      </c>
      <c r="S176" t="b" cm="1">
        <f t="array" ref="S176">COUNT(FIND({0,1,2,3,4,5,6,7,8,9},A176))&gt;0</f>
        <v>0</v>
      </c>
      <c r="U176" t="str">
        <f t="shared" si="26"/>
        <v/>
      </c>
    </row>
    <row r="177" spans="6:21" x14ac:dyDescent="0.25">
      <c r="F177">
        <f t="shared" si="27"/>
        <v>0</v>
      </c>
      <c r="G177">
        <f t="shared" si="28"/>
        <v>0</v>
      </c>
      <c r="H177">
        <f t="shared" si="29"/>
        <v>0</v>
      </c>
      <c r="I177">
        <f t="shared" si="30"/>
        <v>0</v>
      </c>
      <c r="J177">
        <f t="shared" si="31"/>
        <v>0</v>
      </c>
      <c r="K177">
        <f t="shared" si="32"/>
        <v>0</v>
      </c>
      <c r="L177">
        <f t="shared" si="33"/>
        <v>0</v>
      </c>
      <c r="M177" t="str">
        <f t="shared" si="38"/>
        <v/>
      </c>
      <c r="N177" t="str">
        <f t="shared" si="39"/>
        <v/>
      </c>
      <c r="O177" t="str">
        <f t="shared" si="40"/>
        <v/>
      </c>
      <c r="P177" t="str">
        <f t="shared" si="37"/>
        <v/>
      </c>
      <c r="Q177" t="str">
        <f t="shared" si="37"/>
        <v/>
      </c>
      <c r="R177" t="str">
        <f t="shared" si="37"/>
        <v/>
      </c>
      <c r="S177" t="b" cm="1">
        <f t="array" ref="S177">COUNT(FIND({0,1,2,3,4,5,6,7,8,9},A177))&gt;0</f>
        <v>0</v>
      </c>
      <c r="U177" t="str">
        <f t="shared" si="26"/>
        <v/>
      </c>
    </row>
  </sheetData>
  <mergeCells count="3">
    <mergeCell ref="B1:B2"/>
    <mergeCell ref="C1:C2"/>
    <mergeCell ref="D1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2021-04-24T16:17:51Z</dcterms:created>
  <dcterms:modified xsi:type="dcterms:W3CDTF">2021-05-01T00:38:18Z</dcterms:modified>
</cp:coreProperties>
</file>