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\\172.25.112.200\Material Procurement Shared\001 _Parts SALES_Files 2021\INVOICES 2021\"/>
    </mc:Choice>
  </mc:AlternateContent>
  <xr:revisionPtr revIDLastSave="0" documentId="13_ncr:1_{BF93F55E-528C-4E9D-A2BD-79C5AF5C049D}" xr6:coauthVersionLast="47" xr6:coauthVersionMax="47" xr10:uidLastSave="{00000000-0000-0000-0000-000000000000}"/>
  <bookViews>
    <workbookView xWindow="-120" yWindow="-120" windowWidth="20730" windowHeight="11160" tabRatio="488" activeTab="1" xr2:uid="{00000000-000D-0000-FFFF-FFFF00000000}"/>
  </bookViews>
  <sheets>
    <sheet name="JAPAN&amp;VIETNAM" sheetId="1" r:id="rId1"/>
    <sheet name="JAPAN" sheetId="7" r:id="rId2"/>
    <sheet name="FAPV" sheetId="3" state="hidden" r:id="rId3"/>
    <sheet name="FAVV" sheetId="9" r:id="rId4"/>
    <sheet name="CONFIRMATION BY IMPEX" sheetId="4" r:id="rId5"/>
  </sheets>
  <definedNames>
    <definedName name="_xlnm._FilterDatabase" localSheetId="2" hidden="1">FAPV!$5:$12</definedName>
    <definedName name="_xlnm._FilterDatabase" localSheetId="3" hidden="1">FAVV!$5:$11</definedName>
    <definedName name="_xlnm._FilterDatabase" localSheetId="1" hidden="1">JAPAN!$5:$109</definedName>
    <definedName name="_xlnm._FilterDatabase" localSheetId="0" hidden="1">'JAPAN&amp;VIETNAM'!$A$5:$N$150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7" l="1"/>
  <c r="L30" i="9" l="1"/>
  <c r="F26" i="4"/>
  <c r="D26" i="4"/>
  <c r="C26" i="4"/>
  <c r="C25" i="4"/>
  <c r="D25" i="4"/>
  <c r="F25" i="4"/>
  <c r="F24" i="4"/>
  <c r="D24" i="4"/>
  <c r="C24" i="4"/>
  <c r="L21" i="9"/>
  <c r="D17" i="4"/>
  <c r="C17" i="4"/>
  <c r="D16" i="4"/>
  <c r="C16" i="4"/>
  <c r="D15" i="4"/>
  <c r="C15" i="4"/>
  <c r="D14" i="4"/>
  <c r="C14" i="4"/>
  <c r="D13" i="4"/>
  <c r="C13" i="4"/>
  <c r="D12" i="4"/>
  <c r="C12" i="4"/>
  <c r="F11" i="4"/>
  <c r="D11" i="4"/>
  <c r="C11" i="4"/>
  <c r="F10" i="4"/>
  <c r="D10" i="4"/>
  <c r="C10" i="4"/>
  <c r="D9" i="4"/>
  <c r="C9" i="4"/>
  <c r="D8" i="4"/>
  <c r="C8" i="4"/>
  <c r="D7" i="4"/>
  <c r="C7" i="4"/>
  <c r="D6" i="4"/>
  <c r="C6" i="4"/>
  <c r="D5" i="4"/>
  <c r="C5" i="4"/>
  <c r="L108" i="7"/>
  <c r="F17" i="4" s="1"/>
  <c r="L97" i="7"/>
  <c r="F16" i="4" s="1"/>
  <c r="L91" i="7"/>
  <c r="F15" i="4" s="1"/>
  <c r="L90" i="7"/>
  <c r="F14" i="4" s="1"/>
  <c r="L82" i="7"/>
  <c r="F13" i="4" s="1"/>
  <c r="L74" i="7"/>
  <c r="F12" i="4" s="1"/>
  <c r="L64" i="7"/>
  <c r="L58" i="7"/>
  <c r="L56" i="7"/>
  <c r="F9" i="4" s="1"/>
  <c r="L46" i="7"/>
  <c r="F8" i="4" s="1"/>
  <c r="L33" i="7"/>
  <c r="F7" i="4" s="1"/>
  <c r="L25" i="7" l="1"/>
  <c r="F6" i="4" s="1"/>
  <c r="L22" i="7"/>
  <c r="F5" i="4" s="1"/>
  <c r="L19" i="7"/>
  <c r="F4" i="4" s="1"/>
  <c r="L6" i="7"/>
  <c r="D4" i="4"/>
  <c r="C4" i="4"/>
  <c r="F3" i="4"/>
  <c r="F19" i="4" s="1"/>
  <c r="D3" i="4"/>
  <c r="L29" i="9"/>
  <c r="L13" i="9"/>
  <c r="L134" i="1"/>
  <c r="L123" i="1"/>
  <c r="L104" i="1"/>
  <c r="L98" i="1"/>
  <c r="L97" i="1"/>
  <c r="L89" i="1"/>
  <c r="L81" i="1"/>
  <c r="L71" i="1"/>
  <c r="L65" i="1"/>
  <c r="L63" i="1"/>
  <c r="L53" i="1"/>
  <c r="L40" i="1"/>
  <c r="L32" i="1"/>
  <c r="L21" i="1"/>
  <c r="L18" i="1"/>
  <c r="L109" i="7" l="1"/>
  <c r="M6" i="3"/>
  <c r="I23" i="3" l="1"/>
  <c r="B1" i="9"/>
  <c r="B1" i="3" l="1"/>
</calcChain>
</file>

<file path=xl/sharedStrings.xml><?xml version="1.0" encoding="utf-8"?>
<sst xmlns="http://schemas.openxmlformats.org/spreadsheetml/2006/main" count="1524" uniqueCount="125">
  <si>
    <t>No.</t>
  </si>
  <si>
    <t xml:space="preserve">Invoice No. </t>
  </si>
  <si>
    <t>P/O NO.</t>
  </si>
  <si>
    <t>Model No.</t>
  </si>
  <si>
    <t>Description</t>
  </si>
  <si>
    <t>Qty</t>
  </si>
  <si>
    <t>Unit Price</t>
  </si>
  <si>
    <t>Amount</t>
  </si>
  <si>
    <t>Destination</t>
  </si>
  <si>
    <t>INVOICE DATE</t>
  </si>
  <si>
    <t>Connector</t>
  </si>
  <si>
    <t>Protector</t>
  </si>
  <si>
    <t>BL Date</t>
  </si>
  <si>
    <t>confirmed by IMPEX</t>
  </si>
  <si>
    <t>COH-CB2230-FALP</t>
  </si>
  <si>
    <t>COH-B2250-FALP</t>
  </si>
  <si>
    <t>COH-B2240-1-FALP</t>
  </si>
  <si>
    <t xml:space="preserve">M O N T H L Y I N V O I C E FAS </t>
  </si>
  <si>
    <t>FALP Invoice No.</t>
  </si>
  <si>
    <t>Invoice Date</t>
  </si>
  <si>
    <t>FAS</t>
  </si>
  <si>
    <t>TOTAL</t>
  </si>
  <si>
    <t>COH-BB2230-FALP</t>
  </si>
  <si>
    <t>FAPV-FALP-22-009</t>
  </si>
  <si>
    <t>59-PS-2022-00028</t>
  </si>
  <si>
    <t>PR-B2340-1-FALP</t>
  </si>
  <si>
    <t>FAS SHIGA AIR</t>
  </si>
  <si>
    <t>59-PS-2022-00043</t>
  </si>
  <si>
    <t>FAVV SEA</t>
  </si>
  <si>
    <t>FAPV AIR</t>
  </si>
  <si>
    <t>59-PS-2022-00030</t>
  </si>
  <si>
    <t>FAS KUWANA AIR</t>
  </si>
  <si>
    <t>FAPV-FALP-22-007</t>
  </si>
  <si>
    <t>FAPV-FALP-22-008</t>
  </si>
  <si>
    <t>FAPV SEA</t>
  </si>
  <si>
    <t>P21-098-FALP</t>
  </si>
  <si>
    <t>CAP-TDA2000-FALP</t>
  </si>
  <si>
    <t>Cover</t>
  </si>
  <si>
    <t>P21-118-FALP</t>
  </si>
  <si>
    <t>PR-105TKR0030WCP</t>
  </si>
  <si>
    <t>PR-CK616P51-1</t>
  </si>
  <si>
    <t>PR-BB2290-1-FALP</t>
  </si>
  <si>
    <t>PR-CB2290-FALP</t>
  </si>
  <si>
    <t>DA-584-B-FALP</t>
  </si>
  <si>
    <t>Clip</t>
  </si>
  <si>
    <t>FAVV AIR</t>
  </si>
  <si>
    <t>59-PS-2022-00039</t>
  </si>
  <si>
    <t>PR-KR9PP52</t>
  </si>
  <si>
    <t>PR-BK616P51-1</t>
  </si>
  <si>
    <t>P21-052-FALP</t>
  </si>
  <si>
    <t>P21-055-FALP</t>
  </si>
  <si>
    <t>P21-051-FALP</t>
  </si>
  <si>
    <t>COH-52R10-FALP</t>
  </si>
  <si>
    <t>P21-103-FALP</t>
  </si>
  <si>
    <t>COH-52RA0-FALP</t>
  </si>
  <si>
    <t>FAPV-FALP-22-011</t>
  </si>
  <si>
    <t>P21-110-FALP</t>
  </si>
  <si>
    <t>PR-104TKR0030WCP</t>
  </si>
  <si>
    <t>P21-114-FALP</t>
  </si>
  <si>
    <t>P21-120-FALP</t>
  </si>
  <si>
    <t>FAVV-FALP-2022-0002</t>
  </si>
  <si>
    <t>59-PS-2022-00048</t>
  </si>
  <si>
    <t>PR-B1100-FALP</t>
  </si>
  <si>
    <t>P21-109-FALP</t>
  </si>
  <si>
    <t>DA-573-W-FALP</t>
  </si>
  <si>
    <t>P21-123-FALP</t>
  </si>
  <si>
    <t>P21-090-FALP</t>
  </si>
  <si>
    <t>PR-N243P54-1</t>
  </si>
  <si>
    <t>M O N T H L Y I N V O I C E FAVV</t>
  </si>
  <si>
    <t>59-PS-2022-00023</t>
  </si>
  <si>
    <t>FAVV</t>
  </si>
  <si>
    <t>FAPV-FALP-22-004</t>
  </si>
  <si>
    <t>Summary of Part Sales for APRIL  2022</t>
  </si>
  <si>
    <t>59-PS-2022-00049</t>
  </si>
  <si>
    <t>P21-056-FALP</t>
  </si>
  <si>
    <t>P21-101-FALP</t>
  </si>
  <si>
    <t>PR-B1100</t>
  </si>
  <si>
    <t>59-PS-2022-00050</t>
  </si>
  <si>
    <t>59-PS-2022-00051</t>
  </si>
  <si>
    <t>FAVV-FALP-2022-0005</t>
  </si>
  <si>
    <t>FAVV-FALP-2022-0006</t>
  </si>
  <si>
    <t>FAVV-FALP-2022-0008</t>
  </si>
  <si>
    <t>P21-117-FALP</t>
  </si>
  <si>
    <t>59-PS-2022-00052</t>
  </si>
  <si>
    <t>P22-003-FALP</t>
  </si>
  <si>
    <t>P21-113-FALP</t>
  </si>
  <si>
    <t>59-PS-2022-00053</t>
  </si>
  <si>
    <t>59-PS-2022-00054</t>
  </si>
  <si>
    <t>59-PS-2022-00055</t>
  </si>
  <si>
    <t>59-PS-2022-00056</t>
  </si>
  <si>
    <t>59-PS-2022-00057</t>
  </si>
  <si>
    <t>59-PS-2022-00058</t>
  </si>
  <si>
    <t>59-PS-2022-00059</t>
  </si>
  <si>
    <t>59-PS-2022-00060</t>
  </si>
  <si>
    <t>P21-127-FALP</t>
  </si>
  <si>
    <t>P21-130-FALP</t>
  </si>
  <si>
    <t>PR-N247P13-FALP</t>
  </si>
  <si>
    <t>P22-004-FALP</t>
  </si>
  <si>
    <t>P21-134-FALP</t>
  </si>
  <si>
    <t>59-PS-2022-00061</t>
  </si>
  <si>
    <t>59-PS-2022-00062</t>
  </si>
  <si>
    <t>59-PS-2022-00063</t>
  </si>
  <si>
    <t>59-PS-2022-00064</t>
  </si>
  <si>
    <t>P21-085-FALP</t>
  </si>
  <si>
    <t>COH-74P10-2-FALP</t>
  </si>
  <si>
    <t>P21-137-FALP</t>
  </si>
  <si>
    <t>FAS KUWANA SEA</t>
  </si>
  <si>
    <t>21FAS-M-211_REV.01</t>
  </si>
  <si>
    <t>PR-BK616P52</t>
  </si>
  <si>
    <t>PR-CK616P52</t>
  </si>
  <si>
    <t>COH-KR9PBT4-1</t>
  </si>
  <si>
    <t xml:space="preserve">FAS </t>
  </si>
  <si>
    <t>P21-131-FALP</t>
  </si>
  <si>
    <t>59-PS-2022-00065</t>
  </si>
  <si>
    <t>59-PS-2022-00066</t>
  </si>
  <si>
    <t>P21-093-FALP</t>
  </si>
  <si>
    <t>PR-74P70-FALP</t>
  </si>
  <si>
    <t>P21-100-FALP</t>
  </si>
  <si>
    <t>P21-132-FALP</t>
  </si>
  <si>
    <t>P21-135-FALP</t>
  </si>
  <si>
    <t>P21-122-FALP</t>
  </si>
  <si>
    <t>FAVV-FALP-2022-0003</t>
  </si>
  <si>
    <t>switch invoice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</si>
  <si>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</si>
  <si>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April  26,2022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</si>
</sst>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mmmm\ d\,\ yyyy;@"/>
    <numFmt numFmtId="166" formatCode="[$-409]d\-mmm;@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9"/>
      <name val="MS UI Gothic"/>
      <family val="3"/>
      <charset val="128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u/>
      <sz val="10"/>
      <color theme="1"/>
      <name val="Bookman Old Style"/>
      <family val="1"/>
    </font>
    <font>
      <b/>
      <i/>
      <sz val="10"/>
      <color theme="1"/>
      <name val="Bookman Old Style"/>
      <family val="1"/>
    </font>
    <font>
      <i/>
      <sz val="10"/>
      <color theme="1"/>
      <name val="Bookman Old Style"/>
      <family val="1"/>
    </font>
    <font>
      <b/>
      <i/>
      <u/>
      <sz val="10.5"/>
      <color theme="1"/>
      <name val="Bookman Old Style"/>
      <family val="1"/>
    </font>
    <font>
      <b/>
      <sz val="13"/>
      <color theme="1"/>
      <name val="Calibri"/>
      <family val="2"/>
      <scheme val="minor"/>
    </font>
    <font>
      <sz val="13"/>
      <color rgb="FF000000"/>
      <name val="Calibri Light"/>
      <family val="2"/>
      <scheme val="major"/>
    </font>
    <font>
      <sz val="13"/>
      <color theme="1"/>
      <name val="Calibri Light"/>
      <family val="2"/>
      <scheme val="major"/>
    </font>
    <font>
      <b/>
      <sz val="13"/>
      <color theme="1"/>
      <name val="Calibri Light"/>
      <family val="2"/>
      <scheme val="major"/>
    </font>
    <font>
      <b/>
      <i/>
      <sz val="12"/>
      <color theme="1"/>
      <name val="Bookman Old Style"/>
      <family val="1"/>
    </font>
    <font>
      <sz val="13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4" fillId="0" borderId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>
      <protection locked="0"/>
    </xf>
    <xf numFmtId="0" fontId="8" fillId="0" borderId="0">
      <protection locked="0"/>
    </xf>
    <xf numFmtId="44" fontId="1" fillId="0" borderId="0" applyFont="0" applyFill="0" applyBorder="0" applyAlignment="0" applyProtection="0"/>
    <xf numFmtId="0" fontId="4" fillId="0" borderId="0"/>
    <xf numFmtId="0" fontId="25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31" fillId="5" borderId="0" applyNumberFormat="0" applyBorder="0" applyAlignment="0" applyProtection="0"/>
    <xf numFmtId="0" fontId="32" fillId="7" borderId="12" applyNumberFormat="0" applyAlignment="0" applyProtection="0"/>
    <xf numFmtId="0" fontId="33" fillId="8" borderId="13" applyNumberFormat="0" applyAlignment="0" applyProtection="0"/>
    <xf numFmtId="0" fontId="34" fillId="8" borderId="12" applyNumberFormat="0" applyAlignment="0" applyProtection="0"/>
    <xf numFmtId="0" fontId="35" fillId="0" borderId="14" applyNumberFormat="0" applyFill="0" applyAlignment="0" applyProtection="0"/>
    <xf numFmtId="0" fontId="36" fillId="9" borderId="15" applyNumberFormat="0" applyAlignment="0" applyProtection="0"/>
    <xf numFmtId="0" fontId="37" fillId="0" borderId="0" applyNumberFormat="0" applyFill="0" applyBorder="0" applyAlignment="0" applyProtection="0"/>
    <xf numFmtId="0" fontId="1" fillId="10" borderId="16" applyNumberFormat="0" applyFont="0" applyAlignment="0" applyProtection="0"/>
    <xf numFmtId="0" fontId="38" fillId="0" borderId="0" applyNumberFormat="0" applyFill="0" applyBorder="0" applyAlignment="0" applyProtection="0"/>
    <xf numFmtId="0" fontId="9" fillId="0" borderId="17" applyNumberFormat="0" applyFill="0" applyAlignment="0" applyProtection="0"/>
    <xf numFmtId="0" fontId="3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1" fillId="6" borderId="0" applyNumberFormat="0" applyBorder="0" applyAlignment="0" applyProtection="0"/>
    <xf numFmtId="0" fontId="39" fillId="14" borderId="0" applyNumberFormat="0" applyBorder="0" applyAlignment="0" applyProtection="0"/>
    <xf numFmtId="0" fontId="39" fillId="18" borderId="0" applyNumberFormat="0" applyBorder="0" applyAlignment="0" applyProtection="0"/>
    <xf numFmtId="0" fontId="39" fillId="22" borderId="0" applyNumberFormat="0" applyBorder="0" applyAlignment="0" applyProtection="0"/>
    <xf numFmtId="0" fontId="39" fillId="26" borderId="0" applyNumberFormat="0" applyBorder="0" applyAlignment="0" applyProtection="0"/>
    <xf numFmtId="0" fontId="39" fillId="30" borderId="0" applyNumberFormat="0" applyBorder="0" applyAlignment="0" applyProtection="0"/>
    <xf numFmtId="0" fontId="39" fillId="34" borderId="0" applyNumberFormat="0" applyBorder="0" applyAlignment="0" applyProtection="0"/>
  </cellStyleXfs>
  <cellXfs count="131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0" fillId="2" borderId="0" xfId="0" applyFill="1" applyBorder="1"/>
    <xf numFmtId="44" fontId="15" fillId="0" borderId="0" xfId="26" applyFont="1" applyBorder="1"/>
    <xf numFmtId="44" fontId="15" fillId="2" borderId="0" xfId="26" applyFont="1" applyFill="1" applyBorder="1"/>
    <xf numFmtId="44" fontId="18" fillId="0" borderId="0" xfId="26" applyFont="1" applyBorder="1"/>
    <xf numFmtId="44" fontId="13" fillId="0" borderId="5" xfId="26" applyFont="1" applyBorder="1" applyAlignment="1">
      <alignment horizontal="center" vertical="center"/>
    </xf>
    <xf numFmtId="165" fontId="13" fillId="0" borderId="6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44" fontId="13" fillId="2" borderId="6" xfId="0" applyNumberFormat="1" applyFont="1" applyFill="1" applyBorder="1" applyAlignment="1">
      <alignment horizontal="center" vertical="center"/>
    </xf>
    <xf numFmtId="44" fontId="19" fillId="0" borderId="0" xfId="0" applyNumberFormat="1" applyFont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4" fontId="15" fillId="2" borderId="1" xfId="26" applyFont="1" applyFill="1" applyBorder="1"/>
    <xf numFmtId="44" fontId="15" fillId="2" borderId="7" xfId="26" applyFont="1" applyFill="1" applyBorder="1"/>
    <xf numFmtId="0" fontId="24" fillId="0" borderId="0" xfId="0" applyFont="1" applyBorder="1"/>
    <xf numFmtId="0" fontId="9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44" fontId="3" fillId="0" borderId="0" xfId="26" applyNumberFormat="1" applyFont="1" applyBorder="1" applyAlignment="1">
      <alignment horizontal="center" vertical="center"/>
    </xf>
    <xf numFmtId="14" fontId="17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2" fontId="21" fillId="2" borderId="0" xfId="0" applyNumberFormat="1" applyFont="1" applyFill="1" applyBorder="1" applyAlignment="1">
      <alignment horizontal="center" vertical="center"/>
    </xf>
    <xf numFmtId="44" fontId="20" fillId="2" borderId="0" xfId="26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44" fontId="23" fillId="0" borderId="0" xfId="0" applyNumberFormat="1" applyFont="1" applyBorder="1" applyAlignment="1">
      <alignment horizontal="center" vertical="center"/>
    </xf>
    <xf numFmtId="44" fontId="3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44" fontId="0" fillId="2" borderId="0" xfId="0" applyNumberFormat="1" applyFill="1" applyBorder="1" applyAlignment="1">
      <alignment horizontal="center"/>
    </xf>
    <xf numFmtId="166" fontId="17" fillId="0" borderId="0" xfId="0" applyNumberFormat="1" applyFont="1" applyBorder="1" applyAlignment="1">
      <alignment horizontal="center" vertical="center"/>
    </xf>
    <xf numFmtId="0" fontId="0" fillId="2" borderId="1" xfId="0" applyFill="1" applyBorder="1"/>
    <xf numFmtId="0" fontId="9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4" fontId="3" fillId="0" borderId="1" xfId="26" applyNumberFormat="1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/>
    </xf>
    <xf numFmtId="0" fontId="0" fillId="2" borderId="7" xfId="0" applyFill="1" applyBorder="1"/>
    <xf numFmtId="0" fontId="16" fillId="0" borderId="7" xfId="0" applyFont="1" applyBorder="1" applyAlignment="1">
      <alignment horizontal="center" vertical="center" wrapText="1"/>
    </xf>
    <xf numFmtId="166" fontId="17" fillId="0" borderId="7" xfId="0" applyNumberFormat="1" applyFont="1" applyBorder="1" applyAlignment="1">
      <alignment horizontal="center" vertical="center"/>
    </xf>
    <xf numFmtId="166" fontId="17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44" fontId="3" fillId="0" borderId="0" xfId="26" applyFont="1" applyBorder="1" applyAlignment="1">
      <alignment horizontal="center" vertical="center"/>
    </xf>
    <xf numFmtId="2" fontId="20" fillId="0" borderId="0" xfId="0" applyNumberFormat="1" applyFont="1" applyBorder="1" applyAlignment="1">
      <alignment horizontal="center" vertical="center"/>
    </xf>
    <xf numFmtId="44" fontId="20" fillId="0" borderId="0" xfId="26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 vertical="center"/>
    </xf>
    <xf numFmtId="44" fontId="13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22" fillId="0" borderId="0" xfId="26" applyNumberFormat="1" applyFont="1" applyBorder="1" applyAlignment="1">
      <alignment horizontal="center" vertical="center" wrapText="1"/>
    </xf>
    <xf numFmtId="44" fontId="21" fillId="0" borderId="0" xfId="26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44" fontId="3" fillId="0" borderId="1" xfId="26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166" fontId="17" fillId="0" borderId="8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/>
    </xf>
    <xf numFmtId="44" fontId="23" fillId="0" borderId="1" xfId="0" applyNumberFormat="1" applyFont="1" applyBorder="1" applyAlignment="1">
      <alignment horizontal="center" vertical="center"/>
    </xf>
    <xf numFmtId="44" fontId="23" fillId="0" borderId="7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44" fontId="3" fillId="0" borderId="7" xfId="0" applyNumberFormat="1" applyFont="1" applyBorder="1" applyAlignment="1">
      <alignment horizontal="center" vertical="center"/>
    </xf>
    <xf numFmtId="0" fontId="7" fillId="0" borderId="0" xfId="0" applyFont="1" applyBorder="1"/>
    <xf numFmtId="44" fontId="0" fillId="0" borderId="0" xfId="0" applyNumberFormat="1" applyAlignment="1">
      <alignment horizontal="center"/>
    </xf>
    <xf numFmtId="0" fontId="21" fillId="0" borderId="7" xfId="0" applyFont="1" applyBorder="1" applyAlignment="1">
      <alignment vertical="center"/>
    </xf>
    <xf numFmtId="0" fontId="21" fillId="0" borderId="7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4" fontId="23" fillId="0" borderId="7" xfId="0" applyNumberFormat="1" applyFont="1" applyBorder="1" applyAlignment="1">
      <alignment horizontal="center" vertical="center"/>
    </xf>
    <xf numFmtId="44" fontId="17" fillId="0" borderId="7" xfId="0" applyNumberFormat="1" applyFont="1" applyBorder="1" applyAlignment="1">
      <alignment horizontal="center"/>
    </xf>
    <xf numFmtId="2" fontId="0" fillId="0" borderId="0" xfId="0" applyNumberFormat="1"/>
    <xf numFmtId="2" fontId="6" fillId="0" borderId="0" xfId="0" applyNumberFormat="1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21" fillId="0" borderId="0" xfId="0" applyNumberFormat="1" applyFont="1" applyBorder="1" applyAlignment="1">
      <alignment horizontal="center" vertical="center" wrapText="1"/>
    </xf>
    <xf numFmtId="44" fontId="21" fillId="0" borderId="0" xfId="0" applyNumberFormat="1" applyFont="1" applyBorder="1" applyAlignment="1">
      <alignment horizontal="center" vertical="center" wrapText="1"/>
    </xf>
    <xf numFmtId="0" fontId="9" fillId="0" borderId="0" xfId="0" applyFont="1"/>
    <xf numFmtId="0" fontId="0" fillId="0" borderId="0" xfId="0" applyFont="1"/>
    <xf numFmtId="0" fontId="4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2" fontId="23" fillId="0" borderId="1" xfId="0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44" fontId="0" fillId="2" borderId="1" xfId="26" applyFont="1" applyFill="1" applyBorder="1" applyAlignment="1">
      <alignment horizontal="center"/>
    </xf>
    <xf numFmtId="44" fontId="0" fillId="2" borderId="0" xfId="26" applyFont="1" applyFill="1" applyBorder="1" applyAlignment="1">
      <alignment horizontal="center"/>
    </xf>
    <xf numFmtId="44" fontId="0" fillId="0" borderId="1" xfId="0" applyNumberFormat="1" applyBorder="1"/>
    <xf numFmtId="44" fontId="17" fillId="0" borderId="1" xfId="0" applyNumberFormat="1" applyFont="1" applyBorder="1" applyAlignment="1">
      <alignment horizontal="center"/>
    </xf>
    <xf numFmtId="44" fontId="6" fillId="0" borderId="0" xfId="26" applyFont="1" applyBorder="1" applyAlignment="1">
      <alignment horizontal="center" vertical="center"/>
    </xf>
    <xf numFmtId="44" fontId="0" fillId="0" borderId="0" xfId="26" applyFont="1" applyBorder="1" applyAlignment="1">
      <alignment horizontal="center"/>
    </xf>
    <xf numFmtId="44" fontId="23" fillId="0" borderId="0" xfId="26" applyFont="1" applyBorder="1" applyAlignment="1">
      <alignment horizontal="center" vertical="center"/>
    </xf>
    <xf numFmtId="44" fontId="0" fillId="0" borderId="0" xfId="26" applyFont="1" applyAlignment="1">
      <alignment horizontal="center"/>
    </xf>
    <xf numFmtId="44" fontId="23" fillId="0" borderId="1" xfId="26" applyFont="1" applyBorder="1" applyAlignment="1">
      <alignment horizontal="center" vertical="center"/>
    </xf>
    <xf numFmtId="44" fontId="0" fillId="0" borderId="1" xfId="26" applyFont="1" applyBorder="1" applyAlignment="1">
      <alignment horizontal="center"/>
    </xf>
    <xf numFmtId="44" fontId="13" fillId="2" borderId="6" xfId="26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0" fillId="2" borderId="0" xfId="0" applyNumberFormat="1" applyFill="1" applyBorder="1"/>
    <xf numFmtId="44" fontId="0" fillId="2" borderId="7" xfId="0" applyNumberFormat="1" applyFill="1" applyBorder="1"/>
    <xf numFmtId="44" fontId="0" fillId="2" borderId="7" xfId="26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 applyBorder="1"/>
    <xf numFmtId="44" fontId="13" fillId="0" borderId="3" xfId="26" applyFont="1" applyBorder="1" applyAlignment="1">
      <alignment horizontal="center" vertical="center"/>
    </xf>
    <xf numFmtId="165" fontId="13" fillId="0" borderId="3" xfId="0" applyNumberFormat="1" applyFont="1" applyBorder="1" applyAlignment="1">
      <alignment horizontal="center" vertical="center"/>
    </xf>
    <xf numFmtId="0" fontId="0" fillId="0" borderId="0" xfId="0"/>
    <xf numFmtId="0" fontId="0" fillId="2" borderId="0" xfId="0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</cellXfs>
  <cellStyles count="71">
    <cellStyle name="20% - Accent1" xfId="47" builtinId="30" customBuiltin="1"/>
    <cellStyle name="20% - Accent2" xfId="50" builtinId="34" customBuiltin="1"/>
    <cellStyle name="20% - Accent3" xfId="53" builtinId="38" customBuiltin="1"/>
    <cellStyle name="20% - Accent4" xfId="56" builtinId="42" customBuiltin="1"/>
    <cellStyle name="20% - Accent5" xfId="59" builtinId="46" customBuiltin="1"/>
    <cellStyle name="20% - Accent6" xfId="62" builtinId="50" customBuiltin="1"/>
    <cellStyle name="40% - Accent1" xfId="48" builtinId="31" customBuiltin="1"/>
    <cellStyle name="40% - Accent2" xfId="51" builtinId="35" customBuiltin="1"/>
    <cellStyle name="40% - Accent3" xfId="54" builtinId="39" customBuiltin="1"/>
    <cellStyle name="40% - Accent4" xfId="57" builtinId="43" customBuiltin="1"/>
    <cellStyle name="40% - Accent5" xfId="60" builtinId="47" customBuiltin="1"/>
    <cellStyle name="40% - Accent6" xfId="63" builtinId="51" customBuiltin="1"/>
    <cellStyle name="60% - Accent1 2" xfId="65" xr:uid="{0691BFAD-BFE3-4889-8940-10FC28705DD7}"/>
    <cellStyle name="60% - Accent2 2" xfId="66" xr:uid="{731DF764-A33E-41A8-86F4-486DBEC4F35A}"/>
    <cellStyle name="60% - Accent3 2" xfId="67" xr:uid="{CC142B76-497B-4666-AB52-8FCE76D76655}"/>
    <cellStyle name="60% - Accent4 2" xfId="68" xr:uid="{ABDAE737-A749-4B60-806D-ED5A1E651D51}"/>
    <cellStyle name="60% - Accent5 2" xfId="69" xr:uid="{85D4E36A-9E67-415D-A3F2-275FCCDB7F82}"/>
    <cellStyle name="60% - Accent6 2" xfId="70" xr:uid="{1AC4C806-8A17-4E81-87FC-10CD643F6FDC}"/>
    <cellStyle name="Accent1" xfId="46" builtinId="29" customBuiltin="1"/>
    <cellStyle name="Accent2" xfId="49" builtinId="33" customBuiltin="1"/>
    <cellStyle name="Accent3" xfId="52" builtinId="37" customBuiltin="1"/>
    <cellStyle name="Accent4" xfId="55" builtinId="41" customBuiltin="1"/>
    <cellStyle name="Accent5" xfId="58" builtinId="45" customBuiltin="1"/>
    <cellStyle name="Accent6" xfId="61" builtinId="49" customBuiltin="1"/>
    <cellStyle name="Bad" xfId="36" builtinId="27" customBuiltin="1"/>
    <cellStyle name="Calculation" xfId="39" builtinId="22" customBuiltin="1"/>
    <cellStyle name="Check Cell" xfId="41" builtinId="23" customBuiltin="1"/>
    <cellStyle name="Comma [0] 2" xfId="29" xr:uid="{A1A615F0-8549-48E0-B433-64832508A8BF}"/>
    <cellStyle name="Comma 2" xfId="3" xr:uid="{00000000-0005-0000-0000-000000000000}"/>
    <cellStyle name="Comma 2 2" xfId="4" xr:uid="{00000000-0005-0000-0000-000001000000}"/>
    <cellStyle name="Comma 2 2 2" xfId="6" xr:uid="{00000000-0005-0000-0000-000002000000}"/>
    <cellStyle name="Comma 2 2 2 2" xfId="11" xr:uid="{00000000-0005-0000-0000-000003000000}"/>
    <cellStyle name="Comma 2 2 2 2 2" xfId="19" xr:uid="{00000000-0005-0000-0000-000004000000}"/>
    <cellStyle name="Comma 2 2 2 3" xfId="15" xr:uid="{00000000-0005-0000-0000-000005000000}"/>
    <cellStyle name="Comma 2 2 3" xfId="9" xr:uid="{00000000-0005-0000-0000-000006000000}"/>
    <cellStyle name="Comma 2 2 3 2" xfId="17" xr:uid="{00000000-0005-0000-0000-000007000000}"/>
    <cellStyle name="Comma 2 2 4" xfId="13" xr:uid="{00000000-0005-0000-0000-000008000000}"/>
    <cellStyle name="Comma 2 3" xfId="5" xr:uid="{00000000-0005-0000-0000-000009000000}"/>
    <cellStyle name="Comma 2 3 2" xfId="10" xr:uid="{00000000-0005-0000-0000-00000A000000}"/>
    <cellStyle name="Comma 2 3 2 2" xfId="18" xr:uid="{00000000-0005-0000-0000-00000B000000}"/>
    <cellStyle name="Comma 2 3 3" xfId="14" xr:uid="{00000000-0005-0000-0000-00000C000000}"/>
    <cellStyle name="Comma 2 4" xfId="8" xr:uid="{00000000-0005-0000-0000-00000D000000}"/>
    <cellStyle name="Comma 2 4 2" xfId="16" xr:uid="{00000000-0005-0000-0000-00000E000000}"/>
    <cellStyle name="Comma 2 4 2 2" xfId="23" xr:uid="{00000000-0005-0000-0000-00000F000000}"/>
    <cellStyle name="Comma 2 4 3" xfId="21" xr:uid="{00000000-0005-0000-0000-000010000000}"/>
    <cellStyle name="Comma 2 5" xfId="12" xr:uid="{00000000-0005-0000-0000-000011000000}"/>
    <cellStyle name="Comma 2 5 2" xfId="22" xr:uid="{00000000-0005-0000-0000-000012000000}"/>
    <cellStyle name="Comma 2 6" xfId="20" xr:uid="{00000000-0005-0000-0000-000013000000}"/>
    <cellStyle name="Comma 3" xfId="2" xr:uid="{00000000-0005-0000-0000-000014000000}"/>
    <cellStyle name="Comma 3 2" xfId="7" xr:uid="{00000000-0005-0000-0000-000015000000}"/>
    <cellStyle name="Currency" xfId="26" builtinId="4"/>
    <cellStyle name="Explanatory Text" xfId="44" builtinId="53" customBuiltin="1"/>
    <cellStyle name="Good" xfId="35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7" builtinId="20" customBuiltin="1"/>
    <cellStyle name="Linked Cell" xfId="40" builtinId="24" customBuiltin="1"/>
    <cellStyle name="Neutral 2" xfId="64" xr:uid="{00D943F9-747F-46EA-8FD4-CA6D67D4B88E}"/>
    <cellStyle name="Normal" xfId="0" builtinId="0"/>
    <cellStyle name="Normal 2" xfId="1" xr:uid="{00000000-0005-0000-0000-000017000000}"/>
    <cellStyle name="Normal 3" xfId="28" xr:uid="{A96E6D57-4C48-4C35-BB75-869E52B54768}"/>
    <cellStyle name="Normal 5" xfId="25" xr:uid="{76F264AA-A4F1-48A6-AE84-3CB6E60463A5}"/>
    <cellStyle name="Normal 6" xfId="24" xr:uid="{D3F33FCC-5EB1-418D-9436-772191DB4D7C}"/>
    <cellStyle name="Note" xfId="43" builtinId="10" customBuiltin="1"/>
    <cellStyle name="Output" xfId="38" builtinId="21" customBuiltin="1"/>
    <cellStyle name="Title" xfId="30" builtinId="15" customBuiltin="1"/>
    <cellStyle name="Total" xfId="45" builtinId="25" customBuiltin="1"/>
    <cellStyle name="Warning Text" xfId="42" builtinId="11" customBuiltin="1"/>
    <cellStyle name="標準_~5457471" xfId="27" xr:uid="{F36AEB75-BEC7-47A1-AF52-A994BEEF7A9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opLeftCell="A16" zoomScale="70" zoomScaleNormal="70" workbookViewId="0">
      <selection activeCell="F140" sqref="F140"/>
    </sheetView>
  </sheetViews>
  <sheetFormatPr defaultRowHeight="17.25"/>
  <cols>
    <col min="1" max="1" width="9.140625" style="60"/>
    <col min="2" max="2" width="10" style="100" bestFit="1" customWidth="1"/>
    <col min="3" max="3" width="24.42578125" style="18" bestFit="1" customWidth="1"/>
    <col min="4" max="4" width="38.7109375" style="18" customWidth="1"/>
    <col min="5" max="5" width="24.85546875" style="18" bestFit="1" customWidth="1"/>
    <col min="6" max="6" width="24.5703125" style="18" bestFit="1" customWidth="1"/>
    <col min="7" max="7" width="17.7109375" style="18" bestFit="1" customWidth="1"/>
    <col min="8" max="8" width="22" style="91" bestFit="1" customWidth="1"/>
    <col min="9" max="9" width="19.5703125" style="18" bestFit="1" customWidth="1"/>
    <col min="10" max="10" width="24.85546875" style="18" bestFit="1" customWidth="1"/>
    <col min="11" max="11" width="28.85546875" style="18" bestFit="1" customWidth="1"/>
    <col min="12" max="12" width="18" style="11" bestFit="1" customWidth="1"/>
    <col min="13" max="13" width="9.85546875" style="60" bestFit="1" customWidth="1"/>
    <col min="14" max="16384" width="9.140625" style="60"/>
  </cols>
  <sheetData>
    <row r="1" spans="1:12" s="3" customFormat="1" ht="15" customHeight="1">
      <c r="A1" s="1"/>
      <c r="B1" s="128" t="s">
        <v>72</v>
      </c>
      <c r="C1" s="128"/>
      <c r="D1" s="128"/>
      <c r="E1" s="128"/>
      <c r="F1" s="128"/>
      <c r="G1" s="128"/>
      <c r="H1" s="128"/>
      <c r="I1" s="128"/>
      <c r="J1"/>
      <c r="K1"/>
      <c r="L1" s="10"/>
    </row>
    <row r="2" spans="1:12" s="3" customFormat="1" ht="15" customHeight="1">
      <c r="A2" s="1"/>
      <c r="B2" s="128"/>
      <c r="C2" s="128"/>
      <c r="D2" s="128"/>
      <c r="E2" s="128"/>
      <c r="F2" s="128"/>
      <c r="G2" s="128"/>
      <c r="H2" s="128"/>
      <c r="I2" s="128"/>
      <c r="J2"/>
      <c r="K2"/>
      <c r="L2" s="10"/>
    </row>
    <row r="3" spans="1:12" s="3" customFormat="1" ht="15" customHeight="1">
      <c r="A3" s="1"/>
      <c r="B3" s="128"/>
      <c r="C3" s="128"/>
      <c r="D3" s="128"/>
      <c r="E3" s="128"/>
      <c r="F3" s="128"/>
      <c r="G3" s="128"/>
      <c r="H3" s="128"/>
      <c r="I3" s="128"/>
      <c r="J3"/>
      <c r="K3"/>
      <c r="L3" s="10"/>
    </row>
    <row r="4" spans="1:12" s="3" customFormat="1">
      <c r="A4" s="1"/>
      <c r="B4" s="96"/>
      <c r="C4"/>
      <c r="D4"/>
      <c r="E4"/>
      <c r="F4"/>
      <c r="G4"/>
      <c r="H4" s="87"/>
      <c r="I4" s="2"/>
      <c r="J4"/>
      <c r="K4"/>
      <c r="L4" s="10"/>
    </row>
    <row r="5" spans="1:12" s="3" customFormat="1" ht="53.25" customHeight="1">
      <c r="B5" s="97" t="s">
        <v>0</v>
      </c>
      <c r="C5" s="62" t="s">
        <v>1</v>
      </c>
      <c r="D5" s="63" t="s">
        <v>2</v>
      </c>
      <c r="E5" s="63" t="s">
        <v>3</v>
      </c>
      <c r="F5" s="63" t="s">
        <v>4</v>
      </c>
      <c r="G5" s="63" t="s">
        <v>5</v>
      </c>
      <c r="H5" s="88" t="s">
        <v>6</v>
      </c>
      <c r="I5" s="63" t="s">
        <v>7</v>
      </c>
      <c r="J5" s="63" t="s">
        <v>8</v>
      </c>
      <c r="K5" s="19" t="s">
        <v>9</v>
      </c>
      <c r="L5" s="10"/>
    </row>
    <row r="6" spans="1:12" s="3" customFormat="1" ht="23.25" customHeight="1">
      <c r="B6" s="98">
        <v>1</v>
      </c>
      <c r="C6" s="24" t="s">
        <v>73</v>
      </c>
      <c r="D6" s="25" t="s">
        <v>51</v>
      </c>
      <c r="E6" s="25" t="s">
        <v>16</v>
      </c>
      <c r="F6" s="25" t="s">
        <v>10</v>
      </c>
      <c r="G6" s="25">
        <v>1080</v>
      </c>
      <c r="H6" s="26">
        <v>0.3</v>
      </c>
      <c r="I6" s="27">
        <v>324</v>
      </c>
      <c r="J6" s="24" t="s">
        <v>31</v>
      </c>
      <c r="K6" s="41">
        <v>44656</v>
      </c>
      <c r="L6" s="12"/>
    </row>
    <row r="7" spans="1:12" ht="18.75">
      <c r="B7" s="98">
        <v>2</v>
      </c>
      <c r="C7" s="24" t="s">
        <v>73</v>
      </c>
      <c r="D7" s="25" t="s">
        <v>74</v>
      </c>
      <c r="E7" s="25" t="s">
        <v>16</v>
      </c>
      <c r="F7" s="25" t="s">
        <v>10</v>
      </c>
      <c r="G7" s="25">
        <v>540</v>
      </c>
      <c r="H7" s="26">
        <v>0.3</v>
      </c>
      <c r="I7" s="27">
        <v>162</v>
      </c>
      <c r="J7" s="24" t="s">
        <v>31</v>
      </c>
      <c r="K7" s="41">
        <v>44656</v>
      </c>
    </row>
    <row r="8" spans="1:12" ht="18.75">
      <c r="B8" s="98">
        <v>3</v>
      </c>
      <c r="C8" s="24" t="s">
        <v>73</v>
      </c>
      <c r="D8" s="25" t="s">
        <v>75</v>
      </c>
      <c r="E8" s="25" t="s">
        <v>16</v>
      </c>
      <c r="F8" s="25" t="s">
        <v>10</v>
      </c>
      <c r="G8" s="25">
        <v>540</v>
      </c>
      <c r="H8" s="26">
        <v>0.3</v>
      </c>
      <c r="I8" s="27">
        <v>162</v>
      </c>
      <c r="J8" s="24" t="s">
        <v>31</v>
      </c>
      <c r="K8" s="41">
        <v>44656</v>
      </c>
    </row>
    <row r="9" spans="1:12" ht="18.75">
      <c r="B9" s="98">
        <v>4</v>
      </c>
      <c r="C9" s="24" t="s">
        <v>73</v>
      </c>
      <c r="D9" s="25" t="s">
        <v>49</v>
      </c>
      <c r="E9" s="25" t="s">
        <v>14</v>
      </c>
      <c r="F9" s="25" t="s">
        <v>10</v>
      </c>
      <c r="G9" s="25">
        <v>980</v>
      </c>
      <c r="H9" s="26">
        <v>0.21</v>
      </c>
      <c r="I9" s="27">
        <v>205.79999999999998</v>
      </c>
      <c r="J9" s="24" t="s">
        <v>31</v>
      </c>
      <c r="K9" s="41">
        <v>44656</v>
      </c>
    </row>
    <row r="10" spans="1:12" ht="18.75">
      <c r="B10" s="98">
        <v>5</v>
      </c>
      <c r="C10" s="24" t="s">
        <v>73</v>
      </c>
      <c r="D10" s="25" t="s">
        <v>50</v>
      </c>
      <c r="E10" s="25" t="s">
        <v>14</v>
      </c>
      <c r="F10" s="25" t="s">
        <v>10</v>
      </c>
      <c r="G10" s="25">
        <v>490</v>
      </c>
      <c r="H10" s="26">
        <v>0.21</v>
      </c>
      <c r="I10" s="27">
        <v>102.89999999999999</v>
      </c>
      <c r="J10" s="24" t="s">
        <v>31</v>
      </c>
      <c r="K10" s="41">
        <v>44656</v>
      </c>
    </row>
    <row r="11" spans="1:12">
      <c r="B11" s="98">
        <v>6</v>
      </c>
      <c r="C11" s="24" t="s">
        <v>73</v>
      </c>
      <c r="D11" s="29" t="s">
        <v>74</v>
      </c>
      <c r="E11" s="29" t="s">
        <v>14</v>
      </c>
      <c r="F11" s="30" t="s">
        <v>10</v>
      </c>
      <c r="G11" s="31">
        <v>560</v>
      </c>
      <c r="H11" s="32">
        <v>0.21</v>
      </c>
      <c r="I11" s="33">
        <v>117.6</v>
      </c>
      <c r="J11" s="24" t="s">
        <v>31</v>
      </c>
      <c r="K11" s="41">
        <v>44656</v>
      </c>
    </row>
    <row r="12" spans="1:12">
      <c r="B12" s="98">
        <v>7</v>
      </c>
      <c r="C12" s="24" t="s">
        <v>73</v>
      </c>
      <c r="D12" s="29" t="s">
        <v>75</v>
      </c>
      <c r="E12" s="29" t="s">
        <v>14</v>
      </c>
      <c r="F12" s="30" t="s">
        <v>10</v>
      </c>
      <c r="G12" s="31">
        <v>1470</v>
      </c>
      <c r="H12" s="32">
        <v>0.21</v>
      </c>
      <c r="I12" s="33">
        <v>308.7</v>
      </c>
      <c r="J12" s="24" t="s">
        <v>31</v>
      </c>
      <c r="K12" s="41">
        <v>44656</v>
      </c>
    </row>
    <row r="13" spans="1:12">
      <c r="B13" s="98">
        <v>8</v>
      </c>
      <c r="C13" s="24" t="s">
        <v>73</v>
      </c>
      <c r="D13" s="29" t="s">
        <v>50</v>
      </c>
      <c r="E13" s="29" t="s">
        <v>15</v>
      </c>
      <c r="F13" s="30" t="s">
        <v>10</v>
      </c>
      <c r="G13" s="31">
        <v>360</v>
      </c>
      <c r="H13" s="32">
        <v>0.16</v>
      </c>
      <c r="I13" s="33">
        <v>57.6</v>
      </c>
      <c r="J13" s="24" t="s">
        <v>31</v>
      </c>
      <c r="K13" s="41">
        <v>44656</v>
      </c>
    </row>
    <row r="14" spans="1:12" ht="18.75">
      <c r="B14" s="98">
        <v>9</v>
      </c>
      <c r="C14" s="24" t="s">
        <v>73</v>
      </c>
      <c r="D14" s="25" t="s">
        <v>74</v>
      </c>
      <c r="E14" s="25" t="s">
        <v>15</v>
      </c>
      <c r="F14" s="25" t="s">
        <v>10</v>
      </c>
      <c r="G14" s="26">
        <v>360</v>
      </c>
      <c r="H14" s="26">
        <v>0.16</v>
      </c>
      <c r="I14" s="27">
        <v>57.6</v>
      </c>
      <c r="J14" s="24" t="s">
        <v>31</v>
      </c>
      <c r="K14" s="41">
        <v>44656</v>
      </c>
    </row>
    <row r="15" spans="1:12" ht="18.75">
      <c r="B15" s="98">
        <v>10</v>
      </c>
      <c r="C15" s="24" t="s">
        <v>73</v>
      </c>
      <c r="D15" s="25" t="s">
        <v>75</v>
      </c>
      <c r="E15" s="25" t="s">
        <v>15</v>
      </c>
      <c r="F15" s="25" t="s">
        <v>10</v>
      </c>
      <c r="G15" s="26">
        <v>2400</v>
      </c>
      <c r="H15" s="26">
        <v>0.16</v>
      </c>
      <c r="I15" s="27">
        <v>384</v>
      </c>
      <c r="J15" s="24" t="s">
        <v>31</v>
      </c>
      <c r="K15" s="41">
        <v>44656</v>
      </c>
    </row>
    <row r="16" spans="1:12" ht="18.75">
      <c r="B16" s="98">
        <v>11</v>
      </c>
      <c r="C16" s="24" t="s">
        <v>73</v>
      </c>
      <c r="D16" s="25" t="s">
        <v>56</v>
      </c>
      <c r="E16" s="25" t="s">
        <v>15</v>
      </c>
      <c r="F16" s="25" t="s">
        <v>10</v>
      </c>
      <c r="G16" s="26">
        <v>1320</v>
      </c>
      <c r="H16" s="26">
        <v>0.16</v>
      </c>
      <c r="I16" s="27">
        <v>211.20000000000002</v>
      </c>
      <c r="J16" s="24" t="s">
        <v>31</v>
      </c>
      <c r="K16" s="41">
        <v>44656</v>
      </c>
    </row>
    <row r="17" spans="2:12" ht="18.75">
      <c r="B17" s="98">
        <v>12</v>
      </c>
      <c r="C17" s="24" t="s">
        <v>73</v>
      </c>
      <c r="D17" s="25" t="s">
        <v>75</v>
      </c>
      <c r="E17" s="25" t="s">
        <v>22</v>
      </c>
      <c r="F17" s="25" t="s">
        <v>10</v>
      </c>
      <c r="G17" s="26">
        <v>2800</v>
      </c>
      <c r="H17" s="26">
        <v>0.19</v>
      </c>
      <c r="I17" s="27">
        <v>532</v>
      </c>
      <c r="J17" s="24" t="s">
        <v>31</v>
      </c>
      <c r="K17" s="41">
        <v>44656</v>
      </c>
    </row>
    <row r="18" spans="2:12" s="42" customFormat="1" ht="19.5" thickBot="1">
      <c r="B18" s="99">
        <v>13</v>
      </c>
      <c r="C18" s="44" t="s">
        <v>73</v>
      </c>
      <c r="D18" s="45" t="s">
        <v>56</v>
      </c>
      <c r="E18" s="45" t="s">
        <v>22</v>
      </c>
      <c r="F18" s="45" t="s">
        <v>10</v>
      </c>
      <c r="G18" s="46">
        <v>1190</v>
      </c>
      <c r="H18" s="46">
        <v>0.19</v>
      </c>
      <c r="I18" s="47">
        <v>226.1</v>
      </c>
      <c r="J18" s="44" t="s">
        <v>31</v>
      </c>
      <c r="K18" s="52">
        <v>44656</v>
      </c>
      <c r="L18" s="20">
        <f>SUBTOTAL(9,I6:I18)</f>
        <v>2851.4999999999995</v>
      </c>
    </row>
    <row r="19" spans="2:12" ht="19.5" thickTop="1">
      <c r="B19" s="98">
        <v>1</v>
      </c>
      <c r="C19" s="24" t="s">
        <v>77</v>
      </c>
      <c r="D19" s="25" t="s">
        <v>38</v>
      </c>
      <c r="E19" s="25" t="s">
        <v>57</v>
      </c>
      <c r="F19" s="25" t="s">
        <v>11</v>
      </c>
      <c r="G19" s="26">
        <v>400</v>
      </c>
      <c r="H19" s="26">
        <v>0.77</v>
      </c>
      <c r="I19" s="27">
        <v>308</v>
      </c>
      <c r="J19" s="24" t="s">
        <v>31</v>
      </c>
      <c r="K19" s="41">
        <v>44657</v>
      </c>
    </row>
    <row r="20" spans="2:12" ht="18.75">
      <c r="B20" s="100">
        <v>2</v>
      </c>
      <c r="C20" s="24" t="s">
        <v>77</v>
      </c>
      <c r="D20" s="25" t="s">
        <v>59</v>
      </c>
      <c r="E20" s="25" t="s">
        <v>57</v>
      </c>
      <c r="F20" s="25" t="s">
        <v>11</v>
      </c>
      <c r="G20" s="25">
        <v>1200</v>
      </c>
      <c r="H20" s="26">
        <v>0.77</v>
      </c>
      <c r="I20" s="27">
        <v>924</v>
      </c>
      <c r="J20" s="24" t="s">
        <v>31</v>
      </c>
      <c r="K20" s="41">
        <v>44657</v>
      </c>
    </row>
    <row r="21" spans="2:12" s="42" customFormat="1" ht="19.5" thickBot="1">
      <c r="B21" s="101">
        <v>3</v>
      </c>
      <c r="C21" s="44" t="s">
        <v>77</v>
      </c>
      <c r="D21" s="45" t="s">
        <v>65</v>
      </c>
      <c r="E21" s="45" t="s">
        <v>76</v>
      </c>
      <c r="F21" s="45" t="s">
        <v>11</v>
      </c>
      <c r="G21" s="46">
        <v>10080</v>
      </c>
      <c r="H21" s="46">
        <v>0.42</v>
      </c>
      <c r="I21" s="47">
        <v>4233.5999999999995</v>
      </c>
      <c r="J21" s="44" t="s">
        <v>31</v>
      </c>
      <c r="K21" s="52">
        <v>44657</v>
      </c>
      <c r="L21" s="20">
        <f>SUBTOTAL(9,I19:I21)</f>
        <v>5465.5999999999995</v>
      </c>
    </row>
    <row r="22" spans="2:12" ht="19.5" thickTop="1">
      <c r="B22" s="100">
        <v>1</v>
      </c>
      <c r="C22" s="24" t="s">
        <v>78</v>
      </c>
      <c r="D22" s="25" t="s">
        <v>79</v>
      </c>
      <c r="E22" s="25" t="s">
        <v>41</v>
      </c>
      <c r="F22" s="25" t="s">
        <v>11</v>
      </c>
      <c r="G22" s="26">
        <v>540</v>
      </c>
      <c r="H22" s="26">
        <v>1.07</v>
      </c>
      <c r="I22" s="27">
        <v>577.80000000000007</v>
      </c>
      <c r="J22" s="24" t="s">
        <v>45</v>
      </c>
      <c r="K22" s="41">
        <v>44658</v>
      </c>
    </row>
    <row r="23" spans="2:12" ht="18.75">
      <c r="B23" s="100">
        <v>2</v>
      </c>
      <c r="C23" s="24" t="s">
        <v>78</v>
      </c>
      <c r="D23" s="25" t="s">
        <v>79</v>
      </c>
      <c r="E23" s="25" t="s">
        <v>42</v>
      </c>
      <c r="F23" s="25" t="s">
        <v>11</v>
      </c>
      <c r="G23" s="26">
        <v>600</v>
      </c>
      <c r="H23" s="26">
        <v>0.31</v>
      </c>
      <c r="I23" s="27">
        <v>186</v>
      </c>
      <c r="J23" s="24" t="s">
        <v>45</v>
      </c>
      <c r="K23" s="41">
        <v>44658</v>
      </c>
    </row>
    <row r="24" spans="2:12" ht="18.75">
      <c r="B24" s="100">
        <v>3</v>
      </c>
      <c r="C24" s="24" t="s">
        <v>78</v>
      </c>
      <c r="D24" s="25" t="s">
        <v>79</v>
      </c>
      <c r="E24" s="25" t="s">
        <v>43</v>
      </c>
      <c r="F24" s="25" t="s">
        <v>44</v>
      </c>
      <c r="G24" s="25">
        <v>600</v>
      </c>
      <c r="H24" s="26">
        <v>0.33</v>
      </c>
      <c r="I24" s="27">
        <v>198</v>
      </c>
      <c r="J24" s="24" t="s">
        <v>45</v>
      </c>
      <c r="K24" s="41">
        <v>44658</v>
      </c>
    </row>
    <row r="25" spans="2:12" ht="18.75">
      <c r="B25" s="100">
        <v>4</v>
      </c>
      <c r="C25" s="24" t="s">
        <v>78</v>
      </c>
      <c r="D25" s="25" t="s">
        <v>79</v>
      </c>
      <c r="E25" s="25" t="s">
        <v>36</v>
      </c>
      <c r="F25" s="25" t="s">
        <v>37</v>
      </c>
      <c r="G25" s="26">
        <v>576</v>
      </c>
      <c r="H25" s="26">
        <v>0.56999999999999995</v>
      </c>
      <c r="I25" s="27">
        <v>328.32</v>
      </c>
      <c r="J25" s="24" t="s">
        <v>45</v>
      </c>
      <c r="K25" s="41">
        <v>44658</v>
      </c>
    </row>
    <row r="26" spans="2:12" ht="18" customHeight="1">
      <c r="B26" s="100">
        <v>5</v>
      </c>
      <c r="C26" s="24" t="s">
        <v>78</v>
      </c>
      <c r="D26" s="25" t="s">
        <v>79</v>
      </c>
      <c r="E26" s="25" t="s">
        <v>16</v>
      </c>
      <c r="F26" s="25" t="s">
        <v>10</v>
      </c>
      <c r="G26" s="26">
        <v>540</v>
      </c>
      <c r="H26" s="26">
        <v>0.44</v>
      </c>
      <c r="I26" s="27">
        <v>237.6</v>
      </c>
      <c r="J26" s="24" t="s">
        <v>45</v>
      </c>
      <c r="K26" s="41">
        <v>44658</v>
      </c>
    </row>
    <row r="27" spans="2:12" ht="18.75">
      <c r="B27" s="100">
        <v>6</v>
      </c>
      <c r="C27" s="24" t="s">
        <v>78</v>
      </c>
      <c r="D27" s="25" t="s">
        <v>79</v>
      </c>
      <c r="E27" s="25" t="s">
        <v>14</v>
      </c>
      <c r="F27" s="25" t="s">
        <v>10</v>
      </c>
      <c r="G27" s="26">
        <v>490</v>
      </c>
      <c r="H27" s="26">
        <v>0.66</v>
      </c>
      <c r="I27" s="27">
        <v>323.40000000000003</v>
      </c>
      <c r="J27" s="24" t="s">
        <v>45</v>
      </c>
      <c r="K27" s="41">
        <v>44658</v>
      </c>
    </row>
    <row r="28" spans="2:12" ht="18.75">
      <c r="B28" s="100">
        <v>7</v>
      </c>
      <c r="C28" s="24" t="s">
        <v>78</v>
      </c>
      <c r="D28" s="25" t="s">
        <v>79</v>
      </c>
      <c r="E28" s="34" t="s">
        <v>22</v>
      </c>
      <c r="F28" s="25" t="s">
        <v>10</v>
      </c>
      <c r="G28" s="34">
        <v>490</v>
      </c>
      <c r="H28" s="64">
        <v>0.32</v>
      </c>
      <c r="I28" s="65">
        <v>156.80000000000001</v>
      </c>
      <c r="J28" s="24" t="s">
        <v>45</v>
      </c>
      <c r="K28" s="41">
        <v>44658</v>
      </c>
    </row>
    <row r="29" spans="2:12" s="42" customFormat="1" ht="19.5" thickBot="1">
      <c r="B29" s="101">
        <v>8</v>
      </c>
      <c r="C29" s="44" t="s">
        <v>78</v>
      </c>
      <c r="D29" s="45" t="s">
        <v>79</v>
      </c>
      <c r="E29" s="45" t="s">
        <v>15</v>
      </c>
      <c r="F29" s="45" t="s">
        <v>10</v>
      </c>
      <c r="G29" s="45">
        <v>600</v>
      </c>
      <c r="H29" s="46">
        <v>0.28000000000000003</v>
      </c>
      <c r="I29" s="47">
        <v>168.00000000000003</v>
      </c>
      <c r="J29" s="44" t="s">
        <v>45</v>
      </c>
      <c r="K29" s="52">
        <v>44658</v>
      </c>
      <c r="L29" s="20"/>
    </row>
    <row r="30" spans="2:12" ht="19.5" thickTop="1">
      <c r="B30" s="100">
        <v>1</v>
      </c>
      <c r="C30" s="24" t="s">
        <v>83</v>
      </c>
      <c r="D30" s="25" t="s">
        <v>75</v>
      </c>
      <c r="E30" s="34" t="s">
        <v>36</v>
      </c>
      <c r="F30" s="25" t="s">
        <v>37</v>
      </c>
      <c r="G30" s="26">
        <v>7200</v>
      </c>
      <c r="H30" s="26">
        <v>0.45</v>
      </c>
      <c r="I30" s="54">
        <v>3240</v>
      </c>
      <c r="J30" s="24" t="s">
        <v>31</v>
      </c>
      <c r="K30" s="41">
        <v>44658</v>
      </c>
    </row>
    <row r="31" spans="2:12" ht="18.75">
      <c r="B31" s="100">
        <v>2</v>
      </c>
      <c r="C31" s="24" t="s">
        <v>83</v>
      </c>
      <c r="D31" s="25" t="s">
        <v>75</v>
      </c>
      <c r="E31" s="34" t="s">
        <v>16</v>
      </c>
      <c r="F31" s="25" t="s">
        <v>10</v>
      </c>
      <c r="G31" s="26">
        <v>3960</v>
      </c>
      <c r="H31" s="26">
        <v>0.3</v>
      </c>
      <c r="I31" s="54">
        <v>1188</v>
      </c>
      <c r="J31" s="24" t="s">
        <v>31</v>
      </c>
      <c r="K31" s="41">
        <v>44658</v>
      </c>
    </row>
    <row r="32" spans="2:12" s="42" customFormat="1" ht="19.5" thickBot="1">
      <c r="B32" s="101">
        <v>3</v>
      </c>
      <c r="C32" s="44" t="s">
        <v>83</v>
      </c>
      <c r="D32" s="45" t="s">
        <v>82</v>
      </c>
      <c r="E32" s="68" t="s">
        <v>36</v>
      </c>
      <c r="F32" s="45" t="s">
        <v>37</v>
      </c>
      <c r="G32" s="46">
        <v>3456</v>
      </c>
      <c r="H32" s="46">
        <v>0.45</v>
      </c>
      <c r="I32" s="69">
        <v>1555.2</v>
      </c>
      <c r="J32" s="44" t="s">
        <v>31</v>
      </c>
      <c r="K32" s="52">
        <v>44658</v>
      </c>
      <c r="L32" s="20">
        <f>SUBTOTAL(9,I30:I32)</f>
        <v>5983.2</v>
      </c>
    </row>
    <row r="33" spans="2:12" ht="19.5" thickTop="1">
      <c r="B33" s="100">
        <v>1</v>
      </c>
      <c r="C33" s="24" t="s">
        <v>86</v>
      </c>
      <c r="D33" s="25" t="s">
        <v>75</v>
      </c>
      <c r="E33" s="34" t="s">
        <v>14</v>
      </c>
      <c r="F33" s="25" t="s">
        <v>10</v>
      </c>
      <c r="G33" s="26">
        <v>1330</v>
      </c>
      <c r="H33" s="26">
        <v>0.21</v>
      </c>
      <c r="I33" s="54">
        <v>279.3</v>
      </c>
      <c r="J33" s="24" t="s">
        <v>31</v>
      </c>
      <c r="K33" s="41">
        <v>44659</v>
      </c>
    </row>
    <row r="34" spans="2:12" ht="18.75">
      <c r="B34" s="100">
        <v>2</v>
      </c>
      <c r="C34" s="24" t="s">
        <v>86</v>
      </c>
      <c r="D34" s="25" t="s">
        <v>84</v>
      </c>
      <c r="E34" s="53" t="s">
        <v>14</v>
      </c>
      <c r="F34" s="25" t="s">
        <v>10</v>
      </c>
      <c r="G34" s="26">
        <v>6650</v>
      </c>
      <c r="H34" s="26">
        <v>0.21</v>
      </c>
      <c r="I34" s="54">
        <v>1396.5</v>
      </c>
      <c r="J34" s="24" t="s">
        <v>31</v>
      </c>
      <c r="K34" s="41">
        <v>44659</v>
      </c>
    </row>
    <row r="35" spans="2:12" ht="18.75">
      <c r="B35" s="100">
        <v>3</v>
      </c>
      <c r="C35" s="24" t="s">
        <v>86</v>
      </c>
      <c r="D35" s="25" t="s">
        <v>35</v>
      </c>
      <c r="E35" s="53" t="s">
        <v>54</v>
      </c>
      <c r="F35" s="25" t="s">
        <v>10</v>
      </c>
      <c r="G35" s="26">
        <v>1125</v>
      </c>
      <c r="H35" s="26">
        <v>0.77</v>
      </c>
      <c r="I35" s="54">
        <v>866.25</v>
      </c>
      <c r="J35" s="24" t="s">
        <v>31</v>
      </c>
      <c r="K35" s="41">
        <v>44659</v>
      </c>
    </row>
    <row r="36" spans="2:12" ht="18.75">
      <c r="B36" s="100">
        <v>4</v>
      </c>
      <c r="C36" s="24" t="s">
        <v>86</v>
      </c>
      <c r="D36" s="25" t="s">
        <v>53</v>
      </c>
      <c r="E36" s="53" t="s">
        <v>54</v>
      </c>
      <c r="F36" s="25" t="s">
        <v>10</v>
      </c>
      <c r="G36" s="26">
        <v>500</v>
      </c>
      <c r="H36" s="26">
        <v>0.77</v>
      </c>
      <c r="I36" s="54">
        <v>385</v>
      </c>
      <c r="J36" s="24" t="s">
        <v>31</v>
      </c>
      <c r="K36" s="41">
        <v>44659</v>
      </c>
    </row>
    <row r="37" spans="2:12" ht="18.75">
      <c r="B37" s="100">
        <v>5</v>
      </c>
      <c r="C37" s="24" t="s">
        <v>86</v>
      </c>
      <c r="D37" s="25" t="s">
        <v>84</v>
      </c>
      <c r="E37" s="53" t="s">
        <v>54</v>
      </c>
      <c r="F37" s="25" t="s">
        <v>10</v>
      </c>
      <c r="G37" s="26">
        <v>1250</v>
      </c>
      <c r="H37" s="26">
        <v>0.77</v>
      </c>
      <c r="I37" s="54">
        <v>962.5</v>
      </c>
      <c r="J37" s="24" t="s">
        <v>31</v>
      </c>
      <c r="K37" s="41">
        <v>44659</v>
      </c>
    </row>
    <row r="38" spans="2:12" ht="18.75">
      <c r="B38" s="100">
        <v>6</v>
      </c>
      <c r="C38" s="24" t="s">
        <v>86</v>
      </c>
      <c r="D38" s="25" t="s">
        <v>63</v>
      </c>
      <c r="E38" s="35" t="s">
        <v>54</v>
      </c>
      <c r="F38" s="34" t="s">
        <v>10</v>
      </c>
      <c r="G38" s="36">
        <v>1875</v>
      </c>
      <c r="H38" s="89">
        <v>0.77</v>
      </c>
      <c r="I38" s="37">
        <v>1443.75</v>
      </c>
      <c r="J38" s="24" t="s">
        <v>31</v>
      </c>
      <c r="K38" s="41">
        <v>44659</v>
      </c>
    </row>
    <row r="39" spans="2:12" ht="18.75">
      <c r="B39" s="100">
        <v>7</v>
      </c>
      <c r="C39" s="24" t="s">
        <v>86</v>
      </c>
      <c r="D39" s="25" t="s">
        <v>85</v>
      </c>
      <c r="E39" s="35" t="s">
        <v>54</v>
      </c>
      <c r="F39" s="34" t="s">
        <v>10</v>
      </c>
      <c r="G39" s="36">
        <v>2250</v>
      </c>
      <c r="H39" s="89">
        <v>0.77</v>
      </c>
      <c r="I39" s="37">
        <v>1732.5</v>
      </c>
      <c r="J39" s="24" t="s">
        <v>31</v>
      </c>
      <c r="K39" s="41">
        <v>44659</v>
      </c>
    </row>
    <row r="40" spans="2:12" s="42" customFormat="1" ht="19.5" thickBot="1">
      <c r="B40" s="101">
        <v>8</v>
      </c>
      <c r="C40" s="44" t="s">
        <v>86</v>
      </c>
      <c r="D40" s="45" t="s">
        <v>82</v>
      </c>
      <c r="E40" s="72" t="s">
        <v>36</v>
      </c>
      <c r="F40" s="68" t="s">
        <v>37</v>
      </c>
      <c r="G40" s="102">
        <v>3744</v>
      </c>
      <c r="H40" s="103">
        <v>0.45</v>
      </c>
      <c r="I40" s="75">
        <v>1684.8</v>
      </c>
      <c r="J40" s="44" t="s">
        <v>31</v>
      </c>
      <c r="K40" s="52">
        <v>44659</v>
      </c>
      <c r="L40" s="20">
        <f>SUBTOTAL(9,I33:I40)</f>
        <v>8750.6</v>
      </c>
    </row>
    <row r="41" spans="2:12" ht="19.5" thickTop="1">
      <c r="B41" s="100">
        <v>1</v>
      </c>
      <c r="C41" s="24" t="s">
        <v>87</v>
      </c>
      <c r="D41" s="25" t="s">
        <v>94</v>
      </c>
      <c r="E41" s="25" t="s">
        <v>14</v>
      </c>
      <c r="F41" s="25" t="s">
        <v>10</v>
      </c>
      <c r="G41" s="25">
        <v>1890</v>
      </c>
      <c r="H41" s="26">
        <v>0.21</v>
      </c>
      <c r="I41" s="38">
        <v>396.9</v>
      </c>
      <c r="J41" s="24" t="s">
        <v>31</v>
      </c>
      <c r="K41" s="41">
        <v>44663</v>
      </c>
    </row>
    <row r="42" spans="2:12" ht="18.75">
      <c r="B42" s="100">
        <v>2</v>
      </c>
      <c r="C42" s="24" t="s">
        <v>87</v>
      </c>
      <c r="D42" s="25" t="s">
        <v>94</v>
      </c>
      <c r="E42" s="25" t="s">
        <v>22</v>
      </c>
      <c r="F42" s="25" t="s">
        <v>10</v>
      </c>
      <c r="G42" s="25">
        <v>1190</v>
      </c>
      <c r="H42" s="26">
        <v>0.19</v>
      </c>
      <c r="I42" s="38">
        <v>226.1</v>
      </c>
      <c r="J42" s="24" t="s">
        <v>31</v>
      </c>
      <c r="K42" s="41">
        <v>44663</v>
      </c>
    </row>
    <row r="43" spans="2:12" ht="18.75">
      <c r="B43" s="100">
        <v>3</v>
      </c>
      <c r="C43" s="24" t="s">
        <v>87</v>
      </c>
      <c r="D43" s="25" t="s">
        <v>94</v>
      </c>
      <c r="E43" s="25" t="s">
        <v>15</v>
      </c>
      <c r="F43" s="25" t="s">
        <v>10</v>
      </c>
      <c r="G43" s="25">
        <v>4080</v>
      </c>
      <c r="H43" s="26">
        <v>0.16</v>
      </c>
      <c r="I43" s="38">
        <v>652.80000000000007</v>
      </c>
      <c r="J43" s="24" t="s">
        <v>31</v>
      </c>
      <c r="K43" s="41">
        <v>44663</v>
      </c>
    </row>
    <row r="44" spans="2:12" ht="18.75">
      <c r="B44" s="100">
        <v>4</v>
      </c>
      <c r="C44" s="24" t="s">
        <v>87</v>
      </c>
      <c r="D44" s="25" t="s">
        <v>94</v>
      </c>
      <c r="E44" s="25" t="s">
        <v>16</v>
      </c>
      <c r="F44" s="25" t="s">
        <v>10</v>
      </c>
      <c r="G44" s="25">
        <v>1980</v>
      </c>
      <c r="H44" s="26">
        <v>0.3</v>
      </c>
      <c r="I44" s="38">
        <v>594</v>
      </c>
      <c r="J44" s="24" t="s">
        <v>31</v>
      </c>
      <c r="K44" s="41">
        <v>44663</v>
      </c>
    </row>
    <row r="45" spans="2:12" ht="18.75">
      <c r="B45" s="100">
        <v>5</v>
      </c>
      <c r="C45" s="24" t="s">
        <v>87</v>
      </c>
      <c r="D45" s="34" t="s">
        <v>94</v>
      </c>
      <c r="E45" s="25" t="s">
        <v>39</v>
      </c>
      <c r="F45" s="34" t="s">
        <v>11</v>
      </c>
      <c r="G45" s="55">
        <v>1280</v>
      </c>
      <c r="H45" s="55">
        <v>0.77</v>
      </c>
      <c r="I45" s="56">
        <v>985.6</v>
      </c>
      <c r="J45" s="24" t="s">
        <v>31</v>
      </c>
      <c r="K45" s="41">
        <v>44663</v>
      </c>
    </row>
    <row r="46" spans="2:12">
      <c r="B46" s="100">
        <v>6</v>
      </c>
      <c r="C46" s="24" t="s">
        <v>87</v>
      </c>
      <c r="D46" s="34" t="s">
        <v>95</v>
      </c>
      <c r="E46" s="34" t="s">
        <v>52</v>
      </c>
      <c r="F46" s="34" t="s">
        <v>10</v>
      </c>
      <c r="G46" s="55">
        <v>2625</v>
      </c>
      <c r="H46" s="55">
        <v>0.77</v>
      </c>
      <c r="I46" s="56">
        <v>2021.25</v>
      </c>
      <c r="J46" s="24" t="s">
        <v>31</v>
      </c>
      <c r="K46" s="41">
        <v>44663</v>
      </c>
    </row>
    <row r="47" spans="2:12">
      <c r="B47" s="100">
        <v>7</v>
      </c>
      <c r="C47" s="24" t="s">
        <v>87</v>
      </c>
      <c r="D47" s="34" t="s">
        <v>85</v>
      </c>
      <c r="E47" s="34" t="s">
        <v>64</v>
      </c>
      <c r="F47" s="34" t="s">
        <v>44</v>
      </c>
      <c r="G47" s="55">
        <v>600</v>
      </c>
      <c r="H47" s="55">
        <v>0.06</v>
      </c>
      <c r="I47" s="56">
        <v>36</v>
      </c>
      <c r="J47" s="24" t="s">
        <v>31</v>
      </c>
      <c r="K47" s="41">
        <v>44663</v>
      </c>
    </row>
    <row r="48" spans="2:12">
      <c r="B48" s="100">
        <v>8</v>
      </c>
      <c r="C48" s="24" t="s">
        <v>87</v>
      </c>
      <c r="D48" s="34" t="s">
        <v>65</v>
      </c>
      <c r="E48" s="34" t="s">
        <v>64</v>
      </c>
      <c r="F48" s="34" t="s">
        <v>44</v>
      </c>
      <c r="G48" s="55">
        <v>600</v>
      </c>
      <c r="H48" s="55">
        <v>0.06</v>
      </c>
      <c r="I48" s="56">
        <v>36</v>
      </c>
      <c r="J48" s="24" t="s">
        <v>31</v>
      </c>
      <c r="K48" s="41">
        <v>44663</v>
      </c>
    </row>
    <row r="49" spans="2:12">
      <c r="B49" s="100">
        <v>9</v>
      </c>
      <c r="C49" s="24" t="s">
        <v>87</v>
      </c>
      <c r="D49" s="34" t="s">
        <v>94</v>
      </c>
      <c r="E49" s="34" t="s">
        <v>64</v>
      </c>
      <c r="F49" s="34" t="s">
        <v>44</v>
      </c>
      <c r="G49" s="55">
        <v>600</v>
      </c>
      <c r="H49" s="55">
        <v>0.06</v>
      </c>
      <c r="I49" s="56">
        <v>36</v>
      </c>
      <c r="J49" s="24" t="s">
        <v>31</v>
      </c>
      <c r="K49" s="41">
        <v>44663</v>
      </c>
    </row>
    <row r="50" spans="2:12">
      <c r="B50" s="100">
        <v>10</v>
      </c>
      <c r="C50" s="24" t="s">
        <v>87</v>
      </c>
      <c r="D50" s="34" t="s">
        <v>53</v>
      </c>
      <c r="E50" s="34" t="s">
        <v>96</v>
      </c>
      <c r="F50" s="34" t="s">
        <v>11</v>
      </c>
      <c r="G50" s="55">
        <v>300</v>
      </c>
      <c r="H50" s="55">
        <v>0.21</v>
      </c>
      <c r="I50" s="56">
        <v>63</v>
      </c>
      <c r="J50" s="24" t="s">
        <v>31</v>
      </c>
      <c r="K50" s="41">
        <v>44663</v>
      </c>
    </row>
    <row r="51" spans="2:12">
      <c r="B51" s="100">
        <v>11</v>
      </c>
      <c r="C51" s="24" t="s">
        <v>87</v>
      </c>
      <c r="D51" s="35" t="s">
        <v>82</v>
      </c>
      <c r="E51" s="34" t="s">
        <v>96</v>
      </c>
      <c r="F51" s="35" t="s">
        <v>11</v>
      </c>
      <c r="G51" s="35">
        <v>300</v>
      </c>
      <c r="H51" s="93">
        <v>0.21</v>
      </c>
      <c r="I51" s="94">
        <v>63</v>
      </c>
      <c r="J51" s="24" t="s">
        <v>31</v>
      </c>
      <c r="K51" s="41">
        <v>44663</v>
      </c>
    </row>
    <row r="52" spans="2:12" ht="18.75">
      <c r="B52" s="100">
        <v>12</v>
      </c>
      <c r="C52" s="24" t="s">
        <v>87</v>
      </c>
      <c r="D52" s="25" t="s">
        <v>97</v>
      </c>
      <c r="E52" s="39" t="s">
        <v>96</v>
      </c>
      <c r="F52" s="25" t="s">
        <v>11</v>
      </c>
      <c r="G52" s="25">
        <v>300</v>
      </c>
      <c r="H52" s="26">
        <v>0.21</v>
      </c>
      <c r="I52" s="38">
        <v>63</v>
      </c>
      <c r="J52" s="24" t="s">
        <v>31</v>
      </c>
      <c r="K52" s="41">
        <v>44663</v>
      </c>
    </row>
    <row r="53" spans="2:12" s="42" customFormat="1" ht="22.5" customHeight="1" thickBot="1">
      <c r="B53" s="101">
        <v>13</v>
      </c>
      <c r="C53" s="44" t="s">
        <v>87</v>
      </c>
      <c r="D53" s="45" t="s">
        <v>98</v>
      </c>
      <c r="E53" s="73" t="s">
        <v>96</v>
      </c>
      <c r="F53" s="45" t="s">
        <v>11</v>
      </c>
      <c r="G53" s="45">
        <v>900</v>
      </c>
      <c r="H53" s="46">
        <v>0.21</v>
      </c>
      <c r="I53" s="70">
        <v>189</v>
      </c>
      <c r="J53" s="44" t="s">
        <v>31</v>
      </c>
      <c r="K53" s="52">
        <v>44663</v>
      </c>
      <c r="L53" s="20">
        <f>SUBTOTAL(9,I41:I53)</f>
        <v>5362.65</v>
      </c>
    </row>
    <row r="54" spans="2:12" ht="19.5" thickTop="1">
      <c r="B54" s="100">
        <v>1</v>
      </c>
      <c r="C54" s="77" t="s">
        <v>88</v>
      </c>
      <c r="D54" s="25" t="s">
        <v>84</v>
      </c>
      <c r="E54" s="39" t="s">
        <v>14</v>
      </c>
      <c r="F54" s="25" t="s">
        <v>10</v>
      </c>
      <c r="G54" s="25">
        <v>700</v>
      </c>
      <c r="H54" s="26">
        <v>0.21</v>
      </c>
      <c r="I54" s="38">
        <v>147</v>
      </c>
      <c r="J54" s="24" t="s">
        <v>31</v>
      </c>
      <c r="K54" s="41">
        <v>44663</v>
      </c>
    </row>
    <row r="55" spans="2:12" ht="18.75">
      <c r="B55" s="100">
        <v>2</v>
      </c>
      <c r="C55" s="24" t="s">
        <v>88</v>
      </c>
      <c r="D55" s="25" t="s">
        <v>56</v>
      </c>
      <c r="E55" s="39" t="s">
        <v>14</v>
      </c>
      <c r="F55" s="25" t="s">
        <v>10</v>
      </c>
      <c r="G55" s="25">
        <v>1260</v>
      </c>
      <c r="H55" s="26">
        <v>0.21</v>
      </c>
      <c r="I55" s="38">
        <v>264.59999999999997</v>
      </c>
      <c r="J55" s="24" t="s">
        <v>31</v>
      </c>
      <c r="K55" s="41">
        <v>44663</v>
      </c>
    </row>
    <row r="56" spans="2:12" ht="18.75">
      <c r="B56" s="100">
        <v>3</v>
      </c>
      <c r="C56" s="24" t="s">
        <v>88</v>
      </c>
      <c r="D56" s="25" t="s">
        <v>56</v>
      </c>
      <c r="E56" s="39" t="s">
        <v>16</v>
      </c>
      <c r="F56" s="25" t="s">
        <v>10</v>
      </c>
      <c r="G56" s="25">
        <v>4500</v>
      </c>
      <c r="H56" s="26">
        <v>0.3</v>
      </c>
      <c r="I56" s="38">
        <v>1350</v>
      </c>
      <c r="J56" s="24" t="s">
        <v>31</v>
      </c>
      <c r="K56" s="41">
        <v>44663</v>
      </c>
    </row>
    <row r="57" spans="2:12" ht="18.75">
      <c r="B57" s="100">
        <v>4</v>
      </c>
      <c r="C57" s="24" t="s">
        <v>88</v>
      </c>
      <c r="D57" s="25" t="s">
        <v>58</v>
      </c>
      <c r="E57" s="39" t="s">
        <v>16</v>
      </c>
      <c r="F57" s="25" t="s">
        <v>10</v>
      </c>
      <c r="G57" s="25">
        <v>2304</v>
      </c>
      <c r="H57" s="26">
        <v>0.3</v>
      </c>
      <c r="I57" s="38">
        <v>691.19999999999993</v>
      </c>
      <c r="J57" s="24" t="s">
        <v>31</v>
      </c>
      <c r="K57" s="41">
        <v>44663</v>
      </c>
    </row>
    <row r="58" spans="2:12" ht="18.75">
      <c r="B58" s="100">
        <v>5</v>
      </c>
      <c r="C58" s="24" t="s">
        <v>88</v>
      </c>
      <c r="D58" s="25" t="s">
        <v>56</v>
      </c>
      <c r="E58" s="39" t="s">
        <v>22</v>
      </c>
      <c r="F58" s="39" t="s">
        <v>10</v>
      </c>
      <c r="G58" s="25">
        <v>1610</v>
      </c>
      <c r="H58" s="26">
        <v>0.19</v>
      </c>
      <c r="I58" s="38">
        <v>305.89999999999998</v>
      </c>
      <c r="J58" s="24" t="s">
        <v>31</v>
      </c>
      <c r="K58" s="41">
        <v>44663</v>
      </c>
    </row>
    <row r="59" spans="2:12" ht="26.25" customHeight="1">
      <c r="B59" s="100">
        <v>6</v>
      </c>
      <c r="C59" s="24" t="s">
        <v>88</v>
      </c>
      <c r="D59" s="25" t="s">
        <v>58</v>
      </c>
      <c r="E59" s="39" t="s">
        <v>22</v>
      </c>
      <c r="F59" s="39" t="s">
        <v>10</v>
      </c>
      <c r="G59" s="35">
        <v>2800</v>
      </c>
      <c r="H59" s="26">
        <v>0.19</v>
      </c>
      <c r="I59" s="38">
        <v>532</v>
      </c>
      <c r="J59" s="24" t="s">
        <v>31</v>
      </c>
      <c r="K59" s="41">
        <v>44663</v>
      </c>
    </row>
    <row r="60" spans="2:12" ht="18.75">
      <c r="B60" s="100">
        <v>7</v>
      </c>
      <c r="C60" s="24" t="s">
        <v>88</v>
      </c>
      <c r="D60" s="25" t="s">
        <v>56</v>
      </c>
      <c r="E60" s="39" t="s">
        <v>15</v>
      </c>
      <c r="F60" s="39" t="s">
        <v>10</v>
      </c>
      <c r="G60" s="35">
        <v>1080</v>
      </c>
      <c r="H60" s="26">
        <v>0.16</v>
      </c>
      <c r="I60" s="38">
        <v>172.8</v>
      </c>
      <c r="J60" s="24" t="s">
        <v>31</v>
      </c>
      <c r="K60" s="41">
        <v>44663</v>
      </c>
    </row>
    <row r="61" spans="2:12" ht="28.5" customHeight="1">
      <c r="B61" s="100">
        <v>8</v>
      </c>
      <c r="C61" s="24" t="s">
        <v>88</v>
      </c>
      <c r="D61" s="25" t="s">
        <v>98</v>
      </c>
      <c r="E61" s="39" t="s">
        <v>36</v>
      </c>
      <c r="F61" s="39" t="s">
        <v>37</v>
      </c>
      <c r="G61" s="35">
        <v>2880</v>
      </c>
      <c r="H61" s="26">
        <v>0.45</v>
      </c>
      <c r="I61" s="38">
        <v>1296</v>
      </c>
      <c r="J61" s="24" t="s">
        <v>31</v>
      </c>
      <c r="K61" s="41">
        <v>44663</v>
      </c>
    </row>
    <row r="62" spans="2:12" ht="24.75" customHeight="1">
      <c r="B62" s="100">
        <v>9</v>
      </c>
      <c r="C62" s="24" t="s">
        <v>88</v>
      </c>
      <c r="D62" s="36" t="s">
        <v>63</v>
      </c>
      <c r="E62" s="36" t="s">
        <v>52</v>
      </c>
      <c r="F62" s="36" t="s">
        <v>10</v>
      </c>
      <c r="G62" s="36">
        <v>1875</v>
      </c>
      <c r="H62" s="89">
        <v>0.77</v>
      </c>
      <c r="I62" s="37">
        <v>1443.75</v>
      </c>
      <c r="J62" s="24" t="s">
        <v>31</v>
      </c>
      <c r="K62" s="41">
        <v>44663</v>
      </c>
    </row>
    <row r="63" spans="2:12" s="42" customFormat="1" ht="24.75" customHeight="1" thickBot="1">
      <c r="B63" s="101">
        <v>10</v>
      </c>
      <c r="C63" s="44" t="s">
        <v>88</v>
      </c>
      <c r="D63" s="102" t="s">
        <v>84</v>
      </c>
      <c r="E63" s="102" t="s">
        <v>52</v>
      </c>
      <c r="F63" s="102" t="s">
        <v>10</v>
      </c>
      <c r="G63" s="102">
        <v>1250</v>
      </c>
      <c r="H63" s="103">
        <v>0.77</v>
      </c>
      <c r="I63" s="75">
        <v>962.5</v>
      </c>
      <c r="J63" s="44" t="s">
        <v>31</v>
      </c>
      <c r="K63" s="52">
        <v>44663</v>
      </c>
      <c r="L63" s="20">
        <f>SUBTOTAL(9,I54:I63)</f>
        <v>7165.75</v>
      </c>
    </row>
    <row r="64" spans="2:12" ht="18" thickTop="1">
      <c r="B64" s="100">
        <v>1</v>
      </c>
      <c r="C64" s="24" t="s">
        <v>89</v>
      </c>
      <c r="D64" s="18" t="s">
        <v>103</v>
      </c>
      <c r="E64" s="18" t="s">
        <v>104</v>
      </c>
      <c r="F64" s="18" t="s">
        <v>10</v>
      </c>
      <c r="G64" s="18">
        <v>5940</v>
      </c>
      <c r="H64" s="91">
        <v>0.46</v>
      </c>
      <c r="I64" s="40">
        <v>2732.4</v>
      </c>
      <c r="J64" s="24" t="s">
        <v>106</v>
      </c>
      <c r="K64" s="41">
        <v>44664</v>
      </c>
    </row>
    <row r="65" spans="2:12" s="42" customFormat="1" ht="18" thickBot="1">
      <c r="B65" s="101">
        <v>2</v>
      </c>
      <c r="C65" s="44" t="s">
        <v>89</v>
      </c>
      <c r="D65" s="67" t="s">
        <v>105</v>
      </c>
      <c r="E65" s="67" t="s">
        <v>104</v>
      </c>
      <c r="F65" s="67" t="s">
        <v>10</v>
      </c>
      <c r="G65" s="67">
        <v>3660</v>
      </c>
      <c r="H65" s="90">
        <v>0.46</v>
      </c>
      <c r="I65" s="75">
        <v>1683.6000000000001</v>
      </c>
      <c r="J65" s="44" t="s">
        <v>106</v>
      </c>
      <c r="K65" s="52">
        <v>44664</v>
      </c>
      <c r="L65" s="20">
        <f>SUBTOTAL(9,I64:I65)</f>
        <v>4416</v>
      </c>
    </row>
    <row r="66" spans="2:12" ht="18" thickTop="1">
      <c r="B66" s="100">
        <v>1</v>
      </c>
      <c r="C66" s="24" t="s">
        <v>90</v>
      </c>
      <c r="D66" s="18" t="s">
        <v>107</v>
      </c>
      <c r="E66" s="18" t="s">
        <v>47</v>
      </c>
      <c r="F66" s="18" t="s">
        <v>11</v>
      </c>
      <c r="G66" s="18">
        <v>3</v>
      </c>
      <c r="H66" s="91">
        <v>0.98</v>
      </c>
      <c r="I66" s="37">
        <v>2.94</v>
      </c>
      <c r="J66" s="24" t="s">
        <v>111</v>
      </c>
      <c r="K66" s="71">
        <v>44664</v>
      </c>
    </row>
    <row r="67" spans="2:12">
      <c r="B67" s="100">
        <v>2</v>
      </c>
      <c r="C67" s="24" t="s">
        <v>90</v>
      </c>
      <c r="D67" s="18" t="s">
        <v>107</v>
      </c>
      <c r="E67" s="18" t="s">
        <v>108</v>
      </c>
      <c r="F67" s="18" t="s">
        <v>11</v>
      </c>
      <c r="G67" s="18">
        <v>3</v>
      </c>
      <c r="H67" s="91">
        <v>1.67</v>
      </c>
      <c r="I67" s="37">
        <v>5.01</v>
      </c>
      <c r="J67" s="24" t="s">
        <v>111</v>
      </c>
      <c r="K67" s="41">
        <v>44664</v>
      </c>
    </row>
    <row r="68" spans="2:12">
      <c r="B68" s="100">
        <v>3</v>
      </c>
      <c r="C68" s="24" t="s">
        <v>90</v>
      </c>
      <c r="D68" s="18" t="s">
        <v>107</v>
      </c>
      <c r="E68" s="18" t="s">
        <v>109</v>
      </c>
      <c r="F68" s="18" t="s">
        <v>11</v>
      </c>
      <c r="G68" s="18">
        <v>3</v>
      </c>
      <c r="H68" s="91">
        <v>1.1200000000000001</v>
      </c>
      <c r="I68" s="37">
        <v>3.3600000000000003</v>
      </c>
      <c r="J68" s="24" t="s">
        <v>111</v>
      </c>
      <c r="K68" s="41">
        <v>44664</v>
      </c>
    </row>
    <row r="69" spans="2:12">
      <c r="B69" s="100">
        <v>4</v>
      </c>
      <c r="C69" s="24" t="s">
        <v>90</v>
      </c>
      <c r="D69" s="18" t="s">
        <v>107</v>
      </c>
      <c r="E69" s="18" t="s">
        <v>48</v>
      </c>
      <c r="F69" s="18" t="s">
        <v>11</v>
      </c>
      <c r="G69" s="18">
        <v>3</v>
      </c>
      <c r="H69" s="91">
        <v>1.71</v>
      </c>
      <c r="I69" s="37">
        <v>5.13</v>
      </c>
      <c r="J69" s="24" t="s">
        <v>111</v>
      </c>
      <c r="K69" s="41">
        <v>44664</v>
      </c>
    </row>
    <row r="70" spans="2:12">
      <c r="B70" s="100">
        <v>5</v>
      </c>
      <c r="C70" s="24" t="s">
        <v>90</v>
      </c>
      <c r="D70" s="18" t="s">
        <v>107</v>
      </c>
      <c r="E70" s="18" t="s">
        <v>40</v>
      </c>
      <c r="F70" s="18" t="s">
        <v>11</v>
      </c>
      <c r="G70" s="18">
        <v>3</v>
      </c>
      <c r="H70" s="91">
        <v>0.7</v>
      </c>
      <c r="I70" s="37">
        <v>2.0999999999999996</v>
      </c>
      <c r="J70" s="24" t="s">
        <v>111</v>
      </c>
      <c r="K70" s="41">
        <v>44664</v>
      </c>
    </row>
    <row r="71" spans="2:12" s="42" customFormat="1" ht="18" thickBot="1">
      <c r="B71" s="101">
        <v>6</v>
      </c>
      <c r="C71" s="44" t="s">
        <v>90</v>
      </c>
      <c r="D71" s="67" t="s">
        <v>107</v>
      </c>
      <c r="E71" s="67" t="s">
        <v>110</v>
      </c>
      <c r="F71" s="67" t="s">
        <v>10</v>
      </c>
      <c r="G71" s="67">
        <v>3</v>
      </c>
      <c r="H71" s="90">
        <v>1.47</v>
      </c>
      <c r="I71" s="105">
        <v>4.41</v>
      </c>
      <c r="J71" s="44" t="s">
        <v>111</v>
      </c>
      <c r="K71" s="52">
        <v>44664</v>
      </c>
      <c r="L71" s="20">
        <f>SUBTOTAL(9,I66:I71)</f>
        <v>22.95</v>
      </c>
    </row>
    <row r="72" spans="2:12" ht="18" thickTop="1">
      <c r="B72" s="100">
        <v>1</v>
      </c>
      <c r="C72" s="24" t="s">
        <v>91</v>
      </c>
      <c r="D72" s="18" t="s">
        <v>38</v>
      </c>
      <c r="E72" s="18" t="s">
        <v>22</v>
      </c>
      <c r="F72" s="18" t="s">
        <v>10</v>
      </c>
      <c r="G72" s="18">
        <v>2800</v>
      </c>
      <c r="H72" s="91">
        <v>0.19</v>
      </c>
      <c r="I72" s="106">
        <v>532</v>
      </c>
      <c r="J72" s="18" t="s">
        <v>31</v>
      </c>
      <c r="K72" s="41">
        <v>44669</v>
      </c>
    </row>
    <row r="73" spans="2:12">
      <c r="B73" s="100">
        <v>2</v>
      </c>
      <c r="C73" s="24" t="s">
        <v>91</v>
      </c>
      <c r="D73" s="18" t="s">
        <v>84</v>
      </c>
      <c r="E73" s="18" t="s">
        <v>22</v>
      </c>
      <c r="F73" s="18" t="s">
        <v>10</v>
      </c>
      <c r="G73" s="18">
        <v>2240</v>
      </c>
      <c r="H73" s="91">
        <v>0.19</v>
      </c>
      <c r="I73" s="106">
        <v>425.6</v>
      </c>
      <c r="J73" s="18" t="s">
        <v>31</v>
      </c>
      <c r="K73" s="41">
        <v>44669</v>
      </c>
    </row>
    <row r="74" spans="2:12">
      <c r="B74" s="100">
        <v>3</v>
      </c>
      <c r="C74" s="24" t="s">
        <v>91</v>
      </c>
      <c r="D74" s="18" t="s">
        <v>65</v>
      </c>
      <c r="E74" s="18" t="s">
        <v>36</v>
      </c>
      <c r="F74" s="18" t="s">
        <v>37</v>
      </c>
      <c r="G74" s="18">
        <v>6696</v>
      </c>
      <c r="H74" s="91">
        <v>0.45</v>
      </c>
      <c r="I74" s="106">
        <v>3013.2000000000003</v>
      </c>
      <c r="J74" s="18" t="s">
        <v>31</v>
      </c>
      <c r="K74" s="41">
        <v>44669</v>
      </c>
    </row>
    <row r="75" spans="2:12">
      <c r="B75" s="100">
        <v>4</v>
      </c>
      <c r="C75" s="24" t="s">
        <v>91</v>
      </c>
      <c r="D75" s="18" t="s">
        <v>65</v>
      </c>
      <c r="E75" s="18" t="s">
        <v>57</v>
      </c>
      <c r="F75" s="18" t="s">
        <v>11</v>
      </c>
      <c r="G75" s="18">
        <v>840</v>
      </c>
      <c r="H75" s="91">
        <v>0.77</v>
      </c>
      <c r="I75" s="106">
        <v>646.80000000000007</v>
      </c>
      <c r="J75" s="18" t="s">
        <v>31</v>
      </c>
      <c r="K75" s="41">
        <v>44669</v>
      </c>
    </row>
    <row r="76" spans="2:12">
      <c r="B76" s="100">
        <v>5</v>
      </c>
      <c r="C76" s="24" t="s">
        <v>91</v>
      </c>
      <c r="D76" s="18" t="s">
        <v>84</v>
      </c>
      <c r="E76" s="18" t="s">
        <v>39</v>
      </c>
      <c r="F76" s="18" t="s">
        <v>11</v>
      </c>
      <c r="G76" s="18">
        <v>120</v>
      </c>
      <c r="H76" s="91">
        <v>0.77</v>
      </c>
      <c r="I76" s="106">
        <v>92.4</v>
      </c>
      <c r="J76" s="18" t="s">
        <v>31</v>
      </c>
      <c r="K76" s="41">
        <v>44669</v>
      </c>
    </row>
    <row r="77" spans="2:12">
      <c r="B77" s="100">
        <v>6</v>
      </c>
      <c r="C77" s="24" t="s">
        <v>91</v>
      </c>
      <c r="D77" s="18" t="s">
        <v>58</v>
      </c>
      <c r="E77" s="18" t="s">
        <v>15</v>
      </c>
      <c r="F77" s="18" t="s">
        <v>10</v>
      </c>
      <c r="G77" s="18">
        <v>2400</v>
      </c>
      <c r="H77" s="91">
        <v>0.16</v>
      </c>
      <c r="I77" s="106">
        <v>384</v>
      </c>
      <c r="J77" s="18" t="s">
        <v>31</v>
      </c>
      <c r="K77" s="41">
        <v>44669</v>
      </c>
    </row>
    <row r="78" spans="2:12">
      <c r="B78" s="100">
        <v>7</v>
      </c>
      <c r="C78" s="24" t="s">
        <v>91</v>
      </c>
      <c r="D78" s="18" t="s">
        <v>38</v>
      </c>
      <c r="E78" s="18" t="s">
        <v>15</v>
      </c>
      <c r="F78" s="18" t="s">
        <v>10</v>
      </c>
      <c r="G78" s="18">
        <v>1920</v>
      </c>
      <c r="H78" s="91">
        <v>0.16</v>
      </c>
      <c r="I78" s="106">
        <v>307.2</v>
      </c>
      <c r="J78" s="18" t="s">
        <v>31</v>
      </c>
      <c r="K78" s="41">
        <v>44669</v>
      </c>
    </row>
    <row r="79" spans="2:12">
      <c r="B79" s="100">
        <v>8</v>
      </c>
      <c r="C79" s="24" t="s">
        <v>91</v>
      </c>
      <c r="D79" s="18" t="s">
        <v>112</v>
      </c>
      <c r="E79" s="18" t="s">
        <v>64</v>
      </c>
      <c r="F79" s="18" t="s">
        <v>44</v>
      </c>
      <c r="G79" s="18">
        <v>1200</v>
      </c>
      <c r="H79" s="91">
        <v>0.06</v>
      </c>
      <c r="I79" s="106">
        <v>72</v>
      </c>
      <c r="J79" s="18" t="s">
        <v>31</v>
      </c>
      <c r="K79" s="41">
        <v>44669</v>
      </c>
    </row>
    <row r="80" spans="2:12">
      <c r="B80" s="100">
        <v>9</v>
      </c>
      <c r="C80" s="24" t="s">
        <v>91</v>
      </c>
      <c r="D80" s="18" t="s">
        <v>97</v>
      </c>
      <c r="E80" s="18" t="s">
        <v>62</v>
      </c>
      <c r="F80" s="18" t="s">
        <v>11</v>
      </c>
      <c r="G80" s="18">
        <v>4500</v>
      </c>
      <c r="H80" s="91">
        <v>0.42</v>
      </c>
      <c r="I80" s="106">
        <v>1890</v>
      </c>
      <c r="J80" s="18" t="s">
        <v>31</v>
      </c>
      <c r="K80" s="41">
        <v>44669</v>
      </c>
    </row>
    <row r="81" spans="2:12" s="42" customFormat="1" ht="18" thickBot="1">
      <c r="B81" s="101">
        <v>10</v>
      </c>
      <c r="C81" s="44" t="s">
        <v>91</v>
      </c>
      <c r="D81" s="67" t="s">
        <v>94</v>
      </c>
      <c r="E81" s="67" t="s">
        <v>62</v>
      </c>
      <c r="F81" s="67" t="s">
        <v>11</v>
      </c>
      <c r="G81" s="67">
        <v>2700</v>
      </c>
      <c r="H81" s="90">
        <v>0.42</v>
      </c>
      <c r="I81" s="105">
        <v>1134</v>
      </c>
      <c r="J81" s="67" t="s">
        <v>31</v>
      </c>
      <c r="K81" s="52">
        <v>44669</v>
      </c>
      <c r="L81" s="20">
        <f>SUBTOTAL(9,I72:I81)</f>
        <v>8497.2000000000007</v>
      </c>
    </row>
    <row r="82" spans="2:12" ht="18" thickTop="1">
      <c r="B82" s="100">
        <v>1</v>
      </c>
      <c r="C82" s="24" t="s">
        <v>92</v>
      </c>
      <c r="D82" s="18" t="s">
        <v>82</v>
      </c>
      <c r="E82" s="18" t="s">
        <v>52</v>
      </c>
      <c r="F82" s="18" t="s">
        <v>10</v>
      </c>
      <c r="G82" s="18">
        <v>2500</v>
      </c>
      <c r="H82" s="91">
        <v>0.77</v>
      </c>
      <c r="I82" s="106">
        <v>1925</v>
      </c>
      <c r="J82" s="18" t="s">
        <v>31</v>
      </c>
      <c r="K82" s="41">
        <v>44669</v>
      </c>
    </row>
    <row r="83" spans="2:12">
      <c r="B83" s="100">
        <v>2</v>
      </c>
      <c r="C83" s="24" t="s">
        <v>92</v>
      </c>
      <c r="D83" s="18" t="s">
        <v>85</v>
      </c>
      <c r="E83" s="18" t="s">
        <v>52</v>
      </c>
      <c r="F83" s="18" t="s">
        <v>10</v>
      </c>
      <c r="G83" s="18">
        <v>500</v>
      </c>
      <c r="H83" s="91">
        <v>0.77</v>
      </c>
      <c r="I83" s="106">
        <v>385</v>
      </c>
      <c r="J83" s="18" t="s">
        <v>31</v>
      </c>
      <c r="K83" s="41">
        <v>44669</v>
      </c>
    </row>
    <row r="84" spans="2:12">
      <c r="B84" s="100">
        <v>3</v>
      </c>
      <c r="C84" s="24" t="s">
        <v>92</v>
      </c>
      <c r="D84" s="18" t="s">
        <v>84</v>
      </c>
      <c r="E84" s="18" t="s">
        <v>22</v>
      </c>
      <c r="F84" s="18" t="s">
        <v>10</v>
      </c>
      <c r="G84" s="18">
        <v>2520</v>
      </c>
      <c r="H84" s="91">
        <v>0.19</v>
      </c>
      <c r="I84" s="106">
        <v>478.8</v>
      </c>
      <c r="J84" s="18" t="s">
        <v>31</v>
      </c>
      <c r="K84" s="41">
        <v>44669</v>
      </c>
    </row>
    <row r="85" spans="2:12">
      <c r="B85" s="100">
        <v>4</v>
      </c>
      <c r="C85" s="24" t="s">
        <v>92</v>
      </c>
      <c r="D85" s="18" t="s">
        <v>94</v>
      </c>
      <c r="E85" s="18" t="s">
        <v>62</v>
      </c>
      <c r="F85" s="18" t="s">
        <v>11</v>
      </c>
      <c r="G85" s="18">
        <v>7200</v>
      </c>
      <c r="H85" s="91">
        <v>0.42</v>
      </c>
      <c r="I85" s="106">
        <v>3024</v>
      </c>
      <c r="J85" s="18" t="s">
        <v>31</v>
      </c>
      <c r="K85" s="41">
        <v>44669</v>
      </c>
    </row>
    <row r="86" spans="2:12">
      <c r="B86" s="100">
        <v>5</v>
      </c>
      <c r="C86" s="24" t="s">
        <v>92</v>
      </c>
      <c r="D86" s="18" t="s">
        <v>84</v>
      </c>
      <c r="E86" s="18" t="s">
        <v>15</v>
      </c>
      <c r="F86" s="18" t="s">
        <v>10</v>
      </c>
      <c r="G86" s="18">
        <v>4320</v>
      </c>
      <c r="H86" s="91">
        <v>0.16</v>
      </c>
      <c r="I86" s="106">
        <v>691.2</v>
      </c>
      <c r="J86" s="18" t="s">
        <v>31</v>
      </c>
      <c r="K86" s="41">
        <v>44669</v>
      </c>
    </row>
    <row r="87" spans="2:12">
      <c r="B87" s="100">
        <v>6</v>
      </c>
      <c r="C87" s="24" t="s">
        <v>92</v>
      </c>
      <c r="D87" s="18" t="s">
        <v>38</v>
      </c>
      <c r="E87" s="18" t="s">
        <v>16</v>
      </c>
      <c r="F87" s="18" t="s">
        <v>10</v>
      </c>
      <c r="G87" s="18">
        <v>2052</v>
      </c>
      <c r="H87" s="91">
        <v>0.3</v>
      </c>
      <c r="I87" s="106">
        <v>615.6</v>
      </c>
      <c r="J87" s="18" t="s">
        <v>31</v>
      </c>
      <c r="K87" s="41">
        <v>44669</v>
      </c>
    </row>
    <row r="88" spans="2:12">
      <c r="B88" s="100">
        <v>7</v>
      </c>
      <c r="C88" s="24" t="s">
        <v>92</v>
      </c>
      <c r="D88" s="18" t="s">
        <v>115</v>
      </c>
      <c r="E88" s="18" t="s">
        <v>116</v>
      </c>
      <c r="F88" s="18" t="s">
        <v>11</v>
      </c>
      <c r="G88" s="18">
        <v>480</v>
      </c>
      <c r="H88" s="91">
        <v>0.28000000000000003</v>
      </c>
      <c r="I88" s="106">
        <v>134.4</v>
      </c>
      <c r="J88" s="18" t="s">
        <v>31</v>
      </c>
      <c r="K88" s="41">
        <v>44669</v>
      </c>
    </row>
    <row r="89" spans="2:12" s="42" customFormat="1" ht="18" thickBot="1">
      <c r="B89" s="101">
        <v>8</v>
      </c>
      <c r="C89" s="44" t="s">
        <v>92</v>
      </c>
      <c r="D89" s="67" t="s">
        <v>117</v>
      </c>
      <c r="E89" s="67" t="s">
        <v>116</v>
      </c>
      <c r="F89" s="67" t="s">
        <v>11</v>
      </c>
      <c r="G89" s="67">
        <v>480</v>
      </c>
      <c r="H89" s="90">
        <v>0.28000000000000003</v>
      </c>
      <c r="I89" s="105">
        <v>134.4</v>
      </c>
      <c r="J89" s="67" t="s">
        <v>31</v>
      </c>
      <c r="K89" s="52">
        <v>44669</v>
      </c>
      <c r="L89" s="20">
        <f>SUBTOTAL(9,I82:I89)</f>
        <v>7388.4</v>
      </c>
    </row>
    <row r="90" spans="2:12" ht="18" thickTop="1">
      <c r="B90" s="100">
        <v>1</v>
      </c>
      <c r="C90" s="24" t="s">
        <v>93</v>
      </c>
      <c r="D90" s="18" t="s">
        <v>118</v>
      </c>
      <c r="E90" s="18" t="s">
        <v>96</v>
      </c>
      <c r="F90" s="18" t="s">
        <v>11</v>
      </c>
      <c r="G90" s="18">
        <v>600</v>
      </c>
      <c r="H90" s="91">
        <v>0.28000000000000003</v>
      </c>
      <c r="I90" s="106">
        <v>168.00000000000003</v>
      </c>
      <c r="J90" s="18" t="s">
        <v>31</v>
      </c>
      <c r="K90" s="41">
        <v>44670</v>
      </c>
    </row>
    <row r="91" spans="2:12">
      <c r="B91" s="100">
        <v>2</v>
      </c>
      <c r="C91" s="24" t="s">
        <v>93</v>
      </c>
      <c r="D91" s="18" t="s">
        <v>85</v>
      </c>
      <c r="E91" s="18" t="s">
        <v>52</v>
      </c>
      <c r="F91" s="18" t="s">
        <v>10</v>
      </c>
      <c r="G91" s="18">
        <v>2000</v>
      </c>
      <c r="H91" s="91">
        <v>0.77</v>
      </c>
      <c r="I91" s="106">
        <v>1540</v>
      </c>
      <c r="J91" s="18" t="s">
        <v>31</v>
      </c>
      <c r="K91" s="41">
        <v>44670</v>
      </c>
    </row>
    <row r="92" spans="2:12">
      <c r="B92" s="100">
        <v>3</v>
      </c>
      <c r="C92" s="24" t="s">
        <v>93</v>
      </c>
      <c r="D92" s="18" t="s">
        <v>59</v>
      </c>
      <c r="E92" s="18" t="s">
        <v>52</v>
      </c>
      <c r="F92" s="18" t="s">
        <v>10</v>
      </c>
      <c r="G92" s="18">
        <v>2250</v>
      </c>
      <c r="H92" s="91">
        <v>0.77</v>
      </c>
      <c r="I92" s="106">
        <v>1732.5</v>
      </c>
      <c r="J92" s="18" t="s">
        <v>31</v>
      </c>
      <c r="K92" s="41">
        <v>44670</v>
      </c>
    </row>
    <row r="93" spans="2:12">
      <c r="B93" s="100">
        <v>4</v>
      </c>
      <c r="C93" s="24" t="s">
        <v>93</v>
      </c>
      <c r="D93" s="18" t="s">
        <v>85</v>
      </c>
      <c r="E93" s="18" t="s">
        <v>54</v>
      </c>
      <c r="F93" s="18" t="s">
        <v>10</v>
      </c>
      <c r="G93" s="18">
        <v>250</v>
      </c>
      <c r="H93" s="91">
        <v>0.77</v>
      </c>
      <c r="I93" s="106">
        <v>192.5</v>
      </c>
      <c r="J93" s="18" t="s">
        <v>31</v>
      </c>
      <c r="K93" s="41">
        <v>44670</v>
      </c>
    </row>
    <row r="94" spans="2:12">
      <c r="B94" s="100">
        <v>5</v>
      </c>
      <c r="C94" s="24" t="s">
        <v>93</v>
      </c>
      <c r="D94" s="18" t="s">
        <v>82</v>
      </c>
      <c r="E94" s="18" t="s">
        <v>54</v>
      </c>
      <c r="F94" s="18" t="s">
        <v>10</v>
      </c>
      <c r="G94" s="18">
        <v>2500</v>
      </c>
      <c r="H94" s="91">
        <v>0.77</v>
      </c>
      <c r="I94" s="106">
        <v>1925</v>
      </c>
      <c r="J94" s="18" t="s">
        <v>31</v>
      </c>
      <c r="K94" s="41">
        <v>44670</v>
      </c>
    </row>
    <row r="95" spans="2:12">
      <c r="B95" s="100">
        <v>6</v>
      </c>
      <c r="C95" s="24" t="s">
        <v>93</v>
      </c>
      <c r="D95" s="18" t="s">
        <v>59</v>
      </c>
      <c r="E95" s="18" t="s">
        <v>54</v>
      </c>
      <c r="F95" s="18" t="s">
        <v>10</v>
      </c>
      <c r="G95" s="18">
        <v>1500</v>
      </c>
      <c r="H95" s="91">
        <v>0.77</v>
      </c>
      <c r="I95" s="106">
        <v>1155</v>
      </c>
      <c r="J95" s="18" t="s">
        <v>31</v>
      </c>
      <c r="K95" s="41">
        <v>44670</v>
      </c>
    </row>
    <row r="96" spans="2:12">
      <c r="B96" s="100">
        <v>7</v>
      </c>
      <c r="C96" s="24" t="s">
        <v>93</v>
      </c>
      <c r="D96" s="18" t="s">
        <v>94</v>
      </c>
      <c r="E96" s="18" t="s">
        <v>62</v>
      </c>
      <c r="F96" s="18" t="s">
        <v>11</v>
      </c>
      <c r="G96" s="18">
        <v>2880</v>
      </c>
      <c r="H96" s="91">
        <v>0.42</v>
      </c>
      <c r="I96" s="106">
        <v>1209.5999999999999</v>
      </c>
      <c r="J96" s="18" t="s">
        <v>31</v>
      </c>
      <c r="K96" s="41">
        <v>44670</v>
      </c>
    </row>
    <row r="97" spans="2:12" s="42" customFormat="1" ht="18" thickBot="1">
      <c r="B97" s="101">
        <v>8</v>
      </c>
      <c r="C97" s="44" t="s">
        <v>93</v>
      </c>
      <c r="D97" s="67" t="s">
        <v>95</v>
      </c>
      <c r="E97" s="67" t="s">
        <v>36</v>
      </c>
      <c r="F97" s="67" t="s">
        <v>37</v>
      </c>
      <c r="G97" s="67">
        <v>6912</v>
      </c>
      <c r="H97" s="90">
        <v>0.45</v>
      </c>
      <c r="I97" s="105">
        <v>3110.4</v>
      </c>
      <c r="J97" s="67" t="s">
        <v>31</v>
      </c>
      <c r="K97" s="52">
        <v>44670</v>
      </c>
      <c r="L97" s="20">
        <f>SUBTOTAL(9,I90:I97)</f>
        <v>11033</v>
      </c>
    </row>
    <row r="98" spans="2:12" s="49" customFormat="1" ht="18.75" thickTop="1" thickBot="1">
      <c r="B98" s="104">
        <v>1</v>
      </c>
      <c r="C98" s="50" t="s">
        <v>99</v>
      </c>
      <c r="D98" s="66" t="s">
        <v>84</v>
      </c>
      <c r="E98" s="66" t="s">
        <v>25</v>
      </c>
      <c r="F98" s="66" t="s">
        <v>11</v>
      </c>
      <c r="G98" s="66">
        <v>10200</v>
      </c>
      <c r="H98" s="92">
        <v>0.09</v>
      </c>
      <c r="I98" s="119">
        <v>918</v>
      </c>
      <c r="J98" s="66" t="s">
        <v>31</v>
      </c>
      <c r="K98" s="51">
        <v>44671</v>
      </c>
      <c r="L98" s="21">
        <f>SUBTOTAL(9,I98)</f>
        <v>918</v>
      </c>
    </row>
    <row r="99" spans="2:12" ht="18" thickTop="1">
      <c r="B99" s="100">
        <v>1</v>
      </c>
      <c r="C99" s="24" t="s">
        <v>100</v>
      </c>
      <c r="D99" s="18" t="s">
        <v>94</v>
      </c>
      <c r="E99" s="18" t="s">
        <v>57</v>
      </c>
      <c r="F99" s="18" t="s">
        <v>11</v>
      </c>
      <c r="G99" s="18">
        <v>960</v>
      </c>
      <c r="H99" s="91">
        <v>0.77</v>
      </c>
      <c r="I99" s="106">
        <v>739.2</v>
      </c>
      <c r="J99" s="18" t="s">
        <v>31</v>
      </c>
      <c r="K99" s="41">
        <v>44672</v>
      </c>
    </row>
    <row r="100" spans="2:12">
      <c r="B100" s="100">
        <v>2</v>
      </c>
      <c r="C100" s="24" t="s">
        <v>100</v>
      </c>
      <c r="D100" s="18" t="s">
        <v>84</v>
      </c>
      <c r="E100" s="18" t="s">
        <v>39</v>
      </c>
      <c r="F100" s="18" t="s">
        <v>11</v>
      </c>
      <c r="G100" s="18">
        <v>680</v>
      </c>
      <c r="H100" s="91">
        <v>0.77</v>
      </c>
      <c r="I100" s="106">
        <v>523.6</v>
      </c>
      <c r="J100" s="18" t="s">
        <v>31</v>
      </c>
      <c r="K100" s="41">
        <v>44672</v>
      </c>
    </row>
    <row r="101" spans="2:12">
      <c r="B101" s="100">
        <v>3</v>
      </c>
      <c r="C101" s="24" t="s">
        <v>100</v>
      </c>
      <c r="D101" s="18" t="s">
        <v>65</v>
      </c>
      <c r="E101" s="18" t="s">
        <v>39</v>
      </c>
      <c r="F101" s="18" t="s">
        <v>11</v>
      </c>
      <c r="G101" s="18">
        <v>640</v>
      </c>
      <c r="H101" s="91">
        <v>0.77</v>
      </c>
      <c r="I101" s="106">
        <v>492.8</v>
      </c>
      <c r="J101" s="18" t="s">
        <v>31</v>
      </c>
      <c r="K101" s="41">
        <v>44672</v>
      </c>
    </row>
    <row r="102" spans="2:12">
      <c r="B102" s="100">
        <v>4</v>
      </c>
      <c r="C102" s="24" t="s">
        <v>100</v>
      </c>
      <c r="D102" s="18" t="s">
        <v>94</v>
      </c>
      <c r="E102" s="18" t="s">
        <v>62</v>
      </c>
      <c r="F102" s="18" t="s">
        <v>11</v>
      </c>
      <c r="G102" s="18">
        <v>3690</v>
      </c>
      <c r="H102" s="91">
        <v>0.42</v>
      </c>
      <c r="I102" s="106">
        <v>1549.8</v>
      </c>
      <c r="J102" s="18" t="s">
        <v>31</v>
      </c>
      <c r="K102" s="41">
        <v>44672</v>
      </c>
    </row>
    <row r="103" spans="2:12">
      <c r="B103" s="100">
        <v>5</v>
      </c>
      <c r="C103" s="24" t="s">
        <v>100</v>
      </c>
      <c r="D103" s="18" t="s">
        <v>65</v>
      </c>
      <c r="E103" s="18" t="s">
        <v>57</v>
      </c>
      <c r="F103" s="18" t="s">
        <v>11</v>
      </c>
      <c r="G103" s="18">
        <v>360</v>
      </c>
      <c r="H103" s="91">
        <v>0.77</v>
      </c>
      <c r="I103" s="106">
        <v>277.2</v>
      </c>
      <c r="J103" s="18" t="s">
        <v>31</v>
      </c>
      <c r="K103" s="41">
        <v>44672</v>
      </c>
    </row>
    <row r="104" spans="2:12" s="42" customFormat="1" ht="18" thickBot="1">
      <c r="B104" s="101">
        <v>6</v>
      </c>
      <c r="C104" s="44" t="s">
        <v>100</v>
      </c>
      <c r="D104" s="67" t="s">
        <v>105</v>
      </c>
      <c r="E104" s="67" t="s">
        <v>104</v>
      </c>
      <c r="F104" s="67" t="s">
        <v>10</v>
      </c>
      <c r="G104" s="67">
        <v>4260</v>
      </c>
      <c r="H104" s="90">
        <v>0.46</v>
      </c>
      <c r="I104" s="105">
        <v>1959.6000000000001</v>
      </c>
      <c r="J104" s="67" t="s">
        <v>31</v>
      </c>
      <c r="K104" s="52">
        <v>44672</v>
      </c>
      <c r="L104" s="20">
        <f>SUBTOTAL(9,I99:I104)</f>
        <v>5542.2</v>
      </c>
    </row>
    <row r="105" spans="2:12" ht="18" thickTop="1">
      <c r="B105" s="100">
        <v>1</v>
      </c>
      <c r="C105" s="24" t="s">
        <v>101</v>
      </c>
      <c r="D105" s="18" t="s">
        <v>81</v>
      </c>
      <c r="E105" s="18" t="s">
        <v>41</v>
      </c>
      <c r="F105" s="18" t="s">
        <v>11</v>
      </c>
      <c r="G105" s="18">
        <v>612</v>
      </c>
      <c r="H105" s="91">
        <v>1.07</v>
      </c>
      <c r="I105" s="106">
        <v>654.84</v>
      </c>
      <c r="J105" s="18" t="s">
        <v>45</v>
      </c>
      <c r="K105" s="41">
        <v>44674</v>
      </c>
    </row>
    <row r="106" spans="2:12">
      <c r="B106" s="100">
        <v>2</v>
      </c>
      <c r="C106" s="24" t="s">
        <v>101</v>
      </c>
      <c r="D106" s="18" t="s">
        <v>81</v>
      </c>
      <c r="E106" s="18" t="s">
        <v>42</v>
      </c>
      <c r="F106" s="18" t="s">
        <v>11</v>
      </c>
      <c r="G106" s="18">
        <v>600</v>
      </c>
      <c r="H106" s="91">
        <v>0.31</v>
      </c>
      <c r="I106" s="106">
        <v>186</v>
      </c>
      <c r="J106" s="18" t="s">
        <v>45</v>
      </c>
      <c r="K106" s="41">
        <v>44674</v>
      </c>
    </row>
    <row r="107" spans="2:12">
      <c r="B107" s="100">
        <v>3</v>
      </c>
      <c r="C107" s="24" t="s">
        <v>101</v>
      </c>
      <c r="D107" s="18" t="s">
        <v>81</v>
      </c>
      <c r="E107" s="18" t="s">
        <v>43</v>
      </c>
      <c r="F107" s="18" t="s">
        <v>44</v>
      </c>
      <c r="G107" s="18">
        <v>600</v>
      </c>
      <c r="H107" s="91">
        <v>0.33</v>
      </c>
      <c r="I107" s="106">
        <v>198</v>
      </c>
      <c r="J107" s="18" t="s">
        <v>45</v>
      </c>
      <c r="K107" s="41">
        <v>44674</v>
      </c>
    </row>
    <row r="108" spans="2:12">
      <c r="B108" s="100">
        <v>4</v>
      </c>
      <c r="C108" s="24" t="s">
        <v>101</v>
      </c>
      <c r="D108" s="18" t="s">
        <v>81</v>
      </c>
      <c r="E108" s="18" t="s">
        <v>36</v>
      </c>
      <c r="F108" s="18" t="s">
        <v>37</v>
      </c>
      <c r="G108" s="18">
        <v>936</v>
      </c>
      <c r="H108" s="91">
        <v>0.56999999999999995</v>
      </c>
      <c r="I108" s="106">
        <v>533.52</v>
      </c>
      <c r="J108" s="18" t="s">
        <v>45</v>
      </c>
      <c r="K108" s="41">
        <v>44674</v>
      </c>
    </row>
    <row r="109" spans="2:12">
      <c r="B109" s="100">
        <v>5</v>
      </c>
      <c r="C109" s="24" t="s">
        <v>101</v>
      </c>
      <c r="D109" s="18" t="s">
        <v>81</v>
      </c>
      <c r="E109" s="18" t="s">
        <v>16</v>
      </c>
      <c r="F109" s="18" t="s">
        <v>10</v>
      </c>
      <c r="G109" s="18">
        <v>576</v>
      </c>
      <c r="H109" s="91">
        <v>0.44</v>
      </c>
      <c r="I109" s="106">
        <v>253.44</v>
      </c>
      <c r="J109" s="18" t="s">
        <v>45</v>
      </c>
      <c r="K109" s="41">
        <v>44674</v>
      </c>
    </row>
    <row r="110" spans="2:12">
      <c r="B110" s="100">
        <v>6</v>
      </c>
      <c r="C110" s="24" t="s">
        <v>101</v>
      </c>
      <c r="D110" s="18" t="s">
        <v>81</v>
      </c>
      <c r="E110" s="18" t="s">
        <v>14</v>
      </c>
      <c r="F110" s="18" t="s">
        <v>10</v>
      </c>
      <c r="G110" s="18">
        <v>560</v>
      </c>
      <c r="H110" s="91">
        <v>0.66</v>
      </c>
      <c r="I110" s="106">
        <v>369.6</v>
      </c>
      <c r="J110" s="18" t="s">
        <v>45</v>
      </c>
      <c r="K110" s="41">
        <v>44674</v>
      </c>
    </row>
    <row r="111" spans="2:12">
      <c r="B111" s="100">
        <v>7</v>
      </c>
      <c r="C111" s="24" t="s">
        <v>101</v>
      </c>
      <c r="D111" s="18" t="s">
        <v>81</v>
      </c>
      <c r="E111" s="18" t="s">
        <v>22</v>
      </c>
      <c r="F111" s="18" t="s">
        <v>10</v>
      </c>
      <c r="G111" s="18">
        <v>630</v>
      </c>
      <c r="H111" s="91">
        <v>0.32</v>
      </c>
      <c r="I111" s="106">
        <v>201.6</v>
      </c>
      <c r="J111" s="18" t="s">
        <v>45</v>
      </c>
      <c r="K111" s="41">
        <v>44674</v>
      </c>
    </row>
    <row r="112" spans="2:12" s="42" customFormat="1" ht="18" thickBot="1">
      <c r="B112" s="101">
        <v>8</v>
      </c>
      <c r="C112" s="44" t="s">
        <v>101</v>
      </c>
      <c r="D112" s="67" t="s">
        <v>81</v>
      </c>
      <c r="E112" s="67" t="s">
        <v>15</v>
      </c>
      <c r="F112" s="67" t="s">
        <v>10</v>
      </c>
      <c r="G112" s="67">
        <v>600</v>
      </c>
      <c r="H112" s="90">
        <v>0.28000000000000003</v>
      </c>
      <c r="I112" s="105">
        <v>168.00000000000003</v>
      </c>
      <c r="J112" s="67" t="s">
        <v>45</v>
      </c>
      <c r="K112" s="52">
        <v>44674</v>
      </c>
      <c r="L112" s="20"/>
    </row>
    <row r="113" spans="2:12" ht="18" thickTop="1">
      <c r="B113" s="100">
        <v>1</v>
      </c>
      <c r="C113" s="24" t="s">
        <v>102</v>
      </c>
      <c r="D113" s="18" t="s">
        <v>119</v>
      </c>
      <c r="E113" s="18" t="s">
        <v>57</v>
      </c>
      <c r="F113" s="18" t="s">
        <v>11</v>
      </c>
      <c r="G113" s="18">
        <v>240</v>
      </c>
      <c r="H113" s="91">
        <v>0.77</v>
      </c>
      <c r="I113" s="106">
        <v>184.8</v>
      </c>
      <c r="J113" s="18" t="s">
        <v>31</v>
      </c>
      <c r="K113" s="71">
        <v>44677</v>
      </c>
    </row>
    <row r="114" spans="2:12">
      <c r="B114" s="100">
        <v>2</v>
      </c>
      <c r="C114" s="24" t="s">
        <v>102</v>
      </c>
      <c r="D114" s="18" t="s">
        <v>94</v>
      </c>
      <c r="E114" s="18" t="s">
        <v>57</v>
      </c>
      <c r="F114" s="18" t="s">
        <v>11</v>
      </c>
      <c r="G114" s="18">
        <v>600</v>
      </c>
      <c r="H114" s="91">
        <v>0.77</v>
      </c>
      <c r="I114" s="106">
        <v>462</v>
      </c>
      <c r="J114" s="18" t="s">
        <v>31</v>
      </c>
      <c r="K114" s="41">
        <v>44677</v>
      </c>
    </row>
    <row r="115" spans="2:12">
      <c r="B115" s="100">
        <v>3</v>
      </c>
      <c r="C115" s="24" t="s">
        <v>102</v>
      </c>
      <c r="D115" s="18" t="s">
        <v>112</v>
      </c>
      <c r="E115" s="18" t="s">
        <v>57</v>
      </c>
      <c r="F115" s="18" t="s">
        <v>11</v>
      </c>
      <c r="G115" s="18">
        <v>120</v>
      </c>
      <c r="H115" s="91">
        <v>0.77</v>
      </c>
      <c r="I115" s="106">
        <v>92.4</v>
      </c>
      <c r="J115" s="18" t="s">
        <v>31</v>
      </c>
      <c r="K115" s="41">
        <v>44677</v>
      </c>
    </row>
    <row r="116" spans="2:12">
      <c r="B116" s="100">
        <v>4</v>
      </c>
      <c r="C116" s="24" t="s">
        <v>102</v>
      </c>
      <c r="D116" s="18" t="s">
        <v>94</v>
      </c>
      <c r="E116" s="18" t="s">
        <v>62</v>
      </c>
      <c r="F116" s="18" t="s">
        <v>11</v>
      </c>
      <c r="G116" s="18">
        <v>630</v>
      </c>
      <c r="H116" s="91">
        <v>0.42</v>
      </c>
      <c r="I116" s="106">
        <v>264.59999999999997</v>
      </c>
      <c r="J116" s="18" t="s">
        <v>31</v>
      </c>
      <c r="K116" s="41">
        <v>44677</v>
      </c>
    </row>
    <row r="117" spans="2:12">
      <c r="B117" s="100">
        <v>5</v>
      </c>
      <c r="C117" s="24" t="s">
        <v>102</v>
      </c>
      <c r="D117" s="18" t="s">
        <v>65</v>
      </c>
      <c r="E117" s="18" t="s">
        <v>39</v>
      </c>
      <c r="F117" s="18" t="s">
        <v>11</v>
      </c>
      <c r="G117" s="18">
        <v>960</v>
      </c>
      <c r="H117" s="91">
        <v>0.77</v>
      </c>
      <c r="I117" s="106">
        <v>739.2</v>
      </c>
      <c r="J117" s="18" t="s">
        <v>31</v>
      </c>
      <c r="K117" s="41">
        <v>44677</v>
      </c>
    </row>
    <row r="118" spans="2:12">
      <c r="B118" s="100">
        <v>6</v>
      </c>
      <c r="C118" s="24" t="s">
        <v>102</v>
      </c>
      <c r="D118" s="18" t="s">
        <v>112</v>
      </c>
      <c r="E118" s="18" t="s">
        <v>39</v>
      </c>
      <c r="F118" s="18" t="s">
        <v>11</v>
      </c>
      <c r="G118" s="18">
        <v>640</v>
      </c>
      <c r="H118" s="91">
        <v>0.77</v>
      </c>
      <c r="I118" s="106">
        <v>492.8</v>
      </c>
      <c r="J118" s="18" t="s">
        <v>31</v>
      </c>
      <c r="K118" s="41">
        <v>44677</v>
      </c>
    </row>
    <row r="119" spans="2:12">
      <c r="B119" s="100">
        <v>7</v>
      </c>
      <c r="C119" s="24" t="s">
        <v>102</v>
      </c>
      <c r="D119" s="18" t="s">
        <v>65</v>
      </c>
      <c r="E119" s="18" t="s">
        <v>36</v>
      </c>
      <c r="F119" s="18" t="s">
        <v>37</v>
      </c>
      <c r="G119" s="18">
        <v>3456</v>
      </c>
      <c r="H119" s="91">
        <v>0.45</v>
      </c>
      <c r="I119" s="106">
        <v>1555.2</v>
      </c>
      <c r="J119" s="18" t="s">
        <v>31</v>
      </c>
      <c r="K119" s="41">
        <v>44677</v>
      </c>
    </row>
    <row r="120" spans="2:12">
      <c r="B120" s="100">
        <v>8</v>
      </c>
      <c r="C120" s="24" t="s">
        <v>102</v>
      </c>
      <c r="D120" s="18" t="s">
        <v>95</v>
      </c>
      <c r="E120" s="18" t="s">
        <v>62</v>
      </c>
      <c r="F120" s="18" t="s">
        <v>11</v>
      </c>
      <c r="G120" s="18">
        <v>10890</v>
      </c>
      <c r="H120" s="91">
        <v>0.42</v>
      </c>
      <c r="I120" s="106">
        <v>4573.8</v>
      </c>
      <c r="J120" s="18" t="s">
        <v>31</v>
      </c>
      <c r="K120" s="41">
        <v>44677</v>
      </c>
    </row>
    <row r="121" spans="2:12">
      <c r="B121" s="100">
        <v>9</v>
      </c>
      <c r="C121" s="24" t="s">
        <v>102</v>
      </c>
      <c r="D121" s="18" t="s">
        <v>56</v>
      </c>
      <c r="E121" s="18" t="s">
        <v>14</v>
      </c>
      <c r="F121" s="18" t="s">
        <v>10</v>
      </c>
      <c r="G121" s="18">
        <v>1540</v>
      </c>
      <c r="H121" s="91">
        <v>0.21</v>
      </c>
      <c r="I121" s="106">
        <v>323.39999999999998</v>
      </c>
      <c r="J121" s="18" t="s">
        <v>31</v>
      </c>
      <c r="K121" s="41">
        <v>44677</v>
      </c>
    </row>
    <row r="122" spans="2:12">
      <c r="B122" s="100">
        <v>10</v>
      </c>
      <c r="C122" s="24" t="s">
        <v>102</v>
      </c>
      <c r="D122" s="18" t="s">
        <v>58</v>
      </c>
      <c r="E122" s="18" t="s">
        <v>14</v>
      </c>
      <c r="F122" s="18" t="s">
        <v>10</v>
      </c>
      <c r="G122" s="18">
        <v>2800</v>
      </c>
      <c r="H122" s="91">
        <v>0.21</v>
      </c>
      <c r="I122" s="106">
        <v>588</v>
      </c>
      <c r="J122" s="18" t="s">
        <v>31</v>
      </c>
      <c r="K122" s="41">
        <v>44677</v>
      </c>
    </row>
    <row r="123" spans="2:12" s="42" customFormat="1" ht="18" thickBot="1">
      <c r="B123" s="101">
        <v>11</v>
      </c>
      <c r="C123" s="44" t="s">
        <v>102</v>
      </c>
      <c r="D123" s="67" t="s">
        <v>38</v>
      </c>
      <c r="E123" s="67" t="s">
        <v>14</v>
      </c>
      <c r="F123" s="67" t="s">
        <v>10</v>
      </c>
      <c r="G123" s="67">
        <v>700</v>
      </c>
      <c r="H123" s="90">
        <v>0.21</v>
      </c>
      <c r="I123" s="105">
        <v>147</v>
      </c>
      <c r="J123" s="67" t="s">
        <v>31</v>
      </c>
      <c r="K123" s="52">
        <v>44677</v>
      </c>
      <c r="L123" s="20">
        <f>SUBTOTAL(9,I113:I123)</f>
        <v>9423.1999999999989</v>
      </c>
    </row>
    <row r="124" spans="2:12" ht="18" thickTop="1">
      <c r="B124" s="100">
        <v>1</v>
      </c>
      <c r="C124" s="24" t="s">
        <v>113</v>
      </c>
      <c r="D124" s="18" t="s">
        <v>82</v>
      </c>
      <c r="E124" s="18" t="s">
        <v>64</v>
      </c>
      <c r="F124" s="18" t="s">
        <v>44</v>
      </c>
      <c r="G124" s="18">
        <v>600</v>
      </c>
      <c r="H124" s="91">
        <v>0.06</v>
      </c>
      <c r="I124" s="106">
        <v>36</v>
      </c>
      <c r="J124" s="18" t="s">
        <v>31</v>
      </c>
      <c r="K124" s="41">
        <v>44679</v>
      </c>
    </row>
    <row r="125" spans="2:12">
      <c r="B125" s="100">
        <v>2</v>
      </c>
      <c r="C125" s="24" t="s">
        <v>113</v>
      </c>
      <c r="D125" s="18" t="s">
        <v>84</v>
      </c>
      <c r="E125" s="18" t="s">
        <v>22</v>
      </c>
      <c r="F125" s="18" t="s">
        <v>10</v>
      </c>
      <c r="G125" s="18">
        <v>2520</v>
      </c>
      <c r="H125" s="91">
        <v>0.19</v>
      </c>
      <c r="I125" s="106">
        <v>478.8</v>
      </c>
      <c r="J125" s="18" t="s">
        <v>31</v>
      </c>
      <c r="K125" s="41">
        <v>44679</v>
      </c>
    </row>
    <row r="126" spans="2:12">
      <c r="B126" s="100">
        <v>3</v>
      </c>
      <c r="C126" s="24" t="s">
        <v>113</v>
      </c>
      <c r="D126" s="18" t="s">
        <v>59</v>
      </c>
      <c r="E126" s="18" t="s">
        <v>64</v>
      </c>
      <c r="F126" s="18" t="s">
        <v>44</v>
      </c>
      <c r="G126" s="18">
        <v>600</v>
      </c>
      <c r="H126" s="91">
        <v>0.06</v>
      </c>
      <c r="I126" s="106">
        <v>36</v>
      </c>
      <c r="J126" s="18" t="s">
        <v>31</v>
      </c>
      <c r="K126" s="41">
        <v>44679</v>
      </c>
    </row>
    <row r="127" spans="2:12">
      <c r="B127" s="100">
        <v>4</v>
      </c>
      <c r="C127" s="24" t="s">
        <v>113</v>
      </c>
      <c r="D127" s="18" t="s">
        <v>95</v>
      </c>
      <c r="E127" s="18" t="s">
        <v>36</v>
      </c>
      <c r="F127" s="18" t="s">
        <v>37</v>
      </c>
      <c r="G127" s="18">
        <v>4752</v>
      </c>
      <c r="H127" s="91">
        <v>0.45</v>
      </c>
      <c r="I127" s="106">
        <v>2138.4</v>
      </c>
      <c r="J127" s="18" t="s">
        <v>31</v>
      </c>
      <c r="K127" s="41">
        <v>44679</v>
      </c>
    </row>
    <row r="128" spans="2:12">
      <c r="B128" s="100">
        <v>5</v>
      </c>
      <c r="C128" s="24" t="s">
        <v>113</v>
      </c>
      <c r="D128" s="18" t="s">
        <v>94</v>
      </c>
      <c r="E128" s="18" t="s">
        <v>36</v>
      </c>
      <c r="F128" s="18" t="s">
        <v>37</v>
      </c>
      <c r="G128" s="18">
        <v>4392</v>
      </c>
      <c r="H128" s="91">
        <v>0.45</v>
      </c>
      <c r="I128" s="106">
        <v>1976.4</v>
      </c>
      <c r="J128" s="18" t="s">
        <v>31</v>
      </c>
      <c r="K128" s="41">
        <v>44679</v>
      </c>
    </row>
    <row r="129" spans="2:12">
      <c r="B129" s="100">
        <v>6</v>
      </c>
      <c r="C129" s="24" t="s">
        <v>113</v>
      </c>
      <c r="D129" s="18" t="s">
        <v>59</v>
      </c>
      <c r="E129" s="18" t="s">
        <v>52</v>
      </c>
      <c r="F129" s="18" t="s">
        <v>10</v>
      </c>
      <c r="G129" s="18">
        <v>250</v>
      </c>
      <c r="H129" s="91">
        <v>0.77</v>
      </c>
      <c r="I129" s="106">
        <v>192.5</v>
      </c>
      <c r="J129" s="18" t="s">
        <v>31</v>
      </c>
      <c r="K129" s="41">
        <v>44679</v>
      </c>
    </row>
    <row r="130" spans="2:12">
      <c r="B130" s="100">
        <v>7</v>
      </c>
      <c r="C130" s="24" t="s">
        <v>113</v>
      </c>
      <c r="D130" s="18" t="s">
        <v>120</v>
      </c>
      <c r="E130" s="18" t="s">
        <v>52</v>
      </c>
      <c r="F130" s="18" t="s">
        <v>10</v>
      </c>
      <c r="G130" s="18">
        <v>2625</v>
      </c>
      <c r="H130" s="91">
        <v>0.77</v>
      </c>
      <c r="I130" s="106">
        <v>2021.25</v>
      </c>
      <c r="J130" s="18" t="s">
        <v>31</v>
      </c>
      <c r="K130" s="41">
        <v>44679</v>
      </c>
    </row>
    <row r="131" spans="2:12">
      <c r="B131" s="100">
        <v>8</v>
      </c>
      <c r="C131" s="24" t="s">
        <v>113</v>
      </c>
      <c r="D131" s="18" t="s">
        <v>118</v>
      </c>
      <c r="E131" s="18" t="s">
        <v>52</v>
      </c>
      <c r="F131" s="18" t="s">
        <v>10</v>
      </c>
      <c r="G131" s="18">
        <v>875</v>
      </c>
      <c r="H131" s="91">
        <v>0.77</v>
      </c>
      <c r="I131" s="106">
        <v>673.75</v>
      </c>
      <c r="J131" s="18" t="s">
        <v>31</v>
      </c>
      <c r="K131" s="41">
        <v>44679</v>
      </c>
    </row>
    <row r="132" spans="2:12">
      <c r="B132" s="100">
        <v>9</v>
      </c>
      <c r="C132" s="24" t="s">
        <v>113</v>
      </c>
      <c r="D132" s="18" t="s">
        <v>59</v>
      </c>
      <c r="E132" s="18" t="s">
        <v>54</v>
      </c>
      <c r="F132" s="18" t="s">
        <v>10</v>
      </c>
      <c r="G132" s="18">
        <v>1000</v>
      </c>
      <c r="H132" s="91">
        <v>0.77</v>
      </c>
      <c r="I132" s="106">
        <v>770</v>
      </c>
      <c r="J132" s="18" t="s">
        <v>31</v>
      </c>
      <c r="K132" s="41">
        <v>44679</v>
      </c>
    </row>
    <row r="133" spans="2:12">
      <c r="B133" s="100">
        <v>10</v>
      </c>
      <c r="C133" s="24" t="s">
        <v>113</v>
      </c>
      <c r="D133" s="18" t="s">
        <v>65</v>
      </c>
      <c r="E133" s="18" t="s">
        <v>54</v>
      </c>
      <c r="F133" s="18" t="s">
        <v>10</v>
      </c>
      <c r="G133" s="18">
        <v>1625</v>
      </c>
      <c r="H133" s="91">
        <v>0.77</v>
      </c>
      <c r="I133" s="106">
        <v>1251.25</v>
      </c>
      <c r="J133" s="18" t="s">
        <v>31</v>
      </c>
      <c r="K133" s="41">
        <v>44679</v>
      </c>
    </row>
    <row r="134" spans="2:12" s="42" customFormat="1" ht="18" thickBot="1">
      <c r="B134" s="101">
        <v>11</v>
      </c>
      <c r="C134" s="44" t="s">
        <v>113</v>
      </c>
      <c r="D134" s="67" t="s">
        <v>95</v>
      </c>
      <c r="E134" s="67" t="s">
        <v>54</v>
      </c>
      <c r="F134" s="67" t="s">
        <v>10</v>
      </c>
      <c r="G134" s="67">
        <v>875</v>
      </c>
      <c r="H134" s="90">
        <v>0.77</v>
      </c>
      <c r="I134" s="105">
        <v>673.75</v>
      </c>
      <c r="J134" s="67" t="s">
        <v>31</v>
      </c>
      <c r="K134" s="52">
        <v>44679</v>
      </c>
      <c r="L134" s="20">
        <f>SUBTOTAL(9,I124:I134)</f>
        <v>10248.1</v>
      </c>
    </row>
    <row r="135" spans="2:12" ht="18" thickTop="1">
      <c r="B135" s="100">
        <v>1</v>
      </c>
      <c r="C135" s="24" t="s">
        <v>114</v>
      </c>
      <c r="D135" s="18" t="s">
        <v>121</v>
      </c>
      <c r="E135" s="18" t="s">
        <v>41</v>
      </c>
      <c r="F135" s="18" t="s">
        <v>11</v>
      </c>
      <c r="G135" s="18">
        <v>1332</v>
      </c>
      <c r="H135" s="91">
        <v>0.99</v>
      </c>
      <c r="I135" s="106">
        <v>1318.68</v>
      </c>
      <c r="J135" s="18" t="s">
        <v>28</v>
      </c>
      <c r="K135" s="41">
        <v>44680</v>
      </c>
    </row>
    <row r="136" spans="2:12">
      <c r="B136" s="100">
        <v>2</v>
      </c>
      <c r="C136" s="24" t="s">
        <v>114</v>
      </c>
      <c r="D136" s="18" t="s">
        <v>121</v>
      </c>
      <c r="E136" s="18" t="s">
        <v>42</v>
      </c>
      <c r="F136" s="18" t="s">
        <v>11</v>
      </c>
      <c r="G136" s="18">
        <v>1320</v>
      </c>
      <c r="H136" s="91">
        <v>0.22999999999999998</v>
      </c>
      <c r="I136" s="106">
        <v>303.59999999999997</v>
      </c>
      <c r="J136" s="18" t="s">
        <v>28</v>
      </c>
      <c r="K136" s="41">
        <v>44680</v>
      </c>
    </row>
    <row r="137" spans="2:12">
      <c r="B137" s="100">
        <v>3</v>
      </c>
      <c r="C137" s="24" t="s">
        <v>114</v>
      </c>
      <c r="D137" s="18" t="s">
        <v>121</v>
      </c>
      <c r="E137" s="18" t="s">
        <v>43</v>
      </c>
      <c r="F137" s="18" t="s">
        <v>44</v>
      </c>
      <c r="G137" s="18">
        <v>1320</v>
      </c>
      <c r="H137" s="91">
        <v>0.25</v>
      </c>
      <c r="I137" s="106">
        <v>330</v>
      </c>
      <c r="J137" s="18" t="s">
        <v>28</v>
      </c>
      <c r="K137" s="41">
        <v>44680</v>
      </c>
    </row>
    <row r="138" spans="2:12">
      <c r="B138" s="100">
        <v>4</v>
      </c>
      <c r="C138" s="24" t="s">
        <v>114</v>
      </c>
      <c r="D138" s="18" t="s">
        <v>121</v>
      </c>
      <c r="E138" s="18" t="s">
        <v>36</v>
      </c>
      <c r="F138" s="18" t="s">
        <v>37</v>
      </c>
      <c r="G138" s="18">
        <v>1008</v>
      </c>
      <c r="H138" s="91">
        <v>0.49</v>
      </c>
      <c r="I138" s="106">
        <v>493.92</v>
      </c>
      <c r="J138" s="18" t="s">
        <v>28</v>
      </c>
      <c r="K138" s="41">
        <v>44680</v>
      </c>
    </row>
    <row r="139" spans="2:12">
      <c r="B139" s="100">
        <v>5</v>
      </c>
      <c r="C139" s="24" t="s">
        <v>114</v>
      </c>
      <c r="D139" s="18" t="s">
        <v>121</v>
      </c>
      <c r="E139" s="18" t="s">
        <v>16</v>
      </c>
      <c r="F139" s="18" t="s">
        <v>10</v>
      </c>
      <c r="G139" s="18">
        <v>1368</v>
      </c>
      <c r="H139" s="91">
        <v>0.36</v>
      </c>
      <c r="I139" s="106">
        <v>492.47999999999996</v>
      </c>
      <c r="J139" s="18" t="s">
        <v>28</v>
      </c>
      <c r="K139" s="41">
        <v>44680</v>
      </c>
    </row>
    <row r="140" spans="2:12">
      <c r="B140" s="100">
        <v>6</v>
      </c>
      <c r="C140" s="24" t="s">
        <v>114</v>
      </c>
      <c r="D140" s="18" t="s">
        <v>121</v>
      </c>
      <c r="E140" s="18" t="s">
        <v>14</v>
      </c>
      <c r="F140" s="18" t="s">
        <v>10</v>
      </c>
      <c r="G140" s="18">
        <v>1330</v>
      </c>
      <c r="H140" s="91">
        <v>0.58000000000000007</v>
      </c>
      <c r="I140" s="106">
        <v>771.40000000000009</v>
      </c>
      <c r="J140" s="18" t="s">
        <v>28</v>
      </c>
      <c r="K140" s="41">
        <v>44680</v>
      </c>
    </row>
    <row r="141" spans="2:12">
      <c r="B141" s="100">
        <v>7</v>
      </c>
      <c r="C141" s="24" t="s">
        <v>114</v>
      </c>
      <c r="D141" s="18" t="s">
        <v>121</v>
      </c>
      <c r="E141" s="18" t="s">
        <v>22</v>
      </c>
      <c r="F141" s="18" t="s">
        <v>10</v>
      </c>
      <c r="G141" s="18">
        <v>1330</v>
      </c>
      <c r="H141" s="91">
        <v>0.24</v>
      </c>
      <c r="I141" s="106">
        <v>319.2</v>
      </c>
      <c r="J141" s="18" t="s">
        <v>28</v>
      </c>
      <c r="K141" s="41">
        <v>44680</v>
      </c>
    </row>
    <row r="142" spans="2:12">
      <c r="B142" s="100">
        <v>8</v>
      </c>
      <c r="C142" s="24" t="s">
        <v>114</v>
      </c>
      <c r="D142" s="18" t="s">
        <v>121</v>
      </c>
      <c r="E142" s="18" t="s">
        <v>15</v>
      </c>
      <c r="F142" s="18" t="s">
        <v>10</v>
      </c>
      <c r="G142" s="18">
        <v>1320</v>
      </c>
      <c r="H142" s="91">
        <v>0.2</v>
      </c>
      <c r="I142" s="106">
        <v>264</v>
      </c>
      <c r="J142" s="18" t="s">
        <v>28</v>
      </c>
      <c r="K142" s="41">
        <v>44680</v>
      </c>
    </row>
    <row r="143" spans="2:12">
      <c r="B143" s="100">
        <v>9</v>
      </c>
      <c r="C143" s="24" t="s">
        <v>114</v>
      </c>
      <c r="D143" s="18" t="s">
        <v>80</v>
      </c>
      <c r="E143" s="18" t="s">
        <v>41</v>
      </c>
      <c r="F143" s="18" t="s">
        <v>11</v>
      </c>
      <c r="G143" s="18">
        <v>1620</v>
      </c>
      <c r="H143" s="91">
        <v>0.99</v>
      </c>
      <c r="I143" s="106">
        <v>1603.8</v>
      </c>
      <c r="J143" s="18" t="s">
        <v>28</v>
      </c>
      <c r="K143" s="41">
        <v>44680</v>
      </c>
    </row>
    <row r="144" spans="2:12">
      <c r="B144" s="100">
        <v>10</v>
      </c>
      <c r="C144" s="24" t="s">
        <v>114</v>
      </c>
      <c r="D144" s="18" t="s">
        <v>80</v>
      </c>
      <c r="E144" s="18" t="s">
        <v>42</v>
      </c>
      <c r="F144" s="18" t="s">
        <v>11</v>
      </c>
      <c r="G144" s="18">
        <v>1680</v>
      </c>
      <c r="H144" s="91">
        <v>0.22999999999999998</v>
      </c>
      <c r="I144" s="106">
        <v>386.4</v>
      </c>
      <c r="J144" s="18" t="s">
        <v>28</v>
      </c>
      <c r="K144" s="41">
        <v>44680</v>
      </c>
    </row>
    <row r="145" spans="2:12">
      <c r="B145" s="100">
        <v>11</v>
      </c>
      <c r="C145" s="24" t="s">
        <v>114</v>
      </c>
      <c r="D145" s="18" t="s">
        <v>80</v>
      </c>
      <c r="E145" s="18" t="s">
        <v>43</v>
      </c>
      <c r="F145" s="18" t="s">
        <v>44</v>
      </c>
      <c r="G145" s="18">
        <v>1680</v>
      </c>
      <c r="H145" s="91">
        <v>0.25</v>
      </c>
      <c r="I145" s="106">
        <v>420</v>
      </c>
      <c r="J145" s="18" t="s">
        <v>28</v>
      </c>
      <c r="K145" s="41">
        <v>44680</v>
      </c>
    </row>
    <row r="146" spans="2:12">
      <c r="B146" s="100">
        <v>12</v>
      </c>
      <c r="C146" s="24" t="s">
        <v>114</v>
      </c>
      <c r="D146" s="18" t="s">
        <v>80</v>
      </c>
      <c r="E146" s="18" t="s">
        <v>36</v>
      </c>
      <c r="F146" s="18" t="s">
        <v>37</v>
      </c>
      <c r="G146" s="18">
        <v>1728</v>
      </c>
      <c r="H146" s="91">
        <v>0.49</v>
      </c>
      <c r="I146" s="106">
        <v>846.72</v>
      </c>
      <c r="J146" s="18" t="s">
        <v>28</v>
      </c>
      <c r="K146" s="41">
        <v>44680</v>
      </c>
    </row>
    <row r="147" spans="2:12">
      <c r="B147" s="100">
        <v>13</v>
      </c>
      <c r="C147" s="24" t="s">
        <v>114</v>
      </c>
      <c r="D147" s="18" t="s">
        <v>80</v>
      </c>
      <c r="E147" s="18" t="s">
        <v>16</v>
      </c>
      <c r="F147" s="18" t="s">
        <v>10</v>
      </c>
      <c r="G147" s="18">
        <v>1656</v>
      </c>
      <c r="H147" s="91">
        <v>0.36</v>
      </c>
      <c r="I147" s="106">
        <v>596.16</v>
      </c>
      <c r="J147" s="18" t="s">
        <v>28</v>
      </c>
      <c r="K147" s="41">
        <v>44680</v>
      </c>
    </row>
    <row r="148" spans="2:12">
      <c r="B148" s="100">
        <v>14</v>
      </c>
      <c r="C148" s="24" t="s">
        <v>114</v>
      </c>
      <c r="D148" s="18" t="s">
        <v>80</v>
      </c>
      <c r="E148" s="18" t="s">
        <v>14</v>
      </c>
      <c r="F148" s="18" t="s">
        <v>10</v>
      </c>
      <c r="G148" s="18">
        <v>1750</v>
      </c>
      <c r="H148" s="91">
        <v>0.58000000000000007</v>
      </c>
      <c r="I148" s="106">
        <v>1015.0000000000001</v>
      </c>
      <c r="J148" s="18" t="s">
        <v>28</v>
      </c>
      <c r="K148" s="41">
        <v>44680</v>
      </c>
    </row>
    <row r="149" spans="2:12">
      <c r="B149" s="100">
        <v>15</v>
      </c>
      <c r="C149" s="24" t="s">
        <v>114</v>
      </c>
      <c r="D149" s="18" t="s">
        <v>80</v>
      </c>
      <c r="E149" s="18" t="s">
        <v>22</v>
      </c>
      <c r="F149" s="18" t="s">
        <v>10</v>
      </c>
      <c r="G149" s="18">
        <v>1680</v>
      </c>
      <c r="H149" s="91">
        <v>0.24</v>
      </c>
      <c r="I149" s="106">
        <v>403.2</v>
      </c>
      <c r="J149" s="18" t="s">
        <v>28</v>
      </c>
      <c r="K149" s="41">
        <v>44680</v>
      </c>
    </row>
    <row r="150" spans="2:12" s="42" customFormat="1" ht="18" thickBot="1">
      <c r="B150" s="101">
        <v>16</v>
      </c>
      <c r="C150" s="44" t="s">
        <v>114</v>
      </c>
      <c r="D150" s="67" t="s">
        <v>80</v>
      </c>
      <c r="E150" s="67" t="s">
        <v>15</v>
      </c>
      <c r="F150" s="67" t="s">
        <v>10</v>
      </c>
      <c r="G150" s="67">
        <v>1800</v>
      </c>
      <c r="H150" s="90">
        <v>0.2</v>
      </c>
      <c r="I150" s="105">
        <v>360</v>
      </c>
      <c r="J150" s="67" t="s">
        <v>28</v>
      </c>
      <c r="K150" s="52">
        <v>44680</v>
      </c>
      <c r="L150" s="20"/>
    </row>
    <row r="151" spans="2:12" ht="18" thickTop="1"/>
  </sheetData>
  <autoFilter ref="A5:N150" xr:uid="{2C95881E-F197-498A-9A1C-28C07DAC7CE7}"/>
  <mergeCells count="1">
    <mergeCell ref="B1:I3"/>
  </mergeCells>
  <phoneticPr fontId="5" type="noConversion"/>
  <conditionalFormatting sqref="E6">
    <cfRule type="duplicateValues" dxfId="2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50A40-5A99-4F37-8398-6BC537366F97}">
  <sheetPr filterMode="1"/>
  <dimension ref="A1:M109"/>
  <sheetViews>
    <sheetView tabSelected="1" zoomScale="85" zoomScaleNormal="85" workbookViewId="0">
      <selection activeCell="F110" sqref="F110"/>
    </sheetView>
  </sheetViews>
  <sheetFormatPr defaultRowHeight="17.25"/>
  <cols>
    <col min="1" max="1" width="9.140625" style="9"/>
    <col min="2" max="2" width="10" style="18" customWidth="1"/>
    <col min="3" max="3" width="24.42578125" style="18" bestFit="1" customWidth="1"/>
    <col min="4" max="4" width="22.7109375" style="18" customWidth="1"/>
    <col min="5" max="5" width="24.85546875" style="18" bestFit="1" customWidth="1"/>
    <col min="6" max="6" width="24.5703125" style="18" bestFit="1" customWidth="1"/>
    <col min="7" max="7" width="17.7109375" style="18" bestFit="1" customWidth="1"/>
    <col min="8" max="8" width="22" style="18" bestFit="1" customWidth="1"/>
    <col min="9" max="9" width="19.5703125" style="18" bestFit="1" customWidth="1"/>
    <col min="10" max="10" width="24.85546875" style="18" bestFit="1" customWidth="1"/>
    <col min="11" max="11" width="28.85546875" style="18" bestFit="1" customWidth="1"/>
    <col min="12" max="12" width="23.5703125" style="60" customWidth="1"/>
    <col min="13" max="13" width="18" style="11" bestFit="1" customWidth="1"/>
    <col min="14" max="14" width="9.85546875" style="60" bestFit="1" customWidth="1"/>
    <col min="15" max="16384" width="9.140625" style="60"/>
  </cols>
  <sheetData>
    <row r="1" spans="1:13" s="3" customFormat="1" ht="15" customHeight="1">
      <c r="A1" s="1"/>
      <c r="B1" s="129" t="str">
        <f>+'JAPAN&amp;VIETNAM'!B1:I3</f>
        <v>Summary of Part Sales for APRIL  2022</v>
      </c>
      <c r="C1" s="129"/>
      <c r="D1" s="129"/>
      <c r="E1" s="129"/>
      <c r="F1" s="129"/>
      <c r="G1" s="129"/>
      <c r="H1" s="129"/>
      <c r="I1" s="129"/>
      <c r="M1" s="10"/>
    </row>
    <row r="2" spans="1:13" s="3" customFormat="1" ht="15" customHeight="1">
      <c r="A2" s="1"/>
      <c r="B2" s="129"/>
      <c r="C2" s="129"/>
      <c r="D2" s="129"/>
      <c r="E2" s="129"/>
      <c r="F2" s="129"/>
      <c r="G2" s="129"/>
      <c r="H2" s="129"/>
      <c r="I2" s="129"/>
      <c r="M2" s="10"/>
    </row>
    <row r="3" spans="1:13" s="3" customFormat="1" ht="15" customHeight="1">
      <c r="A3" s="1"/>
      <c r="B3" s="129"/>
      <c r="C3" s="129"/>
      <c r="D3" s="129"/>
      <c r="E3" s="129"/>
      <c r="F3" s="129"/>
      <c r="G3" s="129"/>
      <c r="H3" s="129"/>
      <c r="I3" s="129"/>
      <c r="M3" s="10"/>
    </row>
    <row r="4" spans="1:13" s="3" customFormat="1">
      <c r="A4" s="1"/>
      <c r="I4" s="53"/>
      <c r="L4" s="79"/>
      <c r="M4" s="10"/>
    </row>
    <row r="5" spans="1:13" s="3" customFormat="1" ht="53.25" customHeight="1">
      <c r="A5" s="1"/>
      <c r="B5" s="61" t="s">
        <v>0</v>
      </c>
      <c r="C5" s="62" t="s">
        <v>1</v>
      </c>
      <c r="D5" s="63" t="s">
        <v>2</v>
      </c>
      <c r="E5" s="63" t="s">
        <v>3</v>
      </c>
      <c r="F5" s="63" t="s">
        <v>4</v>
      </c>
      <c r="G5" s="63" t="s">
        <v>5</v>
      </c>
      <c r="H5" s="63" t="s">
        <v>6</v>
      </c>
      <c r="I5" s="63" t="s">
        <v>7</v>
      </c>
      <c r="J5" s="63" t="s">
        <v>8</v>
      </c>
      <c r="K5" s="19" t="s">
        <v>9</v>
      </c>
      <c r="L5" s="19"/>
      <c r="M5" s="10"/>
    </row>
    <row r="6" spans="1:13" s="49" customFormat="1" ht="20.25" hidden="1" thickTop="1" thickBot="1">
      <c r="A6" s="9"/>
      <c r="B6" s="66">
        <v>1</v>
      </c>
      <c r="C6" s="50" t="s">
        <v>61</v>
      </c>
      <c r="D6" s="66" t="s">
        <v>66</v>
      </c>
      <c r="E6" s="66" t="s">
        <v>67</v>
      </c>
      <c r="F6" s="66" t="s">
        <v>11</v>
      </c>
      <c r="G6" s="66">
        <v>100</v>
      </c>
      <c r="H6" s="66">
        <v>0.37</v>
      </c>
      <c r="I6" s="78">
        <v>37</v>
      </c>
      <c r="J6" s="66" t="s">
        <v>26</v>
      </c>
      <c r="K6" s="51">
        <v>44650</v>
      </c>
      <c r="L6" s="118">
        <f>SUM(I6)</f>
        <v>37</v>
      </c>
      <c r="M6" s="21"/>
    </row>
    <row r="7" spans="1:13" ht="18.75" hidden="1">
      <c r="B7" s="98">
        <v>1</v>
      </c>
      <c r="C7" s="24" t="s">
        <v>73</v>
      </c>
      <c r="D7" s="25" t="s">
        <v>51</v>
      </c>
      <c r="E7" s="25" t="s">
        <v>16</v>
      </c>
      <c r="F7" s="25" t="s">
        <v>10</v>
      </c>
      <c r="G7" s="25">
        <v>1080</v>
      </c>
      <c r="H7" s="26">
        <v>0.3</v>
      </c>
      <c r="I7" s="27">
        <v>324</v>
      </c>
      <c r="J7" s="24" t="s">
        <v>31</v>
      </c>
      <c r="K7" s="41">
        <v>44656</v>
      </c>
    </row>
    <row r="8" spans="1:13" ht="18.75" hidden="1">
      <c r="B8" s="98">
        <v>2</v>
      </c>
      <c r="C8" s="24" t="s">
        <v>73</v>
      </c>
      <c r="D8" s="25" t="s">
        <v>74</v>
      </c>
      <c r="E8" s="25" t="s">
        <v>16</v>
      </c>
      <c r="F8" s="25" t="s">
        <v>10</v>
      </c>
      <c r="G8" s="25">
        <v>540</v>
      </c>
      <c r="H8" s="26">
        <v>0.3</v>
      </c>
      <c r="I8" s="27">
        <v>162</v>
      </c>
      <c r="J8" s="24" t="s">
        <v>31</v>
      </c>
      <c r="K8" s="41">
        <v>44656</v>
      </c>
    </row>
    <row r="9" spans="1:13" ht="18.75" hidden="1">
      <c r="B9" s="98">
        <v>3</v>
      </c>
      <c r="C9" s="24" t="s">
        <v>73</v>
      </c>
      <c r="D9" s="25" t="s">
        <v>75</v>
      </c>
      <c r="E9" s="25" t="s">
        <v>16</v>
      </c>
      <c r="F9" s="25" t="s">
        <v>10</v>
      </c>
      <c r="G9" s="25">
        <v>540</v>
      </c>
      <c r="H9" s="26">
        <v>0.3</v>
      </c>
      <c r="I9" s="27">
        <v>162</v>
      </c>
      <c r="J9" s="24" t="s">
        <v>31</v>
      </c>
      <c r="K9" s="41">
        <v>44656</v>
      </c>
    </row>
    <row r="10" spans="1:13" ht="18.75" hidden="1">
      <c r="B10" s="98">
        <v>4</v>
      </c>
      <c r="C10" s="24" t="s">
        <v>73</v>
      </c>
      <c r="D10" s="25" t="s">
        <v>49</v>
      </c>
      <c r="E10" s="25" t="s">
        <v>14</v>
      </c>
      <c r="F10" s="25" t="s">
        <v>10</v>
      </c>
      <c r="G10" s="25">
        <v>980</v>
      </c>
      <c r="H10" s="26">
        <v>0.21</v>
      </c>
      <c r="I10" s="27">
        <v>205.79999999999998</v>
      </c>
      <c r="J10" s="24" t="s">
        <v>31</v>
      </c>
      <c r="K10" s="41">
        <v>44656</v>
      </c>
    </row>
    <row r="11" spans="1:13" ht="18.75" hidden="1">
      <c r="B11" s="98">
        <v>5</v>
      </c>
      <c r="C11" s="24" t="s">
        <v>73</v>
      </c>
      <c r="D11" s="25" t="s">
        <v>50</v>
      </c>
      <c r="E11" s="25" t="s">
        <v>14</v>
      </c>
      <c r="F11" s="25" t="s">
        <v>10</v>
      </c>
      <c r="G11" s="25">
        <v>490</v>
      </c>
      <c r="H11" s="26">
        <v>0.21</v>
      </c>
      <c r="I11" s="27">
        <v>102.89999999999999</v>
      </c>
      <c r="J11" s="24" t="s">
        <v>31</v>
      </c>
      <c r="K11" s="41">
        <v>44656</v>
      </c>
    </row>
    <row r="12" spans="1:13" hidden="1">
      <c r="B12" s="98">
        <v>6</v>
      </c>
      <c r="C12" s="24" t="s">
        <v>73</v>
      </c>
      <c r="D12" s="29" t="s">
        <v>74</v>
      </c>
      <c r="E12" s="29" t="s">
        <v>14</v>
      </c>
      <c r="F12" s="30" t="s">
        <v>10</v>
      </c>
      <c r="G12" s="31">
        <v>560</v>
      </c>
      <c r="H12" s="32">
        <v>0.21</v>
      </c>
      <c r="I12" s="33">
        <v>117.6</v>
      </c>
      <c r="J12" s="24" t="s">
        <v>31</v>
      </c>
      <c r="K12" s="41">
        <v>44656</v>
      </c>
    </row>
    <row r="13" spans="1:13" hidden="1">
      <c r="B13" s="98">
        <v>7</v>
      </c>
      <c r="C13" s="24" t="s">
        <v>73</v>
      </c>
      <c r="D13" s="29" t="s">
        <v>75</v>
      </c>
      <c r="E13" s="29" t="s">
        <v>14</v>
      </c>
      <c r="F13" s="30" t="s">
        <v>10</v>
      </c>
      <c r="G13" s="31">
        <v>1470</v>
      </c>
      <c r="H13" s="32">
        <v>0.21</v>
      </c>
      <c r="I13" s="33">
        <v>308.7</v>
      </c>
      <c r="J13" s="24" t="s">
        <v>31</v>
      </c>
      <c r="K13" s="41">
        <v>44656</v>
      </c>
    </row>
    <row r="14" spans="1:13" hidden="1">
      <c r="B14" s="98">
        <v>8</v>
      </c>
      <c r="C14" s="24" t="s">
        <v>73</v>
      </c>
      <c r="D14" s="29" t="s">
        <v>50</v>
      </c>
      <c r="E14" s="29" t="s">
        <v>15</v>
      </c>
      <c r="F14" s="30" t="s">
        <v>10</v>
      </c>
      <c r="G14" s="31">
        <v>360</v>
      </c>
      <c r="H14" s="32">
        <v>0.16</v>
      </c>
      <c r="I14" s="33">
        <v>57.6</v>
      </c>
      <c r="J14" s="24" t="s">
        <v>31</v>
      </c>
      <c r="K14" s="41">
        <v>44656</v>
      </c>
    </row>
    <row r="15" spans="1:13" ht="18.75" hidden="1">
      <c r="B15" s="98">
        <v>9</v>
      </c>
      <c r="C15" s="24" t="s">
        <v>73</v>
      </c>
      <c r="D15" s="25" t="s">
        <v>74</v>
      </c>
      <c r="E15" s="25" t="s">
        <v>15</v>
      </c>
      <c r="F15" s="25" t="s">
        <v>10</v>
      </c>
      <c r="G15" s="26">
        <v>360</v>
      </c>
      <c r="H15" s="26">
        <v>0.16</v>
      </c>
      <c r="I15" s="27">
        <v>57.6</v>
      </c>
      <c r="J15" s="24" t="s">
        <v>31</v>
      </c>
      <c r="K15" s="41">
        <v>44656</v>
      </c>
    </row>
    <row r="16" spans="1:13" ht="18.75" hidden="1">
      <c r="B16" s="98">
        <v>10</v>
      </c>
      <c r="C16" s="24" t="s">
        <v>73</v>
      </c>
      <c r="D16" s="25" t="s">
        <v>75</v>
      </c>
      <c r="E16" s="25" t="s">
        <v>15</v>
      </c>
      <c r="F16" s="25" t="s">
        <v>10</v>
      </c>
      <c r="G16" s="26">
        <v>2400</v>
      </c>
      <c r="H16" s="26">
        <v>0.16</v>
      </c>
      <c r="I16" s="27">
        <v>384</v>
      </c>
      <c r="J16" s="24" t="s">
        <v>31</v>
      </c>
      <c r="K16" s="41">
        <v>44656</v>
      </c>
    </row>
    <row r="17" spans="2:12" ht="18.75" hidden="1">
      <c r="B17" s="98">
        <v>11</v>
      </c>
      <c r="C17" s="24" t="s">
        <v>73</v>
      </c>
      <c r="D17" s="25" t="s">
        <v>56</v>
      </c>
      <c r="E17" s="25" t="s">
        <v>15</v>
      </c>
      <c r="F17" s="25" t="s">
        <v>10</v>
      </c>
      <c r="G17" s="26">
        <v>1320</v>
      </c>
      <c r="H17" s="26">
        <v>0.16</v>
      </c>
      <c r="I17" s="27">
        <v>211.20000000000002</v>
      </c>
      <c r="J17" s="24" t="s">
        <v>31</v>
      </c>
      <c r="K17" s="41">
        <v>44656</v>
      </c>
    </row>
    <row r="18" spans="2:12" ht="18.75" hidden="1">
      <c r="B18" s="98">
        <v>12</v>
      </c>
      <c r="C18" s="24" t="s">
        <v>73</v>
      </c>
      <c r="D18" s="25" t="s">
        <v>75</v>
      </c>
      <c r="E18" s="25" t="s">
        <v>22</v>
      </c>
      <c r="F18" s="25" t="s">
        <v>10</v>
      </c>
      <c r="G18" s="26">
        <v>2800</v>
      </c>
      <c r="H18" s="26">
        <v>0.19</v>
      </c>
      <c r="I18" s="27">
        <v>532</v>
      </c>
      <c r="J18" s="24" t="s">
        <v>31</v>
      </c>
      <c r="K18" s="41">
        <v>44656</v>
      </c>
    </row>
    <row r="19" spans="2:12" ht="19.5" hidden="1" thickBot="1">
      <c r="B19" s="99">
        <v>13</v>
      </c>
      <c r="C19" s="44" t="s">
        <v>73</v>
      </c>
      <c r="D19" s="45" t="s">
        <v>56</v>
      </c>
      <c r="E19" s="45" t="s">
        <v>22</v>
      </c>
      <c r="F19" s="45" t="s">
        <v>10</v>
      </c>
      <c r="G19" s="46">
        <v>1190</v>
      </c>
      <c r="H19" s="46">
        <v>0.19</v>
      </c>
      <c r="I19" s="47">
        <v>226.1</v>
      </c>
      <c r="J19" s="44" t="s">
        <v>31</v>
      </c>
      <c r="K19" s="52">
        <v>44656</v>
      </c>
      <c r="L19" s="117">
        <f>SUM(I7:I19)</f>
        <v>2851.4999999999995</v>
      </c>
    </row>
    <row r="20" spans="2:12" ht="18.75" hidden="1">
      <c r="B20" s="98">
        <v>1</v>
      </c>
      <c r="C20" s="24" t="s">
        <v>77</v>
      </c>
      <c r="D20" s="25" t="s">
        <v>38</v>
      </c>
      <c r="E20" s="25" t="s">
        <v>57</v>
      </c>
      <c r="F20" s="25" t="s">
        <v>11</v>
      </c>
      <c r="G20" s="26">
        <v>400</v>
      </c>
      <c r="H20" s="26">
        <v>0.77</v>
      </c>
      <c r="I20" s="27">
        <v>308</v>
      </c>
      <c r="J20" s="24" t="s">
        <v>31</v>
      </c>
      <c r="K20" s="41">
        <v>44657</v>
      </c>
    </row>
    <row r="21" spans="2:12" ht="18.75" hidden="1">
      <c r="B21" s="100">
        <v>2</v>
      </c>
      <c r="C21" s="24" t="s">
        <v>77</v>
      </c>
      <c r="D21" s="25" t="s">
        <v>59</v>
      </c>
      <c r="E21" s="25" t="s">
        <v>57</v>
      </c>
      <c r="F21" s="25" t="s">
        <v>11</v>
      </c>
      <c r="G21" s="25">
        <v>1200</v>
      </c>
      <c r="H21" s="26">
        <v>0.77</v>
      </c>
      <c r="I21" s="27">
        <v>924</v>
      </c>
      <c r="J21" s="24" t="s">
        <v>31</v>
      </c>
      <c r="K21" s="41">
        <v>44657</v>
      </c>
    </row>
    <row r="22" spans="2:12" ht="19.5" hidden="1" thickBot="1">
      <c r="B22" s="101">
        <v>3</v>
      </c>
      <c r="C22" s="44" t="s">
        <v>77</v>
      </c>
      <c r="D22" s="45" t="s">
        <v>65</v>
      </c>
      <c r="E22" s="45" t="s">
        <v>76</v>
      </c>
      <c r="F22" s="45" t="s">
        <v>11</v>
      </c>
      <c r="G22" s="46">
        <v>10080</v>
      </c>
      <c r="H22" s="46">
        <v>0.42</v>
      </c>
      <c r="I22" s="47">
        <v>4233.5999999999995</v>
      </c>
      <c r="J22" s="44" t="s">
        <v>31</v>
      </c>
      <c r="K22" s="52">
        <v>44657</v>
      </c>
      <c r="L22" s="117">
        <f>SUM(I20:I22)</f>
        <v>5465.5999999999995</v>
      </c>
    </row>
    <row r="23" spans="2:12" ht="18.75" hidden="1">
      <c r="B23" s="100">
        <v>1</v>
      </c>
      <c r="C23" s="24" t="s">
        <v>83</v>
      </c>
      <c r="D23" s="25" t="s">
        <v>75</v>
      </c>
      <c r="E23" s="34" t="s">
        <v>36</v>
      </c>
      <c r="F23" s="25" t="s">
        <v>37</v>
      </c>
      <c r="G23" s="26">
        <v>7200</v>
      </c>
      <c r="H23" s="26">
        <v>0.45</v>
      </c>
      <c r="I23" s="54">
        <v>3240</v>
      </c>
      <c r="J23" s="24" t="s">
        <v>31</v>
      </c>
      <c r="K23" s="41">
        <v>44658</v>
      </c>
    </row>
    <row r="24" spans="2:12" ht="18.75" hidden="1">
      <c r="B24" s="100">
        <v>2</v>
      </c>
      <c r="C24" s="24" t="s">
        <v>83</v>
      </c>
      <c r="D24" s="25" t="s">
        <v>75</v>
      </c>
      <c r="E24" s="34" t="s">
        <v>16</v>
      </c>
      <c r="F24" s="25" t="s">
        <v>10</v>
      </c>
      <c r="G24" s="26">
        <v>3960</v>
      </c>
      <c r="H24" s="26">
        <v>0.3</v>
      </c>
      <c r="I24" s="54">
        <v>1188</v>
      </c>
      <c r="J24" s="24" t="s">
        <v>31</v>
      </c>
      <c r="K24" s="41">
        <v>44658</v>
      </c>
    </row>
    <row r="25" spans="2:12" ht="19.5" hidden="1" thickBot="1">
      <c r="B25" s="101">
        <v>3</v>
      </c>
      <c r="C25" s="44" t="s">
        <v>83</v>
      </c>
      <c r="D25" s="45" t="s">
        <v>82</v>
      </c>
      <c r="E25" s="68" t="s">
        <v>36</v>
      </c>
      <c r="F25" s="45" t="s">
        <v>37</v>
      </c>
      <c r="G25" s="46">
        <v>3456</v>
      </c>
      <c r="H25" s="46">
        <v>0.45</v>
      </c>
      <c r="I25" s="69">
        <v>1555.2</v>
      </c>
      <c r="J25" s="44" t="s">
        <v>31</v>
      </c>
      <c r="K25" s="52">
        <v>44658</v>
      </c>
      <c r="L25" s="117">
        <f>SUM(I23:I25)</f>
        <v>5983.2</v>
      </c>
    </row>
    <row r="26" spans="2:12" ht="18.75" hidden="1">
      <c r="B26" s="100">
        <v>1</v>
      </c>
      <c r="C26" s="24" t="s">
        <v>86</v>
      </c>
      <c r="D26" s="25" t="s">
        <v>75</v>
      </c>
      <c r="E26" s="34" t="s">
        <v>14</v>
      </c>
      <c r="F26" s="25" t="s">
        <v>10</v>
      </c>
      <c r="G26" s="26">
        <v>1330</v>
      </c>
      <c r="H26" s="26">
        <v>0.21</v>
      </c>
      <c r="I26" s="54">
        <v>279.3</v>
      </c>
      <c r="J26" s="24" t="s">
        <v>31</v>
      </c>
      <c r="K26" s="41">
        <v>44659</v>
      </c>
    </row>
    <row r="27" spans="2:12" ht="18.75" hidden="1">
      <c r="B27" s="100">
        <v>2</v>
      </c>
      <c r="C27" s="24" t="s">
        <v>86</v>
      </c>
      <c r="D27" s="25" t="s">
        <v>84</v>
      </c>
      <c r="E27" s="53" t="s">
        <v>14</v>
      </c>
      <c r="F27" s="25" t="s">
        <v>10</v>
      </c>
      <c r="G27" s="26">
        <v>6650</v>
      </c>
      <c r="H27" s="26">
        <v>0.21</v>
      </c>
      <c r="I27" s="54">
        <v>1396.5</v>
      </c>
      <c r="J27" s="24" t="s">
        <v>31</v>
      </c>
      <c r="K27" s="41">
        <v>44659</v>
      </c>
    </row>
    <row r="28" spans="2:12" ht="18.75" hidden="1">
      <c r="B28" s="100">
        <v>3</v>
      </c>
      <c r="C28" s="24" t="s">
        <v>86</v>
      </c>
      <c r="D28" s="25" t="s">
        <v>35</v>
      </c>
      <c r="E28" s="53" t="s">
        <v>54</v>
      </c>
      <c r="F28" s="25" t="s">
        <v>10</v>
      </c>
      <c r="G28" s="26">
        <v>1125</v>
      </c>
      <c r="H28" s="26">
        <v>0.77</v>
      </c>
      <c r="I28" s="54">
        <v>866.25</v>
      </c>
      <c r="J28" s="24" t="s">
        <v>31</v>
      </c>
      <c r="K28" s="41">
        <v>44659</v>
      </c>
    </row>
    <row r="29" spans="2:12" ht="18.75" hidden="1">
      <c r="B29" s="100">
        <v>4</v>
      </c>
      <c r="C29" s="24" t="s">
        <v>86</v>
      </c>
      <c r="D29" s="25" t="s">
        <v>53</v>
      </c>
      <c r="E29" s="53" t="s">
        <v>54</v>
      </c>
      <c r="F29" s="25" t="s">
        <v>10</v>
      </c>
      <c r="G29" s="26">
        <v>500</v>
      </c>
      <c r="H29" s="26">
        <v>0.77</v>
      </c>
      <c r="I29" s="54">
        <v>385</v>
      </c>
      <c r="J29" s="24" t="s">
        <v>31</v>
      </c>
      <c r="K29" s="41">
        <v>44659</v>
      </c>
    </row>
    <row r="30" spans="2:12" ht="18.75" hidden="1">
      <c r="B30" s="100">
        <v>5</v>
      </c>
      <c r="C30" s="24" t="s">
        <v>86</v>
      </c>
      <c r="D30" s="25" t="s">
        <v>84</v>
      </c>
      <c r="E30" s="53" t="s">
        <v>54</v>
      </c>
      <c r="F30" s="25" t="s">
        <v>10</v>
      </c>
      <c r="G30" s="26">
        <v>1250</v>
      </c>
      <c r="H30" s="26">
        <v>0.77</v>
      </c>
      <c r="I30" s="54">
        <v>962.5</v>
      </c>
      <c r="J30" s="24" t="s">
        <v>31</v>
      </c>
      <c r="K30" s="41">
        <v>44659</v>
      </c>
    </row>
    <row r="31" spans="2:12" ht="18.75" hidden="1">
      <c r="B31" s="100">
        <v>6</v>
      </c>
      <c r="C31" s="24" t="s">
        <v>86</v>
      </c>
      <c r="D31" s="25" t="s">
        <v>63</v>
      </c>
      <c r="E31" s="35" t="s">
        <v>54</v>
      </c>
      <c r="F31" s="34" t="s">
        <v>10</v>
      </c>
      <c r="G31" s="36">
        <v>1875</v>
      </c>
      <c r="H31" s="89">
        <v>0.77</v>
      </c>
      <c r="I31" s="37">
        <v>1443.75</v>
      </c>
      <c r="J31" s="24" t="s">
        <v>31</v>
      </c>
      <c r="K31" s="41">
        <v>44659</v>
      </c>
    </row>
    <row r="32" spans="2:12" ht="18.75" hidden="1">
      <c r="B32" s="100">
        <v>7</v>
      </c>
      <c r="C32" s="24" t="s">
        <v>86</v>
      </c>
      <c r="D32" s="25" t="s">
        <v>85</v>
      </c>
      <c r="E32" s="35" t="s">
        <v>54</v>
      </c>
      <c r="F32" s="34" t="s">
        <v>10</v>
      </c>
      <c r="G32" s="36">
        <v>2250</v>
      </c>
      <c r="H32" s="89">
        <v>0.77</v>
      </c>
      <c r="I32" s="37">
        <v>1732.5</v>
      </c>
      <c r="J32" s="24" t="s">
        <v>31</v>
      </c>
      <c r="K32" s="41">
        <v>44659</v>
      </c>
    </row>
    <row r="33" spans="2:12" ht="19.5" hidden="1" thickBot="1">
      <c r="B33" s="101">
        <v>8</v>
      </c>
      <c r="C33" s="44" t="s">
        <v>86</v>
      </c>
      <c r="D33" s="45" t="s">
        <v>82</v>
      </c>
      <c r="E33" s="72" t="s">
        <v>36</v>
      </c>
      <c r="F33" s="68" t="s">
        <v>37</v>
      </c>
      <c r="G33" s="102">
        <v>3744</v>
      </c>
      <c r="H33" s="103">
        <v>0.45</v>
      </c>
      <c r="I33" s="75">
        <v>1684.8</v>
      </c>
      <c r="J33" s="44" t="s">
        <v>31</v>
      </c>
      <c r="K33" s="52">
        <v>44659</v>
      </c>
      <c r="L33" s="117">
        <f>SUM(I26:I33)</f>
        <v>8750.6</v>
      </c>
    </row>
    <row r="34" spans="2:12" ht="18.75" hidden="1">
      <c r="B34" s="100">
        <v>1</v>
      </c>
      <c r="C34" s="24" t="s">
        <v>87</v>
      </c>
      <c r="D34" s="25" t="s">
        <v>94</v>
      </c>
      <c r="E34" s="25" t="s">
        <v>14</v>
      </c>
      <c r="F34" s="25" t="s">
        <v>10</v>
      </c>
      <c r="G34" s="25">
        <v>1890</v>
      </c>
      <c r="H34" s="26">
        <v>0.21</v>
      </c>
      <c r="I34" s="38">
        <v>396.9</v>
      </c>
      <c r="J34" s="24" t="s">
        <v>31</v>
      </c>
      <c r="K34" s="41">
        <v>44663</v>
      </c>
    </row>
    <row r="35" spans="2:12" ht="18.75" hidden="1">
      <c r="B35" s="100">
        <v>2</v>
      </c>
      <c r="C35" s="24" t="s">
        <v>87</v>
      </c>
      <c r="D35" s="25" t="s">
        <v>94</v>
      </c>
      <c r="E35" s="25" t="s">
        <v>22</v>
      </c>
      <c r="F35" s="25" t="s">
        <v>10</v>
      </c>
      <c r="G35" s="25">
        <v>1190</v>
      </c>
      <c r="H35" s="26">
        <v>0.19</v>
      </c>
      <c r="I35" s="38">
        <v>226.1</v>
      </c>
      <c r="J35" s="24" t="s">
        <v>31</v>
      </c>
      <c r="K35" s="41">
        <v>44663</v>
      </c>
    </row>
    <row r="36" spans="2:12" ht="18.75" hidden="1">
      <c r="B36" s="100">
        <v>3</v>
      </c>
      <c r="C36" s="24" t="s">
        <v>87</v>
      </c>
      <c r="D36" s="25" t="s">
        <v>94</v>
      </c>
      <c r="E36" s="25" t="s">
        <v>15</v>
      </c>
      <c r="F36" s="25" t="s">
        <v>10</v>
      </c>
      <c r="G36" s="25">
        <v>4080</v>
      </c>
      <c r="H36" s="26">
        <v>0.16</v>
      </c>
      <c r="I36" s="38">
        <v>652.80000000000007</v>
      </c>
      <c r="J36" s="24" t="s">
        <v>31</v>
      </c>
      <c r="K36" s="41">
        <v>44663</v>
      </c>
    </row>
    <row r="37" spans="2:12" ht="18.75" hidden="1">
      <c r="B37" s="100">
        <v>4</v>
      </c>
      <c r="C37" s="24" t="s">
        <v>87</v>
      </c>
      <c r="D37" s="25" t="s">
        <v>94</v>
      </c>
      <c r="E37" s="25" t="s">
        <v>16</v>
      </c>
      <c r="F37" s="25" t="s">
        <v>10</v>
      </c>
      <c r="G37" s="25">
        <v>1980</v>
      </c>
      <c r="H37" s="26">
        <v>0.3</v>
      </c>
      <c r="I37" s="38">
        <v>594</v>
      </c>
      <c r="J37" s="24" t="s">
        <v>31</v>
      </c>
      <c r="K37" s="41">
        <v>44663</v>
      </c>
    </row>
    <row r="38" spans="2:12" ht="18.75" hidden="1">
      <c r="B38" s="100">
        <v>5</v>
      </c>
      <c r="C38" s="24" t="s">
        <v>87</v>
      </c>
      <c r="D38" s="34" t="s">
        <v>94</v>
      </c>
      <c r="E38" s="25" t="s">
        <v>39</v>
      </c>
      <c r="F38" s="34" t="s">
        <v>11</v>
      </c>
      <c r="G38" s="55">
        <v>1280</v>
      </c>
      <c r="H38" s="55">
        <v>0.77</v>
      </c>
      <c r="I38" s="56">
        <v>985.6</v>
      </c>
      <c r="J38" s="24" t="s">
        <v>31</v>
      </c>
      <c r="K38" s="41">
        <v>44663</v>
      </c>
    </row>
    <row r="39" spans="2:12" hidden="1">
      <c r="B39" s="100">
        <v>6</v>
      </c>
      <c r="C39" s="24" t="s">
        <v>87</v>
      </c>
      <c r="D39" s="34" t="s">
        <v>95</v>
      </c>
      <c r="E39" s="34" t="s">
        <v>52</v>
      </c>
      <c r="F39" s="34" t="s">
        <v>10</v>
      </c>
      <c r="G39" s="55">
        <v>2625</v>
      </c>
      <c r="H39" s="55">
        <v>0.77</v>
      </c>
      <c r="I39" s="56">
        <v>2021.25</v>
      </c>
      <c r="J39" s="24" t="s">
        <v>31</v>
      </c>
      <c r="K39" s="41">
        <v>44663</v>
      </c>
    </row>
    <row r="40" spans="2:12">
      <c r="B40" s="100">
        <v>7</v>
      </c>
      <c r="C40" s="24" t="s">
        <v>87</v>
      </c>
      <c r="D40" s="34" t="s">
        <v>85</v>
      </c>
      <c r="E40" s="34" t="s">
        <v>64</v>
      </c>
      <c r="F40" s="34" t="s">
        <v>44</v>
      </c>
      <c r="G40" s="55">
        <v>600</v>
      </c>
      <c r="H40" s="55">
        <v>0.06</v>
      </c>
      <c r="I40" s="56">
        <v>36</v>
      </c>
      <c r="J40" s="24" t="s">
        <v>31</v>
      </c>
      <c r="K40" s="41">
        <v>44663</v>
      </c>
    </row>
    <row r="41" spans="2:12">
      <c r="B41" s="100">
        <v>8</v>
      </c>
      <c r="C41" s="24" t="s">
        <v>87</v>
      </c>
      <c r="D41" s="34" t="s">
        <v>65</v>
      </c>
      <c r="E41" s="34" t="s">
        <v>64</v>
      </c>
      <c r="F41" s="34" t="s">
        <v>44</v>
      </c>
      <c r="G41" s="55">
        <v>600</v>
      </c>
      <c r="H41" s="55">
        <v>0.06</v>
      </c>
      <c r="I41" s="56">
        <v>36</v>
      </c>
      <c r="J41" s="24" t="s">
        <v>31</v>
      </c>
      <c r="K41" s="41">
        <v>44663</v>
      </c>
    </row>
    <row r="42" spans="2:12">
      <c r="B42" s="100">
        <v>9</v>
      </c>
      <c r="C42" s="24" t="s">
        <v>87</v>
      </c>
      <c r="D42" s="34" t="s">
        <v>94</v>
      </c>
      <c r="E42" s="34" t="s">
        <v>64</v>
      </c>
      <c r="F42" s="34" t="s">
        <v>44</v>
      </c>
      <c r="G42" s="55">
        <v>600</v>
      </c>
      <c r="H42" s="55">
        <v>0.06</v>
      </c>
      <c r="I42" s="56">
        <v>36</v>
      </c>
      <c r="J42" s="24" t="s">
        <v>31</v>
      </c>
      <c r="K42" s="41">
        <v>44663</v>
      </c>
    </row>
    <row r="43" spans="2:12" hidden="1">
      <c r="B43" s="100">
        <v>10</v>
      </c>
      <c r="C43" s="24" t="s">
        <v>87</v>
      </c>
      <c r="D43" s="34" t="s">
        <v>53</v>
      </c>
      <c r="E43" s="34" t="s">
        <v>96</v>
      </c>
      <c r="F43" s="34" t="s">
        <v>11</v>
      </c>
      <c r="G43" s="55">
        <v>300</v>
      </c>
      <c r="H43" s="55">
        <v>0.21</v>
      </c>
      <c r="I43" s="56">
        <v>63</v>
      </c>
      <c r="J43" s="24" t="s">
        <v>31</v>
      </c>
      <c r="K43" s="41">
        <v>44663</v>
      </c>
    </row>
    <row r="44" spans="2:12" hidden="1">
      <c r="B44" s="100">
        <v>11</v>
      </c>
      <c r="C44" s="24" t="s">
        <v>87</v>
      </c>
      <c r="D44" s="35" t="s">
        <v>82</v>
      </c>
      <c r="E44" s="34" t="s">
        <v>96</v>
      </c>
      <c r="F44" s="35" t="s">
        <v>11</v>
      </c>
      <c r="G44" s="35">
        <v>300</v>
      </c>
      <c r="H44" s="93">
        <v>0.21</v>
      </c>
      <c r="I44" s="94">
        <v>63</v>
      </c>
      <c r="J44" s="24" t="s">
        <v>31</v>
      </c>
      <c r="K44" s="41">
        <v>44663</v>
      </c>
    </row>
    <row r="45" spans="2:12" ht="18.75" hidden="1">
      <c r="B45" s="100">
        <v>12</v>
      </c>
      <c r="C45" s="24" t="s">
        <v>87</v>
      </c>
      <c r="D45" s="25" t="s">
        <v>97</v>
      </c>
      <c r="E45" s="39" t="s">
        <v>96</v>
      </c>
      <c r="F45" s="25" t="s">
        <v>11</v>
      </c>
      <c r="G45" s="25">
        <v>300</v>
      </c>
      <c r="H45" s="26">
        <v>0.21</v>
      </c>
      <c r="I45" s="38">
        <v>63</v>
      </c>
      <c r="J45" s="24" t="s">
        <v>31</v>
      </c>
      <c r="K45" s="41">
        <v>44663</v>
      </c>
    </row>
    <row r="46" spans="2:12" ht="19.5" hidden="1" thickBot="1">
      <c r="B46" s="101">
        <v>13</v>
      </c>
      <c r="C46" s="44" t="s">
        <v>87</v>
      </c>
      <c r="D46" s="45" t="s">
        <v>98</v>
      </c>
      <c r="E46" s="73" t="s">
        <v>96</v>
      </c>
      <c r="F46" s="45" t="s">
        <v>11</v>
      </c>
      <c r="G46" s="45">
        <v>900</v>
      </c>
      <c r="H46" s="46">
        <v>0.21</v>
      </c>
      <c r="I46" s="70">
        <v>189</v>
      </c>
      <c r="J46" s="44" t="s">
        <v>31</v>
      </c>
      <c r="K46" s="52">
        <v>44663</v>
      </c>
      <c r="L46" s="117">
        <f>SUM(I34:I46)</f>
        <v>5362.65</v>
      </c>
    </row>
    <row r="47" spans="2:12" ht="19.5" hidden="1" thickTop="1">
      <c r="B47" s="100">
        <v>1</v>
      </c>
      <c r="C47" s="77" t="s">
        <v>88</v>
      </c>
      <c r="D47" s="25" t="s">
        <v>84</v>
      </c>
      <c r="E47" s="39" t="s">
        <v>14</v>
      </c>
      <c r="F47" s="25" t="s">
        <v>10</v>
      </c>
      <c r="G47" s="25">
        <v>700</v>
      </c>
      <c r="H47" s="26">
        <v>0.21</v>
      </c>
      <c r="I47" s="38">
        <v>147</v>
      </c>
      <c r="J47" s="24" t="s">
        <v>31</v>
      </c>
      <c r="K47" s="41">
        <v>44663</v>
      </c>
    </row>
    <row r="48" spans="2:12" ht="18.75" hidden="1">
      <c r="B48" s="100">
        <v>2</v>
      </c>
      <c r="C48" s="24" t="s">
        <v>88</v>
      </c>
      <c r="D48" s="25" t="s">
        <v>56</v>
      </c>
      <c r="E48" s="39" t="s">
        <v>14</v>
      </c>
      <c r="F48" s="25" t="s">
        <v>10</v>
      </c>
      <c r="G48" s="25">
        <v>1260</v>
      </c>
      <c r="H48" s="26">
        <v>0.21</v>
      </c>
      <c r="I48" s="38">
        <v>264.59999999999997</v>
      </c>
      <c r="J48" s="24" t="s">
        <v>31</v>
      </c>
      <c r="K48" s="41">
        <v>44663</v>
      </c>
    </row>
    <row r="49" spans="2:12" ht="18.75" hidden="1">
      <c r="B49" s="100">
        <v>3</v>
      </c>
      <c r="C49" s="24" t="s">
        <v>88</v>
      </c>
      <c r="D49" s="25" t="s">
        <v>56</v>
      </c>
      <c r="E49" s="39" t="s">
        <v>16</v>
      </c>
      <c r="F49" s="25" t="s">
        <v>10</v>
      </c>
      <c r="G49" s="25">
        <v>4500</v>
      </c>
      <c r="H49" s="26">
        <v>0.3</v>
      </c>
      <c r="I49" s="38">
        <v>1350</v>
      </c>
      <c r="J49" s="24" t="s">
        <v>31</v>
      </c>
      <c r="K49" s="41">
        <v>44663</v>
      </c>
    </row>
    <row r="50" spans="2:12" ht="18.75" hidden="1">
      <c r="B50" s="100">
        <v>4</v>
      </c>
      <c r="C50" s="24" t="s">
        <v>88</v>
      </c>
      <c r="D50" s="25" t="s">
        <v>58</v>
      </c>
      <c r="E50" s="39" t="s">
        <v>16</v>
      </c>
      <c r="F50" s="25" t="s">
        <v>10</v>
      </c>
      <c r="G50" s="25">
        <v>2304</v>
      </c>
      <c r="H50" s="26">
        <v>0.3</v>
      </c>
      <c r="I50" s="38">
        <v>691.19999999999993</v>
      </c>
      <c r="J50" s="24" t="s">
        <v>31</v>
      </c>
      <c r="K50" s="41">
        <v>44663</v>
      </c>
    </row>
    <row r="51" spans="2:12" ht="18.75" hidden="1">
      <c r="B51" s="100">
        <v>5</v>
      </c>
      <c r="C51" s="24" t="s">
        <v>88</v>
      </c>
      <c r="D51" s="25" t="s">
        <v>56</v>
      </c>
      <c r="E51" s="39" t="s">
        <v>22</v>
      </c>
      <c r="F51" s="39" t="s">
        <v>10</v>
      </c>
      <c r="G51" s="25">
        <v>1610</v>
      </c>
      <c r="H51" s="26">
        <v>0.19</v>
      </c>
      <c r="I51" s="38">
        <v>305.89999999999998</v>
      </c>
      <c r="J51" s="24" t="s">
        <v>31</v>
      </c>
      <c r="K51" s="41">
        <v>44663</v>
      </c>
    </row>
    <row r="52" spans="2:12" ht="18.75" hidden="1">
      <c r="B52" s="100">
        <v>6</v>
      </c>
      <c r="C52" s="24" t="s">
        <v>88</v>
      </c>
      <c r="D52" s="25" t="s">
        <v>58</v>
      </c>
      <c r="E52" s="39" t="s">
        <v>22</v>
      </c>
      <c r="F52" s="39" t="s">
        <v>10</v>
      </c>
      <c r="G52" s="35">
        <v>2800</v>
      </c>
      <c r="H52" s="26">
        <v>0.19</v>
      </c>
      <c r="I52" s="38">
        <v>532</v>
      </c>
      <c r="J52" s="24" t="s">
        <v>31</v>
      </c>
      <c r="K52" s="41">
        <v>44663</v>
      </c>
    </row>
    <row r="53" spans="2:12" ht="18.75" hidden="1">
      <c r="B53" s="100">
        <v>7</v>
      </c>
      <c r="C53" s="24" t="s">
        <v>88</v>
      </c>
      <c r="D53" s="25" t="s">
        <v>56</v>
      </c>
      <c r="E53" s="39" t="s">
        <v>15</v>
      </c>
      <c r="F53" s="39" t="s">
        <v>10</v>
      </c>
      <c r="G53" s="35">
        <v>1080</v>
      </c>
      <c r="H53" s="26">
        <v>0.16</v>
      </c>
      <c r="I53" s="38">
        <v>172.8</v>
      </c>
      <c r="J53" s="24" t="s">
        <v>31</v>
      </c>
      <c r="K53" s="41">
        <v>44663</v>
      </c>
    </row>
    <row r="54" spans="2:12" ht="18.75" hidden="1">
      <c r="B54" s="100">
        <v>8</v>
      </c>
      <c r="C54" s="24" t="s">
        <v>88</v>
      </c>
      <c r="D54" s="25" t="s">
        <v>98</v>
      </c>
      <c r="E54" s="39" t="s">
        <v>36</v>
      </c>
      <c r="F54" s="39" t="s">
        <v>37</v>
      </c>
      <c r="G54" s="35">
        <v>2880</v>
      </c>
      <c r="H54" s="26">
        <v>0.45</v>
      </c>
      <c r="I54" s="38">
        <v>1296</v>
      </c>
      <c r="J54" s="24" t="s">
        <v>31</v>
      </c>
      <c r="K54" s="41">
        <v>44663</v>
      </c>
    </row>
    <row r="55" spans="2:12" hidden="1">
      <c r="B55" s="100">
        <v>9</v>
      </c>
      <c r="C55" s="24" t="s">
        <v>88</v>
      </c>
      <c r="D55" s="36" t="s">
        <v>63</v>
      </c>
      <c r="E55" s="36" t="s">
        <v>52</v>
      </c>
      <c r="F55" s="36" t="s">
        <v>10</v>
      </c>
      <c r="G55" s="36">
        <v>1875</v>
      </c>
      <c r="H55" s="89">
        <v>0.77</v>
      </c>
      <c r="I55" s="37">
        <v>1443.75</v>
      </c>
      <c r="J55" s="24" t="s">
        <v>31</v>
      </c>
      <c r="K55" s="41">
        <v>44663</v>
      </c>
    </row>
    <row r="56" spans="2:12" ht="18" hidden="1" thickBot="1">
      <c r="B56" s="101">
        <v>10</v>
      </c>
      <c r="C56" s="44" t="s">
        <v>88</v>
      </c>
      <c r="D56" s="102" t="s">
        <v>84</v>
      </c>
      <c r="E56" s="102" t="s">
        <v>52</v>
      </c>
      <c r="F56" s="102" t="s">
        <v>10</v>
      </c>
      <c r="G56" s="102">
        <v>1250</v>
      </c>
      <c r="H56" s="103">
        <v>0.77</v>
      </c>
      <c r="I56" s="75">
        <v>962.5</v>
      </c>
      <c r="J56" s="44" t="s">
        <v>31</v>
      </c>
      <c r="K56" s="52">
        <v>44663</v>
      </c>
      <c r="L56" s="117">
        <f>SUM(I47:I56)</f>
        <v>7165.75</v>
      </c>
    </row>
    <row r="57" spans="2:12" hidden="1">
      <c r="B57" s="100">
        <v>1</v>
      </c>
      <c r="C57" s="24" t="s">
        <v>89</v>
      </c>
      <c r="D57" s="18" t="s">
        <v>103</v>
      </c>
      <c r="E57" s="18" t="s">
        <v>104</v>
      </c>
      <c r="F57" s="18" t="s">
        <v>10</v>
      </c>
      <c r="G57" s="18">
        <v>5940</v>
      </c>
      <c r="H57" s="91">
        <v>0.46</v>
      </c>
      <c r="I57" s="40">
        <v>2732.4</v>
      </c>
      <c r="J57" s="24" t="s">
        <v>106</v>
      </c>
      <c r="K57" s="41">
        <v>44664</v>
      </c>
    </row>
    <row r="58" spans="2:12" ht="18" hidden="1" thickBot="1">
      <c r="B58" s="101">
        <v>2</v>
      </c>
      <c r="C58" s="44" t="s">
        <v>89</v>
      </c>
      <c r="D58" s="67" t="s">
        <v>105</v>
      </c>
      <c r="E58" s="67" t="s">
        <v>104</v>
      </c>
      <c r="F58" s="67" t="s">
        <v>10</v>
      </c>
      <c r="G58" s="67">
        <v>3660</v>
      </c>
      <c r="H58" s="90">
        <v>0.46</v>
      </c>
      <c r="I58" s="75">
        <v>1683.6000000000001</v>
      </c>
      <c r="J58" s="44" t="s">
        <v>106</v>
      </c>
      <c r="K58" s="52">
        <v>44664</v>
      </c>
      <c r="L58" s="117">
        <f>SUM(I57:I58)</f>
        <v>4416</v>
      </c>
    </row>
    <row r="59" spans="2:12" ht="18" hidden="1" thickTop="1">
      <c r="B59" s="100">
        <v>1</v>
      </c>
      <c r="C59" s="24" t="s">
        <v>90</v>
      </c>
      <c r="D59" s="18" t="s">
        <v>107</v>
      </c>
      <c r="E59" s="18" t="s">
        <v>47</v>
      </c>
      <c r="F59" s="18" t="s">
        <v>11</v>
      </c>
      <c r="G59" s="18">
        <v>3</v>
      </c>
      <c r="H59" s="91">
        <v>0.98</v>
      </c>
      <c r="I59" s="37">
        <v>2.94</v>
      </c>
      <c r="J59" s="24" t="s">
        <v>111</v>
      </c>
      <c r="K59" s="71">
        <v>44664</v>
      </c>
    </row>
    <row r="60" spans="2:12" hidden="1">
      <c r="B60" s="100">
        <v>2</v>
      </c>
      <c r="C60" s="24" t="s">
        <v>90</v>
      </c>
      <c r="D60" s="18" t="s">
        <v>107</v>
      </c>
      <c r="E60" s="18" t="s">
        <v>108</v>
      </c>
      <c r="F60" s="18" t="s">
        <v>11</v>
      </c>
      <c r="G60" s="18">
        <v>3</v>
      </c>
      <c r="H60" s="91">
        <v>1.67</v>
      </c>
      <c r="I60" s="37">
        <v>5.01</v>
      </c>
      <c r="J60" s="24" t="s">
        <v>111</v>
      </c>
      <c r="K60" s="41">
        <v>44664</v>
      </c>
    </row>
    <row r="61" spans="2:12" hidden="1">
      <c r="B61" s="100">
        <v>3</v>
      </c>
      <c r="C61" s="24" t="s">
        <v>90</v>
      </c>
      <c r="D61" s="18" t="s">
        <v>107</v>
      </c>
      <c r="E61" s="18" t="s">
        <v>109</v>
      </c>
      <c r="F61" s="18" t="s">
        <v>11</v>
      </c>
      <c r="G61" s="18">
        <v>3</v>
      </c>
      <c r="H61" s="91">
        <v>1.1200000000000001</v>
      </c>
      <c r="I61" s="37">
        <v>3.3600000000000003</v>
      </c>
      <c r="J61" s="24" t="s">
        <v>111</v>
      </c>
      <c r="K61" s="41">
        <v>44664</v>
      </c>
    </row>
    <row r="62" spans="2:12" hidden="1">
      <c r="B62" s="100">
        <v>4</v>
      </c>
      <c r="C62" s="24" t="s">
        <v>90</v>
      </c>
      <c r="D62" s="18" t="s">
        <v>107</v>
      </c>
      <c r="E62" s="18" t="s">
        <v>48</v>
      </c>
      <c r="F62" s="18" t="s">
        <v>11</v>
      </c>
      <c r="G62" s="18">
        <v>3</v>
      </c>
      <c r="H62" s="91">
        <v>1.71</v>
      </c>
      <c r="I62" s="37">
        <v>5.13</v>
      </c>
      <c r="J62" s="24" t="s">
        <v>111</v>
      </c>
      <c r="K62" s="41">
        <v>44664</v>
      </c>
    </row>
    <row r="63" spans="2:12" hidden="1">
      <c r="B63" s="100">
        <v>5</v>
      </c>
      <c r="C63" s="24" t="s">
        <v>90</v>
      </c>
      <c r="D63" s="18" t="s">
        <v>107</v>
      </c>
      <c r="E63" s="18" t="s">
        <v>40</v>
      </c>
      <c r="F63" s="18" t="s">
        <v>11</v>
      </c>
      <c r="G63" s="18">
        <v>3</v>
      </c>
      <c r="H63" s="91">
        <v>0.7</v>
      </c>
      <c r="I63" s="37">
        <v>2.0999999999999996</v>
      </c>
      <c r="J63" s="24" t="s">
        <v>111</v>
      </c>
      <c r="K63" s="41">
        <v>44664</v>
      </c>
    </row>
    <row r="64" spans="2:12" ht="18" hidden="1" thickBot="1">
      <c r="B64" s="101">
        <v>6</v>
      </c>
      <c r="C64" s="44" t="s">
        <v>90</v>
      </c>
      <c r="D64" s="67" t="s">
        <v>107</v>
      </c>
      <c r="E64" s="67" t="s">
        <v>110</v>
      </c>
      <c r="F64" s="67" t="s">
        <v>10</v>
      </c>
      <c r="G64" s="67">
        <v>3</v>
      </c>
      <c r="H64" s="90">
        <v>1.47</v>
      </c>
      <c r="I64" s="105">
        <v>4.41</v>
      </c>
      <c r="J64" s="44" t="s">
        <v>111</v>
      </c>
      <c r="K64" s="52">
        <v>44664</v>
      </c>
      <c r="L64" s="117">
        <f>SUM(I59:I64)</f>
        <v>22.95</v>
      </c>
    </row>
    <row r="65" spans="2:12" hidden="1">
      <c r="B65" s="100">
        <v>1</v>
      </c>
      <c r="C65" s="24" t="s">
        <v>91</v>
      </c>
      <c r="D65" s="18" t="s">
        <v>38</v>
      </c>
      <c r="E65" s="18" t="s">
        <v>22</v>
      </c>
      <c r="F65" s="18" t="s">
        <v>10</v>
      </c>
      <c r="G65" s="18">
        <v>2800</v>
      </c>
      <c r="H65" s="91">
        <v>0.19</v>
      </c>
      <c r="I65" s="106">
        <v>532</v>
      </c>
      <c r="J65" s="18" t="s">
        <v>31</v>
      </c>
      <c r="K65" s="41">
        <v>44669</v>
      </c>
    </row>
    <row r="66" spans="2:12" hidden="1">
      <c r="B66" s="100">
        <v>2</v>
      </c>
      <c r="C66" s="24" t="s">
        <v>91</v>
      </c>
      <c r="D66" s="18" t="s">
        <v>84</v>
      </c>
      <c r="E66" s="18" t="s">
        <v>22</v>
      </c>
      <c r="F66" s="18" t="s">
        <v>10</v>
      </c>
      <c r="G66" s="18">
        <v>2240</v>
      </c>
      <c r="H66" s="91">
        <v>0.19</v>
      </c>
      <c r="I66" s="106">
        <v>425.6</v>
      </c>
      <c r="J66" s="18" t="s">
        <v>31</v>
      </c>
      <c r="K66" s="41">
        <v>44669</v>
      </c>
    </row>
    <row r="67" spans="2:12" hidden="1">
      <c r="B67" s="100">
        <v>3</v>
      </c>
      <c r="C67" s="24" t="s">
        <v>91</v>
      </c>
      <c r="D67" s="18" t="s">
        <v>65</v>
      </c>
      <c r="E67" s="18" t="s">
        <v>36</v>
      </c>
      <c r="F67" s="18" t="s">
        <v>37</v>
      </c>
      <c r="G67" s="18">
        <v>6696</v>
      </c>
      <c r="H67" s="91">
        <v>0.45</v>
      </c>
      <c r="I67" s="106">
        <v>3013.2000000000003</v>
      </c>
      <c r="J67" s="18" t="s">
        <v>31</v>
      </c>
      <c r="K67" s="41">
        <v>44669</v>
      </c>
    </row>
    <row r="68" spans="2:12" hidden="1">
      <c r="B68" s="100">
        <v>4</v>
      </c>
      <c r="C68" s="24" t="s">
        <v>91</v>
      </c>
      <c r="D68" s="18" t="s">
        <v>65</v>
      </c>
      <c r="E68" s="18" t="s">
        <v>57</v>
      </c>
      <c r="F68" s="18" t="s">
        <v>11</v>
      </c>
      <c r="G68" s="18">
        <v>840</v>
      </c>
      <c r="H68" s="91">
        <v>0.77</v>
      </c>
      <c r="I68" s="106">
        <v>646.80000000000007</v>
      </c>
      <c r="J68" s="18" t="s">
        <v>31</v>
      </c>
      <c r="K68" s="41">
        <v>44669</v>
      </c>
    </row>
    <row r="69" spans="2:12" hidden="1">
      <c r="B69" s="100">
        <v>5</v>
      </c>
      <c r="C69" s="24" t="s">
        <v>91</v>
      </c>
      <c r="D69" s="18" t="s">
        <v>84</v>
      </c>
      <c r="E69" s="18" t="s">
        <v>39</v>
      </c>
      <c r="F69" s="18" t="s">
        <v>11</v>
      </c>
      <c r="G69" s="18">
        <v>120</v>
      </c>
      <c r="H69" s="91">
        <v>0.77</v>
      </c>
      <c r="I69" s="106">
        <v>92.4</v>
      </c>
      <c r="J69" s="18" t="s">
        <v>31</v>
      </c>
      <c r="K69" s="41">
        <v>44669</v>
      </c>
    </row>
    <row r="70" spans="2:12" hidden="1">
      <c r="B70" s="100">
        <v>6</v>
      </c>
      <c r="C70" s="24" t="s">
        <v>91</v>
      </c>
      <c r="D70" s="18" t="s">
        <v>58</v>
      </c>
      <c r="E70" s="18" t="s">
        <v>15</v>
      </c>
      <c r="F70" s="18" t="s">
        <v>10</v>
      </c>
      <c r="G70" s="18">
        <v>2400</v>
      </c>
      <c r="H70" s="91">
        <v>0.16</v>
      </c>
      <c r="I70" s="106">
        <v>384</v>
      </c>
      <c r="J70" s="18" t="s">
        <v>31</v>
      </c>
      <c r="K70" s="41">
        <v>44669</v>
      </c>
    </row>
    <row r="71" spans="2:12" hidden="1">
      <c r="B71" s="100">
        <v>7</v>
      </c>
      <c r="C71" s="24" t="s">
        <v>91</v>
      </c>
      <c r="D71" s="18" t="s">
        <v>38</v>
      </c>
      <c r="E71" s="18" t="s">
        <v>15</v>
      </c>
      <c r="F71" s="18" t="s">
        <v>10</v>
      </c>
      <c r="G71" s="18">
        <v>1920</v>
      </c>
      <c r="H71" s="91">
        <v>0.16</v>
      </c>
      <c r="I71" s="106">
        <v>307.2</v>
      </c>
      <c r="J71" s="18" t="s">
        <v>31</v>
      </c>
      <c r="K71" s="41">
        <v>44669</v>
      </c>
    </row>
    <row r="72" spans="2:12">
      <c r="B72" s="100">
        <v>8</v>
      </c>
      <c r="C72" s="24" t="s">
        <v>91</v>
      </c>
      <c r="D72" s="18" t="s">
        <v>112</v>
      </c>
      <c r="E72" s="18" t="s">
        <v>64</v>
      </c>
      <c r="F72" s="18" t="s">
        <v>44</v>
      </c>
      <c r="G72" s="18">
        <v>1200</v>
      </c>
      <c r="H72" s="91">
        <v>0.06</v>
      </c>
      <c r="I72" s="106">
        <v>72</v>
      </c>
      <c r="J72" s="18" t="s">
        <v>31</v>
      </c>
      <c r="K72" s="41">
        <v>44669</v>
      </c>
    </row>
    <row r="73" spans="2:12" hidden="1">
      <c r="B73" s="100">
        <v>9</v>
      </c>
      <c r="C73" s="24" t="s">
        <v>91</v>
      </c>
      <c r="D73" s="18" t="s">
        <v>97</v>
      </c>
      <c r="E73" s="18" t="s">
        <v>62</v>
      </c>
      <c r="F73" s="18" t="s">
        <v>11</v>
      </c>
      <c r="G73" s="18">
        <v>4500</v>
      </c>
      <c r="H73" s="91">
        <v>0.42</v>
      </c>
      <c r="I73" s="106">
        <v>1890</v>
      </c>
      <c r="J73" s="18" t="s">
        <v>31</v>
      </c>
      <c r="K73" s="41">
        <v>44669</v>
      </c>
    </row>
    <row r="74" spans="2:12" ht="18" hidden="1" thickBot="1">
      <c r="B74" s="101">
        <v>10</v>
      </c>
      <c r="C74" s="44" t="s">
        <v>91</v>
      </c>
      <c r="D74" s="67" t="s">
        <v>94</v>
      </c>
      <c r="E74" s="67" t="s">
        <v>62</v>
      </c>
      <c r="F74" s="67" t="s">
        <v>11</v>
      </c>
      <c r="G74" s="67">
        <v>2700</v>
      </c>
      <c r="H74" s="90">
        <v>0.42</v>
      </c>
      <c r="I74" s="105">
        <v>1134</v>
      </c>
      <c r="J74" s="67" t="s">
        <v>31</v>
      </c>
      <c r="K74" s="52">
        <v>44669</v>
      </c>
      <c r="L74" s="117">
        <f>SUM(I65:I74)</f>
        <v>8497.2000000000007</v>
      </c>
    </row>
    <row r="75" spans="2:12" hidden="1">
      <c r="B75" s="100">
        <v>1</v>
      </c>
      <c r="C75" s="24" t="s">
        <v>92</v>
      </c>
      <c r="D75" s="18" t="s">
        <v>82</v>
      </c>
      <c r="E75" s="18" t="s">
        <v>52</v>
      </c>
      <c r="F75" s="18" t="s">
        <v>10</v>
      </c>
      <c r="G75" s="18">
        <v>2500</v>
      </c>
      <c r="H75" s="91">
        <v>0.77</v>
      </c>
      <c r="I75" s="106">
        <v>1925</v>
      </c>
      <c r="J75" s="18" t="s">
        <v>31</v>
      </c>
      <c r="K75" s="41">
        <v>44669</v>
      </c>
    </row>
    <row r="76" spans="2:12" hidden="1">
      <c r="B76" s="100">
        <v>2</v>
      </c>
      <c r="C76" s="24" t="s">
        <v>92</v>
      </c>
      <c r="D76" s="18" t="s">
        <v>85</v>
      </c>
      <c r="E76" s="18" t="s">
        <v>52</v>
      </c>
      <c r="F76" s="18" t="s">
        <v>10</v>
      </c>
      <c r="G76" s="18">
        <v>500</v>
      </c>
      <c r="H76" s="91">
        <v>0.77</v>
      </c>
      <c r="I76" s="106">
        <v>385</v>
      </c>
      <c r="J76" s="18" t="s">
        <v>31</v>
      </c>
      <c r="K76" s="41">
        <v>44669</v>
      </c>
    </row>
    <row r="77" spans="2:12" hidden="1">
      <c r="B77" s="100">
        <v>3</v>
      </c>
      <c r="C77" s="24" t="s">
        <v>92</v>
      </c>
      <c r="D77" s="18" t="s">
        <v>84</v>
      </c>
      <c r="E77" s="18" t="s">
        <v>22</v>
      </c>
      <c r="F77" s="18" t="s">
        <v>10</v>
      </c>
      <c r="G77" s="18">
        <v>2520</v>
      </c>
      <c r="H77" s="91">
        <v>0.19</v>
      </c>
      <c r="I77" s="106">
        <v>478.8</v>
      </c>
      <c r="J77" s="18" t="s">
        <v>31</v>
      </c>
      <c r="K77" s="41">
        <v>44669</v>
      </c>
    </row>
    <row r="78" spans="2:12" hidden="1">
      <c r="B78" s="100">
        <v>4</v>
      </c>
      <c r="C78" s="24" t="s">
        <v>92</v>
      </c>
      <c r="D78" s="18" t="s">
        <v>94</v>
      </c>
      <c r="E78" s="18" t="s">
        <v>62</v>
      </c>
      <c r="F78" s="18" t="s">
        <v>11</v>
      </c>
      <c r="G78" s="18">
        <v>7200</v>
      </c>
      <c r="H78" s="91">
        <v>0.42</v>
      </c>
      <c r="I78" s="106">
        <v>3024</v>
      </c>
      <c r="J78" s="18" t="s">
        <v>31</v>
      </c>
      <c r="K78" s="41">
        <v>44669</v>
      </c>
    </row>
    <row r="79" spans="2:12" hidden="1">
      <c r="B79" s="100">
        <v>5</v>
      </c>
      <c r="C79" s="24" t="s">
        <v>92</v>
      </c>
      <c r="D79" s="18" t="s">
        <v>84</v>
      </c>
      <c r="E79" s="18" t="s">
        <v>15</v>
      </c>
      <c r="F79" s="18" t="s">
        <v>10</v>
      </c>
      <c r="G79" s="18">
        <v>4320</v>
      </c>
      <c r="H79" s="91">
        <v>0.16</v>
      </c>
      <c r="I79" s="106">
        <v>691.2</v>
      </c>
      <c r="J79" s="18" t="s">
        <v>31</v>
      </c>
      <c r="K79" s="41">
        <v>44669</v>
      </c>
    </row>
    <row r="80" spans="2:12" hidden="1">
      <c r="B80" s="100">
        <v>6</v>
      </c>
      <c r="C80" s="24" t="s">
        <v>92</v>
      </c>
      <c r="D80" s="18" t="s">
        <v>38</v>
      </c>
      <c r="E80" s="18" t="s">
        <v>16</v>
      </c>
      <c r="F80" s="18" t="s">
        <v>10</v>
      </c>
      <c r="G80" s="18">
        <v>2052</v>
      </c>
      <c r="H80" s="91">
        <v>0.3</v>
      </c>
      <c r="I80" s="106">
        <v>615.6</v>
      </c>
      <c r="J80" s="18" t="s">
        <v>31</v>
      </c>
      <c r="K80" s="41">
        <v>44669</v>
      </c>
    </row>
    <row r="81" spans="1:12" hidden="1">
      <c r="B81" s="100">
        <v>7</v>
      </c>
      <c r="C81" s="24" t="s">
        <v>92</v>
      </c>
      <c r="D81" s="18" t="s">
        <v>115</v>
      </c>
      <c r="E81" s="18" t="s">
        <v>116</v>
      </c>
      <c r="F81" s="18" t="s">
        <v>11</v>
      </c>
      <c r="G81" s="18">
        <v>480</v>
      </c>
      <c r="H81" s="91">
        <v>0.28000000000000003</v>
      </c>
      <c r="I81" s="106">
        <v>134.4</v>
      </c>
      <c r="J81" s="18" t="s">
        <v>31</v>
      </c>
      <c r="K81" s="41">
        <v>44669</v>
      </c>
    </row>
    <row r="82" spans="1:12" ht="18" hidden="1" thickBot="1">
      <c r="B82" s="101">
        <v>8</v>
      </c>
      <c r="C82" s="44" t="s">
        <v>92</v>
      </c>
      <c r="D82" s="67" t="s">
        <v>117</v>
      </c>
      <c r="E82" s="67" t="s">
        <v>116</v>
      </c>
      <c r="F82" s="67" t="s">
        <v>11</v>
      </c>
      <c r="G82" s="67">
        <v>480</v>
      </c>
      <c r="H82" s="90">
        <v>0.28000000000000003</v>
      </c>
      <c r="I82" s="105">
        <v>134.4</v>
      </c>
      <c r="J82" s="67" t="s">
        <v>31</v>
      </c>
      <c r="K82" s="52">
        <v>44669</v>
      </c>
      <c r="L82" s="117">
        <f>SUM(I75:I82)</f>
        <v>7388.4</v>
      </c>
    </row>
    <row r="83" spans="1:12" hidden="1">
      <c r="B83" s="100">
        <v>1</v>
      </c>
      <c r="C83" s="24" t="s">
        <v>93</v>
      </c>
      <c r="D83" s="18" t="s">
        <v>118</v>
      </c>
      <c r="E83" s="18" t="s">
        <v>96</v>
      </c>
      <c r="F83" s="18" t="s">
        <v>11</v>
      </c>
      <c r="G83" s="18">
        <v>600</v>
      </c>
      <c r="H83" s="91">
        <v>0.28000000000000003</v>
      </c>
      <c r="I83" s="106">
        <v>168.00000000000003</v>
      </c>
      <c r="J83" s="18" t="s">
        <v>31</v>
      </c>
      <c r="K83" s="41">
        <v>44670</v>
      </c>
    </row>
    <row r="84" spans="1:12" hidden="1">
      <c r="B84" s="100">
        <v>2</v>
      </c>
      <c r="C84" s="24" t="s">
        <v>93</v>
      </c>
      <c r="D84" s="18" t="s">
        <v>85</v>
      </c>
      <c r="E84" s="18" t="s">
        <v>52</v>
      </c>
      <c r="F84" s="18" t="s">
        <v>10</v>
      </c>
      <c r="G84" s="18">
        <v>2000</v>
      </c>
      <c r="H84" s="91">
        <v>0.77</v>
      </c>
      <c r="I84" s="106">
        <v>1540</v>
      </c>
      <c r="J84" s="18" t="s">
        <v>31</v>
      </c>
      <c r="K84" s="41">
        <v>44670</v>
      </c>
    </row>
    <row r="85" spans="1:12" hidden="1">
      <c r="B85" s="100">
        <v>3</v>
      </c>
      <c r="C85" s="24" t="s">
        <v>93</v>
      </c>
      <c r="D85" s="18" t="s">
        <v>59</v>
      </c>
      <c r="E85" s="18" t="s">
        <v>52</v>
      </c>
      <c r="F85" s="18" t="s">
        <v>10</v>
      </c>
      <c r="G85" s="18">
        <v>2250</v>
      </c>
      <c r="H85" s="91">
        <v>0.77</v>
      </c>
      <c r="I85" s="106">
        <v>1732.5</v>
      </c>
      <c r="J85" s="18" t="s">
        <v>31</v>
      </c>
      <c r="K85" s="41">
        <v>44670</v>
      </c>
    </row>
    <row r="86" spans="1:12" hidden="1">
      <c r="B86" s="100">
        <v>4</v>
      </c>
      <c r="C86" s="24" t="s">
        <v>93</v>
      </c>
      <c r="D86" s="18" t="s">
        <v>85</v>
      </c>
      <c r="E86" s="18" t="s">
        <v>54</v>
      </c>
      <c r="F86" s="18" t="s">
        <v>10</v>
      </c>
      <c r="G86" s="18">
        <v>250</v>
      </c>
      <c r="H86" s="91">
        <v>0.77</v>
      </c>
      <c r="I86" s="106">
        <v>192.5</v>
      </c>
      <c r="J86" s="18" t="s">
        <v>31</v>
      </c>
      <c r="K86" s="41">
        <v>44670</v>
      </c>
    </row>
    <row r="87" spans="1:12" hidden="1">
      <c r="B87" s="100">
        <v>5</v>
      </c>
      <c r="C87" s="24" t="s">
        <v>93</v>
      </c>
      <c r="D87" s="18" t="s">
        <v>82</v>
      </c>
      <c r="E87" s="18" t="s">
        <v>54</v>
      </c>
      <c r="F87" s="18" t="s">
        <v>10</v>
      </c>
      <c r="G87" s="18">
        <v>2500</v>
      </c>
      <c r="H87" s="91">
        <v>0.77</v>
      </c>
      <c r="I87" s="106">
        <v>1925</v>
      </c>
      <c r="J87" s="18" t="s">
        <v>31</v>
      </c>
      <c r="K87" s="41">
        <v>44670</v>
      </c>
    </row>
    <row r="88" spans="1:12" hidden="1">
      <c r="B88" s="100">
        <v>6</v>
      </c>
      <c r="C88" s="24" t="s">
        <v>93</v>
      </c>
      <c r="D88" s="18" t="s">
        <v>59</v>
      </c>
      <c r="E88" s="18" t="s">
        <v>54</v>
      </c>
      <c r="F88" s="18" t="s">
        <v>10</v>
      </c>
      <c r="G88" s="18">
        <v>1500</v>
      </c>
      <c r="H88" s="91">
        <v>0.77</v>
      </c>
      <c r="I88" s="106">
        <v>1155</v>
      </c>
      <c r="J88" s="18" t="s">
        <v>31</v>
      </c>
      <c r="K88" s="41">
        <v>44670</v>
      </c>
    </row>
    <row r="89" spans="1:12" hidden="1">
      <c r="B89" s="100">
        <v>7</v>
      </c>
      <c r="C89" s="24" t="s">
        <v>93</v>
      </c>
      <c r="D89" s="18" t="s">
        <v>94</v>
      </c>
      <c r="E89" s="18" t="s">
        <v>62</v>
      </c>
      <c r="F89" s="18" t="s">
        <v>11</v>
      </c>
      <c r="G89" s="18">
        <v>2880</v>
      </c>
      <c r="H89" s="91">
        <v>0.42</v>
      </c>
      <c r="I89" s="106">
        <v>1209.5999999999999</v>
      </c>
      <c r="J89" s="18" t="s">
        <v>31</v>
      </c>
      <c r="K89" s="41">
        <v>44670</v>
      </c>
    </row>
    <row r="90" spans="1:12" ht="18" hidden="1" thickBot="1">
      <c r="B90" s="101">
        <v>8</v>
      </c>
      <c r="C90" s="44" t="s">
        <v>93</v>
      </c>
      <c r="D90" s="67" t="s">
        <v>95</v>
      </c>
      <c r="E90" s="67" t="s">
        <v>36</v>
      </c>
      <c r="F90" s="67" t="s">
        <v>37</v>
      </c>
      <c r="G90" s="67">
        <v>6912</v>
      </c>
      <c r="H90" s="90">
        <v>0.45</v>
      </c>
      <c r="I90" s="105">
        <v>3110.4</v>
      </c>
      <c r="J90" s="67" t="s">
        <v>31</v>
      </c>
      <c r="K90" s="52">
        <v>44670</v>
      </c>
      <c r="L90" s="117">
        <f>SUM(I83:I90)</f>
        <v>11033</v>
      </c>
    </row>
    <row r="91" spans="1:12" ht="18.75" hidden="1" thickTop="1" thickBot="1">
      <c r="A91" s="42"/>
      <c r="B91" s="104">
        <v>1</v>
      </c>
      <c r="C91" s="50" t="s">
        <v>99</v>
      </c>
      <c r="D91" s="66" t="s">
        <v>84</v>
      </c>
      <c r="E91" s="66" t="s">
        <v>25</v>
      </c>
      <c r="F91" s="66" t="s">
        <v>11</v>
      </c>
      <c r="G91" s="66">
        <v>10200</v>
      </c>
      <c r="H91" s="92">
        <v>0.09</v>
      </c>
      <c r="I91" s="119">
        <v>918</v>
      </c>
      <c r="J91" s="66" t="s">
        <v>31</v>
      </c>
      <c r="K91" s="51">
        <v>44671</v>
      </c>
      <c r="L91" s="117">
        <f>SUM(I91)</f>
        <v>918</v>
      </c>
    </row>
    <row r="92" spans="1:12" hidden="1">
      <c r="B92" s="100">
        <v>1</v>
      </c>
      <c r="C92" s="24" t="s">
        <v>100</v>
      </c>
      <c r="D92" s="18" t="s">
        <v>94</v>
      </c>
      <c r="E92" s="18" t="s">
        <v>57</v>
      </c>
      <c r="F92" s="18" t="s">
        <v>11</v>
      </c>
      <c r="G92" s="18">
        <v>960</v>
      </c>
      <c r="H92" s="91">
        <v>0.77</v>
      </c>
      <c r="I92" s="106">
        <v>739.2</v>
      </c>
      <c r="J92" s="18" t="s">
        <v>31</v>
      </c>
      <c r="K92" s="41">
        <v>44672</v>
      </c>
    </row>
    <row r="93" spans="1:12" hidden="1">
      <c r="B93" s="100">
        <v>2</v>
      </c>
      <c r="C93" s="24" t="s">
        <v>100</v>
      </c>
      <c r="D93" s="18" t="s">
        <v>84</v>
      </c>
      <c r="E93" s="18" t="s">
        <v>39</v>
      </c>
      <c r="F93" s="18" t="s">
        <v>11</v>
      </c>
      <c r="G93" s="18">
        <v>680</v>
      </c>
      <c r="H93" s="91">
        <v>0.77</v>
      </c>
      <c r="I93" s="106">
        <v>523.6</v>
      </c>
      <c r="J93" s="18" t="s">
        <v>31</v>
      </c>
      <c r="K93" s="41">
        <v>44672</v>
      </c>
    </row>
    <row r="94" spans="1:12" hidden="1">
      <c r="B94" s="100">
        <v>3</v>
      </c>
      <c r="C94" s="24" t="s">
        <v>100</v>
      </c>
      <c r="D94" s="18" t="s">
        <v>65</v>
      </c>
      <c r="E94" s="18" t="s">
        <v>39</v>
      </c>
      <c r="F94" s="18" t="s">
        <v>11</v>
      </c>
      <c r="G94" s="18">
        <v>640</v>
      </c>
      <c r="H94" s="91">
        <v>0.77</v>
      </c>
      <c r="I94" s="106">
        <v>492.8</v>
      </c>
      <c r="J94" s="18" t="s">
        <v>31</v>
      </c>
      <c r="K94" s="41">
        <v>44672</v>
      </c>
    </row>
    <row r="95" spans="1:12" hidden="1">
      <c r="B95" s="100">
        <v>4</v>
      </c>
      <c r="C95" s="24" t="s">
        <v>100</v>
      </c>
      <c r="D95" s="18" t="s">
        <v>94</v>
      </c>
      <c r="E95" s="18" t="s">
        <v>62</v>
      </c>
      <c r="F95" s="18" t="s">
        <v>11</v>
      </c>
      <c r="G95" s="18">
        <v>3690</v>
      </c>
      <c r="H95" s="91">
        <v>0.42</v>
      </c>
      <c r="I95" s="106">
        <v>1549.8</v>
      </c>
      <c r="J95" s="18" t="s">
        <v>31</v>
      </c>
      <c r="K95" s="41">
        <v>44672</v>
      </c>
    </row>
    <row r="96" spans="1:12" hidden="1">
      <c r="B96" s="100">
        <v>5</v>
      </c>
      <c r="C96" s="24" t="s">
        <v>100</v>
      </c>
      <c r="D96" s="18" t="s">
        <v>65</v>
      </c>
      <c r="E96" s="18" t="s">
        <v>57</v>
      </c>
      <c r="F96" s="18" t="s">
        <v>11</v>
      </c>
      <c r="G96" s="18">
        <v>360</v>
      </c>
      <c r="H96" s="91">
        <v>0.77</v>
      </c>
      <c r="I96" s="106">
        <v>277.2</v>
      </c>
      <c r="J96" s="18" t="s">
        <v>31</v>
      </c>
      <c r="K96" s="41">
        <v>44672</v>
      </c>
    </row>
    <row r="97" spans="1:12" ht="18" hidden="1" thickBot="1">
      <c r="A97" s="42"/>
      <c r="B97" s="101">
        <v>6</v>
      </c>
      <c r="C97" s="44" t="s">
        <v>100</v>
      </c>
      <c r="D97" s="67" t="s">
        <v>105</v>
      </c>
      <c r="E97" s="67" t="s">
        <v>104</v>
      </c>
      <c r="F97" s="67" t="s">
        <v>10</v>
      </c>
      <c r="G97" s="67">
        <v>4260</v>
      </c>
      <c r="H97" s="90">
        <v>0.46</v>
      </c>
      <c r="I97" s="105">
        <v>1959.6000000000001</v>
      </c>
      <c r="J97" s="67" t="s">
        <v>31</v>
      </c>
      <c r="K97" s="52">
        <v>44672</v>
      </c>
      <c r="L97" s="117">
        <f>SUM(I92:I97)</f>
        <v>5542.2</v>
      </c>
    </row>
    <row r="98" spans="1:12" ht="18" hidden="1" thickTop="1">
      <c r="B98" s="100">
        <v>1</v>
      </c>
      <c r="C98" s="24" t="s">
        <v>102</v>
      </c>
      <c r="D98" s="18" t="s">
        <v>119</v>
      </c>
      <c r="E98" s="18" t="s">
        <v>57</v>
      </c>
      <c r="F98" s="18" t="s">
        <v>11</v>
      </c>
      <c r="G98" s="18">
        <v>240</v>
      </c>
      <c r="H98" s="91">
        <v>0.77</v>
      </c>
      <c r="I98" s="106">
        <v>184.8</v>
      </c>
      <c r="J98" s="18" t="s">
        <v>31</v>
      </c>
      <c r="K98" s="71">
        <v>44677</v>
      </c>
    </row>
    <row r="99" spans="1:12" hidden="1">
      <c r="B99" s="100">
        <v>2</v>
      </c>
      <c r="C99" s="24" t="s">
        <v>102</v>
      </c>
      <c r="D99" s="18" t="s">
        <v>94</v>
      </c>
      <c r="E99" s="18" t="s">
        <v>57</v>
      </c>
      <c r="F99" s="18" t="s">
        <v>11</v>
      </c>
      <c r="G99" s="18">
        <v>600</v>
      </c>
      <c r="H99" s="91">
        <v>0.77</v>
      </c>
      <c r="I99" s="106">
        <v>462</v>
      </c>
      <c r="J99" s="18" t="s">
        <v>31</v>
      </c>
      <c r="K99" s="41">
        <v>44677</v>
      </c>
    </row>
    <row r="100" spans="1:12" hidden="1">
      <c r="B100" s="100">
        <v>3</v>
      </c>
      <c r="C100" s="24" t="s">
        <v>102</v>
      </c>
      <c r="D100" s="18" t="s">
        <v>112</v>
      </c>
      <c r="E100" s="18" t="s">
        <v>57</v>
      </c>
      <c r="F100" s="18" t="s">
        <v>11</v>
      </c>
      <c r="G100" s="18">
        <v>120</v>
      </c>
      <c r="H100" s="91">
        <v>0.77</v>
      </c>
      <c r="I100" s="106">
        <v>92.4</v>
      </c>
      <c r="J100" s="18" t="s">
        <v>31</v>
      </c>
      <c r="K100" s="41">
        <v>44677</v>
      </c>
    </row>
    <row r="101" spans="1:12" hidden="1">
      <c r="B101" s="100">
        <v>4</v>
      </c>
      <c r="C101" s="24" t="s">
        <v>102</v>
      </c>
      <c r="D101" s="18" t="s">
        <v>94</v>
      </c>
      <c r="E101" s="18" t="s">
        <v>62</v>
      </c>
      <c r="F101" s="18" t="s">
        <v>11</v>
      </c>
      <c r="G101" s="18">
        <v>630</v>
      </c>
      <c r="H101" s="91">
        <v>0.42</v>
      </c>
      <c r="I101" s="106">
        <v>264.59999999999997</v>
      </c>
      <c r="J101" s="18" t="s">
        <v>31</v>
      </c>
      <c r="K101" s="41">
        <v>44677</v>
      </c>
    </row>
    <row r="102" spans="1:12" hidden="1">
      <c r="B102" s="100">
        <v>5</v>
      </c>
      <c r="C102" s="24" t="s">
        <v>102</v>
      </c>
      <c r="D102" s="18" t="s">
        <v>65</v>
      </c>
      <c r="E102" s="18" t="s">
        <v>39</v>
      </c>
      <c r="F102" s="18" t="s">
        <v>11</v>
      </c>
      <c r="G102" s="18">
        <v>960</v>
      </c>
      <c r="H102" s="91">
        <v>0.77</v>
      </c>
      <c r="I102" s="106">
        <v>739.2</v>
      </c>
      <c r="J102" s="18" t="s">
        <v>31</v>
      </c>
      <c r="K102" s="41">
        <v>44677</v>
      </c>
    </row>
    <row r="103" spans="1:12" hidden="1">
      <c r="B103" s="100">
        <v>6</v>
      </c>
      <c r="C103" s="24" t="s">
        <v>102</v>
      </c>
      <c r="D103" s="18" t="s">
        <v>112</v>
      </c>
      <c r="E103" s="18" t="s">
        <v>39</v>
      </c>
      <c r="F103" s="18" t="s">
        <v>11</v>
      </c>
      <c r="G103" s="18">
        <v>640</v>
      </c>
      <c r="H103" s="91">
        <v>0.77</v>
      </c>
      <c r="I103" s="106">
        <v>492.8</v>
      </c>
      <c r="J103" s="18" t="s">
        <v>31</v>
      </c>
      <c r="K103" s="41">
        <v>44677</v>
      </c>
    </row>
    <row r="104" spans="1:12" hidden="1">
      <c r="B104" s="100">
        <v>7</v>
      </c>
      <c r="C104" s="24" t="s">
        <v>102</v>
      </c>
      <c r="D104" s="18" t="s">
        <v>65</v>
      </c>
      <c r="E104" s="18" t="s">
        <v>36</v>
      </c>
      <c r="F104" s="18" t="s">
        <v>37</v>
      </c>
      <c r="G104" s="18">
        <v>3456</v>
      </c>
      <c r="H104" s="91">
        <v>0.45</v>
      </c>
      <c r="I104" s="106">
        <v>1555.2</v>
      </c>
      <c r="J104" s="18" t="s">
        <v>31</v>
      </c>
      <c r="K104" s="41">
        <v>44677</v>
      </c>
    </row>
    <row r="105" spans="1:12" hidden="1">
      <c r="B105" s="100">
        <v>8</v>
      </c>
      <c r="C105" s="24" t="s">
        <v>102</v>
      </c>
      <c r="D105" s="18" t="s">
        <v>95</v>
      </c>
      <c r="E105" s="18" t="s">
        <v>62</v>
      </c>
      <c r="F105" s="18" t="s">
        <v>11</v>
      </c>
      <c r="G105" s="18">
        <v>10890</v>
      </c>
      <c r="H105" s="91">
        <v>0.42</v>
      </c>
      <c r="I105" s="106">
        <v>4573.8</v>
      </c>
      <c r="J105" s="18" t="s">
        <v>31</v>
      </c>
      <c r="K105" s="41">
        <v>44677</v>
      </c>
    </row>
    <row r="106" spans="1:12" hidden="1">
      <c r="B106" s="100">
        <v>9</v>
      </c>
      <c r="C106" s="24" t="s">
        <v>102</v>
      </c>
      <c r="D106" s="18" t="s">
        <v>56</v>
      </c>
      <c r="E106" s="18" t="s">
        <v>14</v>
      </c>
      <c r="F106" s="18" t="s">
        <v>10</v>
      </c>
      <c r="G106" s="18">
        <v>1540</v>
      </c>
      <c r="H106" s="91">
        <v>0.21</v>
      </c>
      <c r="I106" s="106">
        <v>323.39999999999998</v>
      </c>
      <c r="J106" s="18" t="s">
        <v>31</v>
      </c>
      <c r="K106" s="41">
        <v>44677</v>
      </c>
    </row>
    <row r="107" spans="1:12" hidden="1">
      <c r="B107" s="100">
        <v>10</v>
      </c>
      <c r="C107" s="24" t="s">
        <v>102</v>
      </c>
      <c r="D107" s="18" t="s">
        <v>58</v>
      </c>
      <c r="E107" s="18" t="s">
        <v>14</v>
      </c>
      <c r="F107" s="18" t="s">
        <v>10</v>
      </c>
      <c r="G107" s="18">
        <v>2800</v>
      </c>
      <c r="H107" s="91">
        <v>0.21</v>
      </c>
      <c r="I107" s="106">
        <v>588</v>
      </c>
      <c r="J107" s="18" t="s">
        <v>31</v>
      </c>
      <c r="K107" s="41">
        <v>44677</v>
      </c>
    </row>
    <row r="108" spans="1:12" ht="18" hidden="1" thickBot="1">
      <c r="A108" s="42"/>
      <c r="B108" s="101">
        <v>11</v>
      </c>
      <c r="C108" s="44" t="s">
        <v>102</v>
      </c>
      <c r="D108" s="67" t="s">
        <v>38</v>
      </c>
      <c r="E108" s="67" t="s">
        <v>14</v>
      </c>
      <c r="F108" s="67" t="s">
        <v>10</v>
      </c>
      <c r="G108" s="67">
        <v>700</v>
      </c>
      <c r="H108" s="90">
        <v>0.21</v>
      </c>
      <c r="I108" s="105">
        <v>147</v>
      </c>
      <c r="J108" s="67" t="s">
        <v>31</v>
      </c>
      <c r="K108" s="52">
        <v>44677</v>
      </c>
      <c r="L108" s="117">
        <f>SUM(I98:I108)</f>
        <v>9423.1999999999989</v>
      </c>
    </row>
    <row r="109" spans="1:12" hidden="1">
      <c r="L109" s="117">
        <f>SUM(L6:L108)</f>
        <v>82857.25</v>
      </c>
    </row>
  </sheetData>
  <autoFilter ref="A5:XFD109" xr:uid="{F160A4B5-E1CB-4864-B566-E43CB1C94568}">
    <filterColumn colId="4">
      <filters>
        <filter val="DA-573-W-FALP"/>
      </filters>
    </filterColumn>
  </autoFilter>
  <mergeCells count="1">
    <mergeCell ref="B1:I3"/>
  </mergeCells>
  <conditionalFormatting sqref="E7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8446-0582-430A-8648-B6CBE97917AA}">
  <dimension ref="A1:N23"/>
  <sheetViews>
    <sheetView zoomScale="60" zoomScaleNormal="60" workbookViewId="0">
      <selection activeCell="D22" sqref="D22"/>
    </sheetView>
  </sheetViews>
  <sheetFormatPr defaultRowHeight="15"/>
  <cols>
    <col min="1" max="1" width="9.140625" style="3"/>
    <col min="2" max="2" width="10" style="1" bestFit="1" customWidth="1"/>
    <col min="3" max="3" width="24.42578125" style="1" bestFit="1" customWidth="1"/>
    <col min="4" max="4" width="27.7109375" style="1" customWidth="1"/>
    <col min="5" max="5" width="36" style="1" customWidth="1"/>
    <col min="6" max="6" width="24.5703125" style="1" bestFit="1" customWidth="1"/>
    <col min="7" max="7" width="19.140625" style="1" bestFit="1" customWidth="1"/>
    <col min="8" max="8" width="36.7109375" style="1" customWidth="1"/>
    <col min="9" max="9" width="19.5703125" style="2" bestFit="1" customWidth="1"/>
    <col min="10" max="10" width="24.85546875" style="1" bestFit="1" customWidth="1"/>
    <col min="11" max="11" width="28.85546875" style="3" bestFit="1" customWidth="1"/>
    <col min="12" max="12" width="23.5703125" style="3" customWidth="1"/>
    <col min="13" max="13" width="17" style="3" customWidth="1"/>
    <col min="14" max="14" width="9.85546875" style="3" bestFit="1" customWidth="1"/>
    <col min="15" max="16384" width="9.140625" style="3"/>
  </cols>
  <sheetData>
    <row r="1" spans="1:14" ht="15" customHeight="1">
      <c r="B1" s="129" t="str">
        <f>+'JAPAN&amp;VIETNAM'!B1:I3</f>
        <v>Summary of Part Sales for APRIL  2022</v>
      </c>
      <c r="C1" s="129"/>
      <c r="D1" s="129"/>
      <c r="E1" s="129"/>
      <c r="F1" s="129"/>
      <c r="G1" s="129"/>
      <c r="H1" s="129"/>
      <c r="I1" s="129"/>
      <c r="J1" s="3"/>
    </row>
    <row r="2" spans="1:14" ht="15" customHeight="1">
      <c r="B2" s="129"/>
      <c r="C2" s="129"/>
      <c r="D2" s="129"/>
      <c r="E2" s="129"/>
      <c r="F2" s="129"/>
      <c r="G2" s="129"/>
      <c r="H2" s="129"/>
      <c r="I2" s="129"/>
      <c r="J2" s="3"/>
    </row>
    <row r="3" spans="1:14" ht="15" customHeight="1">
      <c r="B3" s="129"/>
      <c r="C3" s="129"/>
      <c r="D3" s="129"/>
      <c r="E3" s="129"/>
      <c r="F3" s="129"/>
      <c r="G3" s="129"/>
      <c r="H3" s="129"/>
      <c r="I3" s="129"/>
      <c r="J3" s="3"/>
    </row>
    <row r="4" spans="1:14">
      <c r="B4" s="3"/>
      <c r="C4" s="3"/>
      <c r="D4" s="3"/>
      <c r="E4" s="3"/>
      <c r="F4" s="3"/>
      <c r="G4" s="3"/>
      <c r="H4" s="3"/>
      <c r="I4" s="53"/>
      <c r="J4" s="3"/>
      <c r="L4" s="22" t="s">
        <v>13</v>
      </c>
    </row>
    <row r="5" spans="1:14" ht="53.25" customHeight="1" thickBot="1">
      <c r="B5" s="61" t="s">
        <v>0</v>
      </c>
      <c r="C5" s="62" t="s">
        <v>1</v>
      </c>
      <c r="D5" s="63" t="s">
        <v>2</v>
      </c>
      <c r="E5" s="63" t="s">
        <v>3</v>
      </c>
      <c r="F5" s="63" t="s">
        <v>4</v>
      </c>
      <c r="G5" s="63" t="s">
        <v>5</v>
      </c>
      <c r="H5" s="63" t="s">
        <v>6</v>
      </c>
      <c r="I5" s="63" t="s">
        <v>7</v>
      </c>
      <c r="J5" s="63" t="s">
        <v>8</v>
      </c>
      <c r="K5" s="19" t="s">
        <v>9</v>
      </c>
      <c r="L5" s="19" t="s">
        <v>12</v>
      </c>
    </row>
    <row r="6" spans="1:14" s="49" customFormat="1" ht="18.75" thickTop="1" thickBot="1">
      <c r="B6" s="66">
        <v>1</v>
      </c>
      <c r="C6" s="66" t="s">
        <v>69</v>
      </c>
      <c r="D6" s="81" t="s">
        <v>71</v>
      </c>
      <c r="E6" s="82" t="s">
        <v>16</v>
      </c>
      <c r="F6" s="83" t="s">
        <v>10</v>
      </c>
      <c r="G6" s="84">
        <v>1980</v>
      </c>
      <c r="H6" s="85">
        <v>0.39</v>
      </c>
      <c r="I6" s="76">
        <v>772.2</v>
      </c>
      <c r="J6" s="66" t="s">
        <v>34</v>
      </c>
      <c r="K6" s="51">
        <v>44610</v>
      </c>
      <c r="L6" s="86"/>
      <c r="M6" s="21">
        <f>+I6</f>
        <v>772.2</v>
      </c>
    </row>
    <row r="7" spans="1:14" ht="23.25" customHeight="1" thickTop="1">
      <c r="B7" s="23">
        <v>1</v>
      </c>
      <c r="C7" s="24" t="s">
        <v>24</v>
      </c>
      <c r="D7" s="25" t="s">
        <v>23</v>
      </c>
      <c r="E7" s="25" t="s">
        <v>14</v>
      </c>
      <c r="F7" s="25" t="s">
        <v>10</v>
      </c>
      <c r="G7" s="25">
        <v>2170</v>
      </c>
      <c r="H7" s="26">
        <v>0.27</v>
      </c>
      <c r="I7" s="27">
        <v>585.9</v>
      </c>
      <c r="J7" s="24" t="s">
        <v>29</v>
      </c>
      <c r="K7" s="41">
        <v>44621</v>
      </c>
      <c r="L7" s="28"/>
      <c r="M7" s="12"/>
    </row>
    <row r="8" spans="1:14" ht="18.75">
      <c r="B8" s="23">
        <v>2</v>
      </c>
      <c r="C8" s="24" t="s">
        <v>24</v>
      </c>
      <c r="D8" s="25" t="s">
        <v>23</v>
      </c>
      <c r="E8" s="25" t="s">
        <v>22</v>
      </c>
      <c r="F8" s="25" t="s">
        <v>10</v>
      </c>
      <c r="G8" s="25">
        <v>420</v>
      </c>
      <c r="H8" s="26">
        <v>0.25</v>
      </c>
      <c r="I8" s="27">
        <v>105</v>
      </c>
      <c r="J8" s="24" t="s">
        <v>29</v>
      </c>
      <c r="K8" s="41">
        <v>44621</v>
      </c>
      <c r="L8" s="28"/>
      <c r="M8" s="11"/>
      <c r="N8" s="60"/>
    </row>
    <row r="9" spans="1:14" ht="18.75">
      <c r="B9" s="23">
        <v>3</v>
      </c>
      <c r="C9" s="24" t="s">
        <v>24</v>
      </c>
      <c r="D9" s="25" t="s">
        <v>23</v>
      </c>
      <c r="E9" s="25" t="s">
        <v>15</v>
      </c>
      <c r="F9" s="25" t="s">
        <v>10</v>
      </c>
      <c r="G9" s="25">
        <v>2160</v>
      </c>
      <c r="H9" s="26">
        <v>0.2</v>
      </c>
      <c r="I9" s="27">
        <v>432</v>
      </c>
      <c r="J9" s="24" t="s">
        <v>29</v>
      </c>
      <c r="K9" s="41">
        <v>44621</v>
      </c>
      <c r="L9" s="28"/>
      <c r="M9" s="11"/>
      <c r="N9" s="60"/>
    </row>
    <row r="10" spans="1:14" ht="19.5" thickBot="1">
      <c r="B10" s="43">
        <v>4</v>
      </c>
      <c r="C10" s="44" t="s">
        <v>24</v>
      </c>
      <c r="D10" s="45" t="s">
        <v>23</v>
      </c>
      <c r="E10" s="45" t="s">
        <v>16</v>
      </c>
      <c r="F10" s="45" t="s">
        <v>10</v>
      </c>
      <c r="G10" s="45">
        <v>1008</v>
      </c>
      <c r="H10" s="46">
        <v>0.39</v>
      </c>
      <c r="I10" s="47">
        <v>393.12</v>
      </c>
      <c r="J10" s="44" t="s">
        <v>29</v>
      </c>
      <c r="K10" s="52">
        <v>44621</v>
      </c>
      <c r="L10" s="48"/>
      <c r="M10" s="20">
        <v>1516.02</v>
      </c>
      <c r="N10" s="60"/>
    </row>
    <row r="11" spans="1:14" ht="18" thickTop="1">
      <c r="B11" s="23">
        <v>1</v>
      </c>
      <c r="C11" s="24" t="s">
        <v>30</v>
      </c>
      <c r="D11" s="29" t="s">
        <v>32</v>
      </c>
      <c r="E11" s="29" t="s">
        <v>14</v>
      </c>
      <c r="F11" s="30" t="s">
        <v>10</v>
      </c>
      <c r="G11" s="31">
        <v>2030</v>
      </c>
      <c r="H11" s="32">
        <v>0.27</v>
      </c>
      <c r="I11" s="33">
        <v>548.1</v>
      </c>
      <c r="J11" s="24" t="s">
        <v>34</v>
      </c>
      <c r="K11" s="41">
        <v>44627</v>
      </c>
      <c r="L11" s="28"/>
      <c r="M11" s="11"/>
      <c r="N11" s="60"/>
    </row>
    <row r="12" spans="1:14" ht="17.25">
      <c r="B12" s="23">
        <v>2</v>
      </c>
      <c r="C12" s="24" t="s">
        <v>30</v>
      </c>
      <c r="D12" s="29" t="s">
        <v>32</v>
      </c>
      <c r="E12" s="29" t="s">
        <v>22</v>
      </c>
      <c r="F12" s="30" t="s">
        <v>10</v>
      </c>
      <c r="G12" s="31">
        <v>140</v>
      </c>
      <c r="H12" s="32">
        <v>0.25</v>
      </c>
      <c r="I12" s="33">
        <v>35</v>
      </c>
      <c r="J12" s="24" t="s">
        <v>34</v>
      </c>
      <c r="K12" s="41">
        <v>44627</v>
      </c>
      <c r="L12" s="28"/>
      <c r="M12" s="11"/>
      <c r="N12" s="60"/>
    </row>
    <row r="13" spans="1:14" s="60" customFormat="1" ht="17.25">
      <c r="A13" s="3"/>
      <c r="B13" s="23">
        <v>3</v>
      </c>
      <c r="C13" s="24" t="s">
        <v>30</v>
      </c>
      <c r="D13" s="29" t="s">
        <v>32</v>
      </c>
      <c r="E13" s="29" t="s">
        <v>15</v>
      </c>
      <c r="F13" s="30" t="s">
        <v>10</v>
      </c>
      <c r="G13" s="31">
        <v>2040</v>
      </c>
      <c r="H13" s="32">
        <v>0.2</v>
      </c>
      <c r="I13" s="33">
        <v>408</v>
      </c>
      <c r="J13" s="24" t="s">
        <v>34</v>
      </c>
      <c r="K13" s="41">
        <v>44627</v>
      </c>
      <c r="L13" s="28"/>
      <c r="M13" s="11"/>
    </row>
    <row r="14" spans="1:14" ht="18.75">
      <c r="B14" s="23">
        <v>4</v>
      </c>
      <c r="C14" s="24" t="s">
        <v>30</v>
      </c>
      <c r="D14" s="25" t="s">
        <v>32</v>
      </c>
      <c r="E14" s="25" t="s">
        <v>16</v>
      </c>
      <c r="F14" s="25" t="s">
        <v>10</v>
      </c>
      <c r="G14" s="26">
        <v>2016</v>
      </c>
      <c r="H14" s="25">
        <v>0.39</v>
      </c>
      <c r="I14" s="27">
        <v>786.24</v>
      </c>
      <c r="J14" s="24" t="s">
        <v>34</v>
      </c>
      <c r="K14" s="41">
        <v>44627</v>
      </c>
      <c r="L14" s="28"/>
      <c r="M14" s="11"/>
      <c r="N14" s="60"/>
    </row>
    <row r="15" spans="1:14" ht="18.75">
      <c r="B15" s="23">
        <v>5</v>
      </c>
      <c r="C15" s="24" t="s">
        <v>30</v>
      </c>
      <c r="D15" s="25" t="s">
        <v>23</v>
      </c>
      <c r="E15" s="25" t="s">
        <v>16</v>
      </c>
      <c r="F15" s="25" t="s">
        <v>10</v>
      </c>
      <c r="G15" s="26">
        <v>1188</v>
      </c>
      <c r="H15" s="25">
        <v>0.39</v>
      </c>
      <c r="I15" s="27">
        <v>463.32</v>
      </c>
      <c r="J15" s="24" t="s">
        <v>34</v>
      </c>
      <c r="K15" s="41">
        <v>44627</v>
      </c>
      <c r="L15" s="28"/>
      <c r="M15" s="11"/>
      <c r="N15" s="60"/>
    </row>
    <row r="16" spans="1:14" ht="18.75">
      <c r="B16" s="23">
        <v>6</v>
      </c>
      <c r="C16" s="24" t="s">
        <v>30</v>
      </c>
      <c r="D16" s="25" t="s">
        <v>33</v>
      </c>
      <c r="E16" s="25" t="s">
        <v>14</v>
      </c>
      <c r="F16" s="25" t="s">
        <v>10</v>
      </c>
      <c r="G16" s="26">
        <v>2100</v>
      </c>
      <c r="H16" s="26">
        <v>0.27</v>
      </c>
      <c r="I16" s="27">
        <v>567</v>
      </c>
      <c r="J16" s="24" t="s">
        <v>34</v>
      </c>
      <c r="K16" s="41">
        <v>44627</v>
      </c>
      <c r="L16" s="28"/>
      <c r="M16" s="11"/>
      <c r="N16" s="60"/>
    </row>
    <row r="17" spans="2:14" ht="18.75">
      <c r="B17" s="23">
        <v>7</v>
      </c>
      <c r="C17" s="24" t="s">
        <v>30</v>
      </c>
      <c r="D17" s="25" t="s">
        <v>33</v>
      </c>
      <c r="E17" s="25" t="s">
        <v>22</v>
      </c>
      <c r="F17" s="25" t="s">
        <v>10</v>
      </c>
      <c r="G17" s="26">
        <v>210</v>
      </c>
      <c r="H17" s="25">
        <v>0.25</v>
      </c>
      <c r="I17" s="27">
        <v>52.5</v>
      </c>
      <c r="J17" s="24" t="s">
        <v>34</v>
      </c>
      <c r="K17" s="41">
        <v>44627</v>
      </c>
      <c r="L17" s="28"/>
      <c r="M17" s="11"/>
      <c r="N17" s="60"/>
    </row>
    <row r="18" spans="2:14" ht="18.75">
      <c r="B18" s="23">
        <v>8</v>
      </c>
      <c r="C18" s="24" t="s">
        <v>30</v>
      </c>
      <c r="D18" s="25" t="s">
        <v>33</v>
      </c>
      <c r="E18" s="25" t="s">
        <v>15</v>
      </c>
      <c r="F18" s="25" t="s">
        <v>10</v>
      </c>
      <c r="G18" s="26">
        <v>2880</v>
      </c>
      <c r="H18" s="26">
        <v>0.2</v>
      </c>
      <c r="I18" s="27">
        <v>576</v>
      </c>
      <c r="J18" s="24" t="s">
        <v>34</v>
      </c>
      <c r="K18" s="41">
        <v>44627</v>
      </c>
      <c r="L18" s="28"/>
      <c r="M18" s="11"/>
      <c r="N18" s="60"/>
    </row>
    <row r="19" spans="2:14" ht="19.5" thickBot="1">
      <c r="B19" s="43">
        <v>9</v>
      </c>
      <c r="C19" s="44" t="s">
        <v>30</v>
      </c>
      <c r="D19" s="45" t="s">
        <v>33</v>
      </c>
      <c r="E19" s="45" t="s">
        <v>16</v>
      </c>
      <c r="F19" s="45" t="s">
        <v>10</v>
      </c>
      <c r="G19" s="46">
        <v>2916</v>
      </c>
      <c r="H19" s="45">
        <v>0.39</v>
      </c>
      <c r="I19" s="47">
        <v>1137.24</v>
      </c>
      <c r="J19" s="44" t="s">
        <v>34</v>
      </c>
      <c r="K19" s="52">
        <v>44627</v>
      </c>
      <c r="L19" s="48"/>
      <c r="M19" s="20">
        <v>4573.4000000000005</v>
      </c>
      <c r="N19" s="60"/>
    </row>
    <row r="20" spans="2:14" ht="18" thickTop="1">
      <c r="B20" s="18">
        <v>1</v>
      </c>
      <c r="C20" s="24" t="s">
        <v>46</v>
      </c>
      <c r="D20" s="36" t="s">
        <v>55</v>
      </c>
      <c r="E20" s="36" t="s">
        <v>14</v>
      </c>
      <c r="F20" s="36" t="s">
        <v>10</v>
      </c>
      <c r="G20" s="36">
        <v>1050</v>
      </c>
      <c r="H20" s="36">
        <v>0.27</v>
      </c>
      <c r="I20" s="37">
        <v>283.5</v>
      </c>
      <c r="J20" s="24" t="s">
        <v>29</v>
      </c>
      <c r="K20" s="41">
        <v>44635</v>
      </c>
      <c r="L20" s="28"/>
      <c r="M20" s="11"/>
      <c r="N20" s="60"/>
    </row>
    <row r="21" spans="2:14" ht="17.25">
      <c r="B21" s="18">
        <v>2</v>
      </c>
      <c r="C21" s="24" t="s">
        <v>46</v>
      </c>
      <c r="D21" s="36" t="s">
        <v>55</v>
      </c>
      <c r="E21" s="36" t="s">
        <v>22</v>
      </c>
      <c r="F21" s="36" t="s">
        <v>10</v>
      </c>
      <c r="G21" s="36">
        <v>420</v>
      </c>
      <c r="H21" s="36">
        <v>0.25</v>
      </c>
      <c r="I21" s="37">
        <v>105</v>
      </c>
      <c r="J21" s="24" t="s">
        <v>29</v>
      </c>
      <c r="K21" s="41">
        <v>44635</v>
      </c>
      <c r="L21" s="28"/>
      <c r="M21" s="11"/>
    </row>
    <row r="22" spans="2:14" ht="18" thickBot="1">
      <c r="B22" s="67">
        <v>3</v>
      </c>
      <c r="C22" s="44" t="s">
        <v>46</v>
      </c>
      <c r="D22" s="67" t="s">
        <v>55</v>
      </c>
      <c r="E22" s="67" t="s">
        <v>15</v>
      </c>
      <c r="F22" s="67" t="s">
        <v>10</v>
      </c>
      <c r="G22" s="67">
        <v>1080</v>
      </c>
      <c r="H22" s="67">
        <v>0.2</v>
      </c>
      <c r="I22" s="74">
        <v>216</v>
      </c>
      <c r="J22" s="44" t="s">
        <v>29</v>
      </c>
      <c r="K22" s="52">
        <v>44635</v>
      </c>
      <c r="L22" s="42"/>
      <c r="M22" s="20">
        <v>604.5</v>
      </c>
    </row>
    <row r="23" spans="2:14" ht="15.75" thickTop="1">
      <c r="I23" s="80">
        <f>SUM(I7:I22)</f>
        <v>6693.92</v>
      </c>
    </row>
  </sheetData>
  <autoFilter ref="A5:N12" xr:uid="{5B4B6358-BB98-4398-B2D7-09EEFD27A85F}"/>
  <mergeCells count="1">
    <mergeCell ref="B1:I3"/>
  </mergeCells>
  <phoneticPr fontId="5" type="noConversion"/>
  <conditionalFormatting sqref="E7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25B8-4744-466F-A39F-E365E0B8F62A}">
  <dimension ref="A1:N30"/>
  <sheetViews>
    <sheetView topLeftCell="A13" zoomScale="70" zoomScaleNormal="70" workbookViewId="0">
      <selection activeCell="D14" sqref="D14"/>
    </sheetView>
  </sheetViews>
  <sheetFormatPr defaultRowHeight="15"/>
  <cols>
    <col min="1" max="1" width="9.140625" style="3"/>
    <col min="2" max="2" width="10" style="126" bestFit="1" customWidth="1"/>
    <col min="3" max="3" width="24.42578125" style="1" bestFit="1" customWidth="1"/>
    <col min="4" max="4" width="35" style="1" customWidth="1"/>
    <col min="5" max="5" width="36" style="1" customWidth="1"/>
    <col min="6" max="6" width="24.5703125" style="1" bestFit="1" customWidth="1"/>
    <col min="7" max="7" width="19.140625" style="1" bestFit="1" customWidth="1"/>
    <col min="8" max="8" width="36.7109375" style="1" customWidth="1"/>
    <col min="9" max="9" width="19.5703125" style="112" bestFit="1" customWidth="1"/>
    <col min="10" max="10" width="24.85546875" style="1" bestFit="1" customWidth="1"/>
    <col min="11" max="11" width="28.85546875" style="3" bestFit="1" customWidth="1"/>
    <col min="12" max="12" width="23.5703125" style="3" customWidth="1"/>
    <col min="13" max="13" width="17" style="3" customWidth="1"/>
    <col min="14" max="14" width="9.85546875" style="3" bestFit="1" customWidth="1"/>
    <col min="15" max="16384" width="9.140625" style="3"/>
  </cols>
  <sheetData>
    <row r="1" spans="1:14" ht="15" customHeight="1">
      <c r="B1" s="129" t="str">
        <f>+'JAPAN&amp;VIETNAM'!B1:I3</f>
        <v>Summary of Part Sales for APRIL  2022</v>
      </c>
      <c r="C1" s="129"/>
      <c r="D1" s="129"/>
      <c r="E1" s="129"/>
      <c r="F1" s="129"/>
      <c r="G1" s="129"/>
      <c r="H1" s="129"/>
      <c r="I1" s="129"/>
      <c r="J1" s="3"/>
    </row>
    <row r="2" spans="1:14" ht="15" customHeight="1">
      <c r="B2" s="129"/>
      <c r="C2" s="129"/>
      <c r="D2" s="129"/>
      <c r="E2" s="129"/>
      <c r="F2" s="129"/>
      <c r="G2" s="129"/>
      <c r="H2" s="129"/>
      <c r="I2" s="129"/>
      <c r="J2" s="3"/>
    </row>
    <row r="3" spans="1:14" ht="15" customHeight="1">
      <c r="B3" s="129"/>
      <c r="C3" s="129"/>
      <c r="D3" s="129"/>
      <c r="E3" s="129"/>
      <c r="F3" s="129"/>
      <c r="G3" s="129"/>
      <c r="H3" s="129"/>
      <c r="I3" s="129"/>
      <c r="J3" s="3"/>
    </row>
    <row r="4" spans="1:14">
      <c r="B4" s="53"/>
      <c r="C4" s="3"/>
      <c r="D4" s="3"/>
      <c r="E4" s="3"/>
      <c r="F4" s="3"/>
      <c r="G4" s="3"/>
      <c r="H4" s="3"/>
      <c r="I4" s="110"/>
      <c r="J4" s="3"/>
      <c r="L4" s="22"/>
    </row>
    <row r="5" spans="1:14" ht="53.25" customHeight="1">
      <c r="B5" s="63" t="s">
        <v>0</v>
      </c>
      <c r="C5" s="62" t="s">
        <v>1</v>
      </c>
      <c r="D5" s="63" t="s">
        <v>2</v>
      </c>
      <c r="E5" s="63" t="s">
        <v>3</v>
      </c>
      <c r="F5" s="63" t="s">
        <v>4</v>
      </c>
      <c r="G5" s="63" t="s">
        <v>5</v>
      </c>
      <c r="H5" s="63" t="s">
        <v>6</v>
      </c>
      <c r="I5" s="109" t="s">
        <v>7</v>
      </c>
      <c r="J5" s="63" t="s">
        <v>8</v>
      </c>
      <c r="K5" s="19" t="s">
        <v>9</v>
      </c>
      <c r="L5" s="19"/>
    </row>
    <row r="6" spans="1:14" ht="23.25" customHeight="1">
      <c r="B6" s="100">
        <v>1</v>
      </c>
      <c r="C6" s="24" t="s">
        <v>27</v>
      </c>
      <c r="D6" s="25" t="s">
        <v>60</v>
      </c>
      <c r="E6" s="18" t="s">
        <v>41</v>
      </c>
      <c r="F6" s="18" t="s">
        <v>11</v>
      </c>
      <c r="G6" s="18">
        <v>1332</v>
      </c>
      <c r="H6" s="91">
        <v>0.99</v>
      </c>
      <c r="I6" s="111">
        <v>1318.68</v>
      </c>
      <c r="J6" s="24" t="s">
        <v>28</v>
      </c>
      <c r="K6" s="41">
        <v>44644</v>
      </c>
      <c r="L6" s="28"/>
      <c r="M6" s="11"/>
    </row>
    <row r="7" spans="1:14" ht="18.75">
      <c r="B7" s="100">
        <v>2</v>
      </c>
      <c r="C7" s="24" t="s">
        <v>27</v>
      </c>
      <c r="D7" s="25" t="s">
        <v>60</v>
      </c>
      <c r="E7" s="18" t="s">
        <v>42</v>
      </c>
      <c r="F7" s="18" t="s">
        <v>11</v>
      </c>
      <c r="G7" s="18">
        <v>1320</v>
      </c>
      <c r="H7" s="91">
        <v>0.22999999999999998</v>
      </c>
      <c r="I7" s="111">
        <v>303.59999999999997</v>
      </c>
      <c r="J7" s="24" t="s">
        <v>28</v>
      </c>
      <c r="K7" s="41">
        <v>44644</v>
      </c>
      <c r="L7" s="28"/>
      <c r="M7" s="11"/>
      <c r="N7" s="60"/>
    </row>
    <row r="8" spans="1:14" ht="18.75">
      <c r="B8" s="100">
        <v>3</v>
      </c>
      <c r="C8" s="24" t="s">
        <v>27</v>
      </c>
      <c r="D8" s="25" t="s">
        <v>60</v>
      </c>
      <c r="E8" s="18" t="s">
        <v>43</v>
      </c>
      <c r="F8" s="18" t="s">
        <v>44</v>
      </c>
      <c r="G8" s="18">
        <v>1320</v>
      </c>
      <c r="H8" s="91">
        <v>0.25</v>
      </c>
      <c r="I8" s="111">
        <v>330</v>
      </c>
      <c r="J8" s="24" t="s">
        <v>28</v>
      </c>
      <c r="K8" s="41">
        <v>44644</v>
      </c>
      <c r="L8" s="28"/>
      <c r="M8" s="11"/>
      <c r="N8" s="60"/>
    </row>
    <row r="9" spans="1:14" ht="18.75">
      <c r="B9" s="100">
        <v>4</v>
      </c>
      <c r="C9" s="24" t="s">
        <v>27</v>
      </c>
      <c r="D9" s="25" t="s">
        <v>60</v>
      </c>
      <c r="E9" s="18" t="s">
        <v>36</v>
      </c>
      <c r="F9" s="18" t="s">
        <v>37</v>
      </c>
      <c r="G9" s="18">
        <v>1368</v>
      </c>
      <c r="H9" s="91">
        <v>0.49</v>
      </c>
      <c r="I9" s="111">
        <v>670.31999999999994</v>
      </c>
      <c r="J9" s="24" t="s">
        <v>28</v>
      </c>
      <c r="K9" s="41">
        <v>44644</v>
      </c>
      <c r="L9" s="28"/>
      <c r="M9" s="11"/>
      <c r="N9" s="60"/>
    </row>
    <row r="10" spans="1:14" ht="18.75">
      <c r="B10" s="100">
        <v>5</v>
      </c>
      <c r="C10" s="24" t="s">
        <v>27</v>
      </c>
      <c r="D10" s="25" t="s">
        <v>60</v>
      </c>
      <c r="E10" s="18" t="s">
        <v>16</v>
      </c>
      <c r="F10" s="18" t="s">
        <v>10</v>
      </c>
      <c r="G10" s="18">
        <v>1332</v>
      </c>
      <c r="H10" s="91">
        <v>0.36</v>
      </c>
      <c r="I10" s="111">
        <v>479.52</v>
      </c>
      <c r="J10" s="24" t="s">
        <v>28</v>
      </c>
      <c r="K10" s="41">
        <v>44644</v>
      </c>
      <c r="L10" s="28"/>
      <c r="M10" s="11"/>
      <c r="N10" s="60"/>
    </row>
    <row r="11" spans="1:14" ht="18.75">
      <c r="B11" s="100">
        <v>6</v>
      </c>
      <c r="C11" s="24" t="s">
        <v>27</v>
      </c>
      <c r="D11" s="25" t="s">
        <v>60</v>
      </c>
      <c r="E11" s="18" t="s">
        <v>14</v>
      </c>
      <c r="F11" s="18" t="s">
        <v>10</v>
      </c>
      <c r="G11" s="18">
        <v>1330</v>
      </c>
      <c r="H11" s="91">
        <v>0.58000000000000007</v>
      </c>
      <c r="I11" s="111">
        <v>771.40000000000009</v>
      </c>
      <c r="J11" s="24" t="s">
        <v>28</v>
      </c>
      <c r="K11" s="41">
        <v>44644</v>
      </c>
      <c r="L11" s="28"/>
      <c r="M11" s="11"/>
      <c r="N11" s="60"/>
    </row>
    <row r="12" spans="1:14" s="60" customFormat="1" ht="18.75">
      <c r="A12" s="3"/>
      <c r="B12" s="100">
        <v>7</v>
      </c>
      <c r="C12" s="24" t="s">
        <v>27</v>
      </c>
      <c r="D12" s="25" t="s">
        <v>60</v>
      </c>
      <c r="E12" s="18" t="s">
        <v>22</v>
      </c>
      <c r="F12" s="18" t="s">
        <v>10</v>
      </c>
      <c r="G12" s="18">
        <v>1330</v>
      </c>
      <c r="H12" s="91">
        <v>0.24</v>
      </c>
      <c r="I12" s="111">
        <v>319.2</v>
      </c>
      <c r="J12" s="24" t="s">
        <v>28</v>
      </c>
      <c r="K12" s="41">
        <v>44644</v>
      </c>
      <c r="L12" s="28"/>
      <c r="M12" s="11"/>
    </row>
    <row r="13" spans="1:14" s="120" customFormat="1" ht="19.5" thickBot="1">
      <c r="B13" s="101">
        <v>8</v>
      </c>
      <c r="C13" s="44" t="s">
        <v>27</v>
      </c>
      <c r="D13" s="45" t="s">
        <v>60</v>
      </c>
      <c r="E13" s="67" t="s">
        <v>15</v>
      </c>
      <c r="F13" s="67" t="s">
        <v>10</v>
      </c>
      <c r="G13" s="67">
        <v>1320</v>
      </c>
      <c r="H13" s="90">
        <v>0.2</v>
      </c>
      <c r="I13" s="113">
        <v>264</v>
      </c>
      <c r="J13" s="44" t="s">
        <v>28</v>
      </c>
      <c r="K13" s="52">
        <v>44644</v>
      </c>
      <c r="L13" s="108">
        <f>SUM(I6:I13)</f>
        <v>4456.72</v>
      </c>
      <c r="M13" s="20"/>
      <c r="N13" s="42"/>
    </row>
    <row r="14" spans="1:14" s="127" customFormat="1" ht="19.5" thickTop="1">
      <c r="B14" s="100">
        <v>1</v>
      </c>
      <c r="C14" s="24" t="s">
        <v>78</v>
      </c>
      <c r="D14" s="18" t="s">
        <v>79</v>
      </c>
      <c r="E14" s="18" t="s">
        <v>41</v>
      </c>
      <c r="F14" s="18" t="s">
        <v>11</v>
      </c>
      <c r="G14" s="18">
        <v>540</v>
      </c>
      <c r="H14" s="91">
        <v>1.07</v>
      </c>
      <c r="I14" s="54">
        <v>577.80000000000007</v>
      </c>
      <c r="J14" s="18" t="s">
        <v>45</v>
      </c>
      <c r="K14" s="41">
        <v>44658</v>
      </c>
      <c r="L14" s="125"/>
      <c r="M14" s="11"/>
    </row>
    <row r="15" spans="1:14" s="127" customFormat="1" ht="17.25">
      <c r="B15" s="53">
        <v>2</v>
      </c>
      <c r="C15" s="127" t="s">
        <v>78</v>
      </c>
      <c r="D15" s="53" t="s">
        <v>79</v>
      </c>
      <c r="E15" s="53" t="s">
        <v>42</v>
      </c>
      <c r="F15" s="53" t="s">
        <v>11</v>
      </c>
      <c r="G15" s="53">
        <v>600</v>
      </c>
      <c r="H15" s="53">
        <v>0.31</v>
      </c>
      <c r="I15" s="110">
        <v>186</v>
      </c>
      <c r="J15" s="53" t="s">
        <v>45</v>
      </c>
      <c r="K15" s="41">
        <v>44658</v>
      </c>
    </row>
    <row r="16" spans="1:14" ht="17.25">
      <c r="B16" s="126">
        <v>3</v>
      </c>
      <c r="C16" s="1" t="s">
        <v>78</v>
      </c>
      <c r="D16" s="126" t="s">
        <v>79</v>
      </c>
      <c r="E16" s="126" t="s">
        <v>43</v>
      </c>
      <c r="F16" s="126" t="s">
        <v>44</v>
      </c>
      <c r="G16" s="126">
        <v>600</v>
      </c>
      <c r="H16" s="126">
        <v>0.33</v>
      </c>
      <c r="I16" s="112">
        <v>198</v>
      </c>
      <c r="J16" s="126" t="s">
        <v>45</v>
      </c>
      <c r="K16" s="41">
        <v>44658</v>
      </c>
    </row>
    <row r="17" spans="2:12" ht="17.25">
      <c r="B17" s="126">
        <v>4</v>
      </c>
      <c r="C17" s="1" t="s">
        <v>78</v>
      </c>
      <c r="D17" s="126" t="s">
        <v>79</v>
      </c>
      <c r="E17" s="126" t="s">
        <v>36</v>
      </c>
      <c r="F17" s="126" t="s">
        <v>37</v>
      </c>
      <c r="G17" s="126">
        <v>576</v>
      </c>
      <c r="H17" s="126">
        <v>0.56999999999999995</v>
      </c>
      <c r="I17" s="112">
        <v>328.32</v>
      </c>
      <c r="J17" s="126" t="s">
        <v>45</v>
      </c>
      <c r="K17" s="41">
        <v>44658</v>
      </c>
    </row>
    <row r="18" spans="2:12" ht="17.25">
      <c r="B18" s="126">
        <v>5</v>
      </c>
      <c r="C18" s="1" t="s">
        <v>78</v>
      </c>
      <c r="D18" s="126" t="s">
        <v>79</v>
      </c>
      <c r="E18" s="126" t="s">
        <v>16</v>
      </c>
      <c r="F18" s="126" t="s">
        <v>10</v>
      </c>
      <c r="G18" s="126">
        <v>540</v>
      </c>
      <c r="H18" s="126">
        <v>0.44</v>
      </c>
      <c r="I18" s="112">
        <v>237.6</v>
      </c>
      <c r="J18" s="126" t="s">
        <v>45</v>
      </c>
      <c r="K18" s="41">
        <v>44658</v>
      </c>
    </row>
    <row r="19" spans="2:12" ht="17.25">
      <c r="B19" s="126">
        <v>6</v>
      </c>
      <c r="C19" s="1" t="s">
        <v>78</v>
      </c>
      <c r="D19" s="126" t="s">
        <v>79</v>
      </c>
      <c r="E19" s="126" t="s">
        <v>14</v>
      </c>
      <c r="F19" s="126" t="s">
        <v>10</v>
      </c>
      <c r="G19" s="126">
        <v>490</v>
      </c>
      <c r="H19" s="126">
        <v>0.66</v>
      </c>
      <c r="I19" s="112">
        <v>323.40000000000003</v>
      </c>
      <c r="J19" s="126" t="s">
        <v>45</v>
      </c>
      <c r="K19" s="41">
        <v>44658</v>
      </c>
    </row>
    <row r="20" spans="2:12" ht="17.25">
      <c r="B20" s="126">
        <v>7</v>
      </c>
      <c r="C20" s="1" t="s">
        <v>78</v>
      </c>
      <c r="D20" s="126" t="s">
        <v>79</v>
      </c>
      <c r="E20" s="126" t="s">
        <v>22</v>
      </c>
      <c r="F20" s="126" t="s">
        <v>10</v>
      </c>
      <c r="G20" s="126">
        <v>490</v>
      </c>
      <c r="H20" s="126">
        <v>0.32</v>
      </c>
      <c r="I20" s="112">
        <v>156.80000000000001</v>
      </c>
      <c r="J20" s="126" t="s">
        <v>45</v>
      </c>
      <c r="K20" s="41">
        <v>44658</v>
      </c>
    </row>
    <row r="21" spans="2:12" s="120" customFormat="1" ht="18" thickBot="1">
      <c r="B21" s="116">
        <v>8</v>
      </c>
      <c r="C21" s="120" t="s">
        <v>78</v>
      </c>
      <c r="D21" s="116" t="s">
        <v>79</v>
      </c>
      <c r="E21" s="116" t="s">
        <v>15</v>
      </c>
      <c r="F21" s="116" t="s">
        <v>10</v>
      </c>
      <c r="G21" s="116">
        <v>600</v>
      </c>
      <c r="H21" s="116">
        <v>0.28000000000000003</v>
      </c>
      <c r="I21" s="114">
        <v>168.00000000000003</v>
      </c>
      <c r="J21" s="116" t="s">
        <v>45</v>
      </c>
      <c r="K21" s="52">
        <v>44658</v>
      </c>
      <c r="L21" s="107">
        <f>SUM(I14:I21)</f>
        <v>2175.92</v>
      </c>
    </row>
    <row r="22" spans="2:12" ht="18" thickTop="1">
      <c r="B22" s="126">
        <v>1</v>
      </c>
      <c r="C22" s="1" t="s">
        <v>101</v>
      </c>
      <c r="D22" s="126" t="s">
        <v>81</v>
      </c>
      <c r="E22" s="126" t="s">
        <v>41</v>
      </c>
      <c r="F22" s="126" t="s">
        <v>11</v>
      </c>
      <c r="G22" s="126">
        <v>612</v>
      </c>
      <c r="H22" s="126">
        <v>1.07</v>
      </c>
      <c r="I22" s="112">
        <v>654.84</v>
      </c>
      <c r="J22" s="126" t="s">
        <v>45</v>
      </c>
      <c r="K22" s="41">
        <v>44674</v>
      </c>
    </row>
    <row r="23" spans="2:12" ht="17.25">
      <c r="B23" s="126">
        <v>2</v>
      </c>
      <c r="C23" s="1" t="s">
        <v>101</v>
      </c>
      <c r="D23" s="126" t="s">
        <v>81</v>
      </c>
      <c r="E23" s="126" t="s">
        <v>42</v>
      </c>
      <c r="F23" s="126" t="s">
        <v>11</v>
      </c>
      <c r="G23" s="126">
        <v>600</v>
      </c>
      <c r="H23" s="126">
        <v>0.31</v>
      </c>
      <c r="I23" s="112">
        <v>186</v>
      </c>
      <c r="J23" s="126" t="s">
        <v>45</v>
      </c>
      <c r="K23" s="41">
        <v>44674</v>
      </c>
    </row>
    <row r="24" spans="2:12" ht="17.25">
      <c r="B24" s="126">
        <v>3</v>
      </c>
      <c r="C24" s="1" t="s">
        <v>101</v>
      </c>
      <c r="D24" s="126" t="s">
        <v>81</v>
      </c>
      <c r="E24" s="126" t="s">
        <v>43</v>
      </c>
      <c r="F24" s="126" t="s">
        <v>44</v>
      </c>
      <c r="G24" s="126">
        <v>600</v>
      </c>
      <c r="H24" s="126">
        <v>0.33</v>
      </c>
      <c r="I24" s="112">
        <v>198</v>
      </c>
      <c r="J24" s="126" t="s">
        <v>45</v>
      </c>
      <c r="K24" s="41">
        <v>44674</v>
      </c>
    </row>
    <row r="25" spans="2:12" ht="17.25">
      <c r="B25" s="126">
        <v>4</v>
      </c>
      <c r="C25" s="1" t="s">
        <v>101</v>
      </c>
      <c r="D25" s="126" t="s">
        <v>81</v>
      </c>
      <c r="E25" s="126" t="s">
        <v>36</v>
      </c>
      <c r="F25" s="126" t="s">
        <v>37</v>
      </c>
      <c r="G25" s="126">
        <v>936</v>
      </c>
      <c r="H25" s="126">
        <v>0.56999999999999995</v>
      </c>
      <c r="I25" s="112">
        <v>533.52</v>
      </c>
      <c r="J25" s="126" t="s">
        <v>45</v>
      </c>
      <c r="K25" s="41">
        <v>44674</v>
      </c>
    </row>
    <row r="26" spans="2:12" ht="17.25">
      <c r="B26" s="126">
        <v>5</v>
      </c>
      <c r="C26" s="1" t="s">
        <v>101</v>
      </c>
      <c r="D26" s="126" t="s">
        <v>81</v>
      </c>
      <c r="E26" s="126" t="s">
        <v>16</v>
      </c>
      <c r="F26" s="126" t="s">
        <v>10</v>
      </c>
      <c r="G26" s="126">
        <v>576</v>
      </c>
      <c r="H26" s="126">
        <v>0.44</v>
      </c>
      <c r="I26" s="112">
        <v>253.44</v>
      </c>
      <c r="J26" s="126" t="s">
        <v>45</v>
      </c>
      <c r="K26" s="41">
        <v>44674</v>
      </c>
    </row>
    <row r="27" spans="2:12" ht="17.25">
      <c r="B27" s="126">
        <v>6</v>
      </c>
      <c r="C27" s="1" t="s">
        <v>101</v>
      </c>
      <c r="D27" s="126" t="s">
        <v>81</v>
      </c>
      <c r="E27" s="126" t="s">
        <v>14</v>
      </c>
      <c r="F27" s="126" t="s">
        <v>10</v>
      </c>
      <c r="G27" s="126">
        <v>560</v>
      </c>
      <c r="H27" s="126">
        <v>0.66</v>
      </c>
      <c r="I27" s="112">
        <v>369.6</v>
      </c>
      <c r="J27" s="126" t="s">
        <v>45</v>
      </c>
      <c r="K27" s="41">
        <v>44674</v>
      </c>
    </row>
    <row r="28" spans="2:12" ht="17.25">
      <c r="B28" s="126">
        <v>7</v>
      </c>
      <c r="C28" s="1" t="s">
        <v>101</v>
      </c>
      <c r="D28" s="126" t="s">
        <v>81</v>
      </c>
      <c r="E28" s="126" t="s">
        <v>22</v>
      </c>
      <c r="F28" s="126" t="s">
        <v>10</v>
      </c>
      <c r="G28" s="126">
        <v>630</v>
      </c>
      <c r="H28" s="126">
        <v>0.32</v>
      </c>
      <c r="I28" s="112">
        <v>201.6</v>
      </c>
      <c r="J28" s="126" t="s">
        <v>45</v>
      </c>
      <c r="K28" s="41">
        <v>44674</v>
      </c>
    </row>
    <row r="29" spans="2:12" s="120" customFormat="1" ht="18" thickBot="1">
      <c r="B29" s="116">
        <v>8</v>
      </c>
      <c r="C29" s="120" t="s">
        <v>101</v>
      </c>
      <c r="D29" s="116" t="s">
        <v>81</v>
      </c>
      <c r="E29" s="116" t="s">
        <v>15</v>
      </c>
      <c r="F29" s="116" t="s">
        <v>10</v>
      </c>
      <c r="G29" s="116">
        <v>600</v>
      </c>
      <c r="H29" s="116">
        <v>0.28000000000000003</v>
      </c>
      <c r="I29" s="114">
        <v>168.00000000000003</v>
      </c>
      <c r="J29" s="116" t="s">
        <v>45</v>
      </c>
      <c r="K29" s="52">
        <v>44674</v>
      </c>
      <c r="L29" s="107">
        <f>SUM(I22:I29)</f>
        <v>2565</v>
      </c>
    </row>
    <row r="30" spans="2:12" ht="15.75" thickTop="1">
      <c r="L30" s="121">
        <f>SUM(L29,L21,L13)</f>
        <v>9197.64</v>
      </c>
    </row>
  </sheetData>
  <autoFilter ref="A5:N11" xr:uid="{5B4B6358-BB98-4398-B2D7-09EEFD27A85F}"/>
  <mergeCells count="1">
    <mergeCell ref="B1:I3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BC6B-FA6C-4169-9436-C68EF43825E6}">
  <dimension ref="A1:G28"/>
  <sheetViews>
    <sheetView topLeftCell="A16" zoomScale="145" zoomScaleNormal="145" workbookViewId="0">
      <selection activeCell="C29" sqref="C29"/>
    </sheetView>
  </sheetViews>
  <sheetFormatPr defaultRowHeight="15"/>
  <cols>
    <col min="1" max="1" width="2.28515625" style="1" customWidth="1"/>
    <col min="2" max="2" width="15.85546875" customWidth="1"/>
    <col min="3" max="3" width="19.140625" bestFit="1" customWidth="1"/>
    <col min="4" max="4" width="18.42578125" bestFit="1" customWidth="1"/>
    <col min="5" max="5" width="19.140625" bestFit="1" customWidth="1"/>
    <col min="6" max="6" width="17.7109375" bestFit="1" customWidth="1"/>
    <col min="7" max="7" width="15.85546875" customWidth="1"/>
    <col min="9" max="9" width="16.28515625" customWidth="1"/>
  </cols>
  <sheetData>
    <row r="1" spans="2:7" ht="15.75" thickBot="1">
      <c r="B1" s="130" t="s">
        <v>17</v>
      </c>
      <c r="C1" s="130"/>
      <c r="D1" s="130"/>
      <c r="E1" s="130"/>
      <c r="F1" s="130"/>
      <c r="G1" s="1"/>
    </row>
    <row r="2" spans="2:7" ht="15.75" thickBot="1">
      <c r="B2" s="4" t="s">
        <v>8</v>
      </c>
      <c r="C2" s="5" t="s">
        <v>18</v>
      </c>
      <c r="D2" s="5" t="s">
        <v>19</v>
      </c>
      <c r="E2" s="5" t="s">
        <v>12</v>
      </c>
      <c r="F2" s="5" t="s">
        <v>7</v>
      </c>
      <c r="G2" s="1"/>
    </row>
    <row r="3" spans="2:7" ht="15.75" thickBot="1">
      <c r="B3" s="6" t="s">
        <v>20</v>
      </c>
      <c r="C3" s="14" t="s">
        <v>61</v>
      </c>
      <c r="D3" s="15">
        <f>+JAPAN!K6</f>
        <v>44650</v>
      </c>
      <c r="E3" s="15">
        <v>44652</v>
      </c>
      <c r="F3" s="16">
        <f>+JAPAN!I6</f>
        <v>37</v>
      </c>
      <c r="G3" s="1"/>
    </row>
    <row r="4" spans="2:7" ht="15.75" thickBot="1">
      <c r="B4" s="6" t="s">
        <v>20</v>
      </c>
      <c r="C4" s="14" t="str">
        <f>+JAPAN!C7</f>
        <v>59-PS-2022-00049</v>
      </c>
      <c r="D4" s="15">
        <f>+JAPAN!K7</f>
        <v>44656</v>
      </c>
      <c r="E4" s="15">
        <v>44657</v>
      </c>
      <c r="F4" s="16">
        <f>+JAPAN!L19</f>
        <v>2851.4999999999995</v>
      </c>
      <c r="G4" s="1"/>
    </row>
    <row r="5" spans="2:7" ht="15.75" thickBot="1">
      <c r="B5" s="6" t="s">
        <v>20</v>
      </c>
      <c r="C5" s="14" t="str">
        <f>+JAPAN!C20</f>
        <v>59-PS-2022-00050</v>
      </c>
      <c r="D5" s="15">
        <f>+JAPAN!K20</f>
        <v>44657</v>
      </c>
      <c r="E5" s="15">
        <v>44658</v>
      </c>
      <c r="F5" s="16">
        <f>+JAPAN!L22</f>
        <v>5465.5999999999995</v>
      </c>
      <c r="G5" s="1"/>
    </row>
    <row r="6" spans="2:7" ht="15.75" thickBot="1">
      <c r="B6" s="6" t="s">
        <v>20</v>
      </c>
      <c r="C6" s="14" t="str">
        <f>+JAPAN!C25</f>
        <v>59-PS-2022-00052</v>
      </c>
      <c r="D6" s="15">
        <f>+JAPAN!K25</f>
        <v>44658</v>
      </c>
      <c r="E6" s="15">
        <v>44660</v>
      </c>
      <c r="F6" s="16">
        <f>+JAPAN!L25</f>
        <v>5983.2</v>
      </c>
      <c r="G6" s="1"/>
    </row>
    <row r="7" spans="2:7" ht="15.75" thickBot="1">
      <c r="B7" s="6" t="s">
        <v>20</v>
      </c>
      <c r="C7" s="14" t="str">
        <f>+JAPAN!C27</f>
        <v>59-PS-2022-00053</v>
      </c>
      <c r="D7" s="15">
        <f>+'JAPAN&amp;VIETNAM'!K33</f>
        <v>44659</v>
      </c>
      <c r="E7" s="15">
        <v>44652</v>
      </c>
      <c r="F7" s="16">
        <f>+JAPAN!L33</f>
        <v>8750.6</v>
      </c>
      <c r="G7" s="1"/>
    </row>
    <row r="8" spans="2:7" ht="15.75" thickBot="1">
      <c r="B8" s="6" t="s">
        <v>20</v>
      </c>
      <c r="C8" s="14" t="str">
        <f>+JAPAN!C34</f>
        <v>59-PS-2022-00054</v>
      </c>
      <c r="D8" s="15">
        <f>+JAPAN!K34</f>
        <v>44663</v>
      </c>
      <c r="E8" s="15">
        <v>44664</v>
      </c>
      <c r="F8" s="16">
        <f>+JAPAN!L46</f>
        <v>5362.65</v>
      </c>
      <c r="G8" s="1"/>
    </row>
    <row r="9" spans="2:7" s="1" customFormat="1" ht="15.75" thickBot="1">
      <c r="B9" s="6" t="s">
        <v>20</v>
      </c>
      <c r="C9" s="14" t="str">
        <f>+JAPAN!C47</f>
        <v>59-PS-2022-00055</v>
      </c>
      <c r="D9" s="15">
        <f>+JAPAN!K47</f>
        <v>44663</v>
      </c>
      <c r="E9" s="15">
        <v>44665</v>
      </c>
      <c r="F9" s="16">
        <f>+JAPAN!L56</f>
        <v>7165.75</v>
      </c>
    </row>
    <row r="10" spans="2:7" s="1" customFormat="1" ht="15.75" thickBot="1">
      <c r="B10" s="6" t="s">
        <v>20</v>
      </c>
      <c r="C10" s="14" t="str">
        <f>+JAPAN!C57</f>
        <v>59-PS-2022-00056</v>
      </c>
      <c r="D10" s="15">
        <f>+JAPAN!K58</f>
        <v>44664</v>
      </c>
      <c r="E10" s="15">
        <v>44678</v>
      </c>
      <c r="F10" s="16">
        <f>+'JAPAN&amp;VIETNAM'!L65</f>
        <v>4416</v>
      </c>
    </row>
    <row r="11" spans="2:7" s="1" customFormat="1" ht="15.75" thickBot="1">
      <c r="B11" s="6" t="s">
        <v>20</v>
      </c>
      <c r="C11" s="14" t="str">
        <f>+JAPAN!C59</f>
        <v>59-PS-2022-00057</v>
      </c>
      <c r="D11" s="15">
        <f>+JAPAN!K64</f>
        <v>44664</v>
      </c>
      <c r="E11" s="15">
        <v>44666</v>
      </c>
      <c r="F11" s="16">
        <f>+'JAPAN&amp;VIETNAM'!L71</f>
        <v>22.95</v>
      </c>
      <c r="G11" s="95" t="s">
        <v>122</v>
      </c>
    </row>
    <row r="12" spans="2:7" s="1" customFormat="1" ht="15.75" thickBot="1">
      <c r="B12" s="6" t="s">
        <v>20</v>
      </c>
      <c r="C12" s="14" t="str">
        <f>+JAPAN!C65</f>
        <v>59-PS-2022-00058</v>
      </c>
      <c r="D12" s="15">
        <f>+JAPAN!K65</f>
        <v>44669</v>
      </c>
      <c r="E12" s="15">
        <v>44670</v>
      </c>
      <c r="F12" s="16">
        <f>+JAPAN!L74</f>
        <v>8497.2000000000007</v>
      </c>
    </row>
    <row r="13" spans="2:7" s="1" customFormat="1" ht="15.75" thickBot="1">
      <c r="B13" s="6" t="s">
        <v>20</v>
      </c>
      <c r="C13" s="14" t="str">
        <f>+JAPAN!C81</f>
        <v>59-PS-2022-00059</v>
      </c>
      <c r="D13" s="15">
        <f>+JAPAN!K80</f>
        <v>44669</v>
      </c>
      <c r="E13" s="15">
        <v>44671</v>
      </c>
      <c r="F13" s="16">
        <f>+JAPAN!L82</f>
        <v>7388.4</v>
      </c>
    </row>
    <row r="14" spans="2:7" s="1" customFormat="1" ht="15.75" thickBot="1">
      <c r="B14" s="6" t="s">
        <v>20</v>
      </c>
      <c r="C14" s="14" t="str">
        <f>+JAPAN!C89</f>
        <v>59-PS-2022-00060</v>
      </c>
      <c r="D14" s="15">
        <f>+JAPAN!K89</f>
        <v>44670</v>
      </c>
      <c r="E14" s="15">
        <v>44672</v>
      </c>
      <c r="F14" s="16">
        <f>+JAPAN!L90</f>
        <v>11033</v>
      </c>
    </row>
    <row r="15" spans="2:7" s="1" customFormat="1" ht="15.75" thickBot="1">
      <c r="B15" s="6" t="s">
        <v>20</v>
      </c>
      <c r="C15" s="14" t="str">
        <f>+JAPAN!C91</f>
        <v>59-PS-2022-00061</v>
      </c>
      <c r="D15" s="15">
        <f>+JAPAN!K91</f>
        <v>44671</v>
      </c>
      <c r="E15" s="15">
        <v>44673</v>
      </c>
      <c r="F15" s="115">
        <f>+JAPAN!L91</f>
        <v>918</v>
      </c>
    </row>
    <row r="16" spans="2:7" s="1" customFormat="1" ht="15.75" thickBot="1">
      <c r="B16" s="6" t="s">
        <v>20</v>
      </c>
      <c r="C16" s="14" t="str">
        <f>+JAPAN!C96</f>
        <v>59-PS-2022-00062</v>
      </c>
      <c r="D16" s="15">
        <f>+JAPAN!K92</f>
        <v>44672</v>
      </c>
      <c r="E16" s="15">
        <v>44674</v>
      </c>
      <c r="F16" s="115">
        <f>+JAPAN!L97</f>
        <v>5542.2</v>
      </c>
    </row>
    <row r="17" spans="2:7" s="1" customFormat="1" ht="15.75" thickBot="1">
      <c r="B17" s="6" t="s">
        <v>20</v>
      </c>
      <c r="C17" s="14" t="str">
        <f>+JAPAN!C107</f>
        <v>59-PS-2022-00064</v>
      </c>
      <c r="D17" s="15">
        <f>+JAPAN!K98</f>
        <v>44677</v>
      </c>
      <c r="E17" s="15">
        <v>44678</v>
      </c>
      <c r="F17" s="115">
        <f>+JAPAN!L108</f>
        <v>9423.1999999999989</v>
      </c>
    </row>
    <row r="18" spans="2:7" s="1" customFormat="1" ht="6.75" customHeight="1">
      <c r="B18" s="57"/>
      <c r="C18" s="58"/>
      <c r="D18" s="57"/>
      <c r="E18" s="58"/>
      <c r="F18" s="59"/>
    </row>
    <row r="19" spans="2:7" s="1" customFormat="1" ht="15.75">
      <c r="B19" s="8" t="s">
        <v>21</v>
      </c>
      <c r="C19" s="7"/>
      <c r="D19" s="7"/>
      <c r="E19" s="7"/>
      <c r="F19" s="17">
        <f>SUM(F3:F17)</f>
        <v>82857.25</v>
      </c>
    </row>
    <row r="20" spans="2:7" s="1" customFormat="1">
      <c r="B20" s="7"/>
      <c r="C20" s="7"/>
      <c r="D20" s="7"/>
      <c r="E20" s="7"/>
      <c r="F20" s="7" t="s">
        <v>123</v>
      </c>
    </row>
    <row r="21" spans="2:7">
      <c r="C21" s="1"/>
      <c r="D21" s="1"/>
      <c r="E21" s="1"/>
      <c r="F21" s="1"/>
      <c r="G21" s="1"/>
    </row>
    <row r="22" spans="2:7" ht="15.75" thickBot="1">
      <c r="B22" s="130" t="s">
        <v>68</v>
      </c>
      <c r="C22" s="130"/>
      <c r="D22" s="130"/>
      <c r="E22" s="130"/>
      <c r="F22" s="130"/>
      <c r="G22" s="1"/>
    </row>
    <row r="23" spans="2:7" ht="15.75" thickBot="1">
      <c r="B23" s="4" t="s">
        <v>8</v>
      </c>
      <c r="C23" s="5" t="s">
        <v>18</v>
      </c>
      <c r="D23" s="5" t="s">
        <v>19</v>
      </c>
      <c r="E23" s="5" t="s">
        <v>12</v>
      </c>
      <c r="F23" s="5" t="s">
        <v>7</v>
      </c>
    </row>
    <row r="24" spans="2:7" ht="15.75" thickBot="1">
      <c r="B24" s="15" t="s">
        <v>70</v>
      </c>
      <c r="C24" s="15" t="str">
        <f>+FAVV!C6</f>
        <v>59-PS-2022-00043</v>
      </c>
      <c r="D24" s="15">
        <f>+FAVV!K6</f>
        <v>44644</v>
      </c>
      <c r="E24" s="15">
        <v>44669</v>
      </c>
      <c r="F24" s="13">
        <f>+FAVV!L13</f>
        <v>4456.72</v>
      </c>
    </row>
    <row r="25" spans="2:7" ht="15.75" thickBot="1">
      <c r="B25" s="123" t="s">
        <v>70</v>
      </c>
      <c r="C25" s="123" t="str">
        <f>+FAVV!C14</f>
        <v>59-PS-2022-00051</v>
      </c>
      <c r="D25" s="123">
        <f>+FAVV!K14</f>
        <v>44658</v>
      </c>
      <c r="E25" s="123">
        <v>44660</v>
      </c>
      <c r="F25" s="122">
        <f>+FAVV!L21</f>
        <v>2175.92</v>
      </c>
    </row>
    <row r="26" spans="2:7" s="124" customFormat="1" ht="15.75" thickBot="1">
      <c r="B26" s="123" t="s">
        <v>70</v>
      </c>
      <c r="C26" s="123" t="str">
        <f>+FAVV!C23</f>
        <v>59-PS-2022-00063</v>
      </c>
      <c r="D26" s="123">
        <f>+FAVV!K22</f>
        <v>44674</v>
      </c>
      <c r="E26" s="123" t="s">
        <v>124</v>
      </c>
      <c r="F26" s="122">
        <f>+FAVV!L29</f>
        <v>2565</v>
      </c>
    </row>
    <row r="27" spans="2:7" s="124" customFormat="1" ht="15.75">
      <c r="B27" s="8" t="s">
        <v>21</v>
      </c>
      <c r="C27"/>
      <c r="D27"/>
      <c r="E27"/>
      <c r="F27" s="17">
        <v>9197.64</v>
      </c>
    </row>
    <row r="28" spans="2:7" s="124" customFormat="1">
      <c r="B28"/>
      <c r="C28"/>
      <c r="D28"/>
      <c r="E28"/>
      <c r="F28"/>
    </row>
  </sheetData>
  <mergeCells count="2">
    <mergeCell ref="B1:F1"/>
    <mergeCell ref="B22:F22"/>
  </mergeCells>
  <phoneticPr fontId="5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JAPAN&amp;VIETNAM</vt:lpstr>
      <vt:lpstr>JAPAN</vt:lpstr>
      <vt:lpstr>FAPV</vt:lpstr>
      <vt:lpstr>FAVV</vt:lpstr>
      <vt:lpstr>CONFIRMATION BY IMPEX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</dc:creator>
  <cp:lastModifiedBy>FAS</cp:lastModifiedBy>
  <dcterms:created xsi:type="dcterms:W3CDTF">2021-07-16T08:28:26Z</dcterms:created>
  <dcterms:modified xsi:type="dcterms:W3CDTF">2022-05-11T11:57:22Z</dcterms:modified>
</cp:coreProperties>
</file>