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Master" sheetId="1" r:id="rId4"/>
  </sheets>
  <definedNames/>
  <calcPr/>
</workbook>
</file>

<file path=xl/sharedStrings.xml><?xml version="1.0" encoding="utf-8"?>
<sst xmlns="http://schemas.openxmlformats.org/spreadsheetml/2006/main" count="2133" uniqueCount="1053">
  <si>
    <t>sap_no</t>
  </si>
  <si>
    <t>part_no</t>
  </si>
  <si>
    <t>part_description</t>
  </si>
  <si>
    <t>planned_output</t>
  </si>
  <si>
    <t>is_active</t>
  </si>
  <si>
    <t>MA99002500 welding thread CO2 0.8(15kg)</t>
  </si>
  <si>
    <t>1</t>
  </si>
  <si>
    <t>ก๊าชคาร์บอนไดอ๊อกไซค์CO2(27KG/CYL)</t>
  </si>
  <si>
    <t xml:space="preserve">P002520 Cross round self-tapping screw F </t>
  </si>
  <si>
    <t>U000409 Round lock head assembly</t>
  </si>
  <si>
    <t>P000492 Round lock head joint</t>
  </si>
  <si>
    <t>P000538 Hexagon socket flat end set screw M4x5</t>
  </si>
  <si>
    <t>P002761 Drawer lock housing</t>
  </si>
  <si>
    <t>P002762 Drawer lock tongue</t>
  </si>
  <si>
    <t>P002763 Drawer lock spring</t>
  </si>
  <si>
    <t>P002662 Transmission shaft Φ6*526</t>
  </si>
  <si>
    <t>P001100 Flat washer</t>
  </si>
  <si>
    <t>P000937 Spring washer</t>
  </si>
  <si>
    <t>P002668 Hexagonal flange bolt M8x20</t>
  </si>
  <si>
    <t>P002669 Handle ear</t>
  </si>
  <si>
    <t>P002670 Handle tube φ32×400</t>
  </si>
  <si>
    <t>P002671 hexagonal half-thread bolt M6×50</t>
  </si>
  <si>
    <t>P002571 Hook Holder</t>
  </si>
  <si>
    <t>P002407 Open aluminum rivet</t>
  </si>
  <si>
    <t>FINE CLEANER T5008</t>
  </si>
  <si>
    <t>PREPALENE XG</t>
  </si>
  <si>
    <t>ADDITIVE 4977B</t>
  </si>
  <si>
    <t>PALBOND LT5103RF-1</t>
  </si>
  <si>
    <t>NEUTRALIZER 4055</t>
  </si>
  <si>
    <t>ACCELERATOR 131</t>
  </si>
  <si>
    <t>P002803 ball slide rail core (left)</t>
  </si>
  <si>
    <t>P002804 ball slide rail shell (left)</t>
  </si>
  <si>
    <t>P002805 ball slide rail core (right)</t>
  </si>
  <si>
    <t>P002806 ball slide rail shell (right)</t>
  </si>
  <si>
    <t>P000457 Open aluminum rivet 4x6</t>
  </si>
  <si>
    <t>P002729 ball slide rail core (left)</t>
  </si>
  <si>
    <t>P003213 ball slide rail core (right)</t>
  </si>
  <si>
    <t>P002829 Hexagon socket wrench 5mm</t>
  </si>
  <si>
    <t>P002661 Hexagonal flat head rivet nut M6</t>
  </si>
  <si>
    <t>CM01000007 High gloss red powder</t>
  </si>
  <si>
    <t>P002608 Aluminum handle 969mm</t>
  </si>
  <si>
    <t>P002609 Aluminum handle 335mm</t>
  </si>
  <si>
    <t>P002610 Plastic slide lock L=328.6mm</t>
  </si>
  <si>
    <t>P002611 Plastic slide lock L=960.6mm</t>
  </si>
  <si>
    <t>P002664 Extended slide lock L=360mm</t>
  </si>
  <si>
    <t>P002672 Socket</t>
  </si>
  <si>
    <t>P000458 Open aluminum rivet</t>
  </si>
  <si>
    <t>P002830 Cross slot pan head bolt</t>
  </si>
  <si>
    <t>P002939 Cross tapping screw</t>
  </si>
  <si>
    <t>P002663 Aluminum handle 1348mm</t>
  </si>
  <si>
    <t>EC990003 Power cord</t>
  </si>
  <si>
    <t>P002666 Heavy duty heightened fixed caster</t>
  </si>
  <si>
    <t>P002667 Heavy duty heightened universal caster</t>
  </si>
  <si>
    <t>CM01000007 High gloss black powder</t>
  </si>
  <si>
    <t>P002583 Balance Bar</t>
  </si>
  <si>
    <t>P002592 Drawer Handle Small Left</t>
  </si>
  <si>
    <t>P002593 Drawer Body Small Left</t>
  </si>
  <si>
    <t>P002595 Drawer Handle Big Left</t>
  </si>
  <si>
    <t>P002596 Drawer Body Big Left</t>
  </si>
  <si>
    <t>P002601 Drawer Handle Big Right</t>
  </si>
  <si>
    <t>P002617 Bottom Back</t>
  </si>
  <si>
    <t xml:space="preserve">P002618 Bottom Back Horizontal Reinf </t>
  </si>
  <si>
    <t>P002619 Bottom Back Vertical Reinf</t>
  </si>
  <si>
    <t>P002620 Bottom Back Side Reinf</t>
  </si>
  <si>
    <t>P002621 Rear Cover</t>
  </si>
  <si>
    <t>P002622 Locking Slide</t>
  </si>
  <si>
    <t>P002623 Locking Slide Holder</t>
  </si>
  <si>
    <t>P002624 Partition Stop</t>
  </si>
  <si>
    <t>P002625 Side Panel Left</t>
  </si>
  <si>
    <t>P002626 Cover Support</t>
  </si>
  <si>
    <t>P002627 Side Panel Right</t>
  </si>
  <si>
    <t>P002628 Top Panel</t>
  </si>
  <si>
    <t>P002629 Top Panel Reinf</t>
  </si>
  <si>
    <t>P002631 Horizontal Groove</t>
  </si>
  <si>
    <t>P002632 Middle Divided Plate Left</t>
  </si>
  <si>
    <t>P002633 Middle Divided Plate Right</t>
  </si>
  <si>
    <t>P002634 Middle Divided Plate Reinf</t>
  </si>
  <si>
    <t>P002635 Inner Plate Left</t>
  </si>
  <si>
    <t>P002636 Inner Pad Plate Reinf</t>
  </si>
  <si>
    <t>P002637 Inner Plate Right</t>
  </si>
  <si>
    <t>P002638 Supply Holder</t>
  </si>
  <si>
    <t>P002639 Drawer Back Top Large</t>
  </si>
  <si>
    <t>P002640 Drawer Handle Top Large</t>
  </si>
  <si>
    <t>P002641 Drawer Body Top Large</t>
  </si>
  <si>
    <t>P002642 Drawer Back Top Small</t>
  </si>
  <si>
    <t>P002643 Drawer Handle Top Small</t>
  </si>
  <si>
    <t>P002644 Drawer Body Top Small</t>
  </si>
  <si>
    <t>P002645 Drawer Top Reinf</t>
  </si>
  <si>
    <t>P002646 Drawer Back Small Left</t>
  </si>
  <si>
    <t>P002649 Drawer Back Big Left</t>
  </si>
  <si>
    <t>P002652 Drawer Back Large Left</t>
  </si>
  <si>
    <t>P002653 Drawer Handle Large Left</t>
  </si>
  <si>
    <t>P002654 Drawer Body Large Left</t>
  </si>
  <si>
    <t>P002655 Drawer Back Big Right</t>
  </si>
  <si>
    <t>P002657 Drawer Body Big Right</t>
  </si>
  <si>
    <t>P002658 Drawer Back Large Right</t>
  </si>
  <si>
    <t>P002659 Drawer Handle Large Right</t>
  </si>
  <si>
    <t>P002660 Drawer Body Large Right</t>
  </si>
  <si>
    <t>P002808 Wire Chain Limit</t>
  </si>
  <si>
    <t>P003222 Middle Divided Plate Reinf</t>
  </si>
  <si>
    <t>P003223 BBS Holder Reinf</t>
  </si>
  <si>
    <t>P003224 BBS Holder Reinf</t>
  </si>
  <si>
    <t>P003455 Flat head half hexagon rivet nut</t>
  </si>
  <si>
    <t>AIR DRYING CPI RED(TOUCH UP)</t>
  </si>
  <si>
    <t>AIR DRYING CPI BLACK(TOUCH UP)</t>
  </si>
  <si>
    <t>AIR DRYING CPI GRAY(TOUCH UP)</t>
  </si>
  <si>
    <t>AIR DRYING CPI BLUE(TOUCH UP)</t>
  </si>
  <si>
    <t>P000936 Hexagon flange nut M8</t>
  </si>
  <si>
    <t>P002958 Hexagon flange bolt M8×35</t>
  </si>
  <si>
    <t>P002960 Hexagon flange nut M6</t>
  </si>
  <si>
    <t>P003490 Hexagon flange bolt M6×35</t>
  </si>
  <si>
    <t>P003517 Flat washer 20×8.5×2mm</t>
  </si>
  <si>
    <t>CM01000004 High gloss blue powder</t>
  </si>
  <si>
    <t>CM01000021 High gloss gray powder</t>
  </si>
  <si>
    <t>P003602 Flat washer 20×10.5×2mm, black zinc</t>
  </si>
  <si>
    <t>P003603 Spring washerΦ10.5, thickness 3, black zinc</t>
  </si>
  <si>
    <t>P003604 Hexagonal head bolt M10×30mm, grade 8.8, black zinc</t>
  </si>
  <si>
    <t>สีสเปรย์ 002 TOA สีดำ</t>
  </si>
  <si>
    <t>สีสเปรย์ 024 TOA DARK GREY</t>
  </si>
  <si>
    <t>PM990002 White packaging tape</t>
  </si>
  <si>
    <t>PM990003 Tape</t>
  </si>
  <si>
    <t>PM990001 Sealing glue</t>
  </si>
  <si>
    <t>P001106 Rubber trademark U.S.GENERAL</t>
  </si>
  <si>
    <t>P002942 Wooden pallet 500×285×115</t>
  </si>
  <si>
    <t>P002943 Wooden strips 600×60×30</t>
  </si>
  <si>
    <t>P002944 Wooden strips 622×45×25</t>
  </si>
  <si>
    <t>P003319 Foam edge guard 1070×50×50mm</t>
  </si>
  <si>
    <t xml:space="preserve">P003320 Paper corner guard </t>
  </si>
  <si>
    <t>PM030256 TC-5608TSR five-piece paper box</t>
  </si>
  <si>
    <t>PM080441 Carton mark</t>
  </si>
  <si>
    <t>P002665 Rubber pad 1432x551x2</t>
  </si>
  <si>
    <t>PM050312 Foam board 690×551×20mm</t>
  </si>
  <si>
    <t>PM050313 Foam board 1100×498×20mm</t>
  </si>
  <si>
    <t>PM050314 Foam board 1070×685×20mm</t>
  </si>
  <si>
    <t>P002673 Wooden pallet 1515×622×145mm</t>
  </si>
  <si>
    <t>PM040011 Plastic bag 200x600</t>
  </si>
  <si>
    <t>PM040095 Sealed bag 70x80</t>
  </si>
  <si>
    <t>PM040097 Red sealed bag 80x130</t>
  </si>
  <si>
    <t>PM040154 Plastic bag (2200)×1800mm</t>
  </si>
  <si>
    <t>P003300 Rubber trademark SERIES3</t>
  </si>
  <si>
    <t>PM080101 Warning label</t>
  </si>
  <si>
    <t>PM080420 Carton tracking code label</t>
  </si>
  <si>
    <t>PM080439 TC-5608TSR color sticker</t>
  </si>
  <si>
    <t>PM080440 TC-5608TSR large warning label</t>
  </si>
  <si>
    <t>PM990004 Black nylon rope</t>
  </si>
  <si>
    <t>PM090142 TC-5608TSR English manual</t>
  </si>
  <si>
    <t>PM040121 Bubble film 900×800mm</t>
  </si>
  <si>
    <t>PM060066 PVC pad 1321×494×2mm</t>
  </si>
  <si>
    <t>PM060072 PVC pad 253×494×2mm</t>
  </si>
  <si>
    <t>PM060102 PVC pad 308x494x2</t>
  </si>
  <si>
    <t>PM060103 PVC pad 942x494x2</t>
  </si>
  <si>
    <t>PM070240 Cardboard 1515×626mm</t>
  </si>
  <si>
    <t>PM080460 Power Warning Label</t>
  </si>
  <si>
    <t>PM080479 TC-5608TSB color sticker</t>
  </si>
  <si>
    <t>PM080480 TC-5608TSB Large Warning Label</t>
  </si>
  <si>
    <t>PM080481 Box Mark</t>
  </si>
  <si>
    <t>PM080482 TC-5608TSBLU color sticker</t>
  </si>
  <si>
    <t>PM080483 TC-5608TSBLU Large Warning Labe</t>
  </si>
  <si>
    <t>PM080484 Box Mark</t>
  </si>
  <si>
    <t>PM080485 TC-5608TSGRY color sticker</t>
  </si>
  <si>
    <t>PM080486 TC-5608TSGRY Large Warning Labe</t>
  </si>
  <si>
    <t>PM080487 Box Mark</t>
  </si>
  <si>
    <t>PM050326 Foam board 470×230×120mm</t>
  </si>
  <si>
    <t>PM080526 ETL certification label</t>
  </si>
  <si>
    <t>PM990002 White packaging HV12-18W</t>
  </si>
  <si>
    <t>PM080527 ETL certification label</t>
  </si>
  <si>
    <t>PM080528 ETL certification label</t>
  </si>
  <si>
    <t>PM080529 ETL certification label</t>
  </si>
  <si>
    <t>P003610 6 inch caster paper corner protector</t>
  </si>
  <si>
    <t>P003611 Lower left wooden strip</t>
  </si>
  <si>
    <t>P003612 Lower right wooden strip</t>
  </si>
  <si>
    <t>PM080541 Box Mark</t>
  </si>
  <si>
    <t>PM080545 Production date sticker</t>
  </si>
  <si>
    <t>AR1 BAG 87 CM*84CM (เม็ดนอก)</t>
  </si>
  <si>
    <t>SCECUA04</t>
  </si>
  <si>
    <t>P002622 Locking Slide Bend</t>
  </si>
  <si>
    <t>P002626 Cover Support Press</t>
  </si>
  <si>
    <t>P002622 Locking Slide Laser</t>
  </si>
  <si>
    <t>P002624 Partition Stop Bend</t>
  </si>
  <si>
    <t>P002625 Side Panel Left Bend</t>
  </si>
  <si>
    <t>P002632 Middle Divided Plate Left Bend</t>
  </si>
  <si>
    <t>P002634 Middle Divided Plate Reinf Bend</t>
  </si>
  <si>
    <t>P002634 Middle Divided Plate Reinf Laser</t>
  </si>
  <si>
    <t>P002636 Inner Pad Plate Reinf Bend</t>
  </si>
  <si>
    <t>P002636 Inner Pad Plate Reinf Laser</t>
  </si>
  <si>
    <t>P003222 Middle Divided Plate Reinf Bend</t>
  </si>
  <si>
    <t>P003222 Middle Divided Plate Reinf Laser</t>
  </si>
  <si>
    <t>P003223 BBS Holder Reinf Bend</t>
  </si>
  <si>
    <t>P003223 BBS Holder Reinf Laser</t>
  </si>
  <si>
    <t>P003224 BBS Holder Reinf Bend</t>
  </si>
  <si>
    <t>P003224 BBS Holder Reinf Laser</t>
  </si>
  <si>
    <t>P002583 Balance Bar Bend</t>
  </si>
  <si>
    <t>P002583 Balance Bar Paint</t>
  </si>
  <si>
    <t>P002592 Drawer Handle Small Left Bend</t>
  </si>
  <si>
    <t>P002592 Drawer Handle Small Left Press</t>
  </si>
  <si>
    <t>P002593 Drawer Body Small Left Bend</t>
  </si>
  <si>
    <t>P002593 Drawer Body Small Left Press</t>
  </si>
  <si>
    <t>P002595 Drawer Handle Big Left Bend</t>
  </si>
  <si>
    <t>P002595 Drawer Handle Big Left Press</t>
  </si>
  <si>
    <t>P002596 Drawer Body Big Left Bend</t>
  </si>
  <si>
    <t>P002596 Drawer Body Big Left Press</t>
  </si>
  <si>
    <t>P002601 Drawer Handle Big Right Bend</t>
  </si>
  <si>
    <t>P002601 Drawer Handle Big Right Press</t>
  </si>
  <si>
    <t>P002617 Bottom Back Bend</t>
  </si>
  <si>
    <t>P002618 Bottom Back Horizontal Reinf Bend</t>
  </si>
  <si>
    <t>P002618 Bottom Back Horizontal Reinf Laser</t>
  </si>
  <si>
    <t>P002619 Bottom Back Vertical Reinf Bend</t>
  </si>
  <si>
    <t>P002620 Bottom Back Side Reinf Bend</t>
  </si>
  <si>
    <t>P002623 Locking Slide Holder Press</t>
  </si>
  <si>
    <t>P002624 Partition Stop Laser</t>
  </si>
  <si>
    <t>P002627 Side Panel Right Bend</t>
  </si>
  <si>
    <t>P002628 Top Panel Bend</t>
  </si>
  <si>
    <t>P002628 Top Panel IPC</t>
  </si>
  <si>
    <t>P002629 Top Panel Reinf Bend</t>
  </si>
  <si>
    <t>P002629 Top Panel Reinf Laser</t>
  </si>
  <si>
    <t>P002631 Horizontal Groove Bend</t>
  </si>
  <si>
    <t>P002632 Middle Divided Plate Left Press</t>
  </si>
  <si>
    <t>P002633 Middle Divided Plate Right Bend</t>
  </si>
  <si>
    <t>P002633 Middle Divided Plate Right Press</t>
  </si>
  <si>
    <t>P002635 Inner Plate Left Bend</t>
  </si>
  <si>
    <t>P002635 Inner Plate Left Press</t>
  </si>
  <si>
    <t>P002637 Inner Plate Right Bend</t>
  </si>
  <si>
    <t>P002637 Inner Plate Right Press</t>
  </si>
  <si>
    <t>P002638 Supply Holder Bend</t>
  </si>
  <si>
    <t>P002638 Supply Holder Paint</t>
  </si>
  <si>
    <t>P002639 Drawer Back Top Large Bend</t>
  </si>
  <si>
    <t>P002640 Drawer Handle Top Large Bend</t>
  </si>
  <si>
    <t>P002641 Drawer Body Top Large Bend</t>
  </si>
  <si>
    <t>P002641 Drawer Body Top Large Press</t>
  </si>
  <si>
    <t>P002642 Drawer Back Top Small Bend</t>
  </si>
  <si>
    <t>P002643 Drawer Handle Top Small Bend</t>
  </si>
  <si>
    <t>P002644 Drawer Body Top Small Bend</t>
  </si>
  <si>
    <t>P002644 Drawer Body Top Small Press</t>
  </si>
  <si>
    <t>P002645 Drawer Top Reinf Bend</t>
  </si>
  <si>
    <t>P002646 Drawer Back Small Left Bend</t>
  </si>
  <si>
    <t>P002649 Drawer Back Big Left Bend</t>
  </si>
  <si>
    <t>P002652 Drawer Back Large Left Bend</t>
  </si>
  <si>
    <t>P002653 Drawer Handle Large Left Bend</t>
  </si>
  <si>
    <t>P002654 Drawer Body Large Left Bend</t>
  </si>
  <si>
    <t>P002654 Drawer Body Large Left Press</t>
  </si>
  <si>
    <t>P002655 Drawer Back Big Right Bend</t>
  </si>
  <si>
    <t>P002657 Drawer Body Big Right Bend</t>
  </si>
  <si>
    <t>P002657 Drawer Body Big Right Press</t>
  </si>
  <si>
    <t>P002658 Drawer Back Large Right Bend</t>
  </si>
  <si>
    <t>P002659 Drawer Handle Large Right Bend</t>
  </si>
  <si>
    <t>P002660 Drawer Body Large Right Bend</t>
  </si>
  <si>
    <t>P002660 Drawer Body Large Right Press</t>
  </si>
  <si>
    <t>P002808 Wire Chain Limit Bend</t>
  </si>
  <si>
    <t>P002808 Wire Chain Limit Paint</t>
  </si>
  <si>
    <t>U000411 Body Paint</t>
  </si>
  <si>
    <t>U000411 Body Spot</t>
  </si>
  <si>
    <t>U000411 Body Weld</t>
  </si>
  <si>
    <t>U000412 Drawer Top Large Paint</t>
  </si>
  <si>
    <t>U000412 Drawer Top Large Spot</t>
  </si>
  <si>
    <t>U000413 Drawer Top Small Paint</t>
  </si>
  <si>
    <t>U000413 Drawer Top Small Spot</t>
  </si>
  <si>
    <t>U000414 Drawer Small Left Paint</t>
  </si>
  <si>
    <t>U000414 Drawer Small Left Spot</t>
  </si>
  <si>
    <t>U000415 Drawer Big Left Paint</t>
  </si>
  <si>
    <t>U000415 Drawer Big Left Spot</t>
  </si>
  <si>
    <t>U000416 Drawer Large Left Paint</t>
  </si>
  <si>
    <t>U000416 Drawer Large Left Spot</t>
  </si>
  <si>
    <t>U000417 Drawer Big Right Paint</t>
  </si>
  <si>
    <t>U000417 Drawer Big Right Spot</t>
  </si>
  <si>
    <t>U000418 Drawer Large Right Paint</t>
  </si>
  <si>
    <t>U000418 Drawer Large Right Spot</t>
  </si>
  <si>
    <t>U000420 Rear Cover Spot</t>
  </si>
  <si>
    <t>U000421 Side Panel Left Spot</t>
  </si>
  <si>
    <t>U000422 Side Panel Right Spot</t>
  </si>
  <si>
    <t>U000423 Top Panel Spot</t>
  </si>
  <si>
    <t>U000424 Middle Divided Plate Spot</t>
  </si>
  <si>
    <t>U000425 Inner Plate Left Spot</t>
  </si>
  <si>
    <t>U000426 Inner Plate Right Spot</t>
  </si>
  <si>
    <t>P002653 Drawer Handle Large Left Press</t>
  </si>
  <si>
    <t>P002659 Drawer Handle Large Right Press</t>
  </si>
  <si>
    <t>U000411BLK Body Paint</t>
  </si>
  <si>
    <t>P002638BLK Supply Holder Paint</t>
  </si>
  <si>
    <t>P002808BLK Wire Chain Limit Paint</t>
  </si>
  <si>
    <t>U000412BLK Drawer Top Large Paint</t>
  </si>
  <si>
    <t>U000413BLK Drawer Top Small Paint</t>
  </si>
  <si>
    <t>U000414BLK Drawer Small Left Paint</t>
  </si>
  <si>
    <t>U000415BLK Drawer Big Left Paint</t>
  </si>
  <si>
    <t>U000416BLK Drawer Large Left Paint</t>
  </si>
  <si>
    <t>U000417BLK Drawer Big Right Paint</t>
  </si>
  <si>
    <t>U000418BLK Drawer Large Right Paint</t>
  </si>
  <si>
    <t>U000411BLU Body Paint</t>
  </si>
  <si>
    <t>P002638BLU Supply Holder Paint</t>
  </si>
  <si>
    <t>P002808BLU Wire Chain Limit Paint</t>
  </si>
  <si>
    <t>U000412BLU Drawer Top Large Paint</t>
  </si>
  <si>
    <t>U000413BLU Drawer Top Small Paint</t>
  </si>
  <si>
    <t>U000414BLU Drawer Small Left Paint</t>
  </si>
  <si>
    <t>U000415BLU Drawer Big Left Paint</t>
  </si>
  <si>
    <t>U000416BLU Drawer Large Left Paint</t>
  </si>
  <si>
    <t>U000417BLU Drawer Big Right Paint</t>
  </si>
  <si>
    <t>U000418BLU Drawer Large Right Paint</t>
  </si>
  <si>
    <t>U000411GRY Body Paint</t>
  </si>
  <si>
    <t>P002638GRY Supply Holder Paint</t>
  </si>
  <si>
    <t>P002808GRY Wire Chain Limit Paint</t>
  </si>
  <si>
    <t>U000412GRY Drawer Top Large Paint</t>
  </si>
  <si>
    <t>U000413GRY Drawer Top Small Paint</t>
  </si>
  <si>
    <t>U000414GRY Drawer Small Left Paint</t>
  </si>
  <si>
    <t>U000415GRY Drawer Big Left Paint</t>
  </si>
  <si>
    <t>U000416GRY Drawer Large Left Paint</t>
  </si>
  <si>
    <t>U000417GRY Drawer Big Right Paint</t>
  </si>
  <si>
    <t>U000418GRY Drawer Large Right Paint</t>
  </si>
  <si>
    <t>P002595 Drawer Handle Big Left IPC</t>
  </si>
  <si>
    <t>P002601 Drawer Handle Big Right IPC</t>
  </si>
  <si>
    <t>P002592 Drawer Handle Small Left IPC</t>
  </si>
  <si>
    <t>P002653 Drawer Handle Large Left IPC</t>
  </si>
  <si>
    <t>P002659 Drawer Handle Large Right IPC</t>
  </si>
  <si>
    <t>TC-5608TSR</t>
  </si>
  <si>
    <t>TC-5608TSBLK</t>
  </si>
  <si>
    <t>TC-5608TSGRY</t>
  </si>
  <si>
    <t>TC-5608TSBLU</t>
  </si>
  <si>
    <t xml:space="preserve">30xxx_U000419 </t>
  </si>
  <si>
    <t>U000419 Bottom Back Weld</t>
  </si>
  <si>
    <t>P002726 Aluminum handle 593mm</t>
  </si>
  <si>
    <t>P002727 Plastic slide lock L=581.6mm</t>
  </si>
  <si>
    <t>P002745 Drawer Handle Big(Left)</t>
  </si>
  <si>
    <t>P002751 Drawer Handle Extra Big(Left) GP</t>
  </si>
  <si>
    <t>P002936 5×2 inch heavy duty fixed caster</t>
  </si>
  <si>
    <t>P002937 5×2 inch heavy duty universal caster</t>
  </si>
  <si>
    <t>P002886 Top Reinf</t>
  </si>
  <si>
    <t>P002898 Bottom Panel GP</t>
  </si>
  <si>
    <t>P002899 Bottom Panel Reinf</t>
  </si>
  <si>
    <t>P002900 Side Bottom Panel Reinf</t>
  </si>
  <si>
    <t>P002901 Rear Plate</t>
  </si>
  <si>
    <t>P002902 Side Panel Right</t>
  </si>
  <si>
    <t>P002903 Top Panel</t>
  </si>
  <si>
    <t>P002905 Horizontal Groove</t>
  </si>
  <si>
    <t>P002907 Middle Divided Plate Right</t>
  </si>
  <si>
    <t>P002909 BBS Holder Left</t>
  </si>
  <si>
    <t>P002911 BBS Holder Right</t>
  </si>
  <si>
    <t>P002912 Balance Bar</t>
  </si>
  <si>
    <t>P002913 Drawer Back Top Large</t>
  </si>
  <si>
    <t>P002914 Drawer Handle Top Large</t>
  </si>
  <si>
    <t>P002915 Drawer Body Top Large</t>
  </si>
  <si>
    <t>P002916 Drawer Back Top Small</t>
  </si>
  <si>
    <t>P002918 Drawer Body Top Small</t>
  </si>
  <si>
    <t>P002919 Drawer Back Big(Left)</t>
  </si>
  <si>
    <t>P002920 Drawer Body Big(Left)</t>
  </si>
  <si>
    <t>P002921 Drawer Back Extra Big(Left)</t>
  </si>
  <si>
    <t>P002922 Drawer Body Extra Big(Left)</t>
  </si>
  <si>
    <t>P002923 Drawer Back Large Left</t>
  </si>
  <si>
    <t>P002924 Drawer Handle Large Left</t>
  </si>
  <si>
    <t>P002925 Drawer Body Large Left</t>
  </si>
  <si>
    <t>P002926 Drawer Back Small Right</t>
  </si>
  <si>
    <t>P002927 Drawer Handle Small Right</t>
  </si>
  <si>
    <t>P002928 Drawer Body Small Right</t>
  </si>
  <si>
    <t>P002929 Drawer Back Big Right</t>
  </si>
  <si>
    <t>P002930 Drawer Handle Big Right</t>
  </si>
  <si>
    <t>P002931 Drawer Body Big Right</t>
  </si>
  <si>
    <t>P002932 Drawer Back Large Right</t>
  </si>
  <si>
    <t>P002933 Drawer Handle Large Right</t>
  </si>
  <si>
    <t>P002934 Drawer Body Large Right</t>
  </si>
  <si>
    <t>P003217 Locking Bar Holder</t>
  </si>
  <si>
    <t>P003301 Drawer Handle Top Small</t>
  </si>
  <si>
    <t>P003601 Flat head hexagonal rivet nut M10, L=20, colored zinc</t>
  </si>
  <si>
    <t>PM050290 Bubble board 500×550×20</t>
  </si>
  <si>
    <t>PM050291 Bubble board 1030×498×20</t>
  </si>
  <si>
    <t>PM050292 Bubble board 1000×1000×20</t>
  </si>
  <si>
    <t>P002941 Wooden pallet 1125×622×145</t>
  </si>
  <si>
    <t>P002940 Paper corner guard 1100×100×100</t>
  </si>
  <si>
    <t>P003302 Edge guard 1030×50×50</t>
  </si>
  <si>
    <t>PM030249 TC-4210TSR five-sided carton</t>
  </si>
  <si>
    <t>PM090137 TC-4210TSR wooden disassy</t>
  </si>
  <si>
    <t>PM040149 Plastic bag (1700)×1400</t>
  </si>
  <si>
    <t>PM080422 TC-4210TSR color sticker</t>
  </si>
  <si>
    <t>PM080423 TC-4210TSR large warning label</t>
  </si>
  <si>
    <t>PM080445 Box label</t>
  </si>
  <si>
    <t>PM090138 TC-4210TSR English manual</t>
  </si>
  <si>
    <t>P002935 PVC pad 1052×551×2</t>
  </si>
  <si>
    <t>PM060101 PVC pad 566x494x2</t>
  </si>
  <si>
    <t>PM080467 TC-4210TBLK color sticker</t>
  </si>
  <si>
    <t>PM080469 PM080469 Box Mark</t>
  </si>
  <si>
    <t>PM080470 TC-4210TBLU color sticker</t>
  </si>
  <si>
    <t>PM080471 TC-4210TBLU large warning label</t>
  </si>
  <si>
    <t>PM080472 Box label</t>
  </si>
  <si>
    <t>PM080473 TC-4210TBLU color sticker</t>
  </si>
  <si>
    <t>PM080468 TC-4210TBLU large warning label</t>
  </si>
  <si>
    <t>PM080474 TC-4210TBLU large warning label</t>
  </si>
  <si>
    <t>PM080475 Box label</t>
  </si>
  <si>
    <t>P003597 Caster paper corner protector 50×30×3mm</t>
  </si>
  <si>
    <t>P003598 Lower left wood strip 480×68×25mm</t>
  </si>
  <si>
    <t>P002745 Drawer Handle Big(Left) Bend</t>
  </si>
  <si>
    <t>P002745 Drawer Handle Big(Left) Press</t>
  </si>
  <si>
    <t>P002626 Cover Support Bend</t>
  </si>
  <si>
    <t>P002751 Drawer Handle Extra Big(Left) Bend</t>
  </si>
  <si>
    <t>P002751 Drawer Handle Extra Big(Left) Press</t>
  </si>
  <si>
    <t>P002886 Top Reinf Bend</t>
  </si>
  <si>
    <t>P002886 Top Reinf Laser</t>
  </si>
  <si>
    <t>P002920 Drawer Body Big(Left) Bend</t>
  </si>
  <si>
    <t>P002920 Drawer Body Big(Left) Press</t>
  </si>
  <si>
    <t>P002922 Drawer Body Extra Big(Left) Bend</t>
  </si>
  <si>
    <t>P002922 Drawer Body Extra Big(Left) Press</t>
  </si>
  <si>
    <t>P002927 Drawer Handle Small Right Bend</t>
  </si>
  <si>
    <t>P002928 Drawer Body Small Right Bend</t>
  </si>
  <si>
    <t>P002928 Drawer Body Small Right Press</t>
  </si>
  <si>
    <t>P002930 Drawer Handle Big Right Bend</t>
  </si>
  <si>
    <t>P002930 Drawer Handle Big Right Press</t>
  </si>
  <si>
    <t>P002931 Drawer Body Big Right Bend</t>
  </si>
  <si>
    <t>P002931 Drawer Body Big Right Press</t>
  </si>
  <si>
    <t>P002626 Cover Support+M6</t>
  </si>
  <si>
    <t>P002898 Bottom Panel Bend</t>
  </si>
  <si>
    <t>P002900 Side Bottom Panel Reinf Bend</t>
  </si>
  <si>
    <t>P002901 Rear Plate Laser</t>
  </si>
  <si>
    <t>P002902 Side Panel Right Bend</t>
  </si>
  <si>
    <t>P002903 Top Panel Bend</t>
  </si>
  <si>
    <t>P002903 Top Panel IPC</t>
  </si>
  <si>
    <t>P002905 Horizontal Groove Bend</t>
  </si>
  <si>
    <t>P002907 Middle Divided Plate Right Bend</t>
  </si>
  <si>
    <t>P002907 Middle Divided Plate Right IPC</t>
  </si>
  <si>
    <t>P002909 BBS Holder Left Bend</t>
  </si>
  <si>
    <t>P002909 BBS Holder Left IPC</t>
  </si>
  <si>
    <t>P002911 BBS Holder Right Bend</t>
  </si>
  <si>
    <t>P002911 BBS Holder Right IPC</t>
  </si>
  <si>
    <t>P002912 Balance Bar Bend</t>
  </si>
  <si>
    <t>P002912 Balance Bar Paint</t>
  </si>
  <si>
    <t>P002913 Drawer Back Top Large Bend</t>
  </si>
  <si>
    <t>P002914 Drawer Handle Top Large Bend</t>
  </si>
  <si>
    <t>P002914 Drawer Handle Top Large IPC</t>
  </si>
  <si>
    <t>P002915 Drawer Body Top Large Bend</t>
  </si>
  <si>
    <t>P002915 Drawer Body Top Large Press</t>
  </si>
  <si>
    <t>P002916 Drawer Back Top Small Bend</t>
  </si>
  <si>
    <t>P002918 Drawer Body Top Small Bend</t>
  </si>
  <si>
    <t>P002918 Drawer Body Top Small Press</t>
  </si>
  <si>
    <t>P002919 Drawer Back Big(Left) Bend</t>
  </si>
  <si>
    <t>P002921 Drawer Back Extra Big(Left) Bend</t>
  </si>
  <si>
    <t>P002923 Drawer Back Large Left Bend</t>
  </si>
  <si>
    <t>P002924 Drawer Handle Large Left Bend</t>
  </si>
  <si>
    <t>P002924 Drawer Handle Large Left IPC</t>
  </si>
  <si>
    <t>P002925 Drawer Body Large Left Bend</t>
  </si>
  <si>
    <t>P002925 Drawer Body Large Left Press</t>
  </si>
  <si>
    <t>P002926 Drawer Back Small Right Bend</t>
  </si>
  <si>
    <t>P002927 Drawer Handle Small Right IPC</t>
  </si>
  <si>
    <t>P002929 Drawer Back Big Right Bend</t>
  </si>
  <si>
    <t>P002932 Drawer Back Large Right Bend</t>
  </si>
  <si>
    <t>P002933 Drawer Handle Large Right Bend</t>
  </si>
  <si>
    <t>P002933 Drawer Handle Large Right IPC</t>
  </si>
  <si>
    <t>P002934 Drawer Body Large Right Bend</t>
  </si>
  <si>
    <t>P002934 Drawer Body Large Right Press</t>
  </si>
  <si>
    <t>P003217 Locking Bar Holder Press</t>
  </si>
  <si>
    <t>P003301 Drawer Handle Top Small Bend</t>
  </si>
  <si>
    <t>P003301 Drawer Handle Top Small IPC</t>
  </si>
  <si>
    <t>U000461 Body Paint</t>
  </si>
  <si>
    <t>U000461 Body Spot</t>
  </si>
  <si>
    <t>U000461 Body Weld</t>
  </si>
  <si>
    <t>U000462 Drawer Top Large Paint</t>
  </si>
  <si>
    <t>U000462 Drawer Top Large Spot</t>
  </si>
  <si>
    <t xml:space="preserve">U000463 Drawer Top Small Paint </t>
  </si>
  <si>
    <t>U000463 Drawer Top Small Spot</t>
  </si>
  <si>
    <t>U000464 Drawer Big(Left) Paint</t>
  </si>
  <si>
    <t>U000464 Drawer Big(Left) Spot</t>
  </si>
  <si>
    <t>U000465 Drawer Extra Big(Left) Paint</t>
  </si>
  <si>
    <t>U000465 Drawer Extra Big(Left) Spot</t>
  </si>
  <si>
    <t>U000466 Drawer Large Left Paint</t>
  </si>
  <si>
    <t>U000466 Drawer Large Left Spot</t>
  </si>
  <si>
    <t>U000467 Drawer Small Right Paint</t>
  </si>
  <si>
    <t>U000467 Drawer Small Right Spot</t>
  </si>
  <si>
    <t>U000468 Drawer Large Right Paint</t>
  </si>
  <si>
    <t>U000468 Drawer Large Right Spot</t>
  </si>
  <si>
    <t>U000469 Drawer Big Right Paint</t>
  </si>
  <si>
    <t>U000469 Drawer Big Right Spot</t>
  </si>
  <si>
    <t>U000470 Bottom Panel Spot</t>
  </si>
  <si>
    <t>U000471 Rear Plate Spot</t>
  </si>
  <si>
    <t>U000472 Side Panel Left Spot</t>
  </si>
  <si>
    <t>U000472 Side Panel Right Spot</t>
  </si>
  <si>
    <t>U000473 Top Panel Spot</t>
  </si>
  <si>
    <t>U000474 Middle Divided Plate Spot</t>
  </si>
  <si>
    <t>U000475 BBS Holder Left Spot</t>
  </si>
  <si>
    <t>U000475 BBS Holder Right Spot</t>
  </si>
  <si>
    <t>U000461BLK Body Paint</t>
  </si>
  <si>
    <t>P002912BLK Balance Bar Paint</t>
  </si>
  <si>
    <t>U000462BLK Drawer Top Large Paint</t>
  </si>
  <si>
    <t xml:space="preserve">U000463BLK Drawer Top Small Paint </t>
  </si>
  <si>
    <t>U000464BLK Drawer Big(Left) Paint</t>
  </si>
  <si>
    <t>U000465BLK Drawer Extra Big(Left) Paint</t>
  </si>
  <si>
    <t>U000466BLK Drawer Large Left Paint</t>
  </si>
  <si>
    <t>U000467BLK Drawer Small Right Paint</t>
  </si>
  <si>
    <t>U000469BLK Drawer Big Right Paint</t>
  </si>
  <si>
    <t>U000468BLK Drawer Large Right Paint</t>
  </si>
  <si>
    <t>U000461BLU Body Paint</t>
  </si>
  <si>
    <t>P002912BLU Balance Bar Paint</t>
  </si>
  <si>
    <t>U000462BLU Drawer Top Large Paint</t>
  </si>
  <si>
    <t xml:space="preserve">U000463BLU Drawer Top Small Paint </t>
  </si>
  <si>
    <t>U000464BLU Drawer Big(Left) Paint</t>
  </si>
  <si>
    <t>U000465BLU Drawer Extra Big(Left) Paint</t>
  </si>
  <si>
    <t>U000466BLU Drawer Large Left Paint</t>
  </si>
  <si>
    <t>U000467BLU Drawer Small Right Paint</t>
  </si>
  <si>
    <t>U000469BLU Drawer Big Right Paint</t>
  </si>
  <si>
    <t>U000468BLU Drawer Large Right Paint</t>
  </si>
  <si>
    <t>U000461GRY Body Paint</t>
  </si>
  <si>
    <t>P002912GRY Balance Bar Paint</t>
  </si>
  <si>
    <t>U000462GRY Drawer Top Large Paint</t>
  </si>
  <si>
    <t xml:space="preserve">U000463GRY Drawer Top Small Paint </t>
  </si>
  <si>
    <t>U000464GRY Drawer Big(Left) Paint</t>
  </si>
  <si>
    <t>U000465GRY Drawer Extra Big(Left) Paint</t>
  </si>
  <si>
    <t>U000466GRY Drawer Large Left Paint</t>
  </si>
  <si>
    <t>U000467GRY Drawer Small Right Paint</t>
  </si>
  <si>
    <t>U000469GRY Drawer Big Right Paint</t>
  </si>
  <si>
    <t>U000468GRY Drawer Large Right Paint</t>
  </si>
  <si>
    <t>TC-4210TSR</t>
  </si>
  <si>
    <t>TC-4210TSBLK</t>
  </si>
  <si>
    <t>TC-4210TSGRY</t>
  </si>
  <si>
    <t>TC-4210TSBLU</t>
  </si>
  <si>
    <t>P001089 power cord cover 74x74x1.5</t>
  </si>
  <si>
    <t>P001560 Tool cabinet round lock head</t>
  </si>
  <si>
    <t>P002893 drive shaft Φ6x512</t>
  </si>
  <si>
    <t>P002894 four-tooth rear lock (barb) 425x22x2</t>
  </si>
  <si>
    <t>P003041 Pneumatic bracket</t>
  </si>
  <si>
    <t>U000454 hinge 951x38x1.2</t>
  </si>
  <si>
    <t>P001273 carriage screw M6x20</t>
  </si>
  <si>
    <t>P001274 self-locking nut M6</t>
  </si>
  <si>
    <t>P002607 open aluminum rivet 4.8x10</t>
  </si>
  <si>
    <t>P001105 Power cord rubber cover</t>
  </si>
  <si>
    <t>P002563 Locking Slide Holder</t>
  </si>
  <si>
    <t>P002564 Locking Slide GP</t>
  </si>
  <si>
    <t>P002565 Side Panel Left GP</t>
  </si>
  <si>
    <t>P002566 Cover Support Left GP</t>
  </si>
  <si>
    <t>P002567 Side Panel Right</t>
  </si>
  <si>
    <t>P002568 Cover Support Right GP</t>
  </si>
  <si>
    <t>P002572 Cover Left GP</t>
  </si>
  <si>
    <t>P002573 Cover Reinf GP</t>
  </si>
  <si>
    <t>P002574 Cover Right GP</t>
  </si>
  <si>
    <t>P002578 BBS Holder Front Reinf GP</t>
  </si>
  <si>
    <t>P002582 Middle Divided Plate Reinf GP</t>
  </si>
  <si>
    <t>P002588 Angle Plate</t>
  </si>
  <si>
    <t>P002589 Top Cover Left GP</t>
  </si>
  <si>
    <t>P002590 Top Cover Right GP</t>
  </si>
  <si>
    <t>P002874 Rear Plate GP</t>
  </si>
  <si>
    <t>P002876 Top Panel GP</t>
  </si>
  <si>
    <t>P002877 Bottom Panel GP</t>
  </si>
  <si>
    <t>P002878 Bottom Reinf GP</t>
  </si>
  <si>
    <t>P002879 BBS Holder Left GP</t>
  </si>
  <si>
    <t>P002880 BBS Holder Reinf GP</t>
  </si>
  <si>
    <t>P002881 BBS Holder Right GP</t>
  </si>
  <si>
    <t>P002882 Middle Divided Left GP</t>
  </si>
  <si>
    <t>P002883 Middle Divided Right GP</t>
  </si>
  <si>
    <t>P002884 Balance Bar GP</t>
  </si>
  <si>
    <t>P002885 Top Lid GP</t>
  </si>
  <si>
    <t>P002887 Lock Hook</t>
  </si>
  <si>
    <t>P002888 Top Lid Lock Hook</t>
  </si>
  <si>
    <t>P002889 Drawer Back Big(Left) GP</t>
  </si>
  <si>
    <t>P002890 Drawer Back Extra Big(Left) GP</t>
  </si>
  <si>
    <t>P002891 Drawer Back Small Right GP</t>
  </si>
  <si>
    <t>P002892 Drawer Back Big Right GP</t>
  </si>
  <si>
    <t>P003605 Side panel front corner reinf</t>
  </si>
  <si>
    <t>P002614 Black anti-collision rubber pellets</t>
  </si>
  <si>
    <t>PM050288 foam board 1084x585x20</t>
  </si>
  <si>
    <t>PM050205 foam board 673x585x20</t>
  </si>
  <si>
    <t>PM050289 foam board 1040x673x20</t>
  </si>
  <si>
    <t>P002897 Wooden pallet 1105x610x120</t>
  </si>
  <si>
    <t>P002896 paper corner protector 1060x100x100</t>
  </si>
  <si>
    <t>PM030248 CH-4208HGR five-sided carton</t>
  </si>
  <si>
    <t>PM070225 cardboard 1105x610</t>
  </si>
  <si>
    <t>PM080421 Carton mark</t>
  </si>
  <si>
    <t>P002897 wood pallet</t>
  </si>
  <si>
    <t>PM040147 Plastic bag 1700x1300</t>
  </si>
  <si>
    <t>PM080418 Trademark sticker</t>
  </si>
  <si>
    <t>PM080419 CH-4208HGR color sticker</t>
  </si>
  <si>
    <t>PM090136 CH-4208HGR large warning label</t>
  </si>
  <si>
    <t>PM090135 CH-4208HGR English manual</t>
  </si>
  <si>
    <t>P002895 Center tray PVC pad 943x513x2</t>
  </si>
  <si>
    <t>PM040148 PE film 1105x610</t>
  </si>
  <si>
    <t>PM050242 PEP 1785x80x1</t>
  </si>
  <si>
    <t>PM060100 Cover EVA pad 652x16x2</t>
  </si>
  <si>
    <t>PM080461 CH-4208HGBLU color sticker</t>
  </si>
  <si>
    <t>PM080462 Box mark</t>
  </si>
  <si>
    <t>PM080463 CH-4208HGRY color sticker</t>
  </si>
  <si>
    <t>PM080464 Box mark</t>
  </si>
  <si>
    <t>PM080465 CH-4208HGBLK color sticker</t>
  </si>
  <si>
    <t>PM080466 Box mark</t>
  </si>
  <si>
    <t>PM080476 CH-4208HGBLU large warning label</t>
  </si>
  <si>
    <t>PM080477 CH-4208HGRY large warning label</t>
  </si>
  <si>
    <t>PM080478 CH-4208HGBLK large warning label</t>
  </si>
  <si>
    <t>เทปกาว2หน้า 48mmx20Y Phoenix</t>
  </si>
  <si>
    <t>P002578 BBS Holder Front Reinf Bend</t>
  </si>
  <si>
    <t>P002578 BBS Holder Front Reinf Laser</t>
  </si>
  <si>
    <t>P002563 Locking Slide Holder Bend</t>
  </si>
  <si>
    <t>P002563 Locking Slide Holder Laser</t>
  </si>
  <si>
    <t>P002565 Side Panel Left IPC</t>
  </si>
  <si>
    <t>P002566 Cover Support Left Press</t>
  </si>
  <si>
    <t>P002567 Side Panel Right IPC</t>
  </si>
  <si>
    <t>P002568 Cover Support Right Press</t>
  </si>
  <si>
    <t>P002572 Cover Left Bend</t>
  </si>
  <si>
    <t>P002574 Cover Right Bend</t>
  </si>
  <si>
    <t>P002582 Middle Divided Plate Reinf Bend</t>
  </si>
  <si>
    <t>P002582 Middle Divided Plate Reinf Laser</t>
  </si>
  <si>
    <t>P002589 Top Cover Left Press</t>
  </si>
  <si>
    <t>P002589 Top Cover Left Spot</t>
  </si>
  <si>
    <t>P002590 Top Cover Right Press</t>
  </si>
  <si>
    <t>P002590 Top Cover Right Spot</t>
  </si>
  <si>
    <t>P002874 Rear Plate Bend</t>
  </si>
  <si>
    <t>P002876 Top Panel Bend</t>
  </si>
  <si>
    <t>P002877 Bottom Panel Bend</t>
  </si>
  <si>
    <t>P002878 Bottom Reinf Bend</t>
  </si>
  <si>
    <t>P002879 BBS Holder Left Bend</t>
  </si>
  <si>
    <t>P002879 BBS Holder Left Press</t>
  </si>
  <si>
    <t>P002880 BBS Holder Reinf Bend</t>
  </si>
  <si>
    <t>P002880 BBS Holder Reinf Laser</t>
  </si>
  <si>
    <t>P002881 BBS Holder Right Bend</t>
  </si>
  <si>
    <t>P002881 BBS Holder Right Press</t>
  </si>
  <si>
    <t>P002882 Middle Divided Left Bend</t>
  </si>
  <si>
    <t>P002882 Middle Divided Left Press</t>
  </si>
  <si>
    <t>P002883 Middle Divided Right Bend</t>
  </si>
  <si>
    <t>P002883 Middle Divided Right Press</t>
  </si>
  <si>
    <t>P002884 Balance Bar Bend</t>
  </si>
  <si>
    <t>P002885 Top Lid Bend</t>
  </si>
  <si>
    <t>P002885 Top Lid Weld</t>
  </si>
  <si>
    <t>P002887 Lock Hook Paint</t>
  </si>
  <si>
    <t>P002889 Drawer Back Big(Left) Bend</t>
  </si>
  <si>
    <t>P002889 Drawer Back Big(Left) Press</t>
  </si>
  <si>
    <t>P002890 Drawer Back Extra Big(Left) Bend</t>
  </si>
  <si>
    <t>P002890 Drawer Back Extra Big(Left) Press</t>
  </si>
  <si>
    <t>P002891 Drawer Back Small Right Bend</t>
  </si>
  <si>
    <t>P002891 Drawer Back Small Right Press</t>
  </si>
  <si>
    <t>P002892 Drawer Back Big Right Bend</t>
  </si>
  <si>
    <t>P002892 Drawer Back Big Right Press</t>
  </si>
  <si>
    <t>P002927 Drawer Handle Small Right Press</t>
  </si>
  <si>
    <t>U000455 Body Paint</t>
  </si>
  <si>
    <t>U000455 Body Spot</t>
  </si>
  <si>
    <t>U000455 Body Weld</t>
  </si>
  <si>
    <t>U000456 Top Lid Paint</t>
  </si>
  <si>
    <t>U000456 Top Lid Spot</t>
  </si>
  <si>
    <t>U000457 Drawer Big(Left) Paint</t>
  </si>
  <si>
    <t>U000457 Drawer Big(Left) Spot</t>
  </si>
  <si>
    <t>U000458 Drawer Extra Big(Left) Paint</t>
  </si>
  <si>
    <t>U000458 Drawer Extra Big(Left) Spot</t>
  </si>
  <si>
    <t>U000459 Drawer Small Right Paint</t>
  </si>
  <si>
    <t>U000459 Drawer Small Right Spot</t>
  </si>
  <si>
    <t>U000460 P002930 Drawer Big Right Paint</t>
  </si>
  <si>
    <t>U000460 P002930 Drawer Big Right Spot</t>
  </si>
  <si>
    <t>U000476 Rear Plate Spot</t>
  </si>
  <si>
    <t>U000477 Side Panel Left Spot</t>
  </si>
  <si>
    <t>U000477 Side Panel Right Spot</t>
  </si>
  <si>
    <t>U000478 Top Panel Spot</t>
  </si>
  <si>
    <t>U000479 Cover Left Spot</t>
  </si>
  <si>
    <t>U000479 Cover Right Spot</t>
  </si>
  <si>
    <t>U000480 Bottom Panel Spot</t>
  </si>
  <si>
    <t>U000481 BBS Holder Left Spot</t>
  </si>
  <si>
    <t>U000481 BBS Holder Right Spot</t>
  </si>
  <si>
    <t>U000482 Middle Divided Spot</t>
  </si>
  <si>
    <t>P002564 Locking Slide Rollformer</t>
  </si>
  <si>
    <t>U000456BLK Top Lid Paint</t>
  </si>
  <si>
    <t>U000455BLK Body Paint</t>
  </si>
  <si>
    <t>U000457BLK Drawer Big(Left) Paint</t>
  </si>
  <si>
    <t>U000458BLK Drawer Extra Big(Left) Paint</t>
  </si>
  <si>
    <t>U000459BLK Drawer Small Right Paint</t>
  </si>
  <si>
    <t>U000460BLK Drawer Big Right Paint</t>
  </si>
  <si>
    <t>P002887BLK Lock Hook Paint</t>
  </si>
  <si>
    <t>U000456BLU Top Lid Paint</t>
  </si>
  <si>
    <t>U000455BLU Body Paint</t>
  </si>
  <si>
    <t>U000457BLU Drawer Big(Left) Paint</t>
  </si>
  <si>
    <t>U000458BLU Drawer Extra Big(Left) Paint</t>
  </si>
  <si>
    <t>U000459BLU Drawer Small Right Paint</t>
  </si>
  <si>
    <t>U000460BLU Drawer Big Right Paint</t>
  </si>
  <si>
    <t>P002887BLU Lock Hook Paint</t>
  </si>
  <si>
    <t>U000456GRY Top Lid Paint</t>
  </si>
  <si>
    <t>U000455GRY Body Paint</t>
  </si>
  <si>
    <t>U000457GRY Drawer Big(Left) Paint</t>
  </si>
  <si>
    <t>U000458GRY Drawer Extra Big(Left) Paint</t>
  </si>
  <si>
    <t>U000459GRY Drawer Small Right Paint</t>
  </si>
  <si>
    <t>U000460GRY Drawer Big Right Paint</t>
  </si>
  <si>
    <t>P002887GRY Lock Hook Paint</t>
  </si>
  <si>
    <t>CH-4208HGR</t>
  </si>
  <si>
    <t>CH-4208HGBLK</t>
  </si>
  <si>
    <t>CH-4208HGGRY</t>
  </si>
  <si>
    <t>CH-4208HGBLU</t>
  </si>
  <si>
    <t>30xxx_U000477</t>
  </si>
  <si>
    <t>U000477 Side Panel Left Weld</t>
  </si>
  <si>
    <t>P000690 Open aluminum rivet 4.8x10mm</t>
  </si>
  <si>
    <t>P003227 Hexagonal flat head rivet nut M8</t>
  </si>
  <si>
    <t>P002585 Four tooth rear lock</t>
  </si>
  <si>
    <t>P002604 Drive shaft</t>
  </si>
  <si>
    <t>P002605 CH 5608HGR lock head lock hook</t>
  </si>
  <si>
    <t>P002606 Hinge 1330×38×1.2</t>
  </si>
  <si>
    <t>P002613 Air pressure bracket</t>
  </si>
  <si>
    <t>P001089 Power cord cover</t>
  </si>
  <si>
    <t>P002562 Rear Cover</t>
  </si>
  <si>
    <t>P002569 Top Panel</t>
  </si>
  <si>
    <t>P002570 Top Panel Reinf</t>
  </si>
  <si>
    <t xml:space="preserve">P002575 Bottom Back </t>
  </si>
  <si>
    <t>P002576 Bottom Back Reinf</t>
  </si>
  <si>
    <t>P002577 Inner Plate Left</t>
  </si>
  <si>
    <t>P002579 Inner Plate Right</t>
  </si>
  <si>
    <t>P002580 Middle Partition Left</t>
  </si>
  <si>
    <t>P002581 Middle Partition Right</t>
  </si>
  <si>
    <t>P002584 Rear Lock Connecting Tabs</t>
  </si>
  <si>
    <t>P002586 Top Cover</t>
  </si>
  <si>
    <t>P002587 Top Cover Reinf</t>
  </si>
  <si>
    <t>P002591 Lock Hook</t>
  </si>
  <si>
    <t>P002594 Drawer Back Small Left</t>
  </si>
  <si>
    <t>P002597 Drawer Back Big Left</t>
  </si>
  <si>
    <t>P002598 Drawer Handle Small Right</t>
  </si>
  <si>
    <t>P002599 Drawer Body Small Right</t>
  </si>
  <si>
    <t>P002600 Drawer Back Small Right</t>
  </si>
  <si>
    <t>P002602 Drawer Body Big Right</t>
  </si>
  <si>
    <t>P002603 Drawer Back Big Right</t>
  </si>
  <si>
    <t>P001402 EPE corner guard 120×120×20mm</t>
  </si>
  <si>
    <t>P002616 Cardboard corner guard 70x70x1460</t>
  </si>
  <si>
    <t>P003321 Foam edge guard 1000×50×50mm</t>
  </si>
  <si>
    <t>P003322 Foam edge guard 570×50×50mm</t>
  </si>
  <si>
    <t>PM030257 CH-5608HGR five-sided carton</t>
  </si>
  <si>
    <t>PM070231 Cardboard 1360×570mm</t>
  </si>
  <si>
    <t>PM070232 Cardboard 1493×120mm</t>
  </si>
  <si>
    <t>PM070233 Cardboard 38×120mm</t>
  </si>
  <si>
    <t>PM080443 Carton mark</t>
  </si>
  <si>
    <t>PM050315 Foam board 1460×280×20mm</t>
  </si>
  <si>
    <t>P002615 Wooden pallet</t>
  </si>
  <si>
    <t>PM040155 Plastic bag</t>
  </si>
  <si>
    <t>PM080442 CH-5608HGR color sticker</t>
  </si>
  <si>
    <t>PM080444 CH-5608HGR large warning label</t>
  </si>
  <si>
    <t>PM090143 CH-5608HGR English manual</t>
  </si>
  <si>
    <t>CM990001 Wood glue</t>
  </si>
  <si>
    <t>P002612 Center plate PVC pad 1322x515x2</t>
  </si>
  <si>
    <t>PM040156 PE film</t>
  </si>
  <si>
    <t>PM080426 Logo stickers</t>
  </si>
  <si>
    <t>PM080488 CH-5608HGB Large Warning Label</t>
  </si>
  <si>
    <t>PM080489 CH-5608HGB color sticker</t>
  </si>
  <si>
    <t>PM080490 Box Mark</t>
  </si>
  <si>
    <t>PM080491 CH-5608HGBLU Large Warning Labe</t>
  </si>
  <si>
    <t>PM080492 CH-5608HGBLU color sticker</t>
  </si>
  <si>
    <t>PM080493 Box Mark</t>
  </si>
  <si>
    <t>PM080494 CH-5608HGGRY Large Warning Labe</t>
  </si>
  <si>
    <t>PM080495 CH-5608HGGRY color sticker</t>
  </si>
  <si>
    <t>PM080496 Box Mark</t>
  </si>
  <si>
    <t>P001089 Power cord cover Paint</t>
  </si>
  <si>
    <t>P002562 Rear Cover Bend</t>
  </si>
  <si>
    <t>P002569 Top Panel Bend</t>
  </si>
  <si>
    <t>P002570 Top Panel Reinf Bend</t>
  </si>
  <si>
    <t>P002570 Top Panel Reinf Laser</t>
  </si>
  <si>
    <t>P002575 Bottom Back Bend</t>
  </si>
  <si>
    <t>P002576 Bottom Back Reinf Bend</t>
  </si>
  <si>
    <t>P002577 Inner Plate Left Bend</t>
  </si>
  <si>
    <t>P002577 Inner Plate Left Press</t>
  </si>
  <si>
    <t>P002579 Inner Plate Right Bend</t>
  </si>
  <si>
    <t>P002579 Inner Plate Right Press</t>
  </si>
  <si>
    <t>P002580 Middle Partition Left Bend</t>
  </si>
  <si>
    <t>P002580 Middle Partition Left Press</t>
  </si>
  <si>
    <t>P002581 Middle Partition Right Bend</t>
  </si>
  <si>
    <t>P002581 Middle Partition Right Press</t>
  </si>
  <si>
    <t>P002584 Rear Lock Connecting Tabs Paint</t>
  </si>
  <si>
    <t>P002586 Top Cover Bend</t>
  </si>
  <si>
    <t>P002587 Top Cover Reinf Laser</t>
  </si>
  <si>
    <t>P002587 Top Cover Reinf Press</t>
  </si>
  <si>
    <t>P002594 Drawer Back Small Left Bend</t>
  </si>
  <si>
    <t>P002594 Drawer Back Small Left Press</t>
  </si>
  <si>
    <t>P002597 Drawer Back Big Left Bend</t>
  </si>
  <si>
    <t>P002597 Drawer Back Big Left Press</t>
  </si>
  <si>
    <t>P002598 Drawer Handle Small Right Bend</t>
  </si>
  <si>
    <t>P002598 Drawer Handle Small Right Press</t>
  </si>
  <si>
    <t>P002599 Drawer Body Small Right Bend</t>
  </si>
  <si>
    <t>P002599 Drawer Body Small Right Press</t>
  </si>
  <si>
    <t>P002600 Drawer Back Small Right Bend</t>
  </si>
  <si>
    <t>P002600 Drawer Back Small Right Press</t>
  </si>
  <si>
    <t>P002602 Drawer Body Big Right Bend</t>
  </si>
  <si>
    <t>P002602 Drawer Body Big Right Press</t>
  </si>
  <si>
    <t>P002603 Drawer Back Big Right Bend</t>
  </si>
  <si>
    <t>P002603 Drawer Back Big Right Press</t>
  </si>
  <si>
    <t>U000392 Body Paint</t>
  </si>
  <si>
    <t>U000392 Body Spot</t>
  </si>
  <si>
    <t>U000392 Body Weld</t>
  </si>
  <si>
    <t>U000393 Top Cover Paint</t>
  </si>
  <si>
    <t>U000393 Top Cover Spot</t>
  </si>
  <si>
    <t>U000393 Top Cover Weld</t>
  </si>
  <si>
    <t>U000394 Drawer Small Left Paint  Paint</t>
  </si>
  <si>
    <t>U000394 Drawer Small Left Spot</t>
  </si>
  <si>
    <t>U000395 Drawer Big Left Paint</t>
  </si>
  <si>
    <t>U000395 Drawer Big Left Spot</t>
  </si>
  <si>
    <t>U000396 Drawer Small Right Paint</t>
  </si>
  <si>
    <t>U000396 Drawer Small Right Spot</t>
  </si>
  <si>
    <t>U000397 Drawer Small Right Paint</t>
  </si>
  <si>
    <t>U000397 Drawer Small Right Spot</t>
  </si>
  <si>
    <t>U000398 Rear Cover Spot</t>
  </si>
  <si>
    <t>U000399 Side Panel Left Spot</t>
  </si>
  <si>
    <t>U000399 Side Panel Left Weld</t>
  </si>
  <si>
    <t>U000400 Side Panel Right Spot</t>
  </si>
  <si>
    <t>U000400 Side Panel Right Weld</t>
  </si>
  <si>
    <t>U000401 Top Panel Spot</t>
  </si>
  <si>
    <t>U000402 Cover Left Spot</t>
  </si>
  <si>
    <t>U000403 Cover Right Spot</t>
  </si>
  <si>
    <t>U000404 Bottom Back Spot</t>
  </si>
  <si>
    <t>U000405 Inner Plate Left Spot</t>
  </si>
  <si>
    <t>U000406 Inner Plate Right Spot</t>
  </si>
  <si>
    <t>U000407 Middle Partition Spot</t>
  </si>
  <si>
    <t>U000393BLK Top Cover Paint</t>
  </si>
  <si>
    <t>U000392BLK Body Paint</t>
  </si>
  <si>
    <t>P002584BLK Rear Lock Connecting Tabs Paint</t>
  </si>
  <si>
    <t>U000394BLK Drawer Small Left Paint  Paint</t>
  </si>
  <si>
    <t>U000395BLK Drawer Big Left Paint</t>
  </si>
  <si>
    <t>U000396BLK Drawer Small Right Paint</t>
  </si>
  <si>
    <t>U000397BLK Drawer Big Right Paint</t>
  </si>
  <si>
    <t>U000393BLU Top Cover Paint</t>
  </si>
  <si>
    <t>U000392BLU Body Paint</t>
  </si>
  <si>
    <t>P002584BLU Rear Lock Connecting Tabs Paint</t>
  </si>
  <si>
    <t>U000394BLU Drawer Small Left Paint  Paint</t>
  </si>
  <si>
    <t>U000395BLU Drawer Big Left Paint</t>
  </si>
  <si>
    <t>U000396BLU Drawer Small Right Paint</t>
  </si>
  <si>
    <t>U000397BLU Drawer Big Right Paint</t>
  </si>
  <si>
    <t>U000393GRY Top Cover Paint</t>
  </si>
  <si>
    <t>U000392GRY Body Paint</t>
  </si>
  <si>
    <t>P002584GRY Rear Lock Connecting Tabs Paint</t>
  </si>
  <si>
    <t>U000394GRY Drawer Small Left Paint  Paint</t>
  </si>
  <si>
    <t>U000395GRY Drawer Big Left Paint</t>
  </si>
  <si>
    <t>U000396GRY Drawer Small Right Paint</t>
  </si>
  <si>
    <t>U000397GRY Drawer Big Right Paint</t>
  </si>
  <si>
    <t>P002598 Drawer Handle Small Right IPC</t>
  </si>
  <si>
    <t>CH-5608HGR</t>
  </si>
  <si>
    <t>CH-5608HGBLK</t>
  </si>
  <si>
    <t>CH-5608HGGRY</t>
  </si>
  <si>
    <t>CH-5608HGBLU</t>
  </si>
  <si>
    <t>P000645 Flange nut M8</t>
  </si>
  <si>
    <t>P002694 Rubber mat 675x551x2</t>
  </si>
  <si>
    <t>P002732 Top Cover GP</t>
  </si>
  <si>
    <t>P002733 Bottom Back GP</t>
  </si>
  <si>
    <t>P002734 Bottom Cover Reinf GP</t>
  </si>
  <si>
    <t>P002801 BBS Holder Front Reinf GP</t>
  </si>
  <si>
    <t>P002742 Rear Lock Row</t>
  </si>
  <si>
    <t>P002744 Drawer Body Big(Left) GP</t>
  </si>
  <si>
    <t>P002746 Drawer Back Big(Left) GP</t>
  </si>
  <si>
    <t>P002747 Drawer Body Middle GP</t>
  </si>
  <si>
    <t>P002748 Drawer Handle Middle GP</t>
  </si>
  <si>
    <t>P002749 Drawer Back Middle GP</t>
  </si>
  <si>
    <t>P002750 Drawer Body Extra Big(Left) GP</t>
  </si>
  <si>
    <t>P002752 Drawer Back Extra Big(Left) GP</t>
  </si>
  <si>
    <t>P002956 5″×2″ fixed caster</t>
  </si>
  <si>
    <t>P002957  5″×2″ brake caster</t>
  </si>
  <si>
    <t>P002938 Hexagonal flange bolt M8x35</t>
  </si>
  <si>
    <t>P003225 Hexagonal flange bolt M6x25</t>
  </si>
  <si>
    <t>P000952 Flange nut M6</t>
  </si>
  <si>
    <t>P002951 Box GP</t>
  </si>
  <si>
    <t>P002952 BBS Holder Front Left GP</t>
  </si>
  <si>
    <t>P002953 BBS Holder Front Right GP</t>
  </si>
  <si>
    <t>P002954 BBS Holder Rear Left GP</t>
  </si>
  <si>
    <t>P002955 BBS Holder Rear Right GP</t>
  </si>
  <si>
    <t>P002758 Foam edge guard 912x50x50</t>
  </si>
  <si>
    <t>P002759  Carton with casters</t>
  </si>
  <si>
    <t>PM030252 TC-2707TSR five-sided carton</t>
  </si>
  <si>
    <t>PM030253 Carton with casters</t>
  </si>
  <si>
    <t>PM036063 Floor cover carton</t>
  </si>
  <si>
    <t>PM080430 Carton mark</t>
  </si>
  <si>
    <t>PM050227 EPE foam 600x500x1</t>
  </si>
  <si>
    <t>PM050293 Foam board 615x912x20</t>
  </si>
  <si>
    <t>PM050294 Foam board 492x912x20</t>
  </si>
  <si>
    <t>PM050295 Foam board 670x535x20</t>
  </si>
  <si>
    <t>PM040150 Plastic bag 1500x1700</t>
  </si>
  <si>
    <t>PM080428 TC-2707TSR large warning label</t>
  </si>
  <si>
    <t>PM080429 TC-2707TSR color sticker</t>
  </si>
  <si>
    <t>PM090140 TC-2707TSR English manual</t>
  </si>
  <si>
    <t>PM080497 TC-2707TSR large warning label</t>
  </si>
  <si>
    <t>PM080498 TC-2707TSR color sticker</t>
  </si>
  <si>
    <t>PM080499 Box label</t>
  </si>
  <si>
    <t>PM080500 TC-2707TSBLU large warning label</t>
  </si>
  <si>
    <t>PM080501 TC-2707TSBLU color sticker</t>
  </si>
  <si>
    <t>PM080502 Box label</t>
  </si>
  <si>
    <t>PM080503 TC-2707TSR large warning label</t>
  </si>
  <si>
    <t>PM080504 TC-2707TSR color sticker</t>
  </si>
  <si>
    <t>PM080505 Box label</t>
  </si>
  <si>
    <t>U000433 Box Paint</t>
  </si>
  <si>
    <t>U000433 Box  Weld</t>
  </si>
  <si>
    <t>U000433 Box Spot</t>
  </si>
  <si>
    <t>P002732 Top Cover Spot</t>
  </si>
  <si>
    <t>P002732 Top Cover Bend</t>
  </si>
  <si>
    <t>P002732 Top Cover IPC</t>
  </si>
  <si>
    <t>P002733 Bottom Back Bend</t>
  </si>
  <si>
    <t>P002733 Bottom Back IPC</t>
  </si>
  <si>
    <t>P002734 Bottom Cover Reinf Bend</t>
  </si>
  <si>
    <t>P002801 BBS Holder Front Reinf Laser</t>
  </si>
  <si>
    <t>U000434 Drawer Big(Left) Paint</t>
  </si>
  <si>
    <t>U000434 Drawer Big(Left) Spot</t>
  </si>
  <si>
    <t>P002744 Drawer Body Big(Left) Bend</t>
  </si>
  <si>
    <t>P002744 Drawer Body Big(Left) Press</t>
  </si>
  <si>
    <t>P002746 Drawer Back Big(Left) Bend</t>
  </si>
  <si>
    <t>U000435 Drawer Middle Paint</t>
  </si>
  <si>
    <t>U000435 Drawer Middle Spot</t>
  </si>
  <si>
    <t>P002747 Drawer Body Middle Bend</t>
  </si>
  <si>
    <t>P002747 Drawer Body Middle Press</t>
  </si>
  <si>
    <t>P002748 Drawer Handle Middle Bend</t>
  </si>
  <si>
    <t>P002748 Drawer Handle Middle Press</t>
  </si>
  <si>
    <t>P002749 Drawer Back Middle Bend</t>
  </si>
  <si>
    <t>U000436 Drawer Extra Big(Left) Paint</t>
  </si>
  <si>
    <t>U000436 Drawer Extra Big(Left) Spot</t>
  </si>
  <si>
    <t>P002750 Drawer Body Extra Big(Left) Bend</t>
  </si>
  <si>
    <t>P002750 Drawer Body Extra Big(Left) Press</t>
  </si>
  <si>
    <t>P002752 Drawer Back Extra Big(Left) Bend</t>
  </si>
  <si>
    <t>P002626 Cover Support Spot</t>
  </si>
  <si>
    <t>P002742 Rear Lock Row Press</t>
  </si>
  <si>
    <t>P002801 BBS Holder Front Reinf Bend</t>
  </si>
  <si>
    <t xml:space="preserve">P002951 Box Bend </t>
  </si>
  <si>
    <t>P002951 Box Press</t>
  </si>
  <si>
    <t>P002951 Box Spot</t>
  </si>
  <si>
    <t>P002952 BBS Holder Front Left Press</t>
  </si>
  <si>
    <t>P002952 BBS Holder Front Left Spot</t>
  </si>
  <si>
    <t>P002953 BBS Holder Front Right Press</t>
  </si>
  <si>
    <t>P002953 BBS Holder Front Right Spot</t>
  </si>
  <si>
    <t>P002954 BBS Holder Rear Left Press</t>
  </si>
  <si>
    <t>P002955 BBS Holder Rear Right Press</t>
  </si>
  <si>
    <t>U000433BLK Box Paint</t>
  </si>
  <si>
    <t>U000434BLK Drawer Big(Left) Paint</t>
  </si>
  <si>
    <t>U000435BLK Drawer Middle Paint</t>
  </si>
  <si>
    <t>U000436BLK Drawer Extra Big(Left) Paint</t>
  </si>
  <si>
    <t>U000433BLU Box Paint</t>
  </si>
  <si>
    <t>U000434BLU Drawer Big(Left) Paint</t>
  </si>
  <si>
    <t>U000435BLU Drawer Middle Paint</t>
  </si>
  <si>
    <t>U000436BLU Drawer Extra Big(Left) Paint</t>
  </si>
  <si>
    <t>U000433GRY Box Paint</t>
  </si>
  <si>
    <t>U000434GRY Drawer Big(Left) Paint</t>
  </si>
  <si>
    <t>U000435GRY Drawer Middle Paint</t>
  </si>
  <si>
    <t>U000436GRY Drawer Extra Big(Left) Paint</t>
  </si>
  <si>
    <t>TC-2707TSR</t>
  </si>
  <si>
    <t>TC-2707TSBLK</t>
  </si>
  <si>
    <t>TC-2707TSGRY</t>
  </si>
  <si>
    <t>TC-2707TSBLU</t>
  </si>
  <si>
    <t>P000305 Open iron rivet 4x6</t>
  </si>
  <si>
    <t>P002719  Lock hook</t>
  </si>
  <si>
    <t>U000190 Round lock head assembly</t>
  </si>
  <si>
    <t>P002722  SH15 handle</t>
  </si>
  <si>
    <t>P000431 M8 welding nut</t>
  </si>
  <si>
    <t>P002768  Flat washer 18x8.5x1.2</t>
  </si>
  <si>
    <t>P002769 Hexagonal bolt M8x16</t>
  </si>
  <si>
    <t>P002723  Flat head knurled rivet 5x45</t>
  </si>
  <si>
    <t>P002724 Toolbox square buckle 42x27x6</t>
  </si>
  <si>
    <t>P002725 Aluminum handle 194mm</t>
  </si>
  <si>
    <t>P002728 ball slide rail shell</t>
  </si>
  <si>
    <t>P000552 Open iron rivet 4x8</t>
  </si>
  <si>
    <t>P002730  Pneumatic bracket</t>
  </si>
  <si>
    <t>P002695 Top Cover GP</t>
  </si>
  <si>
    <t>P002696 Top Cover Reinf GP</t>
  </si>
  <si>
    <t>P002697 Top Side Right GP</t>
  </si>
  <si>
    <t>P002698 Bracket Reinf GP</t>
  </si>
  <si>
    <t>P002699 Pneumatic Bracket Base GP</t>
  </si>
  <si>
    <t>P002700 Body Cabinet GP</t>
  </si>
  <si>
    <t>P002708 Rear Lock Slider GP</t>
  </si>
  <si>
    <t>P002709 Rear Lock Slider Short GP</t>
  </si>
  <si>
    <t>P002702 Side Panel Left GP</t>
  </si>
  <si>
    <t>P002703 Side Panel Right GP</t>
  </si>
  <si>
    <t>P002701 Top Panel Chest GP</t>
  </si>
  <si>
    <t>P002706 Fixing Plate Left GP</t>
  </si>
  <si>
    <t>P002707 Fixing Plate Right GP</t>
  </si>
  <si>
    <t>P002710 Five Tooth Lock Row</t>
  </si>
  <si>
    <t>P002711 One Tooth Lock Row</t>
  </si>
  <si>
    <t>P002712 Drawer Handle Small GP</t>
  </si>
  <si>
    <t>P002713 Drawer Body Small GP</t>
  </si>
  <si>
    <t>P002714 Drawer Back Small GP</t>
  </si>
  <si>
    <t>P002717 Drawer Back Big (Left) GP</t>
  </si>
  <si>
    <t>P002718 Top Cover Lock Hook GP</t>
  </si>
  <si>
    <t>P003180 Hinge 635x68x1.2</t>
  </si>
  <si>
    <t>P003181  Open aluminum rivet 4x10</t>
  </si>
  <si>
    <t>P002809 Hand Hold Reinf Plate GP</t>
  </si>
  <si>
    <t>P002812 Top Side Left GP</t>
  </si>
  <si>
    <t>P002947 BBS Holder Front Left GP</t>
  </si>
  <si>
    <t>P002948 BBS Holder Front Right GP</t>
  </si>
  <si>
    <t>P002949 BBS Holder Rear Left GP</t>
  </si>
  <si>
    <t>P002950 BBS Holder Rear Right GP</t>
  </si>
  <si>
    <t>PM030251 CH-2607HGR six-sided carton</t>
  </si>
  <si>
    <t>PM080433 Carton mark</t>
  </si>
  <si>
    <t>P002754 Foam edge guard 558x50x50</t>
  </si>
  <si>
    <t>PM040152 Plastic bag 1300x1200</t>
  </si>
  <si>
    <t>PM080431 CH-2607HGR large warning label</t>
  </si>
  <si>
    <t>PM080432 CH-2607HGR color sticker</t>
  </si>
  <si>
    <t>PM090141 CH-2607HGR English manual</t>
  </si>
  <si>
    <t>P002731 PVC pad 662x537x2</t>
  </si>
  <si>
    <t>PM050213 Bubble board 708×584×20</t>
  </si>
  <si>
    <t>PM050296 Bubble board 605×558×20</t>
  </si>
  <si>
    <t>PM050297 Bubble board 185×558×20</t>
  </si>
  <si>
    <t>PM060104 PVC pad 167x494x2</t>
  </si>
  <si>
    <t>PM080506 CH-2607HGR large warning label</t>
  </si>
  <si>
    <t>PM080507 CH-2607HGR color sticker</t>
  </si>
  <si>
    <t>PM080508 Box mark</t>
  </si>
  <si>
    <t>PM080509 CH-2607HGR large warning label</t>
  </si>
  <si>
    <t>PM080510 CH-2607HGR color sticker</t>
  </si>
  <si>
    <t>PM080511 Box mark</t>
  </si>
  <si>
    <t>PM080512 CH-2607HGR large warning label</t>
  </si>
  <si>
    <t>PM080513 CH-2607HGR color sticker</t>
  </si>
  <si>
    <t>PM080514 Box mark</t>
  </si>
  <si>
    <t>U000429 Body Paint</t>
  </si>
  <si>
    <t>U000429 Body Weld</t>
  </si>
  <si>
    <t>U000429 Body Spot</t>
  </si>
  <si>
    <t>U000430 Top cover Paint</t>
  </si>
  <si>
    <t>U000430 Top cover Spot</t>
  </si>
  <si>
    <t>P002695 Top Cover Press</t>
  </si>
  <si>
    <t>P002695 Top Cover Bend</t>
  </si>
  <si>
    <t>P002696 Top Cover Reinf Press</t>
  </si>
  <si>
    <t>P002697 Top Side Right Spot</t>
  </si>
  <si>
    <t>P002697 Top Side Right Press</t>
  </si>
  <si>
    <t>P002700 Body Cabinet Spot</t>
  </si>
  <si>
    <t>P002700 Body Cabinet Bend</t>
  </si>
  <si>
    <t>P002708 Rear Lock Slider Bend</t>
  </si>
  <si>
    <t>P002709 Rear Lock Slider Short Bend</t>
  </si>
  <si>
    <t>P002702 Side Panel Left Spot</t>
  </si>
  <si>
    <t>P002702 Side Panel Left Bend</t>
  </si>
  <si>
    <t>P002702 Side Panel Left Press</t>
  </si>
  <si>
    <t>P002703 Side Panel Right Spot</t>
  </si>
  <si>
    <t>P002703 Side Panel Right Bend</t>
  </si>
  <si>
    <t>P002703 Side Panel Right Press</t>
  </si>
  <si>
    <t>P002701 Top Panel Chest Spot</t>
  </si>
  <si>
    <t>P002701 Top Panel Chest Bend</t>
  </si>
  <si>
    <t>P002701 Top Panel Chest Press</t>
  </si>
  <si>
    <t>P002706 Fixing Plate Left Bend</t>
  </si>
  <si>
    <t>P002707 Fixing Plate Right Bend</t>
  </si>
  <si>
    <t>U000431 Drawer Small Paint</t>
  </si>
  <si>
    <t>U000431 Drawer Small Spot</t>
  </si>
  <si>
    <t>P002712 Drawer Handle Small Bend</t>
  </si>
  <si>
    <t>P002712 Drawer Handle Small Press</t>
  </si>
  <si>
    <t>P002713 Drawer Body Small Bend</t>
  </si>
  <si>
    <t>P002713 Drawer Body Small Press</t>
  </si>
  <si>
    <t>P002714 Drawer Back Small Press</t>
  </si>
  <si>
    <t>P002714 Drawer Back Small Bend</t>
  </si>
  <si>
    <t>U000432 Drawer Big(Left) Paint</t>
  </si>
  <si>
    <t>U000432 Drawer Big(Left) Spot</t>
  </si>
  <si>
    <t>P002717 Drawer Back Big (Left) Press</t>
  </si>
  <si>
    <t>P002717 Drawer Back Big (Left) Bend</t>
  </si>
  <si>
    <t>P002812 Top Side Left Spot</t>
  </si>
  <si>
    <t>P002710 Five Tooth Lock Row Paint</t>
  </si>
  <si>
    <t>P002711 One Tooth Lock Row Paint</t>
  </si>
  <si>
    <t>P002719  Lock hook Paint</t>
  </si>
  <si>
    <t>P002812 Top Side Left Press</t>
  </si>
  <si>
    <t>P002947 BBS Holder Front Left Bend</t>
  </si>
  <si>
    <t>P002947 BBS Holder Front Left Press</t>
  </si>
  <si>
    <t>P002947 BBS Holder Front Left Spot</t>
  </si>
  <si>
    <t>P002948 BBS Holder Front Right Bend</t>
  </si>
  <si>
    <t>P002948 BBS Holder Front Right Press</t>
  </si>
  <si>
    <t>P002948 BBS Holder Front Right Spot</t>
  </si>
  <si>
    <t>P002949 BBS Holder Rear Left Press</t>
  </si>
  <si>
    <t>P002950 BBS Holder Rear Right Press</t>
  </si>
  <si>
    <t>U000430BLK Top cover Paint</t>
  </si>
  <si>
    <t>U000429BLK Body Paint</t>
  </si>
  <si>
    <t>U000431BLK Drawer Small Paint</t>
  </si>
  <si>
    <t>U000432BLK Drawer Big(Left) Paint</t>
  </si>
  <si>
    <t>P002710BLK Five Tooth Lock Row Paint</t>
  </si>
  <si>
    <t>P002711BLK One Tooth Lock Row Paint</t>
  </si>
  <si>
    <t>P002719BLK Lock hook Paint</t>
  </si>
  <si>
    <t>U000430BLU Top cover Paint</t>
  </si>
  <si>
    <t>U000429BLU Body Paint</t>
  </si>
  <si>
    <t>U000431BLU Drawer Small Paint</t>
  </si>
  <si>
    <t>U000432BLU Drawer Big(Left) Paint</t>
  </si>
  <si>
    <t>P002710BLU Five Tooth Lock Row Paint</t>
  </si>
  <si>
    <t>P002711BLU One Tooth Lock Row Paint</t>
  </si>
  <si>
    <t>P002719BLU Lock hook Paint</t>
  </si>
  <si>
    <t>U000430GRY Top cover Paint</t>
  </si>
  <si>
    <t>U000429GRY Body Paint</t>
  </si>
  <si>
    <t>U000431GRY Drawer Small Paint</t>
  </si>
  <si>
    <t>U000432GRY Drawer Big(Left) Paint</t>
  </si>
  <si>
    <t>P002710GRY Five Tooth Lock Row Paint</t>
  </si>
  <si>
    <t>P002711GRY One Tooth Lock Row Paint</t>
  </si>
  <si>
    <t>P002719GRY Lock hook Paint</t>
  </si>
  <si>
    <t>P002812 Top Side Left Bend</t>
  </si>
  <si>
    <t>P002697 Top Side Right Bend</t>
  </si>
  <si>
    <t>P002701 Top Panel Chest IPC</t>
  </si>
  <si>
    <t>CH-2607HGR</t>
  </si>
  <si>
    <t>CH-2607HGBLK</t>
  </si>
  <si>
    <t>CH-2607HGGRY</t>
  </si>
  <si>
    <t>CH-2607HGBLU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</si>
</sst>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1.0"/>
      <color theme="1"/>
      <name val="Aptos Narrow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left" vertical="bottom"/>
    </xf>
    <xf borderId="0" fillId="0" fontId="0" numFmtId="1" xfId="0" applyAlignment="1" applyFont="1" applyNumberFormat="1">
      <alignment horizontal="left"/>
    </xf>
    <xf borderId="0" fillId="0" fontId="0" numFmtId="1" xfId="0" applyAlignment="1" applyFont="1" applyNumberFormat="1">
      <alignment horizontal="left"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horizontal="left" vertical="bottom"/>
    </xf>
    <xf borderId="0" fillId="0" fontId="0" numFmtId="1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7.11"/>
    <col customWidth="1" min="2" max="2" width="31.56"/>
    <col customWidth="1" min="3" max="3" width="39.78"/>
    <col customWidth="1" min="4" max="4" width="16.1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>
        <v>1.0011564E7</v>
      </c>
      <c r="B2" s="4" t="str">
        <f>IFERROR(__xludf.DUMMYFUNCTION("INDEX(SPLIT(C2, "" ""), 1)"),"MA99002500")</f>
        <v>MA99002500</v>
      </c>
      <c r="C2" s="5" t="s">
        <v>5</v>
      </c>
      <c r="D2" s="6"/>
      <c r="E2" s="2" t="s">
        <v>6</v>
      </c>
    </row>
    <row r="3">
      <c r="A3" s="5">
        <v>1.0025819E7</v>
      </c>
      <c r="B3" s="5">
        <v>1.0025819E7</v>
      </c>
      <c r="C3" s="5" t="s">
        <v>7</v>
      </c>
      <c r="D3" s="6"/>
      <c r="E3" s="2" t="s">
        <v>6</v>
      </c>
    </row>
    <row r="4">
      <c r="A4" s="5">
        <v>1.0030455E7</v>
      </c>
      <c r="B4" s="4" t="str">
        <f>IFERROR(__xludf.DUMMYFUNCTION("INDEX(SPLIT(C4, "" ""), 1)"),"P002520")</f>
        <v>P002520</v>
      </c>
      <c r="C4" s="5" t="s">
        <v>8</v>
      </c>
      <c r="D4" s="6"/>
      <c r="E4" s="2" t="s">
        <v>6</v>
      </c>
    </row>
    <row r="5">
      <c r="A5" s="5">
        <v>1.0030465E7</v>
      </c>
      <c r="B5" s="4" t="str">
        <f>IFERROR(__xludf.DUMMYFUNCTION("INDEX(SPLIT(C5, "" ""), 1)"),"U000409")</f>
        <v>U000409</v>
      </c>
      <c r="C5" s="5" t="s">
        <v>9</v>
      </c>
      <c r="D5" s="6"/>
      <c r="E5" s="2" t="s">
        <v>6</v>
      </c>
    </row>
    <row r="6">
      <c r="A6" s="3">
        <v>1.0030466E7</v>
      </c>
      <c r="B6" s="4" t="str">
        <f>IFERROR(__xludf.DUMMYFUNCTION("INDEX(SPLIT(C6, "" ""), 1)"),"P000492")</f>
        <v>P000492</v>
      </c>
      <c r="C6" s="5" t="s">
        <v>10</v>
      </c>
      <c r="D6" s="6"/>
      <c r="E6" s="2" t="s">
        <v>6</v>
      </c>
    </row>
    <row r="7">
      <c r="A7" s="5">
        <v>1.0030467E7</v>
      </c>
      <c r="B7" s="4" t="str">
        <f>IFERROR(__xludf.DUMMYFUNCTION("INDEX(SPLIT(C7, "" ""), 1)"),"P000538")</f>
        <v>P000538</v>
      </c>
      <c r="C7" s="5" t="s">
        <v>11</v>
      </c>
      <c r="D7" s="7"/>
      <c r="E7" s="2" t="s">
        <v>6</v>
      </c>
    </row>
    <row r="8">
      <c r="A8" s="5">
        <v>1.003047E7</v>
      </c>
      <c r="B8" s="4" t="str">
        <f>IFERROR(__xludf.DUMMYFUNCTION("INDEX(SPLIT(C8, "" ""), 1)"),"P002761")</f>
        <v>P002761</v>
      </c>
      <c r="C8" s="5" t="s">
        <v>12</v>
      </c>
      <c r="D8" s="6"/>
      <c r="E8" s="2" t="s">
        <v>6</v>
      </c>
    </row>
    <row r="9">
      <c r="A9" s="3">
        <v>1.0030471E7</v>
      </c>
      <c r="B9" s="4" t="str">
        <f>IFERROR(__xludf.DUMMYFUNCTION("INDEX(SPLIT(C9, "" ""), 1)"),"P002762")</f>
        <v>P002762</v>
      </c>
      <c r="C9" s="5" t="s">
        <v>13</v>
      </c>
      <c r="D9" s="7"/>
      <c r="E9" s="2" t="s">
        <v>6</v>
      </c>
    </row>
    <row r="10">
      <c r="A10" s="8">
        <v>1.0030472E7</v>
      </c>
      <c r="B10" s="4" t="str">
        <f>IFERROR(__xludf.DUMMYFUNCTION("INDEX(SPLIT(C10, "" ""), 1)"),"P002763")</f>
        <v>P002763</v>
      </c>
      <c r="C10" s="5" t="s">
        <v>14</v>
      </c>
      <c r="D10" s="7"/>
      <c r="E10" s="2" t="s">
        <v>6</v>
      </c>
    </row>
    <row r="11">
      <c r="A11" s="5">
        <v>1.0030473E7</v>
      </c>
      <c r="B11" s="4" t="str">
        <f>IFERROR(__xludf.DUMMYFUNCTION("INDEX(SPLIT(C11, "" ""), 1)"),"P002662")</f>
        <v>P002662</v>
      </c>
      <c r="C11" s="5" t="s">
        <v>15</v>
      </c>
      <c r="D11" s="6"/>
      <c r="E11" s="2" t="s">
        <v>6</v>
      </c>
    </row>
    <row r="12">
      <c r="A12" s="3">
        <v>1.0030476E7</v>
      </c>
      <c r="B12" s="4" t="str">
        <f>IFERROR(__xludf.DUMMYFUNCTION("INDEX(SPLIT(C12, "" ""), 1)"),"P001100")</f>
        <v>P001100</v>
      </c>
      <c r="C12" s="5" t="s">
        <v>16</v>
      </c>
      <c r="D12" s="7"/>
      <c r="E12" s="2" t="s">
        <v>6</v>
      </c>
    </row>
    <row r="13">
      <c r="A13" s="5">
        <v>1.0030477E7</v>
      </c>
      <c r="B13" s="4" t="str">
        <f>IFERROR(__xludf.DUMMYFUNCTION("INDEX(SPLIT(C13, "" ""), 1)"),"P000937")</f>
        <v>P000937</v>
      </c>
      <c r="C13" s="5" t="s">
        <v>17</v>
      </c>
      <c r="D13" s="6"/>
      <c r="E13" s="2" t="s">
        <v>6</v>
      </c>
    </row>
    <row r="14">
      <c r="A14" s="3">
        <v>1.0030478E7</v>
      </c>
      <c r="B14" s="4" t="str">
        <f>IFERROR(__xludf.DUMMYFUNCTION("INDEX(SPLIT(C14, "" ""), 1)"),"P002668")</f>
        <v>P002668</v>
      </c>
      <c r="C14" s="5" t="s">
        <v>18</v>
      </c>
      <c r="D14" s="7"/>
      <c r="E14" s="2" t="s">
        <v>6</v>
      </c>
    </row>
    <row r="15">
      <c r="A15" s="8">
        <v>1.0030481E7</v>
      </c>
      <c r="B15" s="4" t="str">
        <f>IFERROR(__xludf.DUMMYFUNCTION("INDEX(SPLIT(C15, "" ""), 1)"),"P002669")</f>
        <v>P002669</v>
      </c>
      <c r="C15" s="5" t="s">
        <v>19</v>
      </c>
      <c r="D15" s="7"/>
      <c r="E15" s="2" t="s">
        <v>6</v>
      </c>
    </row>
    <row r="16">
      <c r="A16" s="8">
        <v>1.0030482E7</v>
      </c>
      <c r="B16" s="4" t="str">
        <f>IFERROR(__xludf.DUMMYFUNCTION("INDEX(SPLIT(C16, "" ""), 1)"),"P002670")</f>
        <v>P002670</v>
      </c>
      <c r="C16" s="5" t="s">
        <v>20</v>
      </c>
      <c r="D16" s="7"/>
      <c r="E16" s="2" t="s">
        <v>6</v>
      </c>
    </row>
    <row r="17">
      <c r="A17" s="8">
        <v>1.0030483E7</v>
      </c>
      <c r="B17" s="4" t="str">
        <f>IFERROR(__xludf.DUMMYFUNCTION("INDEX(SPLIT(C17, "" ""), 1)"),"P002671")</f>
        <v>P002671</v>
      </c>
      <c r="C17" s="5" t="s">
        <v>21</v>
      </c>
      <c r="D17" s="7"/>
      <c r="E17" s="2" t="s">
        <v>6</v>
      </c>
    </row>
    <row r="18">
      <c r="A18" s="8">
        <v>1.0030762E7</v>
      </c>
      <c r="B18" s="4" t="str">
        <f>IFERROR(__xludf.DUMMYFUNCTION("INDEX(SPLIT(C18, "" ""), 1)"),"P002571")</f>
        <v>P002571</v>
      </c>
      <c r="C18" s="5" t="s">
        <v>22</v>
      </c>
      <c r="D18" s="7"/>
      <c r="E18" s="2" t="s">
        <v>6</v>
      </c>
    </row>
    <row r="19">
      <c r="A19" s="8">
        <v>1.0032039E7</v>
      </c>
      <c r="B19" s="4" t="str">
        <f>IFERROR(__xludf.DUMMYFUNCTION("INDEX(SPLIT(C19, "" ""), 1)"),"P002407")</f>
        <v>P002407</v>
      </c>
      <c r="C19" s="5" t="s">
        <v>23</v>
      </c>
      <c r="D19" s="7"/>
      <c r="E19" s="2" t="s">
        <v>6</v>
      </c>
    </row>
    <row r="20">
      <c r="A20" s="8">
        <v>1.0033352E7</v>
      </c>
      <c r="B20" s="8">
        <v>1.0033352E7</v>
      </c>
      <c r="C20" s="5" t="s">
        <v>24</v>
      </c>
      <c r="D20" s="7"/>
      <c r="E20" s="2" t="s">
        <v>6</v>
      </c>
    </row>
    <row r="21" ht="15.75" customHeight="1">
      <c r="A21" s="8">
        <v>1.0033353E7</v>
      </c>
      <c r="B21" s="8">
        <v>1.0033353E7</v>
      </c>
      <c r="C21" s="5" t="s">
        <v>25</v>
      </c>
      <c r="D21" s="7"/>
      <c r="E21" s="2" t="s">
        <v>6</v>
      </c>
    </row>
    <row r="22" ht="15.75" customHeight="1">
      <c r="A22" s="8">
        <v>1.0033354E7</v>
      </c>
      <c r="B22" s="8">
        <v>1.0033354E7</v>
      </c>
      <c r="C22" s="5" t="s">
        <v>26</v>
      </c>
      <c r="D22" s="7"/>
      <c r="E22" s="2" t="s">
        <v>6</v>
      </c>
    </row>
    <row r="23" ht="15.75" customHeight="1">
      <c r="A23" s="8">
        <v>1.0033355E7</v>
      </c>
      <c r="B23" s="8">
        <v>1.0033355E7</v>
      </c>
      <c r="C23" s="5" t="s">
        <v>27</v>
      </c>
      <c r="D23" s="7"/>
      <c r="E23" s="2" t="s">
        <v>6</v>
      </c>
    </row>
    <row r="24" ht="15.75" customHeight="1">
      <c r="A24" s="8">
        <v>1.0033356E7</v>
      </c>
      <c r="B24" s="8">
        <v>1.0033356E7</v>
      </c>
      <c r="C24" s="5" t="s">
        <v>28</v>
      </c>
      <c r="D24" s="7"/>
      <c r="E24" s="2" t="s">
        <v>6</v>
      </c>
    </row>
    <row r="25" ht="15.75" customHeight="1">
      <c r="A25" s="5">
        <v>1.0033357E7</v>
      </c>
      <c r="B25" s="5">
        <v>1.0033357E7</v>
      </c>
      <c r="C25" s="5" t="s">
        <v>29</v>
      </c>
      <c r="D25" s="6"/>
      <c r="E25" s="2" t="s">
        <v>6</v>
      </c>
    </row>
    <row r="26" ht="15.75" customHeight="1">
      <c r="A26" s="8">
        <v>1.0034174E7</v>
      </c>
      <c r="B26" s="4" t="str">
        <f>IFERROR(__xludf.DUMMYFUNCTION("INDEX(SPLIT(C26, "" ""), 1)"),"P002803")</f>
        <v>P002803</v>
      </c>
      <c r="C26" s="5" t="s">
        <v>30</v>
      </c>
      <c r="D26" s="6"/>
      <c r="E26" s="2" t="s">
        <v>6</v>
      </c>
    </row>
    <row r="27" ht="15.75" customHeight="1">
      <c r="A27" s="8">
        <v>1.0034175E7</v>
      </c>
      <c r="B27" s="4" t="str">
        <f>IFERROR(__xludf.DUMMYFUNCTION("INDEX(SPLIT(C27, "" ""), 1)"),"P002804")</f>
        <v>P002804</v>
      </c>
      <c r="C27" s="5" t="s">
        <v>31</v>
      </c>
      <c r="D27" s="6"/>
      <c r="E27" s="2" t="s">
        <v>6</v>
      </c>
    </row>
    <row r="28" ht="15.75" customHeight="1">
      <c r="A28" s="8">
        <v>1.0034176E7</v>
      </c>
      <c r="B28" s="4" t="str">
        <f>IFERROR(__xludf.DUMMYFUNCTION("INDEX(SPLIT(C28, "" ""), 1)"),"P002805")</f>
        <v>P002805</v>
      </c>
      <c r="C28" s="5" t="s">
        <v>32</v>
      </c>
      <c r="D28" s="6"/>
      <c r="E28" s="2" t="s">
        <v>6</v>
      </c>
    </row>
    <row r="29" ht="15.75" customHeight="1">
      <c r="A29" s="5">
        <v>1.0034177E7</v>
      </c>
      <c r="B29" s="4" t="str">
        <f>IFERROR(__xludf.DUMMYFUNCTION("INDEX(SPLIT(C29, "" ""), 1)"),"P002806")</f>
        <v>P002806</v>
      </c>
      <c r="C29" s="5" t="s">
        <v>33</v>
      </c>
      <c r="D29" s="6"/>
      <c r="E29" s="2" t="s">
        <v>6</v>
      </c>
    </row>
    <row r="30" ht="15.75" customHeight="1">
      <c r="A30" s="5">
        <v>1.0034178E7</v>
      </c>
      <c r="B30" s="4" t="str">
        <f>IFERROR(__xludf.DUMMYFUNCTION("INDEX(SPLIT(C30, "" ""), 1)"),"P000457")</f>
        <v>P000457</v>
      </c>
      <c r="C30" s="5" t="s">
        <v>34</v>
      </c>
      <c r="D30" s="7"/>
      <c r="E30" s="2" t="s">
        <v>6</v>
      </c>
    </row>
    <row r="31" ht="15.75" customHeight="1">
      <c r="A31" s="5">
        <v>1.0034185E7</v>
      </c>
      <c r="B31" s="4" t="str">
        <f>IFERROR(__xludf.DUMMYFUNCTION("INDEX(SPLIT(C31, "" ""), 1)"),"P002729")</f>
        <v>P002729</v>
      </c>
      <c r="C31" s="5" t="s">
        <v>35</v>
      </c>
      <c r="D31" s="6"/>
      <c r="E31" s="2" t="s">
        <v>6</v>
      </c>
    </row>
    <row r="32" ht="15.75" customHeight="1">
      <c r="A32" s="5">
        <v>1.0034186E7</v>
      </c>
      <c r="B32" s="4" t="str">
        <f>IFERROR(__xludf.DUMMYFUNCTION("INDEX(SPLIT(C32, "" ""), 1)"),"P003213")</f>
        <v>P003213</v>
      </c>
      <c r="C32" s="5" t="s">
        <v>36</v>
      </c>
      <c r="D32" s="7"/>
      <c r="E32" s="2" t="s">
        <v>6</v>
      </c>
    </row>
    <row r="33" ht="15.75" customHeight="1">
      <c r="A33" s="5">
        <v>1.0034191E7</v>
      </c>
      <c r="B33" s="4" t="str">
        <f>IFERROR(__xludf.DUMMYFUNCTION("INDEX(SPLIT(C33, "" ""), 1)"),"P002829")</f>
        <v>P002829</v>
      </c>
      <c r="C33" s="5" t="s">
        <v>37</v>
      </c>
      <c r="D33" s="6"/>
      <c r="E33" s="2" t="s">
        <v>6</v>
      </c>
    </row>
    <row r="34" ht="15.75" customHeight="1">
      <c r="A34" s="3">
        <v>1.0034195E7</v>
      </c>
      <c r="B34" s="4" t="str">
        <f>IFERROR(__xludf.DUMMYFUNCTION("INDEX(SPLIT(C34, "" ""), 1)"),"P002661")</f>
        <v>P002661</v>
      </c>
      <c r="C34" s="5" t="s">
        <v>38</v>
      </c>
      <c r="D34" s="7"/>
      <c r="E34" s="2" t="s">
        <v>6</v>
      </c>
    </row>
    <row r="35" ht="15.75" customHeight="1">
      <c r="A35" s="5">
        <v>1.0034196E7</v>
      </c>
      <c r="B35" s="4" t="str">
        <f>IFERROR(__xludf.DUMMYFUNCTION("INDEX(SPLIT(C35, "" ""), 1)"),"CM01000007")</f>
        <v>CM01000007</v>
      </c>
      <c r="C35" s="5" t="s">
        <v>39</v>
      </c>
      <c r="D35" s="6"/>
      <c r="E35" s="2" t="s">
        <v>6</v>
      </c>
    </row>
    <row r="36" ht="15.75" customHeight="1">
      <c r="A36" s="5">
        <v>1.0034197E7</v>
      </c>
      <c r="B36" s="4" t="str">
        <f>IFERROR(__xludf.DUMMYFUNCTION("INDEX(SPLIT(C36, "" ""), 1)"),"P002608")</f>
        <v>P002608</v>
      </c>
      <c r="C36" s="5" t="s">
        <v>40</v>
      </c>
      <c r="D36" s="6"/>
      <c r="E36" s="2" t="s">
        <v>6</v>
      </c>
    </row>
    <row r="37" ht="15.75" customHeight="1">
      <c r="A37" s="5">
        <v>1.0034198E7</v>
      </c>
      <c r="B37" s="4" t="str">
        <f>IFERROR(__xludf.DUMMYFUNCTION("INDEX(SPLIT(C37, "" ""), 1)"),"P002609")</f>
        <v>P002609</v>
      </c>
      <c r="C37" s="5" t="s">
        <v>41</v>
      </c>
      <c r="D37" s="7"/>
      <c r="E37" s="2" t="s">
        <v>6</v>
      </c>
    </row>
    <row r="38" ht="15.75" customHeight="1">
      <c r="A38" s="3">
        <v>1.0034205E7</v>
      </c>
      <c r="B38" s="4" t="str">
        <f>IFERROR(__xludf.DUMMYFUNCTION("INDEX(SPLIT(C38, "" ""), 1)"),"P002610")</f>
        <v>P002610</v>
      </c>
      <c r="C38" s="5" t="s">
        <v>42</v>
      </c>
      <c r="D38" s="7"/>
      <c r="E38" s="2" t="s">
        <v>6</v>
      </c>
    </row>
    <row r="39" ht="15.75" customHeight="1">
      <c r="A39" s="5">
        <v>1.0034206E7</v>
      </c>
      <c r="B39" s="4" t="str">
        <f>IFERROR(__xludf.DUMMYFUNCTION("INDEX(SPLIT(C39, "" ""), 1)"),"P002611")</f>
        <v>P002611</v>
      </c>
      <c r="C39" s="5" t="s">
        <v>43</v>
      </c>
      <c r="D39" s="6"/>
      <c r="E39" s="2" t="s">
        <v>6</v>
      </c>
    </row>
    <row r="40" ht="15.75" customHeight="1">
      <c r="A40" s="3">
        <v>1.0034208E7</v>
      </c>
      <c r="B40" s="4" t="str">
        <f>IFERROR(__xludf.DUMMYFUNCTION("INDEX(SPLIT(C40, "" ""), 1)"),"P002664")</f>
        <v>P002664</v>
      </c>
      <c r="C40" s="5" t="s">
        <v>44</v>
      </c>
      <c r="D40" s="7"/>
      <c r="E40" s="2" t="s">
        <v>6</v>
      </c>
    </row>
    <row r="41" ht="15.75" customHeight="1">
      <c r="A41" s="8">
        <v>1.0034209E7</v>
      </c>
      <c r="B41" s="4" t="str">
        <f>IFERROR(__xludf.DUMMYFUNCTION("INDEX(SPLIT(C41, "" ""), 1)"),"P002672")</f>
        <v>P002672</v>
      </c>
      <c r="C41" s="5" t="s">
        <v>45</v>
      </c>
      <c r="D41" s="7"/>
      <c r="E41" s="2" t="s">
        <v>6</v>
      </c>
    </row>
    <row r="42" ht="15.75" customHeight="1">
      <c r="A42" s="5">
        <v>1.0034214E7</v>
      </c>
      <c r="B42" s="4" t="str">
        <f>IFERROR(__xludf.DUMMYFUNCTION("INDEX(SPLIT(C42, "" ""), 1)"),"P000458")</f>
        <v>P000458</v>
      </c>
      <c r="C42" s="5" t="s">
        <v>46</v>
      </c>
      <c r="D42" s="6"/>
      <c r="E42" s="2" t="s">
        <v>6</v>
      </c>
    </row>
    <row r="43" ht="15.75" customHeight="1">
      <c r="A43" s="5">
        <v>1.0034215E7</v>
      </c>
      <c r="B43" s="4" t="str">
        <f>IFERROR(__xludf.DUMMYFUNCTION("INDEX(SPLIT(C43, "" ""), 1)"),"P002830")</f>
        <v>P002830</v>
      </c>
      <c r="C43" s="5" t="s">
        <v>47</v>
      </c>
      <c r="D43" s="6"/>
      <c r="E43" s="2" t="s">
        <v>6</v>
      </c>
    </row>
    <row r="44" ht="15.75" customHeight="1">
      <c r="A44" s="5">
        <v>1.0034216E7</v>
      </c>
      <c r="B44" s="4" t="str">
        <f>IFERROR(__xludf.DUMMYFUNCTION("INDEX(SPLIT(C44, "" ""), 1)"),"P002939")</f>
        <v>P002939</v>
      </c>
      <c r="C44" s="5" t="s">
        <v>48</v>
      </c>
      <c r="D44" s="7"/>
      <c r="E44" s="2" t="s">
        <v>6</v>
      </c>
    </row>
    <row r="45" ht="15.75" customHeight="1">
      <c r="A45" s="3">
        <v>1.0034224E7</v>
      </c>
      <c r="B45" s="4" t="str">
        <f>IFERROR(__xludf.DUMMYFUNCTION("INDEX(SPLIT(C45, "" ""), 1)"),"P002663")</f>
        <v>P002663</v>
      </c>
      <c r="C45" s="5" t="s">
        <v>49</v>
      </c>
      <c r="D45" s="7"/>
      <c r="E45" s="2" t="s">
        <v>6</v>
      </c>
    </row>
    <row r="46" ht="15.75" customHeight="1">
      <c r="A46" s="5">
        <v>1.0034225E7</v>
      </c>
      <c r="B46" s="4" t="str">
        <f>IFERROR(__xludf.DUMMYFUNCTION("INDEX(SPLIT(C46, "" ""), 1)"),"EC990003")</f>
        <v>EC990003</v>
      </c>
      <c r="C46" s="5" t="s">
        <v>50</v>
      </c>
      <c r="D46" s="6"/>
      <c r="E46" s="2" t="s">
        <v>6</v>
      </c>
    </row>
    <row r="47" ht="15.75" customHeight="1">
      <c r="A47" s="3">
        <v>1.0034227E7</v>
      </c>
      <c r="B47" s="4" t="str">
        <f>IFERROR(__xludf.DUMMYFUNCTION("INDEX(SPLIT(C47, "" ""), 1)"),"P002666")</f>
        <v>P002666</v>
      </c>
      <c r="C47" s="5" t="s">
        <v>51</v>
      </c>
      <c r="D47" s="7"/>
      <c r="E47" s="2" t="s">
        <v>6</v>
      </c>
    </row>
    <row r="48" ht="15.75" customHeight="1">
      <c r="A48" s="5">
        <v>1.0034228E7</v>
      </c>
      <c r="B48" s="4" t="str">
        <f>IFERROR(__xludf.DUMMYFUNCTION("INDEX(SPLIT(C48, "" ""), 1)"),"P002667")</f>
        <v>P002667</v>
      </c>
      <c r="C48" s="5" t="s">
        <v>52</v>
      </c>
      <c r="D48" s="6"/>
      <c r="E48" s="2" t="s">
        <v>6</v>
      </c>
    </row>
    <row r="49" ht="15.75" customHeight="1">
      <c r="A49" s="8">
        <v>1.0034231E7</v>
      </c>
      <c r="B49" s="4" t="str">
        <f>IFERROR(__xludf.DUMMYFUNCTION("INDEX(SPLIT(C49, "" ""), 1)"),"CM01000007")</f>
        <v>CM01000007</v>
      </c>
      <c r="C49" s="5" t="s">
        <v>53</v>
      </c>
      <c r="D49" s="6"/>
      <c r="E49" s="2" t="s">
        <v>6</v>
      </c>
    </row>
    <row r="50" ht="15.75" customHeight="1">
      <c r="A50" s="3">
        <v>1.0034269E7</v>
      </c>
      <c r="B50" s="4" t="str">
        <f>IFERROR(__xludf.DUMMYFUNCTION("INDEX(SPLIT(C50, "" ""), 1)"),"P002583")</f>
        <v>P002583</v>
      </c>
      <c r="C50" s="5" t="s">
        <v>54</v>
      </c>
      <c r="D50" s="7"/>
      <c r="E50" s="2" t="s">
        <v>6</v>
      </c>
    </row>
    <row r="51" ht="15.75" customHeight="1">
      <c r="A51" s="5">
        <v>1.0034277E7</v>
      </c>
      <c r="B51" s="4" t="str">
        <f>IFERROR(__xludf.DUMMYFUNCTION("INDEX(SPLIT(C51, "" ""), 1)"),"P002592")</f>
        <v>P002592</v>
      </c>
      <c r="C51" s="5" t="s">
        <v>55</v>
      </c>
      <c r="D51" s="6"/>
      <c r="E51" s="2" t="s">
        <v>6</v>
      </c>
    </row>
    <row r="52" ht="15.75" customHeight="1">
      <c r="A52" s="3">
        <v>1.0034278E7</v>
      </c>
      <c r="B52" s="4" t="str">
        <f>IFERROR(__xludf.DUMMYFUNCTION("INDEX(SPLIT(C52, "" ""), 1)"),"P002593")</f>
        <v>P002593</v>
      </c>
      <c r="C52" s="5" t="s">
        <v>56</v>
      </c>
      <c r="D52" s="7"/>
      <c r="E52" s="2" t="s">
        <v>6</v>
      </c>
    </row>
    <row r="53" ht="15.75" customHeight="1">
      <c r="A53" s="8">
        <v>1.003428E7</v>
      </c>
      <c r="B53" s="4" t="str">
        <f>IFERROR(__xludf.DUMMYFUNCTION("INDEX(SPLIT(C53, "" ""), 1)"),"P002595")</f>
        <v>P002595</v>
      </c>
      <c r="C53" s="5" t="s">
        <v>57</v>
      </c>
      <c r="D53" s="7"/>
      <c r="E53" s="2" t="s">
        <v>6</v>
      </c>
    </row>
    <row r="54" ht="15.75" customHeight="1">
      <c r="A54" s="5">
        <v>1.0034281E7</v>
      </c>
      <c r="B54" s="4" t="str">
        <f>IFERROR(__xludf.DUMMYFUNCTION("INDEX(SPLIT(C54, "" ""), 1)"),"P002596")</f>
        <v>P002596</v>
      </c>
      <c r="C54" s="5" t="s">
        <v>58</v>
      </c>
      <c r="D54" s="6"/>
      <c r="E54" s="2" t="s">
        <v>6</v>
      </c>
    </row>
    <row r="55" ht="15.75" customHeight="1">
      <c r="A55" s="5">
        <v>1.0034286E7</v>
      </c>
      <c r="B55" s="4" t="str">
        <f>IFERROR(__xludf.DUMMYFUNCTION("INDEX(SPLIT(C55, "" ""), 1)"),"P002601")</f>
        <v>P002601</v>
      </c>
      <c r="C55" s="5" t="s">
        <v>59</v>
      </c>
      <c r="D55" s="6"/>
      <c r="E55" s="2" t="s">
        <v>6</v>
      </c>
    </row>
    <row r="56" ht="15.75" customHeight="1">
      <c r="A56" s="3">
        <v>1.0034289E7</v>
      </c>
      <c r="B56" s="4" t="str">
        <f>IFERROR(__xludf.DUMMYFUNCTION("INDEX(SPLIT(C56, "" ""), 1)"),"P002617")</f>
        <v>P002617</v>
      </c>
      <c r="C56" s="5" t="s">
        <v>60</v>
      </c>
      <c r="D56" s="7"/>
      <c r="E56" s="2" t="s">
        <v>6</v>
      </c>
    </row>
    <row r="57" ht="15.75" customHeight="1">
      <c r="A57" s="5">
        <v>1.003429E7</v>
      </c>
      <c r="B57" s="4" t="str">
        <f>IFERROR(__xludf.DUMMYFUNCTION("INDEX(SPLIT(C57, "" ""), 1)"),"P002618")</f>
        <v>P002618</v>
      </c>
      <c r="C57" s="5" t="s">
        <v>61</v>
      </c>
      <c r="D57" s="7"/>
      <c r="E57" s="2" t="s">
        <v>6</v>
      </c>
    </row>
    <row r="58" ht="15.75" customHeight="1">
      <c r="A58" s="5">
        <v>1.0034291E7</v>
      </c>
      <c r="B58" s="4" t="str">
        <f>IFERROR(__xludf.DUMMYFUNCTION("INDEX(SPLIT(C58, "" ""), 1)"),"P002619")</f>
        <v>P002619</v>
      </c>
      <c r="C58" s="5" t="s">
        <v>62</v>
      </c>
      <c r="D58" s="6"/>
      <c r="E58" s="2" t="s">
        <v>6</v>
      </c>
    </row>
    <row r="59" ht="15.75" customHeight="1">
      <c r="A59" s="5">
        <v>1.0034292E7</v>
      </c>
      <c r="B59" s="4" t="str">
        <f>IFERROR(__xludf.DUMMYFUNCTION("INDEX(SPLIT(C59, "" ""), 1)"),"P002620")</f>
        <v>P002620</v>
      </c>
      <c r="C59" s="5" t="s">
        <v>63</v>
      </c>
      <c r="D59" s="6"/>
      <c r="E59" s="2" t="s">
        <v>6</v>
      </c>
    </row>
    <row r="60" ht="15.75" customHeight="1">
      <c r="A60" s="5">
        <v>1.0034293E7</v>
      </c>
      <c r="B60" s="4" t="str">
        <f>IFERROR(__xludf.DUMMYFUNCTION("INDEX(SPLIT(C60, "" ""), 1)"),"P002621")</f>
        <v>P002621</v>
      </c>
      <c r="C60" s="5" t="s">
        <v>64</v>
      </c>
      <c r="D60" s="7"/>
      <c r="E60" s="2" t="s">
        <v>6</v>
      </c>
    </row>
    <row r="61" ht="15.75" customHeight="1">
      <c r="A61" s="5">
        <v>1.0034294E7</v>
      </c>
      <c r="B61" s="4" t="str">
        <f>IFERROR(__xludf.DUMMYFUNCTION("INDEX(SPLIT(C61, "" ""), 1)"),"P002622")</f>
        <v>P002622</v>
      </c>
      <c r="C61" s="5" t="s">
        <v>65</v>
      </c>
      <c r="D61" s="6"/>
      <c r="E61" s="2" t="s">
        <v>6</v>
      </c>
    </row>
    <row r="62" ht="15.75" customHeight="1">
      <c r="A62" s="5">
        <v>1.0034295E7</v>
      </c>
      <c r="B62" s="4" t="str">
        <f>IFERROR(__xludf.DUMMYFUNCTION("INDEX(SPLIT(C62, "" ""), 1)"),"P002623")</f>
        <v>P002623</v>
      </c>
      <c r="C62" s="5" t="s">
        <v>66</v>
      </c>
      <c r="D62" s="6"/>
      <c r="E62" s="2" t="s">
        <v>6</v>
      </c>
    </row>
    <row r="63" ht="15.75" customHeight="1">
      <c r="A63" s="5">
        <v>1.0034296E7</v>
      </c>
      <c r="B63" s="4" t="str">
        <f>IFERROR(__xludf.DUMMYFUNCTION("INDEX(SPLIT(C63, "" ""), 1)"),"P002624")</f>
        <v>P002624</v>
      </c>
      <c r="C63" s="5" t="s">
        <v>67</v>
      </c>
      <c r="D63" s="7"/>
      <c r="E63" s="2" t="s">
        <v>6</v>
      </c>
    </row>
    <row r="64" ht="15.75" customHeight="1">
      <c r="A64" s="5">
        <v>1.0034297E7</v>
      </c>
      <c r="B64" s="4" t="str">
        <f>IFERROR(__xludf.DUMMYFUNCTION("INDEX(SPLIT(C64, "" ""), 1)"),"P002625")</f>
        <v>P002625</v>
      </c>
      <c r="C64" s="5" t="s">
        <v>68</v>
      </c>
      <c r="D64" s="6"/>
      <c r="E64" s="2" t="s">
        <v>6</v>
      </c>
    </row>
    <row r="65" ht="15.75" customHeight="1">
      <c r="A65" s="3">
        <v>1.0034298E7</v>
      </c>
      <c r="B65" s="4" t="str">
        <f>IFERROR(__xludf.DUMMYFUNCTION("INDEX(SPLIT(C65, "" ""), 1)"),"P002626")</f>
        <v>P002626</v>
      </c>
      <c r="C65" s="5" t="s">
        <v>69</v>
      </c>
      <c r="D65" s="7"/>
      <c r="E65" s="2" t="s">
        <v>6</v>
      </c>
    </row>
    <row r="66" ht="15.75" customHeight="1">
      <c r="A66" s="5">
        <v>1.0034299E7</v>
      </c>
      <c r="B66" s="4" t="str">
        <f>IFERROR(__xludf.DUMMYFUNCTION("INDEX(SPLIT(C66, "" ""), 1)"),"P002627")</f>
        <v>P002627</v>
      </c>
      <c r="C66" s="5" t="s">
        <v>70</v>
      </c>
      <c r="D66" s="6"/>
      <c r="E66" s="2" t="s">
        <v>6</v>
      </c>
    </row>
    <row r="67" ht="15.75" customHeight="1">
      <c r="A67" s="8">
        <v>1.00343E7</v>
      </c>
      <c r="B67" s="4" t="str">
        <f>IFERROR(__xludf.DUMMYFUNCTION("INDEX(SPLIT(C67, "" ""), 1)"),"P002628")</f>
        <v>P002628</v>
      </c>
      <c r="C67" s="5" t="s">
        <v>71</v>
      </c>
      <c r="D67" s="6"/>
      <c r="E67" s="2" t="s">
        <v>6</v>
      </c>
    </row>
    <row r="68" ht="15.75" customHeight="1">
      <c r="A68" s="3">
        <v>1.0034301E7</v>
      </c>
      <c r="B68" s="4" t="str">
        <f>IFERROR(__xludf.DUMMYFUNCTION("INDEX(SPLIT(C68, "" ""), 1)"),"P002629")</f>
        <v>P002629</v>
      </c>
      <c r="C68" s="5" t="s">
        <v>72</v>
      </c>
      <c r="D68" s="6"/>
      <c r="E68" s="2" t="s">
        <v>6</v>
      </c>
    </row>
    <row r="69" ht="15.75" customHeight="1">
      <c r="A69" s="3">
        <v>1.0034302E7</v>
      </c>
      <c r="B69" s="4" t="str">
        <f>IFERROR(__xludf.DUMMYFUNCTION("INDEX(SPLIT(C69, "" ""), 1)"),"P002631")</f>
        <v>P002631</v>
      </c>
      <c r="C69" s="5" t="s">
        <v>73</v>
      </c>
      <c r="D69" s="7"/>
      <c r="E69" s="2" t="s">
        <v>6</v>
      </c>
    </row>
    <row r="70" ht="15.75" customHeight="1">
      <c r="A70" s="5">
        <v>1.0034303E7</v>
      </c>
      <c r="B70" s="4" t="str">
        <f>IFERROR(__xludf.DUMMYFUNCTION("INDEX(SPLIT(C70, "" ""), 1)"),"P002632")</f>
        <v>P002632</v>
      </c>
      <c r="C70" s="5" t="s">
        <v>74</v>
      </c>
      <c r="D70" s="6"/>
      <c r="E70" s="2" t="s">
        <v>6</v>
      </c>
    </row>
    <row r="71" ht="15.75" customHeight="1">
      <c r="A71" s="5">
        <v>1.0034304E7</v>
      </c>
      <c r="B71" s="4" t="str">
        <f>IFERROR(__xludf.DUMMYFUNCTION("INDEX(SPLIT(C71, "" ""), 1)"),"P002633")</f>
        <v>P002633</v>
      </c>
      <c r="C71" s="5" t="s">
        <v>75</v>
      </c>
      <c r="D71" s="6"/>
      <c r="E71" s="2" t="s">
        <v>6</v>
      </c>
    </row>
    <row r="72" ht="15.75" customHeight="1">
      <c r="A72" s="3">
        <v>1.0034305E7</v>
      </c>
      <c r="B72" s="4" t="str">
        <f>IFERROR(__xludf.DUMMYFUNCTION("INDEX(SPLIT(C72, "" ""), 1)"),"P002634")</f>
        <v>P002634</v>
      </c>
      <c r="C72" s="5" t="s">
        <v>76</v>
      </c>
      <c r="D72" s="7"/>
      <c r="E72" s="2" t="s">
        <v>6</v>
      </c>
    </row>
    <row r="73" ht="15.75" customHeight="1">
      <c r="A73" s="5">
        <v>1.0034306E7</v>
      </c>
      <c r="B73" s="4" t="str">
        <f>IFERROR(__xludf.DUMMYFUNCTION("INDEX(SPLIT(C73, "" ""), 1)"),"P002635")</f>
        <v>P002635</v>
      </c>
      <c r="C73" s="5" t="s">
        <v>77</v>
      </c>
      <c r="D73" s="6"/>
      <c r="E73" s="2" t="s">
        <v>6</v>
      </c>
    </row>
    <row r="74" ht="15.75" customHeight="1">
      <c r="A74" s="3">
        <v>1.0034307E7</v>
      </c>
      <c r="B74" s="4" t="str">
        <f>IFERROR(__xludf.DUMMYFUNCTION("INDEX(SPLIT(C74, "" ""), 1)"),"P002636")</f>
        <v>P002636</v>
      </c>
      <c r="C74" s="5" t="s">
        <v>78</v>
      </c>
      <c r="D74" s="7"/>
      <c r="E74" s="2" t="s">
        <v>6</v>
      </c>
    </row>
    <row r="75" ht="15.75" customHeight="1">
      <c r="A75" s="5">
        <v>1.0034309E7</v>
      </c>
      <c r="B75" s="4" t="str">
        <f>IFERROR(__xludf.DUMMYFUNCTION("INDEX(SPLIT(C75, "" ""), 1)"),"P002637")</f>
        <v>P002637</v>
      </c>
      <c r="C75" s="5" t="s">
        <v>79</v>
      </c>
      <c r="D75" s="6"/>
      <c r="E75" s="2" t="s">
        <v>6</v>
      </c>
    </row>
    <row r="76" ht="15.75" customHeight="1">
      <c r="A76" s="3">
        <v>1.003431E7</v>
      </c>
      <c r="B76" s="4" t="str">
        <f>IFERROR(__xludf.DUMMYFUNCTION("INDEX(SPLIT(C76, "" ""), 1)"),"P002638")</f>
        <v>P002638</v>
      </c>
      <c r="C76" s="5" t="s">
        <v>80</v>
      </c>
      <c r="D76" s="7"/>
      <c r="E76" s="2" t="s">
        <v>6</v>
      </c>
    </row>
    <row r="77" ht="15.75" customHeight="1">
      <c r="A77" s="5">
        <v>1.0034311E7</v>
      </c>
      <c r="B77" s="4" t="str">
        <f>IFERROR(__xludf.DUMMYFUNCTION("INDEX(SPLIT(C77, "" ""), 1)"),"P002639")</f>
        <v>P002639</v>
      </c>
      <c r="C77" s="5" t="s">
        <v>81</v>
      </c>
      <c r="D77" s="6"/>
      <c r="E77" s="2" t="s">
        <v>6</v>
      </c>
    </row>
    <row r="78" ht="15.75" customHeight="1">
      <c r="A78" s="8">
        <v>1.0034312E7</v>
      </c>
      <c r="B78" s="4" t="str">
        <f>IFERROR(__xludf.DUMMYFUNCTION("INDEX(SPLIT(C78, "" ""), 1)"),"P002640")</f>
        <v>P002640</v>
      </c>
      <c r="C78" s="5" t="s">
        <v>82</v>
      </c>
      <c r="D78" s="6"/>
      <c r="E78" s="2" t="s">
        <v>6</v>
      </c>
    </row>
    <row r="79" ht="15.75" customHeight="1">
      <c r="A79" s="3">
        <v>1.0034313E7</v>
      </c>
      <c r="B79" s="4" t="str">
        <f>IFERROR(__xludf.DUMMYFUNCTION("INDEX(SPLIT(C79, "" ""), 1)"),"P002641")</f>
        <v>P002641</v>
      </c>
      <c r="C79" s="5" t="s">
        <v>83</v>
      </c>
      <c r="D79" s="6"/>
      <c r="E79" s="2" t="s">
        <v>6</v>
      </c>
    </row>
    <row r="80" ht="15.75" customHeight="1">
      <c r="A80" s="3">
        <v>1.0034314E7</v>
      </c>
      <c r="B80" s="4" t="str">
        <f>IFERROR(__xludf.DUMMYFUNCTION("INDEX(SPLIT(C80, "" ""), 1)"),"P002642")</f>
        <v>P002642</v>
      </c>
      <c r="C80" s="5" t="s">
        <v>84</v>
      </c>
      <c r="D80" s="7"/>
      <c r="E80" s="2" t="s">
        <v>6</v>
      </c>
    </row>
    <row r="81" ht="15.75" customHeight="1">
      <c r="A81" s="5">
        <v>1.0034315E7</v>
      </c>
      <c r="B81" s="4" t="str">
        <f>IFERROR(__xludf.DUMMYFUNCTION("INDEX(SPLIT(C81, "" ""), 1)"),"P002643")</f>
        <v>P002643</v>
      </c>
      <c r="C81" s="5" t="s">
        <v>85</v>
      </c>
      <c r="D81" s="6"/>
      <c r="E81" s="2" t="s">
        <v>6</v>
      </c>
    </row>
    <row r="82" ht="15.75" customHeight="1">
      <c r="A82" s="5">
        <v>1.0034316E7</v>
      </c>
      <c r="B82" s="4" t="str">
        <f>IFERROR(__xludf.DUMMYFUNCTION("INDEX(SPLIT(C82, "" ""), 1)"),"P002644")</f>
        <v>P002644</v>
      </c>
      <c r="C82" s="5" t="s">
        <v>86</v>
      </c>
      <c r="D82" s="7"/>
      <c r="E82" s="2" t="s">
        <v>6</v>
      </c>
    </row>
    <row r="83" ht="15.75" customHeight="1">
      <c r="A83" s="5">
        <v>1.0034317E7</v>
      </c>
      <c r="B83" s="4" t="str">
        <f>IFERROR(__xludf.DUMMYFUNCTION("INDEX(SPLIT(C83, "" ""), 1)"),"P002645")</f>
        <v>P002645</v>
      </c>
      <c r="C83" s="5" t="s">
        <v>87</v>
      </c>
      <c r="D83" s="6"/>
      <c r="E83" s="2" t="s">
        <v>6</v>
      </c>
    </row>
    <row r="84" ht="15.75" customHeight="1">
      <c r="A84" s="8">
        <v>1.0034318E7</v>
      </c>
      <c r="B84" s="4" t="str">
        <f>IFERROR(__xludf.DUMMYFUNCTION("INDEX(SPLIT(C84, "" ""), 1)"),"P002646")</f>
        <v>P002646</v>
      </c>
      <c r="C84" s="5" t="s">
        <v>88</v>
      </c>
      <c r="D84" s="6"/>
      <c r="E84" s="2" t="s">
        <v>6</v>
      </c>
    </row>
    <row r="85" ht="15.75" customHeight="1">
      <c r="A85" s="3">
        <v>1.0034319E7</v>
      </c>
      <c r="B85" s="4" t="str">
        <f>IFERROR(__xludf.DUMMYFUNCTION("INDEX(SPLIT(C85, "" ""), 1)"),"P002649")</f>
        <v>P002649</v>
      </c>
      <c r="C85" s="5" t="s">
        <v>89</v>
      </c>
      <c r="D85" s="6"/>
      <c r="E85" s="2" t="s">
        <v>6</v>
      </c>
    </row>
    <row r="86" ht="15.75" customHeight="1">
      <c r="A86" s="3">
        <v>1.003432E7</v>
      </c>
      <c r="B86" s="4" t="str">
        <f>IFERROR(__xludf.DUMMYFUNCTION("INDEX(SPLIT(C86, "" ""), 1)"),"P002652")</f>
        <v>P002652</v>
      </c>
      <c r="C86" s="5" t="s">
        <v>90</v>
      </c>
      <c r="D86" s="7"/>
      <c r="E86" s="2" t="s">
        <v>6</v>
      </c>
    </row>
    <row r="87" ht="15.75" customHeight="1">
      <c r="A87" s="8">
        <v>1.0034321E7</v>
      </c>
      <c r="B87" s="4" t="str">
        <f>IFERROR(__xludf.DUMMYFUNCTION("INDEX(SPLIT(C87, "" ""), 1)"),"P002653")</f>
        <v>P002653</v>
      </c>
      <c r="C87" s="5" t="s">
        <v>91</v>
      </c>
      <c r="D87" s="6"/>
      <c r="E87" s="2" t="s">
        <v>6</v>
      </c>
    </row>
    <row r="88" ht="15.75" customHeight="1">
      <c r="A88" s="3">
        <v>1.0034322E7</v>
      </c>
      <c r="B88" s="4" t="str">
        <f>IFERROR(__xludf.DUMMYFUNCTION("INDEX(SPLIT(C88, "" ""), 1)"),"P002654")</f>
        <v>P002654</v>
      </c>
      <c r="C88" s="5" t="s">
        <v>92</v>
      </c>
      <c r="D88" s="7"/>
      <c r="E88" s="2" t="s">
        <v>6</v>
      </c>
    </row>
    <row r="89" ht="15.75" customHeight="1">
      <c r="A89" s="8">
        <v>1.0034323E7</v>
      </c>
      <c r="B89" s="4" t="str">
        <f>IFERROR(__xludf.DUMMYFUNCTION("INDEX(SPLIT(C89, "" ""), 1)"),"P002655")</f>
        <v>P002655</v>
      </c>
      <c r="C89" s="5" t="s">
        <v>93</v>
      </c>
      <c r="D89" s="6"/>
      <c r="E89" s="2" t="s">
        <v>6</v>
      </c>
    </row>
    <row r="90" ht="15.75" customHeight="1">
      <c r="A90" s="8">
        <v>1.0034324E7</v>
      </c>
      <c r="B90" s="4" t="str">
        <f>IFERROR(__xludf.DUMMYFUNCTION("INDEX(SPLIT(C90, "" ""), 1)"),"P002657")</f>
        <v>P002657</v>
      </c>
      <c r="C90" s="5" t="s">
        <v>94</v>
      </c>
      <c r="D90" s="7"/>
      <c r="E90" s="2" t="s">
        <v>6</v>
      </c>
    </row>
    <row r="91" ht="15.75" customHeight="1">
      <c r="A91" s="8">
        <v>1.0034325E7</v>
      </c>
      <c r="B91" s="4" t="str">
        <f>IFERROR(__xludf.DUMMYFUNCTION("INDEX(SPLIT(C91, "" ""), 1)"),"P002658")</f>
        <v>P002658</v>
      </c>
      <c r="C91" s="5" t="s">
        <v>95</v>
      </c>
      <c r="D91" s="6"/>
      <c r="E91" s="2" t="s">
        <v>6</v>
      </c>
    </row>
    <row r="92" ht="15.75" customHeight="1">
      <c r="A92" s="3">
        <v>1.0034326E7</v>
      </c>
      <c r="B92" s="4" t="str">
        <f>IFERROR(__xludf.DUMMYFUNCTION("INDEX(SPLIT(C92, "" ""), 1)"),"P002659")</f>
        <v>P002659</v>
      </c>
      <c r="C92" s="5" t="s">
        <v>96</v>
      </c>
      <c r="D92" s="6"/>
      <c r="E92" s="2" t="s">
        <v>6</v>
      </c>
    </row>
    <row r="93" ht="15.75" customHeight="1">
      <c r="A93" s="8">
        <v>1.0034327E7</v>
      </c>
      <c r="B93" s="4" t="str">
        <f>IFERROR(__xludf.DUMMYFUNCTION("INDEX(SPLIT(C93, "" ""), 1)"),"P002660")</f>
        <v>P002660</v>
      </c>
      <c r="C93" s="5" t="s">
        <v>97</v>
      </c>
      <c r="D93" s="6"/>
      <c r="E93" s="2" t="s">
        <v>6</v>
      </c>
    </row>
    <row r="94" ht="15.75" customHeight="1">
      <c r="A94" s="3">
        <v>1.0034328E7</v>
      </c>
      <c r="B94" s="4" t="str">
        <f>IFERROR(__xludf.DUMMYFUNCTION("INDEX(SPLIT(C94, "" ""), 1)"),"P002808")</f>
        <v>P002808</v>
      </c>
      <c r="C94" s="5" t="s">
        <v>98</v>
      </c>
      <c r="D94" s="6"/>
      <c r="E94" s="2" t="s">
        <v>6</v>
      </c>
    </row>
    <row r="95" ht="15.75" customHeight="1">
      <c r="A95" s="3">
        <v>1.0034391E7</v>
      </c>
      <c r="B95" s="4" t="str">
        <f>IFERROR(__xludf.DUMMYFUNCTION("INDEX(SPLIT(C95, "" ""), 1)"),"P003222")</f>
        <v>P003222</v>
      </c>
      <c r="C95" s="5" t="s">
        <v>99</v>
      </c>
      <c r="D95" s="7"/>
      <c r="E95" s="2" t="s">
        <v>6</v>
      </c>
    </row>
    <row r="96" ht="15.75" customHeight="1">
      <c r="A96" s="8">
        <v>1.0034392E7</v>
      </c>
      <c r="B96" s="4" t="str">
        <f>IFERROR(__xludf.DUMMYFUNCTION("INDEX(SPLIT(C96, "" ""), 1)"),"P003223")</f>
        <v>P003223</v>
      </c>
      <c r="C96" s="5" t="s">
        <v>100</v>
      </c>
      <c r="D96" s="6"/>
      <c r="E96" s="2" t="s">
        <v>6</v>
      </c>
    </row>
    <row r="97" ht="15.75" customHeight="1">
      <c r="A97" s="3">
        <v>1.0034393E7</v>
      </c>
      <c r="B97" s="4" t="str">
        <f>IFERROR(__xludf.DUMMYFUNCTION("INDEX(SPLIT(C97, "" ""), 1)"),"P003224")</f>
        <v>P003224</v>
      </c>
      <c r="C97" s="5" t="s">
        <v>101</v>
      </c>
      <c r="D97" s="6"/>
      <c r="E97" s="2" t="s">
        <v>6</v>
      </c>
    </row>
    <row r="98" ht="15.75" customHeight="1">
      <c r="A98" s="3">
        <v>1.003496E7</v>
      </c>
      <c r="B98" s="4" t="str">
        <f>IFERROR(__xludf.DUMMYFUNCTION("INDEX(SPLIT(C98, "" ""), 1)"),"P003455")</f>
        <v>P003455</v>
      </c>
      <c r="C98" s="5" t="s">
        <v>102</v>
      </c>
      <c r="D98" s="7"/>
      <c r="E98" s="2" t="s">
        <v>6</v>
      </c>
    </row>
    <row r="99" ht="15.75" customHeight="1">
      <c r="A99" s="8">
        <v>1.0034961E7</v>
      </c>
      <c r="B99" s="8">
        <v>1.0034961E7</v>
      </c>
      <c r="C99" s="5" t="s">
        <v>103</v>
      </c>
      <c r="D99" s="6"/>
      <c r="E99" s="2" t="s">
        <v>6</v>
      </c>
    </row>
    <row r="100" ht="15.75" customHeight="1">
      <c r="A100" s="3">
        <v>1.0034962E7</v>
      </c>
      <c r="B100" s="3">
        <v>1.0034962E7</v>
      </c>
      <c r="C100" s="5" t="s">
        <v>104</v>
      </c>
      <c r="D100" s="6"/>
      <c r="E100" s="2" t="s">
        <v>6</v>
      </c>
    </row>
    <row r="101" ht="15.75" customHeight="1">
      <c r="A101" s="3">
        <v>1.0034963E7</v>
      </c>
      <c r="B101" s="3">
        <v>1.0034963E7</v>
      </c>
      <c r="C101" s="5" t="s">
        <v>105</v>
      </c>
      <c r="D101" s="7"/>
      <c r="E101" s="2" t="s">
        <v>6</v>
      </c>
    </row>
    <row r="102" ht="15.75" customHeight="1">
      <c r="A102" s="8">
        <v>1.0034964E7</v>
      </c>
      <c r="B102" s="8">
        <v>1.0034964E7</v>
      </c>
      <c r="C102" s="5" t="s">
        <v>106</v>
      </c>
      <c r="D102" s="6"/>
      <c r="E102" s="2" t="s">
        <v>6</v>
      </c>
    </row>
    <row r="103" ht="15.75" customHeight="1">
      <c r="A103" s="3">
        <v>1.0035032E7</v>
      </c>
      <c r="B103" s="4" t="str">
        <f>IFERROR(__xludf.DUMMYFUNCTION("INDEX(SPLIT(C103, "" ""), 1)"),"P000936")</f>
        <v>P000936</v>
      </c>
      <c r="C103" s="5" t="s">
        <v>107</v>
      </c>
      <c r="D103" s="6"/>
      <c r="E103" s="2" t="s">
        <v>6</v>
      </c>
    </row>
    <row r="104" ht="15.75" customHeight="1">
      <c r="A104" s="8">
        <v>1.0035033E7</v>
      </c>
      <c r="B104" s="4" t="str">
        <f>IFERROR(__xludf.DUMMYFUNCTION("INDEX(SPLIT(C104, "" ""), 1)"),"P002958")</f>
        <v>P002958</v>
      </c>
      <c r="C104" s="5" t="s">
        <v>108</v>
      </c>
      <c r="D104" s="6"/>
      <c r="E104" s="2" t="s">
        <v>6</v>
      </c>
    </row>
    <row r="105" ht="15.75" customHeight="1">
      <c r="A105" s="3">
        <v>1.0035034E7</v>
      </c>
      <c r="B105" s="4" t="str">
        <f>IFERROR(__xludf.DUMMYFUNCTION("INDEX(SPLIT(C105, "" ""), 1)"),"P002960")</f>
        <v>P002960</v>
      </c>
      <c r="C105" s="5" t="s">
        <v>109</v>
      </c>
      <c r="D105" s="6"/>
      <c r="E105" s="2" t="s">
        <v>6</v>
      </c>
    </row>
    <row r="106" ht="15.75" customHeight="1">
      <c r="A106" s="3">
        <v>1.0035035E7</v>
      </c>
      <c r="B106" s="4" t="str">
        <f>IFERROR(__xludf.DUMMYFUNCTION("INDEX(SPLIT(C106, "" ""), 1)"),"P003490")</f>
        <v>P003490</v>
      </c>
      <c r="C106" s="5" t="s">
        <v>110</v>
      </c>
      <c r="D106" s="7"/>
      <c r="E106" s="2" t="s">
        <v>6</v>
      </c>
    </row>
    <row r="107" ht="15.75" customHeight="1">
      <c r="A107" s="8">
        <v>1.0035036E7</v>
      </c>
      <c r="B107" s="4" t="str">
        <f>IFERROR(__xludf.DUMMYFUNCTION("INDEX(SPLIT(C107, "" ""), 1)"),"P003517")</f>
        <v>P003517</v>
      </c>
      <c r="C107" s="5" t="s">
        <v>111</v>
      </c>
      <c r="D107" s="6"/>
      <c r="E107" s="2" t="s">
        <v>6</v>
      </c>
    </row>
    <row r="108" ht="15.75" customHeight="1">
      <c r="A108" s="3">
        <v>1.0035143E7</v>
      </c>
      <c r="B108" s="4" t="str">
        <f>IFERROR(__xludf.DUMMYFUNCTION("INDEX(SPLIT(C108, "" ""), 1)"),"CM01000004")</f>
        <v>CM01000004</v>
      </c>
      <c r="C108" s="5" t="s">
        <v>112</v>
      </c>
      <c r="D108" s="6"/>
      <c r="E108" s="2" t="s">
        <v>6</v>
      </c>
    </row>
    <row r="109" ht="15.75" customHeight="1">
      <c r="A109" s="3">
        <v>1.0035144E7</v>
      </c>
      <c r="B109" s="4" t="str">
        <f>IFERROR(__xludf.DUMMYFUNCTION("INDEX(SPLIT(C109, "" ""), 1)"),"CM01000021")</f>
        <v>CM01000021</v>
      </c>
      <c r="C109" s="5" t="s">
        <v>113</v>
      </c>
      <c r="D109" s="7"/>
      <c r="E109" s="2" t="s">
        <v>6</v>
      </c>
    </row>
    <row r="110" ht="15.75" customHeight="1">
      <c r="A110" s="3">
        <v>1.0035328E7</v>
      </c>
      <c r="B110" s="4" t="str">
        <f>IFERROR(__xludf.DUMMYFUNCTION("INDEX(SPLIT(C110, "" ""), 1)"),"P003602")</f>
        <v>P003602</v>
      </c>
      <c r="C110" s="5" t="s">
        <v>114</v>
      </c>
      <c r="D110" s="6"/>
      <c r="E110" s="2" t="s">
        <v>6</v>
      </c>
    </row>
    <row r="111" ht="15.75" customHeight="1">
      <c r="A111" s="3">
        <v>1.0035329E7</v>
      </c>
      <c r="B111" s="4" t="str">
        <f>IFERROR(__xludf.DUMMYFUNCTION("INDEX(SPLIT(C111, "" ""), 1)"),"P003603")</f>
        <v>P003603</v>
      </c>
      <c r="C111" s="5" t="s">
        <v>115</v>
      </c>
      <c r="D111" s="6"/>
      <c r="E111" s="2" t="s">
        <v>6</v>
      </c>
    </row>
    <row r="112" ht="15.75" customHeight="1">
      <c r="A112" s="3">
        <v>1.003533E7</v>
      </c>
      <c r="B112" s="4" t="str">
        <f>IFERROR(__xludf.DUMMYFUNCTION("INDEX(SPLIT(C112, "" ""), 1)"),"P003604")</f>
        <v>P003604</v>
      </c>
      <c r="C112" s="5" t="s">
        <v>116</v>
      </c>
      <c r="D112" s="7"/>
      <c r="E112" s="2" t="s">
        <v>6</v>
      </c>
    </row>
    <row r="113" ht="15.75" customHeight="1">
      <c r="A113" s="8">
        <v>1.0035742E7</v>
      </c>
      <c r="B113" s="8">
        <v>1.0035742E7</v>
      </c>
      <c r="C113" s="5" t="s">
        <v>117</v>
      </c>
      <c r="D113" s="6"/>
      <c r="E113" s="2" t="s">
        <v>6</v>
      </c>
    </row>
    <row r="114" ht="15.75" customHeight="1">
      <c r="A114" s="3">
        <v>1.0035743E7</v>
      </c>
      <c r="B114" s="3">
        <v>1.0035743E7</v>
      </c>
      <c r="C114" s="5" t="s">
        <v>118</v>
      </c>
      <c r="D114" s="6"/>
      <c r="E114" s="2" t="s">
        <v>6</v>
      </c>
    </row>
    <row r="115" ht="15.75" customHeight="1">
      <c r="A115" s="8">
        <v>2.0002006E7</v>
      </c>
      <c r="B115" s="4" t="str">
        <f>IFERROR(__xludf.DUMMYFUNCTION("INDEX(SPLIT(C115, "" ""), 1)"),"PM990002")</f>
        <v>PM990002</v>
      </c>
      <c r="C115" s="5" t="s">
        <v>119</v>
      </c>
      <c r="D115" s="6"/>
      <c r="E115" s="2" t="s">
        <v>6</v>
      </c>
    </row>
    <row r="116" ht="15.75" customHeight="1">
      <c r="A116" s="3">
        <v>2.0004087E7</v>
      </c>
      <c r="B116" s="4" t="str">
        <f>IFERROR(__xludf.DUMMYFUNCTION("INDEX(SPLIT(C116, "" ""), 1)"),"PM990003")</f>
        <v>PM990003</v>
      </c>
      <c r="C116" s="5" t="s">
        <v>120</v>
      </c>
      <c r="D116" s="6"/>
      <c r="E116" s="2" t="s">
        <v>6</v>
      </c>
    </row>
    <row r="117" ht="15.75" customHeight="1">
      <c r="A117" s="3">
        <v>2.0004089E7</v>
      </c>
      <c r="B117" s="4" t="str">
        <f>IFERROR(__xludf.DUMMYFUNCTION("INDEX(SPLIT(C117, "" ""), 1)"),"PM990001")</f>
        <v>PM990001</v>
      </c>
      <c r="C117" s="5" t="s">
        <v>121</v>
      </c>
      <c r="D117" s="7"/>
      <c r="E117" s="2" t="s">
        <v>6</v>
      </c>
    </row>
    <row r="118" ht="15.75" customHeight="1">
      <c r="A118" s="8">
        <v>2.0004241E7</v>
      </c>
      <c r="B118" s="4" t="str">
        <f>IFERROR(__xludf.DUMMYFUNCTION("INDEX(SPLIT(C118, "" ""), 1)"),"P001106")</f>
        <v>P001106</v>
      </c>
      <c r="C118" s="5" t="s">
        <v>122</v>
      </c>
      <c r="D118" s="6"/>
      <c r="E118" s="2" t="s">
        <v>6</v>
      </c>
    </row>
    <row r="119" ht="15.75" customHeight="1">
      <c r="A119" s="3">
        <v>2.0004916E7</v>
      </c>
      <c r="B119" s="4" t="str">
        <f>IFERROR(__xludf.DUMMYFUNCTION("INDEX(SPLIT(C119, "" ""), 1)"),"P002942")</f>
        <v>P002942</v>
      </c>
      <c r="C119" s="5" t="s">
        <v>123</v>
      </c>
      <c r="D119" s="6"/>
      <c r="E119" s="2" t="s">
        <v>6</v>
      </c>
    </row>
    <row r="120" ht="15.75" customHeight="1">
      <c r="A120" s="3">
        <v>2.0004917E7</v>
      </c>
      <c r="B120" s="4" t="str">
        <f>IFERROR(__xludf.DUMMYFUNCTION("INDEX(SPLIT(C120, "" ""), 1)"),"P002943")</f>
        <v>P002943</v>
      </c>
      <c r="C120" s="5" t="s">
        <v>124</v>
      </c>
      <c r="D120" s="7"/>
      <c r="E120" s="2" t="s">
        <v>6</v>
      </c>
    </row>
    <row r="121" ht="15.75" customHeight="1">
      <c r="A121" s="8">
        <v>2.0004918E7</v>
      </c>
      <c r="B121" s="4" t="str">
        <f>IFERROR(__xludf.DUMMYFUNCTION("INDEX(SPLIT(C121, "" ""), 1)"),"P002944")</f>
        <v>P002944</v>
      </c>
      <c r="C121" s="5" t="s">
        <v>125</v>
      </c>
      <c r="D121" s="6"/>
      <c r="E121" s="2" t="s">
        <v>6</v>
      </c>
    </row>
    <row r="122" ht="15.75" customHeight="1">
      <c r="A122" s="3">
        <v>2.000493E7</v>
      </c>
      <c r="B122" s="4" t="str">
        <f>IFERROR(__xludf.DUMMYFUNCTION("INDEX(SPLIT(C122, "" ""), 1)"),"P003319")</f>
        <v>P003319</v>
      </c>
      <c r="C122" s="5" t="s">
        <v>126</v>
      </c>
      <c r="D122" s="6"/>
      <c r="E122" s="2" t="s">
        <v>6</v>
      </c>
    </row>
    <row r="123" ht="15.75" customHeight="1">
      <c r="A123" s="3">
        <v>2.0004931E7</v>
      </c>
      <c r="B123" s="4" t="str">
        <f>IFERROR(__xludf.DUMMYFUNCTION("INDEX(SPLIT(C123, "" ""), 1)"),"P003320")</f>
        <v>P003320</v>
      </c>
      <c r="C123" s="5" t="s">
        <v>127</v>
      </c>
      <c r="D123" s="7"/>
      <c r="E123" s="2" t="s">
        <v>6</v>
      </c>
    </row>
    <row r="124" ht="15.75" customHeight="1">
      <c r="A124" s="8">
        <v>2.0004939E7</v>
      </c>
      <c r="B124" s="4" t="str">
        <f>IFERROR(__xludf.DUMMYFUNCTION("INDEX(SPLIT(C124, "" ""), 1)"),"PM030256")</f>
        <v>PM030256</v>
      </c>
      <c r="C124" s="5" t="s">
        <v>128</v>
      </c>
      <c r="D124" s="6"/>
      <c r="E124" s="2" t="s">
        <v>6</v>
      </c>
    </row>
    <row r="125" ht="15.75" customHeight="1">
      <c r="A125" s="3">
        <v>2.0004949E7</v>
      </c>
      <c r="B125" s="4" t="str">
        <f>IFERROR(__xludf.DUMMYFUNCTION("INDEX(SPLIT(C125, "" ""), 1)"),"PM080441")</f>
        <v>PM080441</v>
      </c>
      <c r="C125" s="5" t="s">
        <v>129</v>
      </c>
      <c r="D125" s="6"/>
      <c r="E125" s="2" t="s">
        <v>6</v>
      </c>
    </row>
    <row r="126" ht="15.75" customHeight="1">
      <c r="A126" s="8">
        <v>2.0004951E7</v>
      </c>
      <c r="B126" s="4" t="str">
        <f>IFERROR(__xludf.DUMMYFUNCTION("INDEX(SPLIT(C126, "" ""), 1)"),"P002665")</f>
        <v>P002665</v>
      </c>
      <c r="C126" s="5" t="s">
        <v>130</v>
      </c>
      <c r="D126" s="6"/>
      <c r="E126" s="2" t="s">
        <v>6</v>
      </c>
    </row>
    <row r="127" ht="15.75" customHeight="1">
      <c r="A127" s="3">
        <v>2.000496E7</v>
      </c>
      <c r="B127" s="4" t="str">
        <f>IFERROR(__xludf.DUMMYFUNCTION("INDEX(SPLIT(C127, "" ""), 1)"),"PM050312")</f>
        <v>PM050312</v>
      </c>
      <c r="C127" s="5" t="s">
        <v>131</v>
      </c>
      <c r="D127" s="6"/>
      <c r="E127" s="2" t="s">
        <v>6</v>
      </c>
    </row>
    <row r="128" ht="15.75" customHeight="1">
      <c r="A128" s="3">
        <v>2.0004961E7</v>
      </c>
      <c r="B128" s="4" t="str">
        <f>IFERROR(__xludf.DUMMYFUNCTION("INDEX(SPLIT(C128, "" ""), 1)"),"PM050313")</f>
        <v>PM050313</v>
      </c>
      <c r="C128" s="5" t="s">
        <v>132</v>
      </c>
      <c r="D128" s="7"/>
      <c r="E128" s="2" t="s">
        <v>6</v>
      </c>
    </row>
    <row r="129" ht="15.75" customHeight="1">
      <c r="A129" s="8">
        <v>2.0004962E7</v>
      </c>
      <c r="B129" s="4" t="str">
        <f>IFERROR(__xludf.DUMMYFUNCTION("INDEX(SPLIT(C129, "" ""), 1)"),"PM050314")</f>
        <v>PM050314</v>
      </c>
      <c r="C129" s="5" t="s">
        <v>133</v>
      </c>
      <c r="D129" s="6"/>
      <c r="E129" s="2" t="s">
        <v>6</v>
      </c>
    </row>
    <row r="130" ht="15.75" customHeight="1">
      <c r="A130" s="3">
        <v>2.0004965E7</v>
      </c>
      <c r="B130" s="4" t="str">
        <f>IFERROR(__xludf.DUMMYFUNCTION("INDEX(SPLIT(C130, "" ""), 1)"),"P002673")</f>
        <v>P002673</v>
      </c>
      <c r="C130" s="5" t="s">
        <v>134</v>
      </c>
      <c r="D130" s="6"/>
      <c r="E130" s="2" t="s">
        <v>6</v>
      </c>
    </row>
    <row r="131" ht="15.75" customHeight="1">
      <c r="A131" s="3">
        <v>2.0004972E7</v>
      </c>
      <c r="B131" s="4" t="str">
        <f>IFERROR(__xludf.DUMMYFUNCTION("INDEX(SPLIT(C131, "" ""), 1)"),"PM040011")</f>
        <v>PM040011</v>
      </c>
      <c r="C131" s="5" t="s">
        <v>135</v>
      </c>
      <c r="D131" s="7"/>
      <c r="E131" s="2" t="s">
        <v>6</v>
      </c>
    </row>
    <row r="132" ht="15.75" customHeight="1">
      <c r="A132" s="8">
        <v>2.0004973E7</v>
      </c>
      <c r="B132" s="4" t="str">
        <f>IFERROR(__xludf.DUMMYFUNCTION("INDEX(SPLIT(C132, "" ""), 1)"),"PM040095")</f>
        <v>PM040095</v>
      </c>
      <c r="C132" s="5" t="s">
        <v>136</v>
      </c>
      <c r="D132" s="6"/>
      <c r="E132" s="2" t="s">
        <v>6</v>
      </c>
    </row>
    <row r="133" ht="15.75" customHeight="1">
      <c r="A133" s="3">
        <v>2.0004974E7</v>
      </c>
      <c r="B133" s="4" t="str">
        <f>IFERROR(__xludf.DUMMYFUNCTION("INDEX(SPLIT(C133, "" ""), 1)"),"PM040097")</f>
        <v>PM040097</v>
      </c>
      <c r="C133" s="5" t="s">
        <v>137</v>
      </c>
      <c r="D133" s="6"/>
      <c r="E133" s="2" t="s">
        <v>6</v>
      </c>
    </row>
    <row r="134" ht="15.75" customHeight="1">
      <c r="A134" s="3">
        <v>2.0004979E7</v>
      </c>
      <c r="B134" s="4" t="str">
        <f>IFERROR(__xludf.DUMMYFUNCTION("INDEX(SPLIT(C134, "" ""), 1)"),"PM040154")</f>
        <v>PM040154</v>
      </c>
      <c r="C134" s="5" t="s">
        <v>138</v>
      </c>
      <c r="D134" s="7"/>
      <c r="E134" s="2" t="s">
        <v>6</v>
      </c>
    </row>
    <row r="135" ht="15.75" customHeight="1">
      <c r="A135" s="8">
        <v>2.0004981E7</v>
      </c>
      <c r="B135" s="4" t="str">
        <f>IFERROR(__xludf.DUMMYFUNCTION("INDEX(SPLIT(C135, "" ""), 1)"),"P003300")</f>
        <v>P003300</v>
      </c>
      <c r="C135" s="5" t="s">
        <v>139</v>
      </c>
      <c r="D135" s="7"/>
      <c r="E135" s="2" t="s">
        <v>6</v>
      </c>
    </row>
    <row r="136" ht="15.75" customHeight="1">
      <c r="A136" s="8">
        <v>2.0004982E7</v>
      </c>
      <c r="B136" s="4" t="str">
        <f>IFERROR(__xludf.DUMMYFUNCTION("INDEX(SPLIT(C136, "" ""), 1)"),"PM080101")</f>
        <v>PM080101</v>
      </c>
      <c r="C136" s="5" t="s">
        <v>140</v>
      </c>
      <c r="D136" s="7"/>
      <c r="E136" s="2" t="s">
        <v>6</v>
      </c>
    </row>
    <row r="137" ht="15.75" customHeight="1">
      <c r="A137" s="8">
        <v>2.0004985E7</v>
      </c>
      <c r="B137" s="4" t="str">
        <f>IFERROR(__xludf.DUMMYFUNCTION("INDEX(SPLIT(C137, "" ""), 1)"),"PM080420")</f>
        <v>PM080420</v>
      </c>
      <c r="C137" s="5" t="s">
        <v>141</v>
      </c>
      <c r="D137" s="7"/>
      <c r="E137" s="2" t="s">
        <v>6</v>
      </c>
    </row>
    <row r="138" ht="15.75" customHeight="1">
      <c r="A138" s="8">
        <v>2.0004992E7</v>
      </c>
      <c r="B138" s="4" t="str">
        <f>IFERROR(__xludf.DUMMYFUNCTION("INDEX(SPLIT(C138, "" ""), 1)"),"PM080439")</f>
        <v>PM080439</v>
      </c>
      <c r="C138" s="5" t="s">
        <v>142</v>
      </c>
      <c r="D138" s="7"/>
      <c r="E138" s="2" t="s">
        <v>6</v>
      </c>
    </row>
    <row r="139" ht="15.75" customHeight="1">
      <c r="A139" s="8">
        <v>2.0004993E7</v>
      </c>
      <c r="B139" s="4" t="str">
        <f>IFERROR(__xludf.DUMMYFUNCTION("INDEX(SPLIT(C139, "" ""), 1)"),"PM080440")</f>
        <v>PM080440</v>
      </c>
      <c r="C139" s="5" t="s">
        <v>143</v>
      </c>
      <c r="D139" s="7"/>
      <c r="E139" s="2" t="s">
        <v>6</v>
      </c>
    </row>
    <row r="140" ht="15.75" customHeight="1">
      <c r="A140" s="8">
        <v>2.0004998E7</v>
      </c>
      <c r="B140" s="4" t="str">
        <f>IFERROR(__xludf.DUMMYFUNCTION("INDEX(SPLIT(C140, "" ""), 1)"),"PM990004")</f>
        <v>PM990004</v>
      </c>
      <c r="C140" s="5" t="s">
        <v>144</v>
      </c>
      <c r="D140" s="7"/>
      <c r="E140" s="2" t="s">
        <v>6</v>
      </c>
    </row>
    <row r="141" ht="15.75" customHeight="1">
      <c r="A141" s="8">
        <v>2.0005003E7</v>
      </c>
      <c r="B141" s="4" t="str">
        <f>IFERROR(__xludf.DUMMYFUNCTION("INDEX(SPLIT(C141, "" ""), 1)"),"PM090142")</f>
        <v>PM090142</v>
      </c>
      <c r="C141" s="5" t="s">
        <v>145</v>
      </c>
      <c r="D141" s="7"/>
      <c r="E141" s="2" t="s">
        <v>6</v>
      </c>
    </row>
    <row r="142" ht="15.75" customHeight="1">
      <c r="A142" s="8">
        <v>2.0005011E7</v>
      </c>
      <c r="B142" s="4" t="str">
        <f>IFERROR(__xludf.DUMMYFUNCTION("INDEX(SPLIT(C142, "" ""), 1)"),"PM040121")</f>
        <v>PM040121</v>
      </c>
      <c r="C142" s="5" t="s">
        <v>146</v>
      </c>
      <c r="D142" s="7"/>
      <c r="E142" s="2" t="s">
        <v>6</v>
      </c>
    </row>
    <row r="143" ht="15.75" customHeight="1">
      <c r="A143" s="8">
        <v>2.0005023E7</v>
      </c>
      <c r="B143" s="4" t="str">
        <f>IFERROR(__xludf.DUMMYFUNCTION("INDEX(SPLIT(C143, "" ""), 1)"),"PM060066")</f>
        <v>PM060066</v>
      </c>
      <c r="C143" s="5" t="s">
        <v>147</v>
      </c>
      <c r="D143" s="7"/>
      <c r="E143" s="2" t="s">
        <v>6</v>
      </c>
    </row>
    <row r="144" ht="15.75" customHeight="1">
      <c r="A144" s="8">
        <v>2.0005024E7</v>
      </c>
      <c r="B144" s="4" t="str">
        <f>IFERROR(__xludf.DUMMYFUNCTION("INDEX(SPLIT(C144, "" ""), 1)"),"PM060072")</f>
        <v>PM060072</v>
      </c>
      <c r="C144" s="5" t="s">
        <v>148</v>
      </c>
      <c r="D144" s="7"/>
      <c r="E144" s="2" t="s">
        <v>6</v>
      </c>
    </row>
    <row r="145" ht="15.75" customHeight="1">
      <c r="A145" s="8">
        <v>2.0005027E7</v>
      </c>
      <c r="B145" s="4" t="str">
        <f>IFERROR(__xludf.DUMMYFUNCTION("INDEX(SPLIT(C145, "" ""), 1)"),"PM060102")</f>
        <v>PM060102</v>
      </c>
      <c r="C145" s="5" t="s">
        <v>149</v>
      </c>
      <c r="D145" s="7"/>
      <c r="E145" s="2" t="s">
        <v>6</v>
      </c>
    </row>
    <row r="146" ht="15.75" customHeight="1">
      <c r="A146" s="8">
        <v>2.0005028E7</v>
      </c>
      <c r="B146" s="4" t="str">
        <f>IFERROR(__xludf.DUMMYFUNCTION("INDEX(SPLIT(C146, "" ""), 1)"),"PM060103")</f>
        <v>PM060103</v>
      </c>
      <c r="C146" s="5" t="s">
        <v>150</v>
      </c>
      <c r="D146" s="7"/>
      <c r="E146" s="2" t="s">
        <v>6</v>
      </c>
    </row>
    <row r="147" ht="15.75" customHeight="1">
      <c r="A147" s="8">
        <v>2.000513E7</v>
      </c>
      <c r="B147" s="4" t="str">
        <f>IFERROR(__xludf.DUMMYFUNCTION("INDEX(SPLIT(C147, "" ""), 1)"),"PM070240")</f>
        <v>PM070240</v>
      </c>
      <c r="C147" s="5" t="s">
        <v>151</v>
      </c>
      <c r="D147" s="7"/>
      <c r="E147" s="2" t="s">
        <v>6</v>
      </c>
    </row>
    <row r="148" ht="15.75" customHeight="1">
      <c r="A148" s="8">
        <v>2.0005131E7</v>
      </c>
      <c r="B148" s="4" t="str">
        <f>IFERROR(__xludf.DUMMYFUNCTION("INDEX(SPLIT(C148, "" ""), 1)"),"PM080460")</f>
        <v>PM080460</v>
      </c>
      <c r="C148" s="5" t="s">
        <v>152</v>
      </c>
      <c r="D148" s="7"/>
      <c r="E148" s="2" t="s">
        <v>6</v>
      </c>
    </row>
    <row r="149" ht="15.75" customHeight="1">
      <c r="A149" s="8">
        <v>2.0005132E7</v>
      </c>
      <c r="B149" s="4" t="str">
        <f>IFERROR(__xludf.DUMMYFUNCTION("INDEX(SPLIT(C149, "" ""), 1)"),"PM080479")</f>
        <v>PM080479</v>
      </c>
      <c r="C149" s="5" t="s">
        <v>153</v>
      </c>
      <c r="D149" s="7"/>
      <c r="E149" s="2" t="s">
        <v>6</v>
      </c>
    </row>
    <row r="150" ht="15.75" customHeight="1">
      <c r="A150" s="8">
        <v>2.0005133E7</v>
      </c>
      <c r="B150" s="4" t="str">
        <f>IFERROR(__xludf.DUMMYFUNCTION("INDEX(SPLIT(C150, "" ""), 1)"),"PM080480")</f>
        <v>PM080480</v>
      </c>
      <c r="C150" s="5" t="s">
        <v>154</v>
      </c>
      <c r="D150" s="7"/>
      <c r="E150" s="2" t="s">
        <v>6</v>
      </c>
    </row>
    <row r="151" ht="15.75" customHeight="1">
      <c r="A151" s="8">
        <v>2.0005134E7</v>
      </c>
      <c r="B151" s="4" t="str">
        <f>IFERROR(__xludf.DUMMYFUNCTION("INDEX(SPLIT(C151, "" ""), 1)"),"PM080481")</f>
        <v>PM080481</v>
      </c>
      <c r="C151" s="5" t="s">
        <v>155</v>
      </c>
      <c r="D151" s="7"/>
      <c r="E151" s="2" t="s">
        <v>6</v>
      </c>
    </row>
    <row r="152" ht="15.75" customHeight="1">
      <c r="A152" s="8">
        <v>2.0005135E7</v>
      </c>
      <c r="B152" s="4" t="str">
        <f>IFERROR(__xludf.DUMMYFUNCTION("INDEX(SPLIT(C152, "" ""), 1)"),"PM080482")</f>
        <v>PM080482</v>
      </c>
      <c r="C152" s="5" t="s">
        <v>156</v>
      </c>
      <c r="D152" s="7"/>
      <c r="E152" s="2" t="s">
        <v>6</v>
      </c>
    </row>
    <row r="153" ht="15.75" customHeight="1">
      <c r="A153" s="8">
        <v>2.0005136E7</v>
      </c>
      <c r="B153" s="4" t="str">
        <f>IFERROR(__xludf.DUMMYFUNCTION("INDEX(SPLIT(C153, "" ""), 1)"),"PM080483")</f>
        <v>PM080483</v>
      </c>
      <c r="C153" s="5" t="s">
        <v>157</v>
      </c>
      <c r="D153" s="7"/>
      <c r="E153" s="2" t="s">
        <v>6</v>
      </c>
    </row>
    <row r="154" ht="15.75" customHeight="1">
      <c r="A154" s="8">
        <v>2.0005137E7</v>
      </c>
      <c r="B154" s="4" t="str">
        <f>IFERROR(__xludf.DUMMYFUNCTION("INDEX(SPLIT(C154, "" ""), 1)"),"PM080484")</f>
        <v>PM080484</v>
      </c>
      <c r="C154" s="5" t="s">
        <v>158</v>
      </c>
      <c r="D154" s="7"/>
      <c r="E154" s="2" t="s">
        <v>6</v>
      </c>
    </row>
    <row r="155" ht="15.75" customHeight="1">
      <c r="A155" s="8">
        <v>2.0005138E7</v>
      </c>
      <c r="B155" s="4" t="str">
        <f>IFERROR(__xludf.DUMMYFUNCTION("INDEX(SPLIT(C155, "" ""), 1)"),"PM080485")</f>
        <v>PM080485</v>
      </c>
      <c r="C155" s="5" t="s">
        <v>159</v>
      </c>
      <c r="D155" s="7"/>
      <c r="E155" s="2" t="s">
        <v>6</v>
      </c>
    </row>
    <row r="156" ht="15.75" customHeight="1">
      <c r="A156" s="8">
        <v>2.0005139E7</v>
      </c>
      <c r="B156" s="4" t="str">
        <f>IFERROR(__xludf.DUMMYFUNCTION("INDEX(SPLIT(C156, "" ""), 1)"),"PM080486")</f>
        <v>PM080486</v>
      </c>
      <c r="C156" s="5" t="s">
        <v>160</v>
      </c>
      <c r="D156" s="7"/>
      <c r="E156" s="2" t="s">
        <v>6</v>
      </c>
    </row>
    <row r="157" ht="15.75" customHeight="1">
      <c r="A157" s="8">
        <v>2.000514E7</v>
      </c>
      <c r="B157" s="4" t="str">
        <f>IFERROR(__xludf.DUMMYFUNCTION("INDEX(SPLIT(C157, "" ""), 1)"),"PM080487")</f>
        <v>PM080487</v>
      </c>
      <c r="C157" s="5" t="s">
        <v>161</v>
      </c>
      <c r="D157" s="7"/>
      <c r="E157" s="2" t="s">
        <v>6</v>
      </c>
    </row>
    <row r="158" ht="15.75" customHeight="1">
      <c r="A158" s="8">
        <v>2.000515E7</v>
      </c>
      <c r="B158" s="4" t="str">
        <f>IFERROR(__xludf.DUMMYFUNCTION("INDEX(SPLIT(C158, "" ""), 1)"),"PM050326")</f>
        <v>PM050326</v>
      </c>
      <c r="C158" s="5" t="s">
        <v>162</v>
      </c>
      <c r="D158" s="7"/>
      <c r="E158" s="2" t="s">
        <v>6</v>
      </c>
    </row>
    <row r="159" ht="15.75" customHeight="1">
      <c r="A159" s="8">
        <v>2.0005151E7</v>
      </c>
      <c r="B159" s="4" t="str">
        <f>IFERROR(__xludf.DUMMYFUNCTION("INDEX(SPLIT(C159, "" ""), 1)"),"PM080526")</f>
        <v>PM080526</v>
      </c>
      <c r="C159" s="5" t="s">
        <v>163</v>
      </c>
      <c r="D159" s="7"/>
      <c r="E159" s="2" t="s">
        <v>6</v>
      </c>
    </row>
    <row r="160" ht="15.75" customHeight="1">
      <c r="A160" s="8">
        <v>2.0005152E7</v>
      </c>
      <c r="B160" s="4" t="str">
        <f>IFERROR(__xludf.DUMMYFUNCTION("INDEX(SPLIT(C160, "" ""), 1)"),"PM990002")</f>
        <v>PM990002</v>
      </c>
      <c r="C160" s="5" t="s">
        <v>164</v>
      </c>
      <c r="D160" s="7"/>
      <c r="E160" s="2" t="s">
        <v>6</v>
      </c>
    </row>
    <row r="161" ht="15.75" customHeight="1">
      <c r="A161" s="8">
        <v>2.0005248E7</v>
      </c>
      <c r="B161" s="4" t="str">
        <f>IFERROR(__xludf.DUMMYFUNCTION("INDEX(SPLIT(C161, "" ""), 1)"),"PM080527")</f>
        <v>PM080527</v>
      </c>
      <c r="C161" s="5" t="s">
        <v>165</v>
      </c>
      <c r="D161" s="7"/>
      <c r="E161" s="2" t="s">
        <v>6</v>
      </c>
    </row>
    <row r="162" ht="15.75" customHeight="1">
      <c r="A162" s="8">
        <v>2.0005249E7</v>
      </c>
      <c r="B162" s="4" t="str">
        <f>IFERROR(__xludf.DUMMYFUNCTION("INDEX(SPLIT(C162, "" ""), 1)"),"PM080528")</f>
        <v>PM080528</v>
      </c>
      <c r="C162" s="5" t="s">
        <v>166</v>
      </c>
      <c r="D162" s="7"/>
      <c r="E162" s="2" t="s">
        <v>6</v>
      </c>
    </row>
    <row r="163" ht="15.75" customHeight="1">
      <c r="A163" s="8">
        <v>2.000525E7</v>
      </c>
      <c r="B163" s="4" t="str">
        <f>IFERROR(__xludf.DUMMYFUNCTION("INDEX(SPLIT(C163, "" ""), 1)"),"PM080529")</f>
        <v>PM080529</v>
      </c>
      <c r="C163" s="5" t="s">
        <v>167</v>
      </c>
      <c r="D163" s="7"/>
      <c r="E163" s="2" t="s">
        <v>6</v>
      </c>
    </row>
    <row r="164" ht="15.75" customHeight="1">
      <c r="A164" s="8">
        <v>2.000533E7</v>
      </c>
      <c r="B164" s="4" t="str">
        <f>IFERROR(__xludf.DUMMYFUNCTION("INDEX(SPLIT(C164, "" ""), 1)"),"P003610")</f>
        <v>P003610</v>
      </c>
      <c r="C164" s="5" t="s">
        <v>168</v>
      </c>
      <c r="D164" s="7"/>
      <c r="E164" s="2" t="s">
        <v>6</v>
      </c>
    </row>
    <row r="165" ht="15.75" customHeight="1">
      <c r="A165" s="8">
        <v>2.0005331E7</v>
      </c>
      <c r="B165" s="4" t="str">
        <f>IFERROR(__xludf.DUMMYFUNCTION("INDEX(SPLIT(C165, "" ""), 1)"),"P003611")</f>
        <v>P003611</v>
      </c>
      <c r="C165" s="5" t="s">
        <v>169</v>
      </c>
      <c r="D165" s="7"/>
      <c r="E165" s="2" t="s">
        <v>6</v>
      </c>
    </row>
    <row r="166" ht="15.75" customHeight="1">
      <c r="A166" s="8">
        <v>2.0005332E7</v>
      </c>
      <c r="B166" s="4" t="str">
        <f>IFERROR(__xludf.DUMMYFUNCTION("INDEX(SPLIT(C166, "" ""), 1)"),"P003612")</f>
        <v>P003612</v>
      </c>
      <c r="C166" s="5" t="s">
        <v>170</v>
      </c>
      <c r="D166" s="7"/>
      <c r="E166" s="2" t="s">
        <v>6</v>
      </c>
    </row>
    <row r="167" ht="15.75" customHeight="1">
      <c r="A167" s="8">
        <v>2.0005593E7</v>
      </c>
      <c r="B167" s="4" t="str">
        <f>IFERROR(__xludf.DUMMYFUNCTION("INDEX(SPLIT(C167, "" ""), 1)"),"PM080541")</f>
        <v>PM080541</v>
      </c>
      <c r="C167" s="5" t="s">
        <v>171</v>
      </c>
      <c r="D167" s="7"/>
      <c r="E167" s="2" t="s">
        <v>6</v>
      </c>
    </row>
    <row r="168" ht="15.75" customHeight="1">
      <c r="A168" s="8">
        <v>2.0005594E7</v>
      </c>
      <c r="B168" s="4" t="str">
        <f>IFERROR(__xludf.DUMMYFUNCTION("INDEX(SPLIT(C168, "" ""), 1)"),"PM080545")</f>
        <v>PM080545</v>
      </c>
      <c r="C168" s="5" t="s">
        <v>172</v>
      </c>
      <c r="D168" s="7"/>
      <c r="E168" s="2" t="s">
        <v>6</v>
      </c>
    </row>
    <row r="169" ht="15.75" customHeight="1">
      <c r="A169" s="8">
        <v>2.7000057E7</v>
      </c>
      <c r="B169" s="8">
        <v>2.7000057E7</v>
      </c>
      <c r="C169" s="9" t="s">
        <v>173</v>
      </c>
      <c r="D169" s="7"/>
      <c r="E169" s="2" t="s">
        <v>6</v>
      </c>
    </row>
    <row r="170" ht="15.75" customHeight="1">
      <c r="A170" s="10">
        <v>3.0021488E7</v>
      </c>
      <c r="B170" s="10">
        <v>3.0021488E7</v>
      </c>
      <c r="C170" s="5" t="s">
        <v>174</v>
      </c>
      <c r="D170" s="7"/>
      <c r="E170" s="2" t="s">
        <v>6</v>
      </c>
    </row>
    <row r="171" ht="15.75" customHeight="1">
      <c r="A171" s="8">
        <v>3.0021489E7</v>
      </c>
      <c r="B171" s="8">
        <v>3.0021489E7</v>
      </c>
      <c r="C171" s="5" t="s">
        <v>174</v>
      </c>
      <c r="D171" s="7"/>
      <c r="E171" s="2" t="s">
        <v>6</v>
      </c>
    </row>
    <row r="172" ht="15.75" customHeight="1">
      <c r="A172" s="8">
        <v>3.002149E7</v>
      </c>
      <c r="B172" s="8">
        <v>3.002149E7</v>
      </c>
      <c r="C172" s="5" t="s">
        <v>174</v>
      </c>
      <c r="D172" s="7"/>
      <c r="E172" s="2" t="s">
        <v>6</v>
      </c>
    </row>
    <row r="173" ht="15.75" customHeight="1">
      <c r="A173" s="8">
        <v>3.0021491E7</v>
      </c>
      <c r="B173" s="8">
        <v>3.0021491E7</v>
      </c>
      <c r="C173" s="5" t="s">
        <v>174</v>
      </c>
      <c r="D173" s="7"/>
      <c r="E173" s="2" t="s">
        <v>6</v>
      </c>
    </row>
    <row r="174" ht="15.75" customHeight="1">
      <c r="A174" s="8">
        <v>3.0021492E7</v>
      </c>
      <c r="B174" s="8">
        <v>3.0021492E7</v>
      </c>
      <c r="C174" s="5" t="s">
        <v>174</v>
      </c>
      <c r="D174" s="7"/>
      <c r="E174" s="2" t="s">
        <v>6</v>
      </c>
    </row>
    <row r="175" ht="15.75" customHeight="1">
      <c r="A175" s="8">
        <v>3.0021493E7</v>
      </c>
      <c r="B175" s="8">
        <v>3.0021493E7</v>
      </c>
      <c r="C175" s="5" t="s">
        <v>174</v>
      </c>
      <c r="D175" s="7"/>
      <c r="E175" s="2" t="s">
        <v>6</v>
      </c>
    </row>
    <row r="176" ht="15.75" customHeight="1">
      <c r="A176" s="8">
        <v>3.002305E7</v>
      </c>
      <c r="B176" s="4" t="str">
        <f>IFERROR(__xludf.DUMMYFUNCTION("INDEX(SPLIT(C176, "" ""), 1)"),"P002622")</f>
        <v>P002622</v>
      </c>
      <c r="C176" s="5" t="s">
        <v>175</v>
      </c>
      <c r="D176" s="7">
        <v>100.0</v>
      </c>
      <c r="E176" s="2" t="s">
        <v>6</v>
      </c>
    </row>
    <row r="177" ht="15.75" customHeight="1">
      <c r="A177" s="8">
        <v>3.0023052E7</v>
      </c>
      <c r="B177" s="4" t="str">
        <f>IFERROR(__xludf.DUMMYFUNCTION("INDEX(SPLIT(C177, "" ""), 1)"),"P002626")</f>
        <v>P002626</v>
      </c>
      <c r="C177" s="5" t="s">
        <v>176</v>
      </c>
      <c r="D177" s="7">
        <v>100.0</v>
      </c>
      <c r="E177" s="2" t="s">
        <v>6</v>
      </c>
    </row>
    <row r="178" ht="15.75" customHeight="1">
      <c r="A178" s="8">
        <v>3.0023145E7</v>
      </c>
      <c r="B178" s="4" t="str">
        <f>IFERROR(__xludf.DUMMYFUNCTION("INDEX(SPLIT(C178, "" ""), 1)"),"P002622")</f>
        <v>P002622</v>
      </c>
      <c r="C178" s="5" t="s">
        <v>177</v>
      </c>
      <c r="D178" s="7">
        <v>450.0</v>
      </c>
      <c r="E178" s="2" t="s">
        <v>6</v>
      </c>
    </row>
    <row r="179" ht="15.75" customHeight="1">
      <c r="A179" s="8">
        <v>3.0023146E7</v>
      </c>
      <c r="B179" s="4" t="str">
        <f>IFERROR(__xludf.DUMMYFUNCTION("INDEX(SPLIT(C179, "" ""), 1)"),"P002624")</f>
        <v>P002624</v>
      </c>
      <c r="C179" s="5" t="s">
        <v>178</v>
      </c>
      <c r="D179" s="7">
        <v>200.0</v>
      </c>
      <c r="E179" s="2" t="s">
        <v>6</v>
      </c>
    </row>
    <row r="180" ht="15.75" customHeight="1">
      <c r="A180" s="8">
        <v>3.0023147E7</v>
      </c>
      <c r="B180" s="4" t="str">
        <f>IFERROR(__xludf.DUMMYFUNCTION("INDEX(SPLIT(C180, "" ""), 1)"),"P002625")</f>
        <v>P002625</v>
      </c>
      <c r="C180" s="5" t="s">
        <v>179</v>
      </c>
      <c r="D180" s="7">
        <v>133.33333333333334</v>
      </c>
      <c r="E180" s="2" t="s">
        <v>6</v>
      </c>
    </row>
    <row r="181" ht="15.75" customHeight="1">
      <c r="A181" s="8">
        <v>3.0023149E7</v>
      </c>
      <c r="B181" s="4" t="str">
        <f>IFERROR(__xludf.DUMMYFUNCTION("INDEX(SPLIT(C181, "" ""), 1)"),"P002632")</f>
        <v>P002632</v>
      </c>
      <c r="C181" s="5" t="s">
        <v>180</v>
      </c>
      <c r="D181" s="7">
        <v>300.0</v>
      </c>
      <c r="E181" s="2" t="s">
        <v>6</v>
      </c>
    </row>
    <row r="182" ht="15.75" customHeight="1">
      <c r="A182" s="8">
        <v>3.0023151E7</v>
      </c>
      <c r="B182" s="4" t="str">
        <f>IFERROR(__xludf.DUMMYFUNCTION("INDEX(SPLIT(C182, "" ""), 1)"),"P002634")</f>
        <v>P002634</v>
      </c>
      <c r="C182" s="5" t="s">
        <v>181</v>
      </c>
      <c r="D182" s="7">
        <v>200.0</v>
      </c>
      <c r="E182" s="2" t="s">
        <v>6</v>
      </c>
    </row>
    <row r="183" ht="15.75" customHeight="1">
      <c r="A183" s="8">
        <v>3.0023152E7</v>
      </c>
      <c r="B183" s="4" t="str">
        <f>IFERROR(__xludf.DUMMYFUNCTION("INDEX(SPLIT(C183, "" ""), 1)"),"P002634")</f>
        <v>P002634</v>
      </c>
      <c r="C183" s="5" t="s">
        <v>182</v>
      </c>
      <c r="D183" s="7">
        <v>720.0</v>
      </c>
      <c r="E183" s="2" t="s">
        <v>6</v>
      </c>
    </row>
    <row r="184" ht="15.75" customHeight="1">
      <c r="A184" s="8">
        <v>3.0023153E7</v>
      </c>
      <c r="B184" s="4" t="str">
        <f>IFERROR(__xludf.DUMMYFUNCTION("INDEX(SPLIT(C184, "" ""), 1)"),"P002636")</f>
        <v>P002636</v>
      </c>
      <c r="C184" s="5" t="s">
        <v>183</v>
      </c>
      <c r="D184" s="7">
        <v>100.0</v>
      </c>
      <c r="E184" s="2" t="s">
        <v>6</v>
      </c>
    </row>
    <row r="185" ht="15.75" customHeight="1">
      <c r="A185" s="8">
        <v>3.0023154E7</v>
      </c>
      <c r="B185" s="4" t="str">
        <f>IFERROR(__xludf.DUMMYFUNCTION("INDEX(SPLIT(C185, "" ""), 1)"),"P002636")</f>
        <v>P002636</v>
      </c>
      <c r="C185" s="5" t="s">
        <v>184</v>
      </c>
      <c r="D185" s="7">
        <v>276.9230769230769</v>
      </c>
      <c r="E185" s="2" t="s">
        <v>6</v>
      </c>
    </row>
    <row r="186" ht="15.75" customHeight="1">
      <c r="A186" s="8">
        <v>3.0023197E7</v>
      </c>
      <c r="B186" s="4" t="str">
        <f>IFERROR(__xludf.DUMMYFUNCTION("INDEX(SPLIT(C186, "" ""), 1)"),"P003222")</f>
        <v>P003222</v>
      </c>
      <c r="C186" s="5" t="s">
        <v>185</v>
      </c>
      <c r="D186" s="7">
        <v>200.0</v>
      </c>
      <c r="E186" s="2" t="s">
        <v>6</v>
      </c>
    </row>
    <row r="187" ht="15.75" customHeight="1">
      <c r="A187" s="8">
        <v>3.0023198E7</v>
      </c>
      <c r="B187" s="4" t="str">
        <f>IFERROR(__xludf.DUMMYFUNCTION("INDEX(SPLIT(C187, "" ""), 1)"),"P003222")</f>
        <v>P003222</v>
      </c>
      <c r="C187" s="5" t="s">
        <v>186</v>
      </c>
      <c r="D187" s="7">
        <v>720.0</v>
      </c>
      <c r="E187" s="2" t="s">
        <v>6</v>
      </c>
    </row>
    <row r="188" ht="15.75" customHeight="1">
      <c r="A188" s="8">
        <v>3.0023199E7</v>
      </c>
      <c r="B188" s="4" t="str">
        <f>IFERROR(__xludf.DUMMYFUNCTION("INDEX(SPLIT(C188, "" ""), 1)"),"P003223")</f>
        <v>P003223</v>
      </c>
      <c r="C188" s="5" t="s">
        <v>187</v>
      </c>
      <c r="D188" s="7">
        <v>100.0</v>
      </c>
      <c r="E188" s="2" t="s">
        <v>6</v>
      </c>
    </row>
    <row r="189" ht="15.75" customHeight="1">
      <c r="A189" s="8">
        <v>3.00232E7</v>
      </c>
      <c r="B189" s="4" t="str">
        <f>IFERROR(__xludf.DUMMYFUNCTION("INDEX(SPLIT(C189, "" ""), 1)"),"P003223")</f>
        <v>P003223</v>
      </c>
      <c r="C189" s="5" t="s">
        <v>188</v>
      </c>
      <c r="D189" s="7">
        <v>514.2857142857143</v>
      </c>
      <c r="E189" s="2" t="s">
        <v>6</v>
      </c>
    </row>
    <row r="190" ht="15.75" customHeight="1">
      <c r="A190" s="8">
        <v>3.0023201E7</v>
      </c>
      <c r="B190" s="4" t="str">
        <f>IFERROR(__xludf.DUMMYFUNCTION("INDEX(SPLIT(C190, "" ""), 1)"),"P003224")</f>
        <v>P003224</v>
      </c>
      <c r="C190" s="5" t="s">
        <v>189</v>
      </c>
      <c r="D190" s="7">
        <v>100.0</v>
      </c>
      <c r="E190" s="2" t="s">
        <v>6</v>
      </c>
    </row>
    <row r="191" ht="15.75" customHeight="1">
      <c r="A191" s="8">
        <v>3.0023202E7</v>
      </c>
      <c r="B191" s="4" t="str">
        <f>IFERROR(__xludf.DUMMYFUNCTION("INDEX(SPLIT(C191, "" ""), 1)"),"P003224")</f>
        <v>P003224</v>
      </c>
      <c r="C191" s="5" t="s">
        <v>190</v>
      </c>
      <c r="D191" s="7">
        <v>360.0</v>
      </c>
      <c r="E191" s="2" t="s">
        <v>6</v>
      </c>
    </row>
    <row r="192" ht="15.75" customHeight="1">
      <c r="A192" s="8">
        <v>3.0023248E7</v>
      </c>
      <c r="B192" s="4" t="str">
        <f>IFERROR(__xludf.DUMMYFUNCTION("INDEX(SPLIT(C192, "" ""), 1)"),"P002583")</f>
        <v>P002583</v>
      </c>
      <c r="C192" s="5" t="s">
        <v>191</v>
      </c>
      <c r="D192" s="7">
        <v>400.0</v>
      </c>
      <c r="E192" s="2" t="s">
        <v>6</v>
      </c>
    </row>
    <row r="193" ht="15.75" customHeight="1">
      <c r="A193" s="8">
        <v>3.0023249E7</v>
      </c>
      <c r="B193" s="4" t="str">
        <f>IFERROR(__xludf.DUMMYFUNCTION("INDEX(SPLIT(C193, "" ""), 1)"),"P002583")</f>
        <v>P002583</v>
      </c>
      <c r="C193" s="5" t="s">
        <v>192</v>
      </c>
      <c r="D193" s="7">
        <v>899.9999999999999</v>
      </c>
      <c r="E193" s="2" t="s">
        <v>6</v>
      </c>
    </row>
    <row r="194" ht="15.75" customHeight="1">
      <c r="A194" s="8">
        <v>3.0023255E7</v>
      </c>
      <c r="B194" s="4" t="str">
        <f>IFERROR(__xludf.DUMMYFUNCTION("INDEX(SPLIT(C194, "" ""), 1)"),"P002592")</f>
        <v>P002592</v>
      </c>
      <c r="C194" s="5" t="s">
        <v>193</v>
      </c>
      <c r="D194" s="7">
        <v>400.0</v>
      </c>
      <c r="E194" s="2" t="s">
        <v>6</v>
      </c>
    </row>
    <row r="195" ht="15.75" customHeight="1">
      <c r="A195" s="8">
        <v>3.0023256E7</v>
      </c>
      <c r="B195" s="4" t="str">
        <f>IFERROR(__xludf.DUMMYFUNCTION("INDEX(SPLIT(C195, "" ""), 1)"),"P002592")</f>
        <v>P002592</v>
      </c>
      <c r="C195" s="8" t="s">
        <v>194</v>
      </c>
      <c r="D195" s="7">
        <v>300.0</v>
      </c>
      <c r="E195" s="2" t="s">
        <v>6</v>
      </c>
    </row>
    <row r="196" ht="15.75" customHeight="1">
      <c r="A196" s="8">
        <v>3.0023257E7</v>
      </c>
      <c r="B196" s="4" t="str">
        <f>IFERROR(__xludf.DUMMYFUNCTION("INDEX(SPLIT(C196, "" ""), 1)"),"P002593")</f>
        <v>P002593</v>
      </c>
      <c r="C196" s="8" t="s">
        <v>195</v>
      </c>
      <c r="D196" s="7">
        <v>100.0</v>
      </c>
      <c r="E196" s="2" t="s">
        <v>6</v>
      </c>
    </row>
    <row r="197" ht="15.75" customHeight="1">
      <c r="A197" s="8">
        <v>3.0023258E7</v>
      </c>
      <c r="B197" s="4" t="str">
        <f>IFERROR(__xludf.DUMMYFUNCTION("INDEX(SPLIT(C197, "" ""), 1)"),"P002593")</f>
        <v>P002593</v>
      </c>
      <c r="C197" s="8" t="s">
        <v>196</v>
      </c>
      <c r="D197" s="7">
        <v>50.0</v>
      </c>
      <c r="E197" s="2" t="s">
        <v>6</v>
      </c>
    </row>
    <row r="198" ht="15.75" customHeight="1">
      <c r="A198" s="8">
        <v>3.0023261E7</v>
      </c>
      <c r="B198" s="4" t="str">
        <f>IFERROR(__xludf.DUMMYFUNCTION("INDEX(SPLIT(C198, "" ""), 1)"),"P002595")</f>
        <v>P002595</v>
      </c>
      <c r="C198" s="8" t="s">
        <v>197</v>
      </c>
      <c r="D198" s="7">
        <v>400.0</v>
      </c>
      <c r="E198" s="2" t="s">
        <v>6</v>
      </c>
    </row>
    <row r="199" ht="15.75" customHeight="1">
      <c r="A199" s="8">
        <v>3.0023262E7</v>
      </c>
      <c r="B199" s="4" t="str">
        <f>IFERROR(__xludf.DUMMYFUNCTION("INDEX(SPLIT(C199, "" ""), 1)"),"P002595")</f>
        <v>P002595</v>
      </c>
      <c r="C199" s="8" t="s">
        <v>198</v>
      </c>
      <c r="D199" s="7">
        <v>300.0</v>
      </c>
      <c r="E199" s="2" t="s">
        <v>6</v>
      </c>
    </row>
    <row r="200" ht="15.75" customHeight="1">
      <c r="A200" s="8">
        <v>3.0023263E7</v>
      </c>
      <c r="B200" s="4" t="str">
        <f>IFERROR(__xludf.DUMMYFUNCTION("INDEX(SPLIT(C200, "" ""), 1)"),"P002596")</f>
        <v>P002596</v>
      </c>
      <c r="C200" s="8" t="s">
        <v>199</v>
      </c>
      <c r="D200" s="7">
        <v>100.0</v>
      </c>
      <c r="E200" s="2" t="s">
        <v>6</v>
      </c>
    </row>
    <row r="201" ht="15.75" customHeight="1">
      <c r="A201" s="8">
        <v>3.0023264E7</v>
      </c>
      <c r="B201" s="4" t="str">
        <f>IFERROR(__xludf.DUMMYFUNCTION("INDEX(SPLIT(C201, "" ""), 1)"),"P002596")</f>
        <v>P002596</v>
      </c>
      <c r="C201" s="8" t="s">
        <v>200</v>
      </c>
      <c r="D201" s="7">
        <v>50.0</v>
      </c>
      <c r="E201" s="2" t="s">
        <v>6</v>
      </c>
    </row>
    <row r="202" ht="15.75" customHeight="1">
      <c r="A202" s="8">
        <v>3.0023273E7</v>
      </c>
      <c r="B202" s="4" t="str">
        <f>IFERROR(__xludf.DUMMYFUNCTION("INDEX(SPLIT(C202, "" ""), 1)"),"P002601")</f>
        <v>P002601</v>
      </c>
      <c r="C202" s="8" t="s">
        <v>201</v>
      </c>
      <c r="D202" s="7">
        <v>400.0</v>
      </c>
      <c r="E202" s="2" t="s">
        <v>6</v>
      </c>
    </row>
    <row r="203" ht="15.75" customHeight="1">
      <c r="A203" s="8">
        <v>3.0023274E7</v>
      </c>
      <c r="B203" s="4" t="str">
        <f>IFERROR(__xludf.DUMMYFUNCTION("INDEX(SPLIT(C203, "" ""), 1)"),"P002601")</f>
        <v>P002601</v>
      </c>
      <c r="C203" s="8" t="s">
        <v>202</v>
      </c>
      <c r="D203" s="7">
        <v>300.0</v>
      </c>
      <c r="E203" s="2" t="s">
        <v>6</v>
      </c>
    </row>
    <row r="204" ht="15.75" customHeight="1">
      <c r="A204" s="8">
        <v>3.0023305E7</v>
      </c>
      <c r="B204" s="4" t="str">
        <f>IFERROR(__xludf.DUMMYFUNCTION("INDEX(SPLIT(C204, "" ""), 1)"),"P002617")</f>
        <v>P002617</v>
      </c>
      <c r="C204" s="8" t="s">
        <v>203</v>
      </c>
      <c r="D204" s="7">
        <v>80.0</v>
      </c>
      <c r="E204" s="2" t="s">
        <v>6</v>
      </c>
    </row>
    <row r="205" ht="15.75" customHeight="1">
      <c r="A205" s="8">
        <v>3.0023306E7</v>
      </c>
      <c r="B205" s="4" t="str">
        <f>IFERROR(__xludf.DUMMYFUNCTION("INDEX(SPLIT(C205, "" ""), 1)"),"P002618")</f>
        <v>P002618</v>
      </c>
      <c r="C205" s="8" t="s">
        <v>204</v>
      </c>
      <c r="D205" s="7">
        <v>400.0</v>
      </c>
      <c r="E205" s="2" t="s">
        <v>6</v>
      </c>
    </row>
    <row r="206" ht="15.75" customHeight="1">
      <c r="A206" s="8">
        <v>3.0023307E7</v>
      </c>
      <c r="B206" s="4" t="str">
        <f>IFERROR(__xludf.DUMMYFUNCTION("INDEX(SPLIT(C206, "" ""), 1)"),"P002618")</f>
        <v>P002618</v>
      </c>
      <c r="C206" s="8" t="s">
        <v>205</v>
      </c>
      <c r="D206" s="7">
        <v>102.85714285714286</v>
      </c>
      <c r="E206" s="2" t="s">
        <v>6</v>
      </c>
    </row>
    <row r="207" ht="15.75" customHeight="1">
      <c r="A207" s="8">
        <v>3.0023308E7</v>
      </c>
      <c r="B207" s="4" t="str">
        <f>IFERROR(__xludf.DUMMYFUNCTION("INDEX(SPLIT(C207, "" ""), 1)"),"P002619")</f>
        <v>P002619</v>
      </c>
      <c r="C207" s="8" t="s">
        <v>206</v>
      </c>
      <c r="D207" s="7">
        <v>400.0</v>
      </c>
      <c r="E207" s="2" t="s">
        <v>6</v>
      </c>
    </row>
    <row r="208" ht="15.75" customHeight="1">
      <c r="A208" s="8">
        <v>3.0023309E7</v>
      </c>
      <c r="B208" s="4" t="str">
        <f>IFERROR(__xludf.DUMMYFUNCTION("INDEX(SPLIT(C208, "" ""), 1)"),"P002620")</f>
        <v>P002620</v>
      </c>
      <c r="C208" s="8" t="s">
        <v>207</v>
      </c>
      <c r="D208" s="7">
        <v>400.0</v>
      </c>
      <c r="E208" s="2" t="s">
        <v>6</v>
      </c>
    </row>
    <row r="209" ht="15.75" customHeight="1">
      <c r="A209" s="8">
        <v>3.002331E7</v>
      </c>
      <c r="B209" s="4" t="str">
        <f>IFERROR(__xludf.DUMMYFUNCTION("INDEX(SPLIT(C209, "" ""), 1)"),"P002623")</f>
        <v>P002623</v>
      </c>
      <c r="C209" s="8" t="s">
        <v>208</v>
      </c>
      <c r="D209" s="7">
        <v>300.0</v>
      </c>
      <c r="E209" s="2" t="s">
        <v>6</v>
      </c>
    </row>
    <row r="210" ht="15.75" customHeight="1">
      <c r="A210" s="8">
        <v>3.0023311E7</v>
      </c>
      <c r="B210" s="4" t="str">
        <f>IFERROR(__xludf.DUMMYFUNCTION("INDEX(SPLIT(C210, "" ""), 1)"),"P002624")</f>
        <v>P002624</v>
      </c>
      <c r="C210" s="8" t="s">
        <v>209</v>
      </c>
      <c r="D210" s="7">
        <v>720.0</v>
      </c>
      <c r="E210" s="2" t="s">
        <v>6</v>
      </c>
    </row>
    <row r="211" ht="15.75" customHeight="1">
      <c r="A211" s="8">
        <v>3.0023312E7</v>
      </c>
      <c r="B211" s="4" t="str">
        <f>IFERROR(__xludf.DUMMYFUNCTION("INDEX(SPLIT(C211, "" ""), 1)"),"P002627")</f>
        <v>P002627</v>
      </c>
      <c r="C211" s="8" t="s">
        <v>210</v>
      </c>
      <c r="D211" s="7">
        <v>133.33333333333334</v>
      </c>
      <c r="E211" s="2" t="s">
        <v>6</v>
      </c>
    </row>
    <row r="212" ht="15.75" customHeight="1">
      <c r="A212" s="8">
        <v>3.0023313E7</v>
      </c>
      <c r="B212" s="4" t="str">
        <f>IFERROR(__xludf.DUMMYFUNCTION("INDEX(SPLIT(C212, "" ""), 1)"),"P002628")</f>
        <v>P002628</v>
      </c>
      <c r="C212" s="8" t="s">
        <v>211</v>
      </c>
      <c r="D212" s="7">
        <v>200.0</v>
      </c>
      <c r="E212" s="2" t="s">
        <v>6</v>
      </c>
    </row>
    <row r="213" ht="15.75" customHeight="1">
      <c r="A213" s="8">
        <v>3.0023314E7</v>
      </c>
      <c r="B213" s="4" t="str">
        <f>IFERROR(__xludf.DUMMYFUNCTION("INDEX(SPLIT(C213, "" ""), 1)"),"P002628")</f>
        <v>P002628</v>
      </c>
      <c r="C213" s="8" t="s">
        <v>212</v>
      </c>
      <c r="D213" s="7"/>
      <c r="E213" s="2" t="s">
        <v>6</v>
      </c>
    </row>
    <row r="214" ht="15.75" customHeight="1">
      <c r="A214" s="8">
        <v>3.0023315E7</v>
      </c>
      <c r="B214" s="4" t="str">
        <f>IFERROR(__xludf.DUMMYFUNCTION("INDEX(SPLIT(C214, "" ""), 1)"),"P002629")</f>
        <v>P002629</v>
      </c>
      <c r="C214" s="8" t="s">
        <v>213</v>
      </c>
      <c r="D214" s="7">
        <v>100.0</v>
      </c>
      <c r="E214" s="2" t="s">
        <v>6</v>
      </c>
    </row>
    <row r="215" ht="15.75" customHeight="1">
      <c r="A215" s="8">
        <v>3.0023316E7</v>
      </c>
      <c r="B215" s="4" t="str">
        <f>IFERROR(__xludf.DUMMYFUNCTION("INDEX(SPLIT(C215, "" ""), 1)"),"P002629")</f>
        <v>P002629</v>
      </c>
      <c r="C215" s="8" t="s">
        <v>214</v>
      </c>
      <c r="D215" s="7">
        <v>276.9230769230769</v>
      </c>
      <c r="E215" s="2" t="s">
        <v>6</v>
      </c>
    </row>
    <row r="216" ht="15.75" customHeight="1">
      <c r="A216" s="8">
        <v>3.0023317E7</v>
      </c>
      <c r="B216" s="4" t="str">
        <f>IFERROR(__xludf.DUMMYFUNCTION("INDEX(SPLIT(C216, "" ""), 1)"),"P002631")</f>
        <v>P002631</v>
      </c>
      <c r="C216" s="8" t="s">
        <v>215</v>
      </c>
      <c r="D216" s="7">
        <v>200.0</v>
      </c>
      <c r="E216" s="2" t="s">
        <v>6</v>
      </c>
    </row>
    <row r="217" ht="15.75" customHeight="1">
      <c r="A217" s="8">
        <v>3.0023318E7</v>
      </c>
      <c r="B217" s="4" t="str">
        <f>IFERROR(__xludf.DUMMYFUNCTION("INDEX(SPLIT(C217, "" ""), 1)"),"P002632")</f>
        <v>P002632</v>
      </c>
      <c r="C217" s="8" t="s">
        <v>216</v>
      </c>
      <c r="D217" s="7">
        <v>66.66666666666667</v>
      </c>
      <c r="E217" s="2" t="s">
        <v>6</v>
      </c>
    </row>
    <row r="218" ht="15.75" customHeight="1">
      <c r="A218" s="8">
        <v>3.0023319E7</v>
      </c>
      <c r="B218" s="4" t="str">
        <f>IFERROR(__xludf.DUMMYFUNCTION("INDEX(SPLIT(C218, "" ""), 1)"),"P002633")</f>
        <v>P002633</v>
      </c>
      <c r="C218" s="8" t="s">
        <v>217</v>
      </c>
      <c r="D218" s="7">
        <v>133.33333333333334</v>
      </c>
      <c r="E218" s="2" t="s">
        <v>6</v>
      </c>
    </row>
    <row r="219" ht="15.75" customHeight="1">
      <c r="A219" s="8">
        <v>3.002332E7</v>
      </c>
      <c r="B219" s="4" t="str">
        <f>IFERROR(__xludf.DUMMYFUNCTION("INDEX(SPLIT(C219, "" ""), 1)"),"P002633")</f>
        <v>P002633</v>
      </c>
      <c r="C219" s="8" t="s">
        <v>218</v>
      </c>
      <c r="D219" s="7">
        <v>300.0</v>
      </c>
      <c r="E219" s="2" t="s">
        <v>6</v>
      </c>
    </row>
    <row r="220" ht="15.75" customHeight="1">
      <c r="A220" s="8">
        <v>3.0023321E7</v>
      </c>
      <c r="B220" s="4" t="str">
        <f>IFERROR(__xludf.DUMMYFUNCTION("INDEX(SPLIT(C220, "" ""), 1)"),"P002635")</f>
        <v>P002635</v>
      </c>
      <c r="C220" s="8" t="s">
        <v>219</v>
      </c>
      <c r="D220" s="7">
        <v>100.0</v>
      </c>
      <c r="E220" s="2" t="s">
        <v>6</v>
      </c>
    </row>
    <row r="221" ht="15.75" customHeight="1">
      <c r="A221" s="8">
        <v>3.0023322E7</v>
      </c>
      <c r="B221" s="4" t="str">
        <f>IFERROR(__xludf.DUMMYFUNCTION("INDEX(SPLIT(C221, "" ""), 1)"),"P002635")</f>
        <v>P002635</v>
      </c>
      <c r="C221" s="8" t="s">
        <v>220</v>
      </c>
      <c r="D221" s="7">
        <v>300.0</v>
      </c>
      <c r="E221" s="2" t="s">
        <v>6</v>
      </c>
    </row>
    <row r="222" ht="15.75" customHeight="1">
      <c r="A222" s="8">
        <v>3.0023323E7</v>
      </c>
      <c r="B222" s="4" t="str">
        <f>IFERROR(__xludf.DUMMYFUNCTION("INDEX(SPLIT(C222, "" ""), 1)"),"P002637")</f>
        <v>P002637</v>
      </c>
      <c r="C222" s="8" t="s">
        <v>221</v>
      </c>
      <c r="D222" s="7">
        <v>100.0</v>
      </c>
      <c r="E222" s="2" t="s">
        <v>6</v>
      </c>
    </row>
    <row r="223" ht="15.75" customHeight="1">
      <c r="A223" s="8">
        <v>3.0023324E7</v>
      </c>
      <c r="B223" s="4" t="str">
        <f>IFERROR(__xludf.DUMMYFUNCTION("INDEX(SPLIT(C223, "" ""), 1)"),"P002637")</f>
        <v>P002637</v>
      </c>
      <c r="C223" s="8" t="s">
        <v>222</v>
      </c>
      <c r="D223" s="7">
        <v>300.0</v>
      </c>
      <c r="E223" s="2" t="s">
        <v>6</v>
      </c>
    </row>
    <row r="224" ht="15.75" customHeight="1">
      <c r="A224" s="8">
        <v>3.0023325E7</v>
      </c>
      <c r="B224" s="4" t="str">
        <f>IFERROR(__xludf.DUMMYFUNCTION("INDEX(SPLIT(C224, "" ""), 1)"),"P002638")</f>
        <v>P002638</v>
      </c>
      <c r="C224" s="8" t="s">
        <v>223</v>
      </c>
      <c r="D224" s="7">
        <v>400.0</v>
      </c>
      <c r="E224" s="2" t="s">
        <v>6</v>
      </c>
    </row>
    <row r="225" ht="15.75" customHeight="1">
      <c r="A225" s="8">
        <v>3.0023326E7</v>
      </c>
      <c r="B225" s="4" t="str">
        <f>IFERROR(__xludf.DUMMYFUNCTION("INDEX(SPLIT(C225, "" ""), 1)"),"P002638")</f>
        <v>P002638</v>
      </c>
      <c r="C225" s="8" t="s">
        <v>224</v>
      </c>
      <c r="D225" s="7">
        <v>2400.0000000000005</v>
      </c>
      <c r="E225" s="2" t="s">
        <v>6</v>
      </c>
    </row>
    <row r="226" ht="15.75" customHeight="1">
      <c r="A226" s="8">
        <v>3.0023327E7</v>
      </c>
      <c r="B226" s="4" t="str">
        <f>IFERROR(__xludf.DUMMYFUNCTION("INDEX(SPLIT(C226, "" ""), 1)"),"P002639")</f>
        <v>P002639</v>
      </c>
      <c r="C226" s="8" t="s">
        <v>225</v>
      </c>
      <c r="D226" s="7">
        <v>400.0</v>
      </c>
      <c r="E226" s="2" t="s">
        <v>6</v>
      </c>
    </row>
    <row r="227" ht="15.75" customHeight="1">
      <c r="A227" s="8">
        <v>3.0023328E7</v>
      </c>
      <c r="B227" s="4" t="str">
        <f>IFERROR(__xludf.DUMMYFUNCTION("INDEX(SPLIT(C227, "" ""), 1)"),"P002640")</f>
        <v>P002640</v>
      </c>
      <c r="C227" s="8" t="s">
        <v>226</v>
      </c>
      <c r="D227" s="7">
        <v>400.0</v>
      </c>
      <c r="E227" s="2" t="s">
        <v>6</v>
      </c>
    </row>
    <row r="228" ht="15.75" customHeight="1">
      <c r="A228" s="8">
        <v>3.0023329E7</v>
      </c>
      <c r="B228" s="4" t="str">
        <f>IFERROR(__xludf.DUMMYFUNCTION("INDEX(SPLIT(C228, "" ""), 1)"),"P002641")</f>
        <v>P002641</v>
      </c>
      <c r="C228" s="8" t="s">
        <v>227</v>
      </c>
      <c r="D228" s="7">
        <v>100.0</v>
      </c>
      <c r="E228" s="2" t="s">
        <v>6</v>
      </c>
    </row>
    <row r="229" ht="15.75" customHeight="1">
      <c r="A229" s="8">
        <v>3.002333E7</v>
      </c>
      <c r="B229" s="4" t="str">
        <f>IFERROR(__xludf.DUMMYFUNCTION("INDEX(SPLIT(C229, "" ""), 1)"),"P002641")</f>
        <v>P002641</v>
      </c>
      <c r="C229" s="8" t="s">
        <v>228</v>
      </c>
      <c r="D229" s="7">
        <v>50.0</v>
      </c>
      <c r="E229" s="2" t="s">
        <v>6</v>
      </c>
    </row>
    <row r="230" ht="15.75" customHeight="1">
      <c r="A230" s="8">
        <v>3.0023331E7</v>
      </c>
      <c r="B230" s="4" t="str">
        <f>IFERROR(__xludf.DUMMYFUNCTION("INDEX(SPLIT(C230, "" ""), 1)"),"P002642")</f>
        <v>P002642</v>
      </c>
      <c r="C230" s="8" t="s">
        <v>229</v>
      </c>
      <c r="D230" s="7">
        <v>400.0</v>
      </c>
      <c r="E230" s="2" t="s">
        <v>6</v>
      </c>
    </row>
    <row r="231" ht="15.75" customHeight="1">
      <c r="A231" s="8">
        <v>3.0023332E7</v>
      </c>
      <c r="B231" s="4" t="str">
        <f>IFERROR(__xludf.DUMMYFUNCTION("INDEX(SPLIT(C231, "" ""), 1)"),"P002643")</f>
        <v>P002643</v>
      </c>
      <c r="C231" s="8" t="s">
        <v>230</v>
      </c>
      <c r="D231" s="7">
        <v>400.0</v>
      </c>
      <c r="E231" s="2" t="s">
        <v>6</v>
      </c>
    </row>
    <row r="232" ht="15.75" customHeight="1">
      <c r="A232" s="8">
        <v>3.0023333E7</v>
      </c>
      <c r="B232" s="4" t="str">
        <f>IFERROR(__xludf.DUMMYFUNCTION("INDEX(SPLIT(C232, "" ""), 1)"),"P002644")</f>
        <v>P002644</v>
      </c>
      <c r="C232" s="8" t="s">
        <v>231</v>
      </c>
      <c r="D232" s="7">
        <v>100.0</v>
      </c>
      <c r="E232" s="2" t="s">
        <v>6</v>
      </c>
    </row>
    <row r="233" ht="15.75" customHeight="1">
      <c r="A233" s="8">
        <v>3.0023334E7</v>
      </c>
      <c r="B233" s="4" t="str">
        <f>IFERROR(__xludf.DUMMYFUNCTION("INDEX(SPLIT(C233, "" ""), 1)"),"P002644")</f>
        <v>P002644</v>
      </c>
      <c r="C233" s="8" t="s">
        <v>232</v>
      </c>
      <c r="D233" s="7">
        <v>50.0</v>
      </c>
      <c r="E233" s="2" t="s">
        <v>6</v>
      </c>
    </row>
    <row r="234" ht="15.75" customHeight="1">
      <c r="A234" s="8">
        <v>3.0023335E7</v>
      </c>
      <c r="B234" s="4" t="str">
        <f>IFERROR(__xludf.DUMMYFUNCTION("INDEX(SPLIT(C234, "" ""), 1)"),"P002645")</f>
        <v>P002645</v>
      </c>
      <c r="C234" s="8" t="s">
        <v>233</v>
      </c>
      <c r="D234" s="7">
        <v>100.0</v>
      </c>
      <c r="E234" s="2" t="s">
        <v>6</v>
      </c>
    </row>
    <row r="235" ht="15.75" customHeight="1">
      <c r="A235" s="8">
        <v>3.0023336E7</v>
      </c>
      <c r="B235" s="4" t="str">
        <f>IFERROR(__xludf.DUMMYFUNCTION("INDEX(SPLIT(C235, "" ""), 1)"),"P002646")</f>
        <v>P002646</v>
      </c>
      <c r="C235" s="8" t="s">
        <v>234</v>
      </c>
      <c r="D235" s="7">
        <v>400.0</v>
      </c>
      <c r="E235" s="2" t="s">
        <v>6</v>
      </c>
    </row>
    <row r="236" ht="15.75" customHeight="1">
      <c r="A236" s="8">
        <v>3.0023337E7</v>
      </c>
      <c r="B236" s="4" t="str">
        <f>IFERROR(__xludf.DUMMYFUNCTION("INDEX(SPLIT(C236, "" ""), 1)"),"P002649")</f>
        <v>P002649</v>
      </c>
      <c r="C236" s="8" t="s">
        <v>235</v>
      </c>
      <c r="D236" s="7">
        <v>400.0</v>
      </c>
      <c r="E236" s="2" t="s">
        <v>6</v>
      </c>
    </row>
    <row r="237" ht="15.75" customHeight="1">
      <c r="A237" s="8">
        <v>3.0023338E7</v>
      </c>
      <c r="B237" s="4" t="str">
        <f>IFERROR(__xludf.DUMMYFUNCTION("INDEX(SPLIT(C237, "" ""), 1)"),"P002652")</f>
        <v>P002652</v>
      </c>
      <c r="C237" s="8" t="s">
        <v>236</v>
      </c>
      <c r="D237" s="7">
        <v>400.0</v>
      </c>
      <c r="E237" s="2" t="s">
        <v>6</v>
      </c>
    </row>
    <row r="238" ht="15.75" customHeight="1">
      <c r="A238" s="8">
        <v>3.0023339E7</v>
      </c>
      <c r="B238" s="4" t="str">
        <f>IFERROR(__xludf.DUMMYFUNCTION("INDEX(SPLIT(C238, "" ""), 1)"),"P002653")</f>
        <v>P002653</v>
      </c>
      <c r="C238" s="8" t="s">
        <v>237</v>
      </c>
      <c r="D238" s="7">
        <v>400.0</v>
      </c>
      <c r="E238" s="2" t="s">
        <v>6</v>
      </c>
    </row>
    <row r="239" ht="15.75" customHeight="1">
      <c r="A239" s="8">
        <v>3.002334E7</v>
      </c>
      <c r="B239" s="4" t="str">
        <f>IFERROR(__xludf.DUMMYFUNCTION("INDEX(SPLIT(C239, "" ""), 1)"),"P002654")</f>
        <v>P002654</v>
      </c>
      <c r="C239" s="8" t="s">
        <v>238</v>
      </c>
      <c r="D239" s="7">
        <v>100.0</v>
      </c>
      <c r="E239" s="2" t="s">
        <v>6</v>
      </c>
    </row>
    <row r="240" ht="15.75" customHeight="1">
      <c r="A240" s="8">
        <v>3.0023341E7</v>
      </c>
      <c r="B240" s="4" t="str">
        <f>IFERROR(__xludf.DUMMYFUNCTION("INDEX(SPLIT(C240, "" ""), 1)"),"P002654")</f>
        <v>P002654</v>
      </c>
      <c r="C240" s="8" t="s">
        <v>239</v>
      </c>
      <c r="D240" s="7">
        <v>50.0</v>
      </c>
      <c r="E240" s="2" t="s">
        <v>6</v>
      </c>
    </row>
    <row r="241" ht="15.75" customHeight="1">
      <c r="A241" s="8">
        <v>3.0023342E7</v>
      </c>
      <c r="B241" s="4" t="str">
        <f>IFERROR(__xludf.DUMMYFUNCTION("INDEX(SPLIT(C241, "" ""), 1)"),"P002655")</f>
        <v>P002655</v>
      </c>
      <c r="C241" s="8" t="s">
        <v>240</v>
      </c>
      <c r="D241" s="7">
        <v>400.0</v>
      </c>
      <c r="E241" s="2" t="s">
        <v>6</v>
      </c>
    </row>
    <row r="242" ht="15.75" customHeight="1">
      <c r="A242" s="8">
        <v>3.0023343E7</v>
      </c>
      <c r="B242" s="4" t="str">
        <f>IFERROR(__xludf.DUMMYFUNCTION("INDEX(SPLIT(C242, "" ""), 1)"),"P002657")</f>
        <v>P002657</v>
      </c>
      <c r="C242" s="8" t="s">
        <v>241</v>
      </c>
      <c r="D242" s="7">
        <v>100.0</v>
      </c>
      <c r="E242" s="2" t="s">
        <v>6</v>
      </c>
    </row>
    <row r="243" ht="15.75" customHeight="1">
      <c r="A243" s="8">
        <v>3.0023344E7</v>
      </c>
      <c r="B243" s="4" t="str">
        <f>IFERROR(__xludf.DUMMYFUNCTION("INDEX(SPLIT(C243, "" ""), 1)"),"P002657")</f>
        <v>P002657</v>
      </c>
      <c r="C243" s="8" t="s">
        <v>242</v>
      </c>
      <c r="D243" s="7">
        <v>50.0</v>
      </c>
      <c r="E243" s="2" t="s">
        <v>6</v>
      </c>
    </row>
    <row r="244" ht="15.75" customHeight="1">
      <c r="A244" s="8">
        <v>3.0023345E7</v>
      </c>
      <c r="B244" s="4" t="str">
        <f>IFERROR(__xludf.DUMMYFUNCTION("INDEX(SPLIT(C244, "" ""), 1)"),"P002658")</f>
        <v>P002658</v>
      </c>
      <c r="C244" s="8" t="s">
        <v>243</v>
      </c>
      <c r="D244" s="7">
        <v>400.0</v>
      </c>
      <c r="E244" s="2" t="s">
        <v>6</v>
      </c>
    </row>
    <row r="245" ht="15.75" customHeight="1">
      <c r="A245" s="8">
        <v>3.0023346E7</v>
      </c>
      <c r="B245" s="4" t="str">
        <f>IFERROR(__xludf.DUMMYFUNCTION("INDEX(SPLIT(C245, "" ""), 1)"),"P002659")</f>
        <v>P002659</v>
      </c>
      <c r="C245" s="8" t="s">
        <v>244</v>
      </c>
      <c r="D245" s="7">
        <v>400.0</v>
      </c>
      <c r="E245" s="2" t="s">
        <v>6</v>
      </c>
    </row>
    <row r="246" ht="15.75" customHeight="1">
      <c r="A246" s="8">
        <v>3.0023347E7</v>
      </c>
      <c r="B246" s="4" t="str">
        <f>IFERROR(__xludf.DUMMYFUNCTION("INDEX(SPLIT(C246, "" ""), 1)"),"P002660")</f>
        <v>P002660</v>
      </c>
      <c r="C246" s="8" t="s">
        <v>245</v>
      </c>
      <c r="D246" s="7">
        <v>100.0</v>
      </c>
      <c r="E246" s="2" t="s">
        <v>6</v>
      </c>
    </row>
    <row r="247" ht="15.75" customHeight="1">
      <c r="A247" s="8">
        <v>3.0023348E7</v>
      </c>
      <c r="B247" s="4" t="str">
        <f>IFERROR(__xludf.DUMMYFUNCTION("INDEX(SPLIT(C247, "" ""), 1)"),"P002660")</f>
        <v>P002660</v>
      </c>
      <c r="C247" s="8" t="s">
        <v>246</v>
      </c>
      <c r="D247" s="7">
        <v>50.0</v>
      </c>
      <c r="E247" s="2" t="s">
        <v>6</v>
      </c>
    </row>
    <row r="248" ht="15.75" customHeight="1">
      <c r="A248" s="8">
        <v>3.0023349E7</v>
      </c>
      <c r="B248" s="4" t="str">
        <f>IFERROR(__xludf.DUMMYFUNCTION("INDEX(SPLIT(C248, "" ""), 1)"),"P002808")</f>
        <v>P002808</v>
      </c>
      <c r="C248" s="8" t="s">
        <v>247</v>
      </c>
      <c r="D248" s="7">
        <v>100.0</v>
      </c>
      <c r="E248" s="2" t="s">
        <v>6</v>
      </c>
    </row>
    <row r="249" ht="15.75" customHeight="1">
      <c r="A249" s="8">
        <v>3.002335E7</v>
      </c>
      <c r="B249" s="4" t="str">
        <f>IFERROR(__xludf.DUMMYFUNCTION("INDEX(SPLIT(C249, "" ""), 1)"),"P002808")</f>
        <v>P002808</v>
      </c>
      <c r="C249" s="8" t="s">
        <v>248</v>
      </c>
      <c r="D249" s="7">
        <v>899.9999999999999</v>
      </c>
      <c r="E249" s="2" t="s">
        <v>6</v>
      </c>
    </row>
    <row r="250" ht="15.75" customHeight="1">
      <c r="A250" s="8">
        <v>3.0023351E7</v>
      </c>
      <c r="B250" s="4" t="str">
        <f>IFERROR(__xludf.DUMMYFUNCTION("INDEX(SPLIT(C250, "" ""), 1)"),"U000411")</f>
        <v>U000411</v>
      </c>
      <c r="C250" s="8" t="s">
        <v>249</v>
      </c>
      <c r="D250" s="7">
        <v>89.99999999999999</v>
      </c>
      <c r="E250" s="2" t="s">
        <v>6</v>
      </c>
    </row>
    <row r="251" ht="15.75" customHeight="1">
      <c r="A251" s="8">
        <v>3.0023352E7</v>
      </c>
      <c r="B251" s="4" t="str">
        <f>IFERROR(__xludf.DUMMYFUNCTION("INDEX(SPLIT(C251, "" ""), 1)"),"U000411")</f>
        <v>U000411</v>
      </c>
      <c r="C251" s="8" t="s">
        <v>250</v>
      </c>
      <c r="D251" s="7">
        <v>2.962962962962963</v>
      </c>
      <c r="E251" s="2" t="s">
        <v>6</v>
      </c>
    </row>
    <row r="252" ht="15.75" customHeight="1">
      <c r="A252" s="8">
        <v>3.0023353E7</v>
      </c>
      <c r="B252" s="4" t="str">
        <f>IFERROR(__xludf.DUMMYFUNCTION("INDEX(SPLIT(C252, "" ""), 1)"),"U000411")</f>
        <v>U000411</v>
      </c>
      <c r="C252" s="8" t="s">
        <v>251</v>
      </c>
      <c r="D252" s="7">
        <v>2.769230769230769</v>
      </c>
      <c r="E252" s="2" t="s">
        <v>6</v>
      </c>
    </row>
    <row r="253" ht="15.75" customHeight="1">
      <c r="A253" s="8">
        <v>3.0023354E7</v>
      </c>
      <c r="B253" s="4" t="str">
        <f>IFERROR(__xludf.DUMMYFUNCTION("INDEX(SPLIT(C253, "" ""), 1)"),"U000412")</f>
        <v>U000412</v>
      </c>
      <c r="C253" s="8" t="s">
        <v>252</v>
      </c>
      <c r="D253" s="7">
        <v>179.99999999999997</v>
      </c>
      <c r="E253" s="2" t="s">
        <v>6</v>
      </c>
    </row>
    <row r="254" ht="15.75" customHeight="1">
      <c r="A254" s="8">
        <v>3.0023355E7</v>
      </c>
      <c r="B254" s="4" t="str">
        <f>IFERROR(__xludf.DUMMYFUNCTION("INDEX(SPLIT(C254, "" ""), 1)"),"U000412")</f>
        <v>U000412</v>
      </c>
      <c r="C254" s="8" t="s">
        <v>253</v>
      </c>
      <c r="D254" s="7">
        <v>12.857142857142858</v>
      </c>
      <c r="E254" s="2" t="s">
        <v>6</v>
      </c>
    </row>
    <row r="255" ht="15.75" customHeight="1">
      <c r="A255" s="8">
        <v>3.0023356E7</v>
      </c>
      <c r="B255" s="4" t="str">
        <f>IFERROR(__xludf.DUMMYFUNCTION("INDEX(SPLIT(C255, "" ""), 1)"),"U000413")</f>
        <v>U000413</v>
      </c>
      <c r="C255" s="8" t="s">
        <v>254</v>
      </c>
      <c r="D255" s="7">
        <v>179.99999999999997</v>
      </c>
      <c r="E255" s="2" t="s">
        <v>6</v>
      </c>
    </row>
    <row r="256" ht="15.75" customHeight="1">
      <c r="A256" s="8">
        <v>3.0023357E7</v>
      </c>
      <c r="B256" s="4" t="str">
        <f>IFERROR(__xludf.DUMMYFUNCTION("INDEX(SPLIT(C256, "" ""), 1)"),"U000413")</f>
        <v>U000413</v>
      </c>
      <c r="C256" s="8" t="s">
        <v>255</v>
      </c>
      <c r="D256" s="7">
        <v>13.846153846153847</v>
      </c>
      <c r="E256" s="2" t="s">
        <v>6</v>
      </c>
    </row>
    <row r="257" ht="15.75" customHeight="1">
      <c r="A257" s="8">
        <v>3.0023358E7</v>
      </c>
      <c r="B257" s="4" t="str">
        <f>IFERROR(__xludf.DUMMYFUNCTION("INDEX(SPLIT(C257, "" ""), 1)"),"U000414")</f>
        <v>U000414</v>
      </c>
      <c r="C257" s="8" t="s">
        <v>256</v>
      </c>
      <c r="D257" s="7">
        <v>179.99999999999997</v>
      </c>
      <c r="E257" s="2" t="s">
        <v>6</v>
      </c>
    </row>
    <row r="258" ht="15.75" customHeight="1">
      <c r="A258" s="8">
        <v>3.0023359E7</v>
      </c>
      <c r="B258" s="4" t="str">
        <f>IFERROR(__xludf.DUMMYFUNCTION("INDEX(SPLIT(C258, "" ""), 1)"),"U000414")</f>
        <v>U000414</v>
      </c>
      <c r="C258" s="8" t="s">
        <v>257</v>
      </c>
      <c r="D258" s="7">
        <v>27.692307692307693</v>
      </c>
      <c r="E258" s="2" t="s">
        <v>6</v>
      </c>
    </row>
    <row r="259" ht="15.75" customHeight="1">
      <c r="A259" s="8">
        <v>3.002336E7</v>
      </c>
      <c r="B259" s="4" t="str">
        <f>IFERROR(__xludf.DUMMYFUNCTION("INDEX(SPLIT(C259, "" ""), 1)"),"U000415")</f>
        <v>U000415</v>
      </c>
      <c r="C259" s="8" t="s">
        <v>258</v>
      </c>
      <c r="D259" s="7">
        <v>179.99999999999997</v>
      </c>
      <c r="E259" s="2" t="s">
        <v>6</v>
      </c>
    </row>
    <row r="260" ht="15.75" customHeight="1">
      <c r="A260" s="8">
        <v>3.0023361E7</v>
      </c>
      <c r="B260" s="4" t="str">
        <f>IFERROR(__xludf.DUMMYFUNCTION("INDEX(SPLIT(C260, "" ""), 1)"),"U000415")</f>
        <v>U000415</v>
      </c>
      <c r="C260" s="8" t="s">
        <v>259</v>
      </c>
      <c r="D260" s="7">
        <v>30.0</v>
      </c>
      <c r="E260" s="2" t="s">
        <v>6</v>
      </c>
    </row>
    <row r="261" ht="15.75" customHeight="1">
      <c r="A261" s="8">
        <v>3.0023362E7</v>
      </c>
      <c r="B261" s="4" t="str">
        <f>IFERROR(__xludf.DUMMYFUNCTION("INDEX(SPLIT(C261, "" ""), 1)"),"U000416")</f>
        <v>U000416</v>
      </c>
      <c r="C261" s="8" t="s">
        <v>260</v>
      </c>
      <c r="D261" s="7">
        <v>179.99999999999997</v>
      </c>
      <c r="E261" s="2" t="s">
        <v>6</v>
      </c>
    </row>
    <row r="262" ht="15.75" customHeight="1">
      <c r="A262" s="8">
        <v>3.0023363E7</v>
      </c>
      <c r="B262" s="4" t="str">
        <f>IFERROR(__xludf.DUMMYFUNCTION("INDEX(SPLIT(C262, "" ""), 1)"),"U000416")</f>
        <v>U000416</v>
      </c>
      <c r="C262" s="8" t="s">
        <v>261</v>
      </c>
      <c r="D262" s="7">
        <v>30.0</v>
      </c>
      <c r="E262" s="2" t="s">
        <v>6</v>
      </c>
    </row>
    <row r="263" ht="15.75" customHeight="1">
      <c r="A263" s="8">
        <v>3.0023364E7</v>
      </c>
      <c r="B263" s="4" t="str">
        <f>IFERROR(__xludf.DUMMYFUNCTION("INDEX(SPLIT(C263, "" ""), 1)"),"U000417")</f>
        <v>U000417</v>
      </c>
      <c r="C263" s="8" t="s">
        <v>262</v>
      </c>
      <c r="D263" s="7">
        <v>539.9999999999999</v>
      </c>
      <c r="E263" s="2" t="s">
        <v>6</v>
      </c>
    </row>
    <row r="264" ht="15.75" customHeight="1">
      <c r="A264" s="8">
        <v>3.0023365E7</v>
      </c>
      <c r="B264" s="4" t="str">
        <f>IFERROR(__xludf.DUMMYFUNCTION("INDEX(SPLIT(C264, "" ""), 1)"),"U000417")</f>
        <v>U000417</v>
      </c>
      <c r="C264" s="8" t="s">
        <v>263</v>
      </c>
      <c r="D264" s="7">
        <v>30.0</v>
      </c>
      <c r="E264" s="2" t="s">
        <v>6</v>
      </c>
    </row>
    <row r="265" ht="15.75" customHeight="1">
      <c r="A265" s="8">
        <v>3.0023366E7</v>
      </c>
      <c r="B265" s="4" t="str">
        <f>IFERROR(__xludf.DUMMYFUNCTION("INDEX(SPLIT(C265, "" ""), 1)"),"U000418")</f>
        <v>U000418</v>
      </c>
      <c r="C265" s="8" t="s">
        <v>264</v>
      </c>
      <c r="D265" s="7">
        <v>539.9999999999999</v>
      </c>
      <c r="E265" s="2" t="s">
        <v>6</v>
      </c>
    </row>
    <row r="266" ht="15.75" customHeight="1">
      <c r="A266" s="8">
        <v>3.0023367E7</v>
      </c>
      <c r="B266" s="4" t="str">
        <f>IFERROR(__xludf.DUMMYFUNCTION("INDEX(SPLIT(C266, "" ""), 1)"),"U000418")</f>
        <v>U000418</v>
      </c>
      <c r="C266" s="8" t="s">
        <v>265</v>
      </c>
      <c r="D266" s="7">
        <v>25.714285714285715</v>
      </c>
      <c r="E266" s="2" t="s">
        <v>6</v>
      </c>
    </row>
    <row r="267" ht="15.75" customHeight="1">
      <c r="A267" s="8">
        <v>3.0023368E7</v>
      </c>
      <c r="B267" s="4" t="str">
        <f>IFERROR(__xludf.DUMMYFUNCTION("INDEX(SPLIT(C267, "" ""), 1)"),"U000420")</f>
        <v>U000420</v>
      </c>
      <c r="C267" s="8" t="s">
        <v>266</v>
      </c>
      <c r="D267" s="7">
        <v>31.304347826086957</v>
      </c>
      <c r="E267" s="2" t="s">
        <v>6</v>
      </c>
    </row>
    <row r="268" ht="15.75" customHeight="1">
      <c r="A268" s="8">
        <v>3.0023369E7</v>
      </c>
      <c r="B268" s="4" t="str">
        <f>IFERROR(__xludf.DUMMYFUNCTION("INDEX(SPLIT(C268, "" ""), 1)"),"U000421")</f>
        <v>U000421</v>
      </c>
      <c r="C268" s="8" t="s">
        <v>267</v>
      </c>
      <c r="D268" s="7">
        <v>56.25</v>
      </c>
      <c r="E268" s="2" t="s">
        <v>6</v>
      </c>
    </row>
    <row r="269" ht="15.75" customHeight="1">
      <c r="A269" s="8">
        <v>3.002337E7</v>
      </c>
      <c r="B269" s="4" t="str">
        <f>IFERROR(__xludf.DUMMYFUNCTION("INDEX(SPLIT(C269, "" ""), 1)"),"U000422")</f>
        <v>U000422</v>
      </c>
      <c r="C269" s="8" t="s">
        <v>268</v>
      </c>
      <c r="D269" s="7">
        <v>56.25</v>
      </c>
      <c r="E269" s="2" t="s">
        <v>6</v>
      </c>
    </row>
    <row r="270" ht="15.75" customHeight="1">
      <c r="A270" s="8">
        <v>3.0023371E7</v>
      </c>
      <c r="B270" s="4" t="str">
        <f>IFERROR(__xludf.DUMMYFUNCTION("INDEX(SPLIT(C270, "" ""), 1)"),"U000423")</f>
        <v>U000423</v>
      </c>
      <c r="C270" s="8" t="s">
        <v>269</v>
      </c>
      <c r="D270" s="7">
        <v>34.285714285714285</v>
      </c>
      <c r="E270" s="2" t="s">
        <v>6</v>
      </c>
    </row>
    <row r="271" ht="15.75" customHeight="1">
      <c r="A271" s="8">
        <v>3.0023372E7</v>
      </c>
      <c r="B271" s="4" t="str">
        <f>IFERROR(__xludf.DUMMYFUNCTION("INDEX(SPLIT(C271, "" ""), 1)"),"U000424")</f>
        <v>U000424</v>
      </c>
      <c r="C271" s="8" t="s">
        <v>270</v>
      </c>
      <c r="D271" s="7">
        <v>23.225806451612904</v>
      </c>
      <c r="E271" s="2" t="s">
        <v>6</v>
      </c>
    </row>
    <row r="272" ht="15.75" customHeight="1">
      <c r="A272" s="8">
        <v>3.0023373E7</v>
      </c>
      <c r="B272" s="4" t="str">
        <f>IFERROR(__xludf.DUMMYFUNCTION("INDEX(SPLIT(C272, "" ""), 1)"),"U000425")</f>
        <v>U000425</v>
      </c>
      <c r="C272" s="8" t="s">
        <v>271</v>
      </c>
      <c r="D272" s="7">
        <v>60.0</v>
      </c>
      <c r="E272" s="2" t="s">
        <v>6</v>
      </c>
    </row>
    <row r="273" ht="15.75" customHeight="1">
      <c r="A273" s="8">
        <v>3.0023374E7</v>
      </c>
      <c r="B273" s="4" t="str">
        <f>IFERROR(__xludf.DUMMYFUNCTION("INDEX(SPLIT(C273, "" ""), 1)"),"U000426")</f>
        <v>U000426</v>
      </c>
      <c r="C273" s="8" t="s">
        <v>272</v>
      </c>
      <c r="D273" s="7">
        <v>60.0</v>
      </c>
      <c r="E273" s="2" t="s">
        <v>6</v>
      </c>
    </row>
    <row r="274" ht="15.75" customHeight="1">
      <c r="A274" s="8">
        <v>3.0023454E7</v>
      </c>
      <c r="B274" s="4" t="str">
        <f>IFERROR(__xludf.DUMMYFUNCTION("INDEX(SPLIT(C274, "" ""), 1)"),"P002653")</f>
        <v>P002653</v>
      </c>
      <c r="C274" s="8" t="s">
        <v>273</v>
      </c>
      <c r="D274" s="7">
        <v>300.0</v>
      </c>
      <c r="E274" s="2" t="s">
        <v>6</v>
      </c>
    </row>
    <row r="275" ht="15.75" customHeight="1">
      <c r="A275" s="8">
        <v>3.0023455E7</v>
      </c>
      <c r="B275" s="4" t="str">
        <f>IFERROR(__xludf.DUMMYFUNCTION("INDEX(SPLIT(C275, "" ""), 1)"),"P002659")</f>
        <v>P002659</v>
      </c>
      <c r="C275" s="8" t="s">
        <v>274</v>
      </c>
      <c r="D275" s="7">
        <v>300.0</v>
      </c>
      <c r="E275" s="2" t="s">
        <v>6</v>
      </c>
    </row>
    <row r="276" ht="15.75" customHeight="1">
      <c r="A276" s="8">
        <v>3.0023636E7</v>
      </c>
      <c r="B276" s="4" t="str">
        <f>IFERROR(__xludf.DUMMYFUNCTION("INDEX(SPLIT(C276, "" ""), 1)"),"U000411BLK")</f>
        <v>U000411BLK</v>
      </c>
      <c r="C276" s="8" t="s">
        <v>275</v>
      </c>
      <c r="D276" s="7">
        <v>89.99999999999999</v>
      </c>
      <c r="E276" s="2" t="s">
        <v>6</v>
      </c>
    </row>
    <row r="277" ht="15.75" customHeight="1">
      <c r="A277" s="8">
        <v>3.0023637E7</v>
      </c>
      <c r="B277" s="4" t="str">
        <f>IFERROR(__xludf.DUMMYFUNCTION("INDEX(SPLIT(C277, "" ""), 1)"),"P002638BLK")</f>
        <v>P002638BLK</v>
      </c>
      <c r="C277" s="8" t="s">
        <v>276</v>
      </c>
      <c r="D277" s="7">
        <v>2400.0000000000005</v>
      </c>
      <c r="E277" s="2" t="s">
        <v>6</v>
      </c>
    </row>
    <row r="278" ht="15.75" customHeight="1">
      <c r="A278" s="8">
        <v>3.0023638E7</v>
      </c>
      <c r="B278" s="4" t="str">
        <f>IFERROR(__xludf.DUMMYFUNCTION("INDEX(SPLIT(C278, "" ""), 1)"),"P002808BLK")</f>
        <v>P002808BLK</v>
      </c>
      <c r="C278" s="8" t="s">
        <v>277</v>
      </c>
      <c r="D278" s="7">
        <v>899.9999999999999</v>
      </c>
      <c r="E278" s="2" t="s">
        <v>6</v>
      </c>
    </row>
    <row r="279" ht="15.75" customHeight="1">
      <c r="A279" s="8">
        <v>3.0023639E7</v>
      </c>
      <c r="B279" s="4" t="str">
        <f>IFERROR(__xludf.DUMMYFUNCTION("INDEX(SPLIT(C279, "" ""), 1)"),"U000412BLK")</f>
        <v>U000412BLK</v>
      </c>
      <c r="C279" s="8" t="s">
        <v>278</v>
      </c>
      <c r="D279" s="7">
        <v>179.99999999999997</v>
      </c>
      <c r="E279" s="2" t="s">
        <v>6</v>
      </c>
    </row>
    <row r="280" ht="15.75" customHeight="1">
      <c r="A280" s="8">
        <v>3.002364E7</v>
      </c>
      <c r="B280" s="4" t="str">
        <f>IFERROR(__xludf.DUMMYFUNCTION("INDEX(SPLIT(C280, "" ""), 1)"),"U000413BLK")</f>
        <v>U000413BLK</v>
      </c>
      <c r="C280" s="8" t="s">
        <v>279</v>
      </c>
      <c r="D280" s="7">
        <v>179.99999999999997</v>
      </c>
      <c r="E280" s="2" t="s">
        <v>6</v>
      </c>
    </row>
    <row r="281" ht="15.75" customHeight="1">
      <c r="A281" s="8">
        <v>3.0023641E7</v>
      </c>
      <c r="B281" s="4" t="str">
        <f>IFERROR(__xludf.DUMMYFUNCTION("INDEX(SPLIT(C281, "" ""), 1)"),"U000414BLK")</f>
        <v>U000414BLK</v>
      </c>
      <c r="C281" s="8" t="s">
        <v>280</v>
      </c>
      <c r="D281" s="7">
        <v>179.99999999999997</v>
      </c>
      <c r="E281" s="2" t="s">
        <v>6</v>
      </c>
    </row>
    <row r="282" ht="15.75" customHeight="1">
      <c r="A282" s="8">
        <v>3.0023642E7</v>
      </c>
      <c r="B282" s="4" t="str">
        <f>IFERROR(__xludf.DUMMYFUNCTION("INDEX(SPLIT(C282, "" ""), 1)"),"U000415BLK")</f>
        <v>U000415BLK</v>
      </c>
      <c r="C282" s="8" t="s">
        <v>281</v>
      </c>
      <c r="D282" s="7">
        <v>179.99999999999997</v>
      </c>
      <c r="E282" s="2" t="s">
        <v>6</v>
      </c>
    </row>
    <row r="283" ht="15.75" customHeight="1">
      <c r="A283" s="8">
        <v>3.0023643E7</v>
      </c>
      <c r="B283" s="4" t="str">
        <f>IFERROR(__xludf.DUMMYFUNCTION("INDEX(SPLIT(C283, "" ""), 1)"),"U000416BLK")</f>
        <v>U000416BLK</v>
      </c>
      <c r="C283" s="8" t="s">
        <v>282</v>
      </c>
      <c r="D283" s="7">
        <v>179.99999999999997</v>
      </c>
      <c r="E283" s="2" t="s">
        <v>6</v>
      </c>
    </row>
    <row r="284" ht="15.75" customHeight="1">
      <c r="A284" s="8">
        <v>3.0023644E7</v>
      </c>
      <c r="B284" s="4" t="str">
        <f>IFERROR(__xludf.DUMMYFUNCTION("INDEX(SPLIT(C284, "" ""), 1)"),"U000417BLK")</f>
        <v>U000417BLK</v>
      </c>
      <c r="C284" s="8" t="s">
        <v>283</v>
      </c>
      <c r="D284" s="7">
        <v>539.9999999999999</v>
      </c>
      <c r="E284" s="2" t="s">
        <v>6</v>
      </c>
    </row>
    <row r="285" ht="15.75" customHeight="1">
      <c r="A285" s="8">
        <v>3.0023645E7</v>
      </c>
      <c r="B285" s="4" t="str">
        <f>IFERROR(__xludf.DUMMYFUNCTION("INDEX(SPLIT(C285, "" ""), 1)"),"U000418BLK")</f>
        <v>U000418BLK</v>
      </c>
      <c r="C285" s="8" t="s">
        <v>284</v>
      </c>
      <c r="D285" s="7">
        <v>539.9999999999999</v>
      </c>
      <c r="E285" s="2" t="s">
        <v>6</v>
      </c>
    </row>
    <row r="286" ht="15.75" customHeight="1">
      <c r="A286" s="8">
        <v>3.0023646E7</v>
      </c>
      <c r="B286" s="4" t="str">
        <f>IFERROR(__xludf.DUMMYFUNCTION("INDEX(SPLIT(C286, "" ""), 1)"),"U000411BLU")</f>
        <v>U000411BLU</v>
      </c>
      <c r="C286" s="8" t="s">
        <v>285</v>
      </c>
      <c r="D286" s="7">
        <v>89.99999999999999</v>
      </c>
      <c r="E286" s="2" t="s">
        <v>6</v>
      </c>
    </row>
    <row r="287" ht="15.75" customHeight="1">
      <c r="A287" s="8">
        <v>3.0023647E7</v>
      </c>
      <c r="B287" s="4" t="str">
        <f>IFERROR(__xludf.DUMMYFUNCTION("INDEX(SPLIT(C287, "" ""), 1)"),"P002638BLU")</f>
        <v>P002638BLU</v>
      </c>
      <c r="C287" s="8" t="s">
        <v>286</v>
      </c>
      <c r="D287" s="7">
        <v>2400.0000000000005</v>
      </c>
      <c r="E287" s="2" t="s">
        <v>6</v>
      </c>
    </row>
    <row r="288" ht="15.75" customHeight="1">
      <c r="A288" s="8">
        <v>3.0023648E7</v>
      </c>
      <c r="B288" s="4" t="str">
        <f>IFERROR(__xludf.DUMMYFUNCTION("INDEX(SPLIT(C288, "" ""), 1)"),"P002808BLU")</f>
        <v>P002808BLU</v>
      </c>
      <c r="C288" s="8" t="s">
        <v>287</v>
      </c>
      <c r="D288" s="7">
        <v>899.9999999999999</v>
      </c>
      <c r="E288" s="2" t="s">
        <v>6</v>
      </c>
    </row>
    <row r="289" ht="15.75" customHeight="1">
      <c r="A289" s="8">
        <v>3.0023649E7</v>
      </c>
      <c r="B289" s="4" t="str">
        <f>IFERROR(__xludf.DUMMYFUNCTION("INDEX(SPLIT(C289, "" ""), 1)"),"U000412BLU")</f>
        <v>U000412BLU</v>
      </c>
      <c r="C289" s="8" t="s">
        <v>288</v>
      </c>
      <c r="D289" s="7">
        <v>179.99999999999997</v>
      </c>
      <c r="E289" s="2" t="s">
        <v>6</v>
      </c>
    </row>
    <row r="290" ht="15.75" customHeight="1">
      <c r="A290" s="8">
        <v>3.002365E7</v>
      </c>
      <c r="B290" s="4" t="str">
        <f>IFERROR(__xludf.DUMMYFUNCTION("INDEX(SPLIT(C290, "" ""), 1)"),"U000413BLU")</f>
        <v>U000413BLU</v>
      </c>
      <c r="C290" s="8" t="s">
        <v>289</v>
      </c>
      <c r="D290" s="7">
        <v>179.99999999999997</v>
      </c>
      <c r="E290" s="2" t="s">
        <v>6</v>
      </c>
    </row>
    <row r="291" ht="15.75" customHeight="1">
      <c r="A291" s="8">
        <v>3.0023651E7</v>
      </c>
      <c r="B291" s="4" t="str">
        <f>IFERROR(__xludf.DUMMYFUNCTION("INDEX(SPLIT(C291, "" ""), 1)"),"U000414BLU")</f>
        <v>U000414BLU</v>
      </c>
      <c r="C291" s="8" t="s">
        <v>290</v>
      </c>
      <c r="D291" s="7">
        <v>179.99999999999997</v>
      </c>
      <c r="E291" s="2" t="s">
        <v>6</v>
      </c>
    </row>
    <row r="292" ht="15.75" customHeight="1">
      <c r="A292" s="8">
        <v>3.0023652E7</v>
      </c>
      <c r="B292" s="4" t="str">
        <f>IFERROR(__xludf.DUMMYFUNCTION("INDEX(SPLIT(C292, "" ""), 1)"),"U000415BLU")</f>
        <v>U000415BLU</v>
      </c>
      <c r="C292" s="8" t="s">
        <v>291</v>
      </c>
      <c r="D292" s="7">
        <v>179.99999999999997</v>
      </c>
      <c r="E292" s="2" t="s">
        <v>6</v>
      </c>
    </row>
    <row r="293" ht="15.75" customHeight="1">
      <c r="A293" s="8">
        <v>3.0023653E7</v>
      </c>
      <c r="B293" s="4" t="str">
        <f>IFERROR(__xludf.DUMMYFUNCTION("INDEX(SPLIT(C293, "" ""), 1)"),"U000416BLU")</f>
        <v>U000416BLU</v>
      </c>
      <c r="C293" s="8" t="s">
        <v>292</v>
      </c>
      <c r="D293" s="7">
        <v>179.99999999999997</v>
      </c>
      <c r="E293" s="2" t="s">
        <v>6</v>
      </c>
    </row>
    <row r="294" ht="15.75" customHeight="1">
      <c r="A294" s="8">
        <v>3.0023654E7</v>
      </c>
      <c r="B294" s="4" t="str">
        <f>IFERROR(__xludf.DUMMYFUNCTION("INDEX(SPLIT(C294, "" ""), 1)"),"U000417BLU")</f>
        <v>U000417BLU</v>
      </c>
      <c r="C294" s="8" t="s">
        <v>293</v>
      </c>
      <c r="D294" s="7">
        <v>539.9999999999999</v>
      </c>
      <c r="E294" s="2" t="s">
        <v>6</v>
      </c>
    </row>
    <row r="295" ht="15.75" customHeight="1">
      <c r="A295" s="8">
        <v>3.0023655E7</v>
      </c>
      <c r="B295" s="4" t="str">
        <f>IFERROR(__xludf.DUMMYFUNCTION("INDEX(SPLIT(C295, "" ""), 1)"),"U000418BLU")</f>
        <v>U000418BLU</v>
      </c>
      <c r="C295" s="8" t="s">
        <v>294</v>
      </c>
      <c r="D295" s="7">
        <v>539.9999999999999</v>
      </c>
      <c r="E295" s="2" t="s">
        <v>6</v>
      </c>
    </row>
    <row r="296" ht="15.75" customHeight="1">
      <c r="A296" s="8">
        <v>3.0023656E7</v>
      </c>
      <c r="B296" s="4" t="str">
        <f>IFERROR(__xludf.DUMMYFUNCTION("INDEX(SPLIT(C296, "" ""), 1)"),"U000411GRY")</f>
        <v>U000411GRY</v>
      </c>
      <c r="C296" s="8" t="s">
        <v>295</v>
      </c>
      <c r="D296" s="7">
        <v>89.99999999999999</v>
      </c>
      <c r="E296" s="2" t="s">
        <v>6</v>
      </c>
    </row>
    <row r="297" ht="15.75" customHeight="1">
      <c r="A297" s="8">
        <v>3.0023657E7</v>
      </c>
      <c r="B297" s="4" t="str">
        <f>IFERROR(__xludf.DUMMYFUNCTION("INDEX(SPLIT(C297, "" ""), 1)"),"P002638GRY")</f>
        <v>P002638GRY</v>
      </c>
      <c r="C297" s="8" t="s">
        <v>296</v>
      </c>
      <c r="D297" s="7">
        <v>2400.0000000000005</v>
      </c>
      <c r="E297" s="2" t="s">
        <v>6</v>
      </c>
    </row>
    <row r="298" ht="15.75" customHeight="1">
      <c r="A298" s="8">
        <v>3.0023658E7</v>
      </c>
      <c r="B298" s="4" t="str">
        <f>IFERROR(__xludf.DUMMYFUNCTION("INDEX(SPLIT(C298, "" ""), 1)"),"P002808GRY")</f>
        <v>P002808GRY</v>
      </c>
      <c r="C298" s="8" t="s">
        <v>297</v>
      </c>
      <c r="D298" s="7">
        <v>899.9999999999999</v>
      </c>
      <c r="E298" s="2" t="s">
        <v>6</v>
      </c>
    </row>
    <row r="299" ht="15.75" customHeight="1">
      <c r="A299" s="8">
        <v>3.0023659E7</v>
      </c>
      <c r="B299" s="4" t="str">
        <f>IFERROR(__xludf.DUMMYFUNCTION("INDEX(SPLIT(C299, "" ""), 1)"),"U000412GRY")</f>
        <v>U000412GRY</v>
      </c>
      <c r="C299" s="8" t="s">
        <v>298</v>
      </c>
      <c r="D299" s="7">
        <v>179.99999999999997</v>
      </c>
      <c r="E299" s="2" t="s">
        <v>6</v>
      </c>
    </row>
    <row r="300" ht="15.75" customHeight="1">
      <c r="A300" s="8">
        <v>3.002366E7</v>
      </c>
      <c r="B300" s="4" t="str">
        <f>IFERROR(__xludf.DUMMYFUNCTION("INDEX(SPLIT(C300, "" ""), 1)"),"U000413GRY")</f>
        <v>U000413GRY</v>
      </c>
      <c r="C300" s="8" t="s">
        <v>299</v>
      </c>
      <c r="D300" s="7">
        <v>179.99999999999997</v>
      </c>
      <c r="E300" s="2" t="s">
        <v>6</v>
      </c>
    </row>
    <row r="301" ht="15.75" customHeight="1">
      <c r="A301" s="8">
        <v>3.0023661E7</v>
      </c>
      <c r="B301" s="4" t="str">
        <f>IFERROR(__xludf.DUMMYFUNCTION("INDEX(SPLIT(C301, "" ""), 1)"),"U000414GRY")</f>
        <v>U000414GRY</v>
      </c>
      <c r="C301" s="8" t="s">
        <v>300</v>
      </c>
      <c r="D301" s="7">
        <v>179.99999999999997</v>
      </c>
      <c r="E301" s="2" t="s">
        <v>6</v>
      </c>
    </row>
    <row r="302" ht="15.75" customHeight="1">
      <c r="A302" s="8">
        <v>3.0023662E7</v>
      </c>
      <c r="B302" s="4" t="str">
        <f>IFERROR(__xludf.DUMMYFUNCTION("INDEX(SPLIT(C302, "" ""), 1)"),"U000415GRY")</f>
        <v>U000415GRY</v>
      </c>
      <c r="C302" s="8" t="s">
        <v>301</v>
      </c>
      <c r="D302" s="7">
        <v>179.99999999999997</v>
      </c>
      <c r="E302" s="2" t="s">
        <v>6</v>
      </c>
    </row>
    <row r="303" ht="15.75" customHeight="1">
      <c r="A303" s="8">
        <v>3.0023663E7</v>
      </c>
      <c r="B303" s="4" t="str">
        <f>IFERROR(__xludf.DUMMYFUNCTION("INDEX(SPLIT(C303, "" ""), 1)"),"U000416GRY")</f>
        <v>U000416GRY</v>
      </c>
      <c r="C303" s="8" t="s">
        <v>302</v>
      </c>
      <c r="D303" s="7">
        <v>179.99999999999997</v>
      </c>
      <c r="E303" s="2" t="s">
        <v>6</v>
      </c>
    </row>
    <row r="304" ht="15.75" customHeight="1">
      <c r="A304" s="8">
        <v>3.0023664E7</v>
      </c>
      <c r="B304" s="4" t="str">
        <f>IFERROR(__xludf.DUMMYFUNCTION("INDEX(SPLIT(C304, "" ""), 1)"),"U000417GRY")</f>
        <v>U000417GRY</v>
      </c>
      <c r="C304" s="8" t="s">
        <v>303</v>
      </c>
      <c r="D304" s="7">
        <v>539.9999999999999</v>
      </c>
      <c r="E304" s="2" t="s">
        <v>6</v>
      </c>
    </row>
    <row r="305" ht="15.75" customHeight="1">
      <c r="A305" s="8">
        <v>3.0023665E7</v>
      </c>
      <c r="B305" s="4" t="str">
        <f>IFERROR(__xludf.DUMMYFUNCTION("INDEX(SPLIT(C305, "" ""), 1)"),"U000418GRY")</f>
        <v>U000418GRY</v>
      </c>
      <c r="C305" s="8" t="s">
        <v>304</v>
      </c>
      <c r="D305" s="7">
        <v>539.9999999999999</v>
      </c>
      <c r="E305" s="2" t="s">
        <v>6</v>
      </c>
    </row>
    <row r="306" ht="15.75" customHeight="1">
      <c r="A306" s="8">
        <v>3.7002969E7</v>
      </c>
      <c r="B306" s="4" t="str">
        <f>IFERROR(__xludf.DUMMYFUNCTION("INDEX(SPLIT(C306, "" ""), 1)"),"P002595")</f>
        <v>P002595</v>
      </c>
      <c r="C306" s="8" t="s">
        <v>305</v>
      </c>
      <c r="D306" s="7">
        <v>300.0</v>
      </c>
      <c r="E306" s="2" t="s">
        <v>6</v>
      </c>
    </row>
    <row r="307" ht="15.75" customHeight="1">
      <c r="A307" s="8">
        <v>3.7002971E7</v>
      </c>
      <c r="B307" s="4" t="str">
        <f>IFERROR(__xludf.DUMMYFUNCTION("INDEX(SPLIT(C307, "" ""), 1)"),"P002601")</f>
        <v>P002601</v>
      </c>
      <c r="C307" s="8" t="s">
        <v>306</v>
      </c>
      <c r="D307" s="7">
        <v>300.0</v>
      </c>
      <c r="E307" s="2" t="s">
        <v>6</v>
      </c>
    </row>
    <row r="308" ht="15.75" customHeight="1">
      <c r="A308" s="8">
        <v>3.7002972E7</v>
      </c>
      <c r="B308" s="4" t="str">
        <f>IFERROR(__xludf.DUMMYFUNCTION("INDEX(SPLIT(C308, "" ""), 1)"),"P002592")</f>
        <v>P002592</v>
      </c>
      <c r="C308" s="8" t="s">
        <v>307</v>
      </c>
      <c r="D308" s="7">
        <v>300.0</v>
      </c>
      <c r="E308" s="2" t="s">
        <v>6</v>
      </c>
    </row>
    <row r="309" ht="15.75" customHeight="1">
      <c r="A309" s="8">
        <v>3.7002974E7</v>
      </c>
      <c r="B309" s="4" t="str">
        <f>IFERROR(__xludf.DUMMYFUNCTION("INDEX(SPLIT(C309, "" ""), 1)"),"P002653")</f>
        <v>P002653</v>
      </c>
      <c r="C309" s="8" t="s">
        <v>308</v>
      </c>
      <c r="D309" s="7">
        <v>300.0</v>
      </c>
      <c r="E309" s="2" t="s">
        <v>6</v>
      </c>
    </row>
    <row r="310" ht="15.75" customHeight="1">
      <c r="A310" s="8">
        <v>3.7002976E7</v>
      </c>
      <c r="B310" s="4" t="str">
        <f>IFERROR(__xludf.DUMMYFUNCTION("INDEX(SPLIT(C310, "" ""), 1)"),"P002659")</f>
        <v>P002659</v>
      </c>
      <c r="C310" s="8" t="s">
        <v>309</v>
      </c>
      <c r="D310" s="7">
        <v>300.0</v>
      </c>
      <c r="E310" s="2" t="s">
        <v>6</v>
      </c>
    </row>
    <row r="311" ht="15.75" customHeight="1">
      <c r="A311" s="8">
        <v>4.0013724E7</v>
      </c>
      <c r="B311" s="4" t="str">
        <f>IFERROR(__xludf.DUMMYFUNCTION("INDEX(SPLIT(C311, "" ""), 1)"),"TC-5608TSR")</f>
        <v>TC-5608TSR</v>
      </c>
      <c r="C311" s="8" t="s">
        <v>310</v>
      </c>
      <c r="D311" s="7">
        <v>18.0</v>
      </c>
      <c r="E311" s="2" t="s">
        <v>6</v>
      </c>
    </row>
    <row r="312" ht="15.75" customHeight="1">
      <c r="A312" s="8">
        <v>4.0013818E7</v>
      </c>
      <c r="B312" s="4" t="str">
        <f>IFERROR(__xludf.DUMMYFUNCTION("INDEX(SPLIT(C312, "" ""), 1)"),"TC-5608TSBLK")</f>
        <v>TC-5608TSBLK</v>
      </c>
      <c r="C312" s="8" t="s">
        <v>311</v>
      </c>
      <c r="D312" s="7">
        <v>18.0</v>
      </c>
      <c r="E312" s="2" t="s">
        <v>6</v>
      </c>
    </row>
    <row r="313" ht="15.75" customHeight="1">
      <c r="A313" s="8">
        <v>4.001382E7</v>
      </c>
      <c r="B313" s="4" t="str">
        <f>IFERROR(__xludf.DUMMYFUNCTION("INDEX(SPLIT(C313, "" ""), 1)"),"TC-5608TSGRY")</f>
        <v>TC-5608TSGRY</v>
      </c>
      <c r="C313" s="8" t="s">
        <v>312</v>
      </c>
      <c r="D313" s="7">
        <v>18.0</v>
      </c>
      <c r="E313" s="2" t="s">
        <v>6</v>
      </c>
    </row>
    <row r="314" ht="15.75" customHeight="1">
      <c r="A314" s="8">
        <v>4.0013822E7</v>
      </c>
      <c r="B314" s="4" t="str">
        <f>IFERROR(__xludf.DUMMYFUNCTION("INDEX(SPLIT(C314, "" ""), 1)"),"TC-5608TSBLU")</f>
        <v>TC-5608TSBLU</v>
      </c>
      <c r="C314" s="8" t="s">
        <v>313</v>
      </c>
      <c r="D314" s="7">
        <v>18.0</v>
      </c>
      <c r="E314" s="2" t="s">
        <v>6</v>
      </c>
    </row>
    <row r="315" ht="15.75" customHeight="1">
      <c r="A315" s="11" t="s">
        <v>314</v>
      </c>
      <c r="B315" s="4" t="str">
        <f>IFERROR(__xludf.DUMMYFUNCTION("INDEX(SPLIT(C315, "" ""), 1)"),"U000419")</f>
        <v>U000419</v>
      </c>
      <c r="C315" s="8" t="s">
        <v>315</v>
      </c>
      <c r="D315" s="7">
        <v>36.0</v>
      </c>
      <c r="E315" s="2" t="s">
        <v>6</v>
      </c>
    </row>
    <row r="316" ht="15.75" customHeight="1">
      <c r="A316" s="12">
        <v>1.0028387E7</v>
      </c>
      <c r="B316" s="4">
        <f>IFERROR(__xludf.DUMMYFUNCTION("INDEX(SPLIT(C316, "" ""), 1)"),1.0028387E7)</f>
        <v>10028387</v>
      </c>
      <c r="C316" s="12">
        <v>1.0028387E7</v>
      </c>
      <c r="D316" s="13"/>
      <c r="E316" s="2" t="s">
        <v>6</v>
      </c>
    </row>
    <row r="317" ht="15.75" customHeight="1">
      <c r="A317" s="12">
        <v>1.0028388E7</v>
      </c>
      <c r="B317" s="4">
        <f>IFERROR(__xludf.DUMMYFUNCTION("INDEX(SPLIT(C317, "" ""), 1)"),1.0028388E7)</f>
        <v>10028388</v>
      </c>
      <c r="C317" s="12">
        <v>1.0028388E7</v>
      </c>
      <c r="D317" s="13"/>
      <c r="E317" s="2" t="s">
        <v>6</v>
      </c>
    </row>
    <row r="318" ht="15.75" customHeight="1">
      <c r="A318" s="12">
        <v>1.0030454E7</v>
      </c>
      <c r="B318" s="4" t="str">
        <f>IFERROR(__xludf.DUMMYFUNCTION("INDEX(SPLIT(C318, "" ""), 1)"),"P002726")</f>
        <v>P002726</v>
      </c>
      <c r="C318" s="12" t="s">
        <v>316</v>
      </c>
      <c r="D318" s="13"/>
      <c r="E318" s="2" t="s">
        <v>6</v>
      </c>
    </row>
    <row r="319" ht="15.75" customHeight="1">
      <c r="A319" s="12">
        <v>1.0030456E7</v>
      </c>
      <c r="B319" s="4" t="str">
        <f>IFERROR(__xludf.DUMMYFUNCTION("INDEX(SPLIT(C319, "" ""), 1)"),"P002727")</f>
        <v>P002727</v>
      </c>
      <c r="C319" s="12" t="s">
        <v>317</v>
      </c>
      <c r="D319" s="13"/>
      <c r="E319" s="2" t="s">
        <v>6</v>
      </c>
    </row>
    <row r="320" ht="15.75" customHeight="1">
      <c r="A320" s="12">
        <v>1.0030774E7</v>
      </c>
      <c r="B320" s="4" t="str">
        <f>IFERROR(__xludf.DUMMYFUNCTION("INDEX(SPLIT(C320, "" ""), 1)"),"P002745")</f>
        <v>P002745</v>
      </c>
      <c r="C320" s="12" t="s">
        <v>318</v>
      </c>
      <c r="D320" s="13"/>
      <c r="E320" s="2" t="s">
        <v>6</v>
      </c>
    </row>
    <row r="321" ht="15.75" customHeight="1">
      <c r="A321" s="12">
        <v>1.003078E7</v>
      </c>
      <c r="B321" s="4" t="str">
        <f>IFERROR(__xludf.DUMMYFUNCTION("INDEX(SPLIT(C321, "" ""), 1)"),"P002751")</f>
        <v>P002751</v>
      </c>
      <c r="C321" s="12" t="s">
        <v>319</v>
      </c>
      <c r="D321" s="13"/>
      <c r="E321" s="2" t="s">
        <v>6</v>
      </c>
    </row>
    <row r="322" ht="15.75" customHeight="1">
      <c r="A322" s="12">
        <v>1.0034229E7</v>
      </c>
      <c r="B322" s="4" t="str">
        <f>IFERROR(__xludf.DUMMYFUNCTION("INDEX(SPLIT(C322, "" ""), 1)"),"P002936")</f>
        <v>P002936</v>
      </c>
      <c r="C322" s="12" t="s">
        <v>320</v>
      </c>
      <c r="D322" s="13"/>
      <c r="E322" s="2" t="s">
        <v>6</v>
      </c>
    </row>
    <row r="323" ht="15.75" customHeight="1">
      <c r="A323" s="12">
        <v>1.003423E7</v>
      </c>
      <c r="B323" s="4" t="str">
        <f>IFERROR(__xludf.DUMMYFUNCTION("INDEX(SPLIT(C323, "" ""), 1)"),"P002937")</f>
        <v>P002937</v>
      </c>
      <c r="C323" s="12" t="s">
        <v>321</v>
      </c>
      <c r="D323" s="13"/>
      <c r="E323" s="2" t="s">
        <v>6</v>
      </c>
    </row>
    <row r="324" ht="15.75" customHeight="1">
      <c r="A324" s="12">
        <v>1.0034342E7</v>
      </c>
      <c r="B324" s="4" t="str">
        <f>IFERROR(__xludf.DUMMYFUNCTION("INDEX(SPLIT(C324, "" ""), 1)"),"P002886")</f>
        <v>P002886</v>
      </c>
      <c r="C324" s="12" t="s">
        <v>322</v>
      </c>
      <c r="D324" s="13"/>
      <c r="E324" s="2" t="s">
        <v>6</v>
      </c>
    </row>
    <row r="325" ht="15.75" customHeight="1">
      <c r="A325" s="12">
        <v>1.0034349E7</v>
      </c>
      <c r="B325" s="4" t="str">
        <f>IFERROR(__xludf.DUMMYFUNCTION("INDEX(SPLIT(C325, "" ""), 1)"),"P002898")</f>
        <v>P002898</v>
      </c>
      <c r="C325" s="12" t="s">
        <v>323</v>
      </c>
      <c r="D325" s="13"/>
      <c r="E325" s="2" t="s">
        <v>6</v>
      </c>
    </row>
    <row r="326" ht="15.75" customHeight="1">
      <c r="A326" s="12">
        <v>1.003435E7</v>
      </c>
      <c r="B326" s="4" t="str">
        <f>IFERROR(__xludf.DUMMYFUNCTION("INDEX(SPLIT(C326, "" ""), 1)"),"P002899")</f>
        <v>P002899</v>
      </c>
      <c r="C326" s="12" t="s">
        <v>324</v>
      </c>
      <c r="D326" s="13"/>
      <c r="E326" s="2" t="s">
        <v>6</v>
      </c>
    </row>
    <row r="327" ht="15.75" customHeight="1">
      <c r="A327" s="12">
        <v>1.0034351E7</v>
      </c>
      <c r="B327" s="4" t="str">
        <f>IFERROR(__xludf.DUMMYFUNCTION("INDEX(SPLIT(C327, "" ""), 1)"),"P002900")</f>
        <v>P002900</v>
      </c>
      <c r="C327" s="12" t="s">
        <v>325</v>
      </c>
      <c r="D327" s="13"/>
      <c r="E327" s="2" t="s">
        <v>6</v>
      </c>
    </row>
    <row r="328" ht="15.75" customHeight="1">
      <c r="A328" s="12">
        <v>1.0034352E7</v>
      </c>
      <c r="B328" s="4" t="str">
        <f>IFERROR(__xludf.DUMMYFUNCTION("INDEX(SPLIT(C328, "" ""), 1)"),"P002901")</f>
        <v>P002901</v>
      </c>
      <c r="C328" s="12" t="s">
        <v>326</v>
      </c>
      <c r="D328" s="13"/>
      <c r="E328" s="2" t="s">
        <v>6</v>
      </c>
    </row>
    <row r="329" ht="15.75" customHeight="1">
      <c r="A329" s="12">
        <v>1.0034353E7</v>
      </c>
      <c r="B329" s="4" t="str">
        <f>IFERROR(__xludf.DUMMYFUNCTION("INDEX(SPLIT(C329, "" ""), 1)"),"P002902")</f>
        <v>P002902</v>
      </c>
      <c r="C329" s="12" t="s">
        <v>327</v>
      </c>
      <c r="D329" s="13"/>
      <c r="E329" s="2" t="s">
        <v>6</v>
      </c>
    </row>
    <row r="330" ht="15.75" customHeight="1">
      <c r="A330" s="12">
        <v>1.0034354E7</v>
      </c>
      <c r="B330" s="4" t="str">
        <f>IFERROR(__xludf.DUMMYFUNCTION("INDEX(SPLIT(C330, "" ""), 1)"),"P002903")</f>
        <v>P002903</v>
      </c>
      <c r="C330" s="12" t="s">
        <v>328</v>
      </c>
      <c r="D330" s="13"/>
      <c r="E330" s="2" t="s">
        <v>6</v>
      </c>
    </row>
    <row r="331" ht="15.75" customHeight="1">
      <c r="A331" s="12">
        <v>1.0034355E7</v>
      </c>
      <c r="B331" s="4" t="str">
        <f>IFERROR(__xludf.DUMMYFUNCTION("INDEX(SPLIT(C331, "" ""), 1)"),"P002905")</f>
        <v>P002905</v>
      </c>
      <c r="C331" s="12" t="s">
        <v>329</v>
      </c>
      <c r="D331" s="13"/>
      <c r="E331" s="2" t="s">
        <v>6</v>
      </c>
    </row>
    <row r="332" ht="15.75" customHeight="1">
      <c r="A332" s="12">
        <v>1.0034356E7</v>
      </c>
      <c r="B332" s="4" t="str">
        <f>IFERROR(__xludf.DUMMYFUNCTION("INDEX(SPLIT(C332, "" ""), 1)"),"P002907")</f>
        <v>P002907</v>
      </c>
      <c r="C332" s="12" t="s">
        <v>330</v>
      </c>
      <c r="D332" s="13"/>
      <c r="E332" s="2" t="s">
        <v>6</v>
      </c>
    </row>
    <row r="333" ht="15.75" customHeight="1">
      <c r="A333" s="12">
        <v>1.0034357E7</v>
      </c>
      <c r="B333" s="4" t="str">
        <f>IFERROR(__xludf.DUMMYFUNCTION("INDEX(SPLIT(C333, "" ""), 1)"),"P002909")</f>
        <v>P002909</v>
      </c>
      <c r="C333" s="12" t="s">
        <v>331</v>
      </c>
      <c r="D333" s="13"/>
      <c r="E333" s="2" t="s">
        <v>6</v>
      </c>
    </row>
    <row r="334" ht="15.75" customHeight="1">
      <c r="A334" s="12">
        <v>1.0034358E7</v>
      </c>
      <c r="B334" s="4" t="str">
        <f>IFERROR(__xludf.DUMMYFUNCTION("INDEX(SPLIT(C334, "" ""), 1)"),"P002911")</f>
        <v>P002911</v>
      </c>
      <c r="C334" s="12" t="s">
        <v>332</v>
      </c>
      <c r="D334" s="13"/>
      <c r="E334" s="2" t="s">
        <v>6</v>
      </c>
    </row>
    <row r="335" ht="15.75" customHeight="1">
      <c r="A335" s="12">
        <v>1.0034359E7</v>
      </c>
      <c r="B335" s="4" t="str">
        <f>IFERROR(__xludf.DUMMYFUNCTION("INDEX(SPLIT(C335, "" ""), 1)"),"P002912")</f>
        <v>P002912</v>
      </c>
      <c r="C335" s="12" t="s">
        <v>333</v>
      </c>
      <c r="D335" s="13"/>
      <c r="E335" s="2" t="s">
        <v>6</v>
      </c>
    </row>
    <row r="336" ht="15.75" customHeight="1">
      <c r="A336" s="12">
        <v>1.003436E7</v>
      </c>
      <c r="B336" s="4" t="str">
        <f>IFERROR(__xludf.DUMMYFUNCTION("INDEX(SPLIT(C336, "" ""), 1)"),"P002913")</f>
        <v>P002913</v>
      </c>
      <c r="C336" s="12" t="s">
        <v>334</v>
      </c>
      <c r="D336" s="13"/>
      <c r="E336" s="2" t="s">
        <v>6</v>
      </c>
    </row>
    <row r="337" ht="15.75" customHeight="1">
      <c r="A337" s="12">
        <v>1.0034361E7</v>
      </c>
      <c r="B337" s="4" t="str">
        <f>IFERROR(__xludf.DUMMYFUNCTION("INDEX(SPLIT(C337, "" ""), 1)"),"P002914")</f>
        <v>P002914</v>
      </c>
      <c r="C337" s="12" t="s">
        <v>335</v>
      </c>
      <c r="D337" s="13"/>
      <c r="E337" s="2" t="s">
        <v>6</v>
      </c>
    </row>
    <row r="338" ht="15.75" customHeight="1">
      <c r="A338" s="12">
        <v>1.0034362E7</v>
      </c>
      <c r="B338" s="4" t="str">
        <f>IFERROR(__xludf.DUMMYFUNCTION("INDEX(SPLIT(C338, "" ""), 1)"),"P002915")</f>
        <v>P002915</v>
      </c>
      <c r="C338" s="12" t="s">
        <v>336</v>
      </c>
      <c r="D338" s="13"/>
      <c r="E338" s="2" t="s">
        <v>6</v>
      </c>
    </row>
    <row r="339" ht="15.75" customHeight="1">
      <c r="A339" s="12">
        <v>1.0034363E7</v>
      </c>
      <c r="B339" s="4" t="str">
        <f>IFERROR(__xludf.DUMMYFUNCTION("INDEX(SPLIT(C339, "" ""), 1)"),"P002916")</f>
        <v>P002916</v>
      </c>
      <c r="C339" s="12" t="s">
        <v>337</v>
      </c>
      <c r="D339" s="13"/>
      <c r="E339" s="2" t="s">
        <v>6</v>
      </c>
    </row>
    <row r="340" ht="15.75" customHeight="1">
      <c r="A340" s="12">
        <v>1.0034364E7</v>
      </c>
      <c r="B340" s="4" t="str">
        <f>IFERROR(__xludf.DUMMYFUNCTION("INDEX(SPLIT(C340, "" ""), 1)"),"P002918")</f>
        <v>P002918</v>
      </c>
      <c r="C340" s="12" t="s">
        <v>338</v>
      </c>
      <c r="D340" s="13"/>
      <c r="E340" s="2" t="s">
        <v>6</v>
      </c>
    </row>
    <row r="341" ht="15.75" customHeight="1">
      <c r="A341" s="12">
        <v>1.0034365E7</v>
      </c>
      <c r="B341" s="4" t="str">
        <f>IFERROR(__xludf.DUMMYFUNCTION("INDEX(SPLIT(C341, "" ""), 1)"),"P002919")</f>
        <v>P002919</v>
      </c>
      <c r="C341" s="12" t="s">
        <v>339</v>
      </c>
      <c r="D341" s="13"/>
      <c r="E341" s="2" t="s">
        <v>6</v>
      </c>
    </row>
    <row r="342" ht="15.75" customHeight="1">
      <c r="A342" s="12">
        <v>1.0034366E7</v>
      </c>
      <c r="B342" s="4" t="str">
        <f>IFERROR(__xludf.DUMMYFUNCTION("INDEX(SPLIT(C342, "" ""), 1)"),"P002920")</f>
        <v>P002920</v>
      </c>
      <c r="C342" s="12" t="s">
        <v>340</v>
      </c>
      <c r="D342" s="13"/>
      <c r="E342" s="2" t="s">
        <v>6</v>
      </c>
    </row>
    <row r="343" ht="15.75" customHeight="1">
      <c r="A343" s="12">
        <v>1.0034367E7</v>
      </c>
      <c r="B343" s="4" t="str">
        <f>IFERROR(__xludf.DUMMYFUNCTION("INDEX(SPLIT(C343, "" ""), 1)"),"P002921")</f>
        <v>P002921</v>
      </c>
      <c r="C343" s="12" t="s">
        <v>341</v>
      </c>
      <c r="D343" s="13"/>
      <c r="E343" s="2" t="s">
        <v>6</v>
      </c>
    </row>
    <row r="344" ht="15.75" customHeight="1">
      <c r="A344" s="12">
        <v>1.0034368E7</v>
      </c>
      <c r="B344" s="4" t="str">
        <f>IFERROR(__xludf.DUMMYFUNCTION("INDEX(SPLIT(C344, "" ""), 1)"),"P002922")</f>
        <v>P002922</v>
      </c>
      <c r="C344" s="12" t="s">
        <v>342</v>
      </c>
      <c r="D344" s="13"/>
      <c r="E344" s="2" t="s">
        <v>6</v>
      </c>
    </row>
    <row r="345" ht="15.75" customHeight="1">
      <c r="A345" s="12">
        <v>1.0034369E7</v>
      </c>
      <c r="B345" s="4" t="str">
        <f>IFERROR(__xludf.DUMMYFUNCTION("INDEX(SPLIT(C345, "" ""), 1)"),"P002923")</f>
        <v>P002923</v>
      </c>
      <c r="C345" s="12" t="s">
        <v>343</v>
      </c>
      <c r="D345" s="13"/>
      <c r="E345" s="2" t="s">
        <v>6</v>
      </c>
    </row>
    <row r="346" ht="15.75" customHeight="1">
      <c r="A346" s="12">
        <v>1.003437E7</v>
      </c>
      <c r="B346" s="4" t="str">
        <f>IFERROR(__xludf.DUMMYFUNCTION("INDEX(SPLIT(C346, "" ""), 1)"),"P002924")</f>
        <v>P002924</v>
      </c>
      <c r="C346" s="12" t="s">
        <v>344</v>
      </c>
      <c r="D346" s="13"/>
      <c r="E346" s="2" t="s">
        <v>6</v>
      </c>
    </row>
    <row r="347" ht="15.75" customHeight="1">
      <c r="A347" s="12">
        <v>1.0034371E7</v>
      </c>
      <c r="B347" s="4" t="str">
        <f>IFERROR(__xludf.DUMMYFUNCTION("INDEX(SPLIT(C347, "" ""), 1)"),"P002925")</f>
        <v>P002925</v>
      </c>
      <c r="C347" s="12" t="s">
        <v>345</v>
      </c>
      <c r="D347" s="13"/>
      <c r="E347" s="2" t="s">
        <v>6</v>
      </c>
    </row>
    <row r="348" ht="15.75" customHeight="1">
      <c r="A348" s="12">
        <v>1.0034372E7</v>
      </c>
      <c r="B348" s="4" t="str">
        <f>IFERROR(__xludf.DUMMYFUNCTION("INDEX(SPLIT(C348, "" ""), 1)"),"P002926")</f>
        <v>P002926</v>
      </c>
      <c r="C348" s="12" t="s">
        <v>346</v>
      </c>
      <c r="D348" s="13"/>
      <c r="E348" s="2" t="s">
        <v>6</v>
      </c>
    </row>
    <row r="349" ht="15.75" customHeight="1">
      <c r="A349" s="12">
        <v>1.0034373E7</v>
      </c>
      <c r="B349" s="4" t="str">
        <f>IFERROR(__xludf.DUMMYFUNCTION("INDEX(SPLIT(C349, "" ""), 1)"),"P002927")</f>
        <v>P002927</v>
      </c>
      <c r="C349" s="12" t="s">
        <v>347</v>
      </c>
      <c r="D349" s="13"/>
      <c r="E349" s="2" t="s">
        <v>6</v>
      </c>
    </row>
    <row r="350" ht="15.75" customHeight="1">
      <c r="A350" s="12">
        <v>1.0034374E7</v>
      </c>
      <c r="B350" s="4" t="str">
        <f>IFERROR(__xludf.DUMMYFUNCTION("INDEX(SPLIT(C350, "" ""), 1)"),"P002928")</f>
        <v>P002928</v>
      </c>
      <c r="C350" s="12" t="s">
        <v>348</v>
      </c>
      <c r="D350" s="13"/>
      <c r="E350" s="2" t="s">
        <v>6</v>
      </c>
    </row>
    <row r="351" ht="15.75" customHeight="1">
      <c r="A351" s="12">
        <v>1.0034375E7</v>
      </c>
      <c r="B351" s="4" t="str">
        <f>IFERROR(__xludf.DUMMYFUNCTION("INDEX(SPLIT(C351, "" ""), 1)"),"P002929")</f>
        <v>P002929</v>
      </c>
      <c r="C351" s="12" t="s">
        <v>349</v>
      </c>
      <c r="D351" s="13"/>
      <c r="E351" s="2" t="s">
        <v>6</v>
      </c>
    </row>
    <row r="352" ht="15.75" customHeight="1">
      <c r="A352" s="12">
        <v>1.0034376E7</v>
      </c>
      <c r="B352" s="4" t="str">
        <f>IFERROR(__xludf.DUMMYFUNCTION("INDEX(SPLIT(C352, "" ""), 1)"),"P002930")</f>
        <v>P002930</v>
      </c>
      <c r="C352" s="12" t="s">
        <v>350</v>
      </c>
      <c r="D352" s="13"/>
      <c r="E352" s="2" t="s">
        <v>6</v>
      </c>
    </row>
    <row r="353" ht="15.75" customHeight="1">
      <c r="A353" s="12">
        <v>1.0034377E7</v>
      </c>
      <c r="B353" s="4" t="str">
        <f>IFERROR(__xludf.DUMMYFUNCTION("INDEX(SPLIT(C353, "" ""), 1)"),"P002931")</f>
        <v>P002931</v>
      </c>
      <c r="C353" s="12" t="s">
        <v>351</v>
      </c>
      <c r="D353" s="13"/>
      <c r="E353" s="2" t="s">
        <v>6</v>
      </c>
    </row>
    <row r="354" ht="15.75" customHeight="1">
      <c r="A354" s="12">
        <v>1.0034378E7</v>
      </c>
      <c r="B354" s="4" t="str">
        <f>IFERROR(__xludf.DUMMYFUNCTION("INDEX(SPLIT(C354, "" ""), 1)"),"P002932")</f>
        <v>P002932</v>
      </c>
      <c r="C354" s="12" t="s">
        <v>352</v>
      </c>
      <c r="D354" s="13"/>
      <c r="E354" s="2" t="s">
        <v>6</v>
      </c>
    </row>
    <row r="355" ht="15.75" customHeight="1">
      <c r="A355" s="12">
        <v>1.0034379E7</v>
      </c>
      <c r="B355" s="4" t="str">
        <f>IFERROR(__xludf.DUMMYFUNCTION("INDEX(SPLIT(C355, "" ""), 1)"),"P002933")</f>
        <v>P002933</v>
      </c>
      <c r="C355" s="12" t="s">
        <v>353</v>
      </c>
      <c r="D355" s="13"/>
      <c r="E355" s="2" t="s">
        <v>6</v>
      </c>
    </row>
    <row r="356" ht="15.75" customHeight="1">
      <c r="A356" s="12">
        <v>1.003438E7</v>
      </c>
      <c r="B356" s="4" t="str">
        <f>IFERROR(__xludf.DUMMYFUNCTION("INDEX(SPLIT(C356, "" ""), 1)"),"P002934")</f>
        <v>P002934</v>
      </c>
      <c r="C356" s="12" t="s">
        <v>354</v>
      </c>
      <c r="D356" s="13"/>
      <c r="E356" s="2" t="s">
        <v>6</v>
      </c>
    </row>
    <row r="357" ht="15.75" customHeight="1">
      <c r="A357" s="12">
        <v>1.003439E7</v>
      </c>
      <c r="B357" s="4" t="str">
        <f>IFERROR(__xludf.DUMMYFUNCTION("INDEX(SPLIT(C357, "" ""), 1)"),"P003217")</f>
        <v>P003217</v>
      </c>
      <c r="C357" s="12" t="s">
        <v>355</v>
      </c>
      <c r="D357" s="13"/>
      <c r="E357" s="2" t="s">
        <v>6</v>
      </c>
    </row>
    <row r="358" ht="15.75" customHeight="1">
      <c r="A358" s="12">
        <v>1.0034394E7</v>
      </c>
      <c r="B358" s="4" t="str">
        <f>IFERROR(__xludf.DUMMYFUNCTION("INDEX(SPLIT(C358, "" ""), 1)"),"P003301")</f>
        <v>P003301</v>
      </c>
      <c r="C358" s="12" t="s">
        <v>356</v>
      </c>
      <c r="D358" s="13"/>
      <c r="E358" s="2" t="s">
        <v>6</v>
      </c>
    </row>
    <row r="359" ht="15.75" customHeight="1">
      <c r="A359" s="12">
        <v>1.0035058E7</v>
      </c>
      <c r="B359" s="4" t="str">
        <f>IFERROR(__xludf.DUMMYFUNCTION("INDEX(SPLIT(C359, "" ""), 1)"),"P002632")</f>
        <v>P002632</v>
      </c>
      <c r="C359" s="12" t="s">
        <v>74</v>
      </c>
      <c r="D359" s="13"/>
      <c r="E359" s="2" t="s">
        <v>6</v>
      </c>
    </row>
    <row r="360" ht="15.75" customHeight="1">
      <c r="A360" s="12">
        <v>1.0035327E7</v>
      </c>
      <c r="B360" s="4" t="str">
        <f>IFERROR(__xludf.DUMMYFUNCTION("INDEX(SPLIT(C360, "" ""), 1)"),"P003601")</f>
        <v>P003601</v>
      </c>
      <c r="C360" s="12" t="s">
        <v>357</v>
      </c>
      <c r="D360" s="13"/>
      <c r="E360" s="2" t="s">
        <v>6</v>
      </c>
    </row>
    <row r="361" ht="15.75" customHeight="1">
      <c r="A361" s="12">
        <v>2.0004912E7</v>
      </c>
      <c r="B361" s="4" t="str">
        <f>IFERROR(__xludf.DUMMYFUNCTION("INDEX(SPLIT(C361, "" ""), 1)"),"PM050290")</f>
        <v>PM050290</v>
      </c>
      <c r="C361" s="12" t="s">
        <v>358</v>
      </c>
      <c r="D361" s="13"/>
      <c r="E361" s="2" t="s">
        <v>6</v>
      </c>
    </row>
    <row r="362" ht="15.75" customHeight="1">
      <c r="A362" s="12">
        <v>2.0004913E7</v>
      </c>
      <c r="B362" s="4" t="str">
        <f>IFERROR(__xludf.DUMMYFUNCTION("INDEX(SPLIT(C362, "" ""), 1)"),"PM050291")</f>
        <v>PM050291</v>
      </c>
      <c r="C362" s="12" t="s">
        <v>359</v>
      </c>
      <c r="D362" s="13"/>
      <c r="E362" s="2" t="s">
        <v>6</v>
      </c>
    </row>
    <row r="363" ht="15.75" customHeight="1">
      <c r="A363" s="12">
        <v>2.0004914E7</v>
      </c>
      <c r="B363" s="4" t="str">
        <f>IFERROR(__xludf.DUMMYFUNCTION("INDEX(SPLIT(C363, "" ""), 1)"),"PM050292")</f>
        <v>PM050292</v>
      </c>
      <c r="C363" s="12" t="s">
        <v>360</v>
      </c>
      <c r="D363" s="13"/>
      <c r="E363" s="2" t="s">
        <v>6</v>
      </c>
    </row>
    <row r="364" ht="15.75" customHeight="1">
      <c r="A364" s="12">
        <v>2.0004915E7</v>
      </c>
      <c r="B364" s="4" t="str">
        <f>IFERROR(__xludf.DUMMYFUNCTION("INDEX(SPLIT(C364, "" ""), 1)"),"P002941")</f>
        <v>P002941</v>
      </c>
      <c r="C364" s="12" t="s">
        <v>361</v>
      </c>
      <c r="D364" s="13"/>
      <c r="E364" s="2" t="s">
        <v>6</v>
      </c>
    </row>
    <row r="365" ht="15.75" customHeight="1">
      <c r="A365" s="12">
        <v>2.0004928E7</v>
      </c>
      <c r="B365" s="4" t="str">
        <f>IFERROR(__xludf.DUMMYFUNCTION("INDEX(SPLIT(C365, "" ""), 1)"),"P002940")</f>
        <v>P002940</v>
      </c>
      <c r="C365" s="12" t="s">
        <v>362</v>
      </c>
      <c r="D365" s="13"/>
      <c r="E365" s="2" t="s">
        <v>6</v>
      </c>
    </row>
    <row r="366" ht="15.75" customHeight="1">
      <c r="A366" s="12">
        <v>2.0004929E7</v>
      </c>
      <c r="B366" s="4" t="str">
        <f>IFERROR(__xludf.DUMMYFUNCTION("INDEX(SPLIT(C366, "" ""), 1)"),"P003302")</f>
        <v>P003302</v>
      </c>
      <c r="C366" s="12" t="s">
        <v>363</v>
      </c>
      <c r="D366" s="13"/>
      <c r="E366" s="2" t="s">
        <v>6</v>
      </c>
    </row>
    <row r="367" ht="15.75" customHeight="1">
      <c r="A367" s="12">
        <v>2.0004935E7</v>
      </c>
      <c r="B367" s="4" t="str">
        <f>IFERROR(__xludf.DUMMYFUNCTION("INDEX(SPLIT(C367, "" ""), 1)"),"PM030249")</f>
        <v>PM030249</v>
      </c>
      <c r="C367" s="12" t="s">
        <v>364</v>
      </c>
      <c r="D367" s="13"/>
      <c r="E367" s="2" t="s">
        <v>6</v>
      </c>
    </row>
    <row r="368" ht="15.75" customHeight="1">
      <c r="A368" s="12">
        <v>2.0004971E7</v>
      </c>
      <c r="B368" s="4" t="str">
        <f>IFERROR(__xludf.DUMMYFUNCTION("INDEX(SPLIT(C368, "" ""), 1)"),"PM090137")</f>
        <v>PM090137</v>
      </c>
      <c r="C368" s="12" t="s">
        <v>365</v>
      </c>
      <c r="D368" s="13"/>
      <c r="E368" s="2" t="s">
        <v>6</v>
      </c>
    </row>
    <row r="369" ht="15.75" customHeight="1">
      <c r="A369" s="12">
        <v>2.0004976E7</v>
      </c>
      <c r="B369" s="4" t="str">
        <f>IFERROR(__xludf.DUMMYFUNCTION("INDEX(SPLIT(C369, "" ""), 1)"),"PM040149")</f>
        <v>PM040149</v>
      </c>
      <c r="C369" s="12" t="s">
        <v>366</v>
      </c>
      <c r="D369" s="13"/>
      <c r="E369" s="2" t="s">
        <v>6</v>
      </c>
    </row>
    <row r="370" ht="15.75" customHeight="1">
      <c r="A370" s="12">
        <v>2.0004986E7</v>
      </c>
      <c r="B370" s="4" t="str">
        <f>IFERROR(__xludf.DUMMYFUNCTION("INDEX(SPLIT(C370, "" ""), 1)"),"PM080422")</f>
        <v>PM080422</v>
      </c>
      <c r="C370" s="12" t="s">
        <v>367</v>
      </c>
      <c r="D370" s="13"/>
      <c r="E370" s="2" t="s">
        <v>6</v>
      </c>
    </row>
    <row r="371" ht="15.75" customHeight="1">
      <c r="A371" s="12">
        <v>2.0004987E7</v>
      </c>
      <c r="B371" s="4" t="str">
        <f>IFERROR(__xludf.DUMMYFUNCTION("INDEX(SPLIT(C371, "" ""), 1)"),"PM080423")</f>
        <v>PM080423</v>
      </c>
      <c r="C371" s="12" t="s">
        <v>368</v>
      </c>
      <c r="D371" s="13"/>
      <c r="E371" s="2" t="s">
        <v>6</v>
      </c>
    </row>
    <row r="372" ht="15.75" customHeight="1">
      <c r="A372" s="12">
        <v>2.0004996E7</v>
      </c>
      <c r="B372" s="4" t="str">
        <f>IFERROR(__xludf.DUMMYFUNCTION("INDEX(SPLIT(C372, "" ""), 1)"),"PM080445")</f>
        <v>PM080445</v>
      </c>
      <c r="C372" s="12" t="s">
        <v>369</v>
      </c>
      <c r="D372" s="13"/>
      <c r="E372" s="2" t="s">
        <v>6</v>
      </c>
    </row>
    <row r="373" ht="15.75" customHeight="1">
      <c r="A373" s="12">
        <v>2.0005E7</v>
      </c>
      <c r="B373" s="4" t="str">
        <f>IFERROR(__xludf.DUMMYFUNCTION("INDEX(SPLIT(C373, "" ""), 1)"),"PM090138")</f>
        <v>PM090138</v>
      </c>
      <c r="C373" s="12" t="s">
        <v>370</v>
      </c>
      <c r="D373" s="13"/>
      <c r="E373" s="2" t="s">
        <v>6</v>
      </c>
    </row>
    <row r="374" ht="15.75" customHeight="1">
      <c r="A374" s="12">
        <v>2.000501E7</v>
      </c>
      <c r="B374" s="4" t="str">
        <f>IFERROR(__xludf.DUMMYFUNCTION("INDEX(SPLIT(C374, "" ""), 1)"),"P002935")</f>
        <v>P002935</v>
      </c>
      <c r="C374" s="12" t="s">
        <v>371</v>
      </c>
      <c r="D374" s="13"/>
      <c r="E374" s="2" t="s">
        <v>6</v>
      </c>
    </row>
    <row r="375" ht="15.75" customHeight="1">
      <c r="A375" s="12">
        <v>2.0005026E7</v>
      </c>
      <c r="B375" s="4" t="str">
        <f>IFERROR(__xludf.DUMMYFUNCTION("INDEX(SPLIT(C375, "" ""), 1)"),"PM060101")</f>
        <v>PM060101</v>
      </c>
      <c r="C375" s="12" t="s">
        <v>372</v>
      </c>
      <c r="D375" s="13"/>
      <c r="E375" s="2" t="s">
        <v>6</v>
      </c>
    </row>
    <row r="376" ht="15.75" customHeight="1">
      <c r="A376" s="12">
        <v>2.0005239E7</v>
      </c>
      <c r="B376" s="4" t="str">
        <f>IFERROR(__xludf.DUMMYFUNCTION("INDEX(SPLIT(C376, "" ""), 1)"),"PM080467")</f>
        <v>PM080467</v>
      </c>
      <c r="C376" s="12" t="s">
        <v>373</v>
      </c>
      <c r="D376" s="13"/>
      <c r="E376" s="2" t="s">
        <v>6</v>
      </c>
    </row>
    <row r="377" ht="15.75" customHeight="1">
      <c r="A377" s="12">
        <v>2.000524E7</v>
      </c>
      <c r="B377" s="4" t="str">
        <f>IFERROR(__xludf.DUMMYFUNCTION("INDEX(SPLIT(C377, "" ""), 1)"),"PM080469")</f>
        <v>PM080469</v>
      </c>
      <c r="C377" s="12" t="s">
        <v>374</v>
      </c>
      <c r="D377" s="13"/>
      <c r="E377" s="2" t="s">
        <v>6</v>
      </c>
    </row>
    <row r="378" ht="15.75" customHeight="1">
      <c r="A378" s="12">
        <v>2.0005241E7</v>
      </c>
      <c r="B378" s="4" t="str">
        <f>IFERROR(__xludf.DUMMYFUNCTION("INDEX(SPLIT(C378, "" ""), 1)"),"PM080470")</f>
        <v>PM080470</v>
      </c>
      <c r="C378" s="12" t="s">
        <v>375</v>
      </c>
      <c r="D378" s="13"/>
      <c r="E378" s="2" t="s">
        <v>6</v>
      </c>
    </row>
    <row r="379" ht="15.75" customHeight="1">
      <c r="A379" s="12">
        <v>2.0005242E7</v>
      </c>
      <c r="B379" s="4" t="str">
        <f>IFERROR(__xludf.DUMMYFUNCTION("INDEX(SPLIT(C379, "" ""), 1)"),"PM080471")</f>
        <v>PM080471</v>
      </c>
      <c r="C379" s="12" t="s">
        <v>376</v>
      </c>
      <c r="D379" s="13"/>
      <c r="E379" s="2" t="s">
        <v>6</v>
      </c>
    </row>
    <row r="380" ht="15.75" customHeight="1">
      <c r="A380" s="12">
        <v>2.0005243E7</v>
      </c>
      <c r="B380" s="4" t="str">
        <f>IFERROR(__xludf.DUMMYFUNCTION("INDEX(SPLIT(C380, "" ""), 1)"),"PM080472")</f>
        <v>PM080472</v>
      </c>
      <c r="C380" s="12" t="s">
        <v>377</v>
      </c>
      <c r="D380" s="13"/>
      <c r="E380" s="2" t="s">
        <v>6</v>
      </c>
    </row>
    <row r="381" ht="15.75" customHeight="1">
      <c r="A381" s="12">
        <v>2.0005244E7</v>
      </c>
      <c r="B381" s="4" t="str">
        <f>IFERROR(__xludf.DUMMYFUNCTION("INDEX(SPLIT(C381, "" ""), 1)"),"PM080473")</f>
        <v>PM080473</v>
      </c>
      <c r="C381" s="12" t="s">
        <v>378</v>
      </c>
      <c r="D381" s="13"/>
      <c r="E381" s="2" t="s">
        <v>6</v>
      </c>
    </row>
    <row r="382" ht="15.75" customHeight="1">
      <c r="A382" s="12">
        <v>2.0005245E7</v>
      </c>
      <c r="B382" s="4" t="str">
        <f>IFERROR(__xludf.DUMMYFUNCTION("INDEX(SPLIT(C382, "" ""), 1)"),"PM080468")</f>
        <v>PM080468</v>
      </c>
      <c r="C382" s="12" t="s">
        <v>379</v>
      </c>
      <c r="D382" s="13"/>
      <c r="E382" s="2" t="s">
        <v>6</v>
      </c>
    </row>
    <row r="383" ht="15.75" customHeight="1">
      <c r="A383" s="12">
        <v>2.0005246E7</v>
      </c>
      <c r="B383" s="4" t="str">
        <f>IFERROR(__xludf.DUMMYFUNCTION("INDEX(SPLIT(C383, "" ""), 1)"),"PM080474")</f>
        <v>PM080474</v>
      </c>
      <c r="C383" s="12" t="s">
        <v>380</v>
      </c>
      <c r="D383" s="13"/>
      <c r="E383" s="2" t="s">
        <v>6</v>
      </c>
    </row>
    <row r="384" ht="15.75" customHeight="1">
      <c r="A384" s="12">
        <v>2.0005247E7</v>
      </c>
      <c r="B384" s="4" t="str">
        <f>IFERROR(__xludf.DUMMYFUNCTION("INDEX(SPLIT(C384, "" ""), 1)"),"PM080475")</f>
        <v>PM080475</v>
      </c>
      <c r="C384" s="12" t="s">
        <v>381</v>
      </c>
      <c r="D384" s="13"/>
      <c r="E384" s="2" t="s">
        <v>6</v>
      </c>
    </row>
    <row r="385" ht="15.75" customHeight="1">
      <c r="A385" s="12">
        <v>2.0005328E7</v>
      </c>
      <c r="B385" s="4" t="str">
        <f>IFERROR(__xludf.DUMMYFUNCTION("INDEX(SPLIT(C385, "" ""), 1)"),"P003597")</f>
        <v>P003597</v>
      </c>
      <c r="C385" s="12" t="s">
        <v>382</v>
      </c>
      <c r="D385" s="13"/>
      <c r="E385" s="2" t="s">
        <v>6</v>
      </c>
    </row>
    <row r="386" ht="15.75" customHeight="1">
      <c r="A386" s="12">
        <v>2.0005329E7</v>
      </c>
      <c r="B386" s="4" t="str">
        <f>IFERROR(__xludf.DUMMYFUNCTION("INDEX(SPLIT(C386, "" ""), 1)"),"P003598")</f>
        <v>P003598</v>
      </c>
      <c r="C386" s="12" t="s">
        <v>383</v>
      </c>
      <c r="D386" s="13"/>
      <c r="E386" s="2" t="s">
        <v>6</v>
      </c>
    </row>
    <row r="387" ht="15.75" customHeight="1">
      <c r="A387" s="12">
        <v>3.0023039E7</v>
      </c>
      <c r="B387" s="4" t="str">
        <f>IFERROR(__xludf.DUMMYFUNCTION("INDEX(SPLIT(C387, "" ""), 1)"),"P002745")</f>
        <v>P002745</v>
      </c>
      <c r="C387" s="12" t="s">
        <v>384</v>
      </c>
      <c r="D387" s="14">
        <v>400.0</v>
      </c>
      <c r="E387" s="2" t="s">
        <v>6</v>
      </c>
    </row>
    <row r="388" ht="15.75" customHeight="1">
      <c r="A388" s="12">
        <v>3.002304E7</v>
      </c>
      <c r="B388" s="4" t="str">
        <f>IFERROR(__xludf.DUMMYFUNCTION("INDEX(SPLIT(C388, "" ""), 1)"),"P002745")</f>
        <v>P002745</v>
      </c>
      <c r="C388" s="12" t="s">
        <v>385</v>
      </c>
      <c r="D388" s="14">
        <v>300.0</v>
      </c>
      <c r="E388" s="2" t="s">
        <v>6</v>
      </c>
    </row>
    <row r="389" ht="15.75" customHeight="1">
      <c r="A389" s="12">
        <v>3.0023051E7</v>
      </c>
      <c r="B389" s="4" t="str">
        <f>IFERROR(__xludf.DUMMYFUNCTION("INDEX(SPLIT(C389, "" ""), 1)"),"P002626")</f>
        <v>P002626</v>
      </c>
      <c r="C389" s="12" t="s">
        <v>386</v>
      </c>
      <c r="D389" s="14">
        <v>200.0</v>
      </c>
      <c r="E389" s="2" t="s">
        <v>6</v>
      </c>
    </row>
    <row r="390" ht="15.75" customHeight="1">
      <c r="A390" s="12">
        <v>3.002308E7</v>
      </c>
      <c r="B390" s="4" t="str">
        <f>IFERROR(__xludf.DUMMYFUNCTION("INDEX(SPLIT(C390, "" ""), 1)"),"P002751")</f>
        <v>P002751</v>
      </c>
      <c r="C390" s="12" t="s">
        <v>387</v>
      </c>
      <c r="D390" s="14">
        <v>400.0</v>
      </c>
      <c r="E390" s="2" t="s">
        <v>6</v>
      </c>
    </row>
    <row r="391" ht="15.75" customHeight="1">
      <c r="A391" s="12">
        <v>3.0023081E7</v>
      </c>
      <c r="B391" s="4" t="str">
        <f>IFERROR(__xludf.DUMMYFUNCTION("INDEX(SPLIT(C391, "" ""), 1)"),"P002751")</f>
        <v>P002751</v>
      </c>
      <c r="C391" s="12" t="s">
        <v>388</v>
      </c>
      <c r="D391" s="14">
        <v>300.0</v>
      </c>
      <c r="E391" s="2" t="s">
        <v>6</v>
      </c>
    </row>
    <row r="392" ht="15.75" customHeight="1">
      <c r="A392" s="12">
        <v>3.0023099E7</v>
      </c>
      <c r="B392" s="4" t="str">
        <f>IFERROR(__xludf.DUMMYFUNCTION("INDEX(SPLIT(C392, "" ""), 1)"),"P002886")</f>
        <v>P002886</v>
      </c>
      <c r="C392" s="12" t="s">
        <v>389</v>
      </c>
      <c r="D392" s="14">
        <v>100.0</v>
      </c>
      <c r="E392" s="2" t="s">
        <v>6</v>
      </c>
    </row>
    <row r="393" ht="15.75" customHeight="1">
      <c r="A393" s="12">
        <v>3.00231E7</v>
      </c>
      <c r="B393" s="4" t="str">
        <f>IFERROR(__xludf.DUMMYFUNCTION("INDEX(SPLIT(C393, "" ""), 1)"),"P002886")</f>
        <v>P002886</v>
      </c>
      <c r="C393" s="12" t="s">
        <v>390</v>
      </c>
      <c r="D393" s="14">
        <v>327.27272727272725</v>
      </c>
      <c r="E393" s="2" t="s">
        <v>6</v>
      </c>
    </row>
    <row r="394" ht="15.75" customHeight="1">
      <c r="A394" s="12">
        <v>3.002311E7</v>
      </c>
      <c r="B394" s="4" t="str">
        <f>IFERROR(__xludf.DUMMYFUNCTION("INDEX(SPLIT(C394, "" ""), 1)"),"P002920")</f>
        <v>P002920</v>
      </c>
      <c r="C394" s="12" t="s">
        <v>391</v>
      </c>
      <c r="D394" s="14">
        <v>100.0</v>
      </c>
      <c r="E394" s="2" t="s">
        <v>6</v>
      </c>
    </row>
    <row r="395" ht="15.75" customHeight="1">
      <c r="A395" s="12">
        <v>3.0023111E7</v>
      </c>
      <c r="B395" s="4" t="str">
        <f>IFERROR(__xludf.DUMMYFUNCTION("INDEX(SPLIT(C395, "" ""), 1)"),"P002920")</f>
        <v>P002920</v>
      </c>
      <c r="C395" s="12" t="s">
        <v>392</v>
      </c>
      <c r="D395" s="14">
        <v>50.0</v>
      </c>
      <c r="E395" s="2" t="s">
        <v>6</v>
      </c>
    </row>
    <row r="396" ht="15.75" customHeight="1">
      <c r="A396" s="12">
        <v>3.0023112E7</v>
      </c>
      <c r="B396" s="4" t="str">
        <f>IFERROR(__xludf.DUMMYFUNCTION("INDEX(SPLIT(C396, "" ""), 1)"),"P002922")</f>
        <v>P002922</v>
      </c>
      <c r="C396" s="12" t="s">
        <v>393</v>
      </c>
      <c r="D396" s="14">
        <v>100.0</v>
      </c>
      <c r="E396" s="2" t="s">
        <v>6</v>
      </c>
    </row>
    <row r="397" ht="15.75" customHeight="1">
      <c r="A397" s="12">
        <v>3.0023113E7</v>
      </c>
      <c r="B397" s="4" t="str">
        <f>IFERROR(__xludf.DUMMYFUNCTION("INDEX(SPLIT(C397, "" ""), 1)"),"P002922")</f>
        <v>P002922</v>
      </c>
      <c r="C397" s="12" t="s">
        <v>394</v>
      </c>
      <c r="D397" s="14">
        <v>50.0</v>
      </c>
      <c r="E397" s="2" t="s">
        <v>6</v>
      </c>
    </row>
    <row r="398" ht="15.75" customHeight="1">
      <c r="A398" s="12">
        <v>3.0023114E7</v>
      </c>
      <c r="B398" s="4" t="str">
        <f>IFERROR(__xludf.DUMMYFUNCTION("INDEX(SPLIT(C398, "" ""), 1)"),"P002927")</f>
        <v>P002927</v>
      </c>
      <c r="C398" s="12" t="s">
        <v>395</v>
      </c>
      <c r="D398" s="14">
        <v>400.0</v>
      </c>
      <c r="E398" s="2" t="s">
        <v>6</v>
      </c>
    </row>
    <row r="399" ht="15.75" customHeight="1">
      <c r="A399" s="12">
        <v>3.0023116E7</v>
      </c>
      <c r="B399" s="4" t="str">
        <f>IFERROR(__xludf.DUMMYFUNCTION("INDEX(SPLIT(C399, "" ""), 1)"),"P002928")</f>
        <v>P002928</v>
      </c>
      <c r="C399" s="12" t="s">
        <v>396</v>
      </c>
      <c r="D399" s="14">
        <v>100.0</v>
      </c>
      <c r="E399" s="2" t="s">
        <v>6</v>
      </c>
    </row>
    <row r="400" ht="15.75" customHeight="1">
      <c r="A400" s="12">
        <v>3.0023117E7</v>
      </c>
      <c r="B400" s="4" t="str">
        <f>IFERROR(__xludf.DUMMYFUNCTION("INDEX(SPLIT(C400, "" ""), 1)"),"P002928")</f>
        <v>P002928</v>
      </c>
      <c r="C400" s="12" t="s">
        <v>397</v>
      </c>
      <c r="D400" s="14">
        <v>50.0</v>
      </c>
      <c r="E400" s="2" t="s">
        <v>6</v>
      </c>
    </row>
    <row r="401" ht="15.75" customHeight="1">
      <c r="A401" s="12">
        <v>3.0023118E7</v>
      </c>
      <c r="B401" s="4" t="str">
        <f>IFERROR(__xludf.DUMMYFUNCTION("INDEX(SPLIT(C401, "" ""), 1)"),"P002930")</f>
        <v>P002930</v>
      </c>
      <c r="C401" s="12" t="s">
        <v>398</v>
      </c>
      <c r="D401" s="14">
        <v>400.0</v>
      </c>
      <c r="E401" s="2" t="s">
        <v>6</v>
      </c>
    </row>
    <row r="402" ht="15.75" customHeight="1">
      <c r="A402" s="12">
        <v>3.0023119E7</v>
      </c>
      <c r="B402" s="4" t="str">
        <f>IFERROR(__xludf.DUMMYFUNCTION("INDEX(SPLIT(C402, "" ""), 1)"),"P002930")</f>
        <v>P002930</v>
      </c>
      <c r="C402" s="12" t="s">
        <v>399</v>
      </c>
      <c r="D402" s="14">
        <v>300.0</v>
      </c>
      <c r="E402" s="2" t="s">
        <v>6</v>
      </c>
    </row>
    <row r="403" ht="15.75" customHeight="1">
      <c r="A403" s="12">
        <v>3.002312E7</v>
      </c>
      <c r="B403" s="4" t="str">
        <f>IFERROR(__xludf.DUMMYFUNCTION("INDEX(SPLIT(C403, "" ""), 1)"),"P002931")</f>
        <v>P002931</v>
      </c>
      <c r="C403" s="12" t="s">
        <v>400</v>
      </c>
      <c r="D403" s="14">
        <v>100.0</v>
      </c>
      <c r="E403" s="2" t="s">
        <v>6</v>
      </c>
    </row>
    <row r="404" ht="15.75" customHeight="1">
      <c r="A404" s="12">
        <v>3.0023121E7</v>
      </c>
      <c r="B404" s="4" t="str">
        <f>IFERROR(__xludf.DUMMYFUNCTION("INDEX(SPLIT(C404, "" ""), 1)"),"P002931")</f>
        <v>P002931</v>
      </c>
      <c r="C404" s="12" t="s">
        <v>401</v>
      </c>
      <c r="D404" s="14">
        <v>50.0</v>
      </c>
      <c r="E404" s="2" t="s">
        <v>6</v>
      </c>
    </row>
    <row r="405" ht="15.75" customHeight="1">
      <c r="A405" s="12">
        <v>3.0023148E7</v>
      </c>
      <c r="B405" s="4" t="str">
        <f>IFERROR(__xludf.DUMMYFUNCTION("INDEX(SPLIT(C405, "" ""), 1)"),"P002626")</f>
        <v>P002626</v>
      </c>
      <c r="C405" s="12" t="s">
        <v>402</v>
      </c>
      <c r="D405" s="14">
        <v>150.0</v>
      </c>
      <c r="E405" s="2" t="s">
        <v>6</v>
      </c>
    </row>
    <row r="406" ht="15.75" customHeight="1">
      <c r="A406" s="12">
        <v>3.0023157E7</v>
      </c>
      <c r="B406" s="4" t="str">
        <f>IFERROR(__xludf.DUMMYFUNCTION("INDEX(SPLIT(C406, "" ""), 1)"),"P002898")</f>
        <v>P002898</v>
      </c>
      <c r="C406" s="12" t="s">
        <v>403</v>
      </c>
      <c r="D406" s="14">
        <v>66.66666666666667</v>
      </c>
      <c r="E406" s="2" t="s">
        <v>6</v>
      </c>
    </row>
    <row r="407" ht="15.75" customHeight="1">
      <c r="A407" s="12">
        <v>3.0023158E7</v>
      </c>
      <c r="B407" s="4" t="str">
        <f>IFERROR(__xludf.DUMMYFUNCTION("INDEX(SPLIT(C407, "" ""), 1)"),"P002900")</f>
        <v>P002900</v>
      </c>
      <c r="C407" s="12" t="s">
        <v>404</v>
      </c>
      <c r="D407" s="14">
        <v>200.0</v>
      </c>
      <c r="E407" s="2" t="s">
        <v>6</v>
      </c>
    </row>
    <row r="408" ht="15.75" customHeight="1">
      <c r="A408" s="12">
        <v>3.0023159E7</v>
      </c>
      <c r="B408" s="4" t="str">
        <f>IFERROR(__xludf.DUMMYFUNCTION("INDEX(SPLIT(C408, "" ""), 1)"),"P002901")</f>
        <v>P002901</v>
      </c>
      <c r="C408" s="12" t="s">
        <v>405</v>
      </c>
      <c r="D408" s="14">
        <v>105.88235294117646</v>
      </c>
      <c r="E408" s="2" t="s">
        <v>6</v>
      </c>
    </row>
    <row r="409" ht="15.75" customHeight="1">
      <c r="A409" s="12">
        <v>3.002316E7</v>
      </c>
      <c r="B409" s="4" t="str">
        <f>IFERROR(__xludf.DUMMYFUNCTION("INDEX(SPLIT(C409, "" ""), 1)"),"P002902")</f>
        <v>P002902</v>
      </c>
      <c r="C409" s="12" t="s">
        <v>406</v>
      </c>
      <c r="D409" s="14">
        <v>133.33333333333334</v>
      </c>
      <c r="E409" s="2" t="s">
        <v>6</v>
      </c>
    </row>
    <row r="410" ht="15.75" customHeight="1">
      <c r="A410" s="12">
        <v>3.0023161E7</v>
      </c>
      <c r="B410" s="4" t="str">
        <f>IFERROR(__xludf.DUMMYFUNCTION("INDEX(SPLIT(C410, "" ""), 1)"),"P002903")</f>
        <v>P002903</v>
      </c>
      <c r="C410" s="12" t="s">
        <v>407</v>
      </c>
      <c r="D410" s="14">
        <v>200.0</v>
      </c>
      <c r="E410" s="2" t="s">
        <v>6</v>
      </c>
    </row>
    <row r="411" ht="15.75" customHeight="1">
      <c r="A411" s="12">
        <v>3.0023162E7</v>
      </c>
      <c r="B411" s="4" t="str">
        <f>IFERROR(__xludf.DUMMYFUNCTION("INDEX(SPLIT(C411, "" ""), 1)"),"P002903")</f>
        <v>P002903</v>
      </c>
      <c r="C411" s="12" t="s">
        <v>408</v>
      </c>
      <c r="D411" s="13"/>
      <c r="E411" s="2" t="s">
        <v>6</v>
      </c>
    </row>
    <row r="412" ht="15.75" customHeight="1">
      <c r="A412" s="12">
        <v>3.0023163E7</v>
      </c>
      <c r="B412" s="4" t="str">
        <f>IFERROR(__xludf.DUMMYFUNCTION("INDEX(SPLIT(C412, "" ""), 1)"),"P002905")</f>
        <v>P002905</v>
      </c>
      <c r="C412" s="12" t="s">
        <v>409</v>
      </c>
      <c r="D412" s="14">
        <v>200.0</v>
      </c>
      <c r="E412" s="2" t="s">
        <v>6</v>
      </c>
    </row>
    <row r="413" ht="15.75" customHeight="1">
      <c r="A413" s="12">
        <v>3.0023164E7</v>
      </c>
      <c r="B413" s="4" t="str">
        <f>IFERROR(__xludf.DUMMYFUNCTION("INDEX(SPLIT(C413, "" ""), 1)"),"P002907")</f>
        <v>P002907</v>
      </c>
      <c r="C413" s="12" t="s">
        <v>410</v>
      </c>
      <c r="D413" s="14">
        <v>133.33333333333334</v>
      </c>
      <c r="E413" s="2" t="s">
        <v>6</v>
      </c>
    </row>
    <row r="414" ht="15.75" customHeight="1">
      <c r="A414" s="12">
        <v>3.0023165E7</v>
      </c>
      <c r="B414" s="4" t="str">
        <f>IFERROR(__xludf.DUMMYFUNCTION("INDEX(SPLIT(C414, "" ""), 1)"),"P002907")</f>
        <v>P002907</v>
      </c>
      <c r="C414" s="12" t="s">
        <v>411</v>
      </c>
      <c r="D414" s="13"/>
      <c r="E414" s="2" t="s">
        <v>6</v>
      </c>
    </row>
    <row r="415" ht="15.75" customHeight="1">
      <c r="A415" s="12">
        <v>3.0023166E7</v>
      </c>
      <c r="B415" s="4" t="str">
        <f>IFERROR(__xludf.DUMMYFUNCTION("INDEX(SPLIT(C415, "" ""), 1)"),"P002909")</f>
        <v>P002909</v>
      </c>
      <c r="C415" s="12" t="s">
        <v>412</v>
      </c>
      <c r="D415" s="14">
        <v>100.0</v>
      </c>
      <c r="E415" s="2" t="s">
        <v>6</v>
      </c>
    </row>
    <row r="416" ht="15.75" customHeight="1">
      <c r="A416" s="12">
        <v>3.0023167E7</v>
      </c>
      <c r="B416" s="4" t="str">
        <f>IFERROR(__xludf.DUMMYFUNCTION("INDEX(SPLIT(C416, "" ""), 1)"),"P002909")</f>
        <v>P002909</v>
      </c>
      <c r="C416" s="12" t="s">
        <v>413</v>
      </c>
      <c r="D416" s="13"/>
      <c r="E416" s="2" t="s">
        <v>6</v>
      </c>
    </row>
    <row r="417" ht="15.75" customHeight="1">
      <c r="A417" s="12">
        <v>3.0023168E7</v>
      </c>
      <c r="B417" s="4" t="str">
        <f>IFERROR(__xludf.DUMMYFUNCTION("INDEX(SPLIT(C417, "" ""), 1)"),"P002911")</f>
        <v>P002911</v>
      </c>
      <c r="C417" s="12" t="s">
        <v>414</v>
      </c>
      <c r="D417" s="14">
        <v>100.0</v>
      </c>
      <c r="E417" s="2" t="s">
        <v>6</v>
      </c>
    </row>
    <row r="418" ht="15.75" customHeight="1">
      <c r="A418" s="12">
        <v>3.0023169E7</v>
      </c>
      <c r="B418" s="4" t="str">
        <f>IFERROR(__xludf.DUMMYFUNCTION("INDEX(SPLIT(C418, "" ""), 1)"),"P002911")</f>
        <v>P002911</v>
      </c>
      <c r="C418" s="12" t="s">
        <v>415</v>
      </c>
      <c r="D418" s="13"/>
      <c r="E418" s="2" t="s">
        <v>6</v>
      </c>
    </row>
    <row r="419" ht="15.75" customHeight="1">
      <c r="A419" s="12">
        <v>3.002317E7</v>
      </c>
      <c r="B419" s="4" t="str">
        <f>IFERROR(__xludf.DUMMYFUNCTION("INDEX(SPLIT(C419, "" ""), 1)"),"P002912")</f>
        <v>P002912</v>
      </c>
      <c r="C419" s="12" t="s">
        <v>416</v>
      </c>
      <c r="D419" s="14">
        <v>200.0</v>
      </c>
      <c r="E419" s="2" t="s">
        <v>6</v>
      </c>
    </row>
    <row r="420" ht="15.75" customHeight="1">
      <c r="A420" s="12">
        <v>3.0023171E7</v>
      </c>
      <c r="B420" s="4" t="str">
        <f>IFERROR(__xludf.DUMMYFUNCTION("INDEX(SPLIT(C420, "" ""), 1)"),"P002912")</f>
        <v>P002912</v>
      </c>
      <c r="C420" s="12" t="s">
        <v>417</v>
      </c>
      <c r="D420" s="14">
        <v>899.9999999999999</v>
      </c>
      <c r="E420" s="2" t="s">
        <v>6</v>
      </c>
    </row>
    <row r="421" ht="15.75" customHeight="1">
      <c r="A421" s="12">
        <v>3.0023172E7</v>
      </c>
      <c r="B421" s="4" t="str">
        <f>IFERROR(__xludf.DUMMYFUNCTION("INDEX(SPLIT(C421, "" ""), 1)"),"P002913")</f>
        <v>P002913</v>
      </c>
      <c r="C421" s="12" t="s">
        <v>418</v>
      </c>
      <c r="D421" s="14">
        <v>400.0</v>
      </c>
      <c r="E421" s="2" t="s">
        <v>6</v>
      </c>
    </row>
    <row r="422" ht="15.75" customHeight="1">
      <c r="A422" s="12">
        <v>3.0023173E7</v>
      </c>
      <c r="B422" s="4" t="str">
        <f>IFERROR(__xludf.DUMMYFUNCTION("INDEX(SPLIT(C422, "" ""), 1)"),"P002914")</f>
        <v>P002914</v>
      </c>
      <c r="C422" s="12" t="s">
        <v>419</v>
      </c>
      <c r="D422" s="14">
        <v>400.0</v>
      </c>
      <c r="E422" s="2" t="s">
        <v>6</v>
      </c>
    </row>
    <row r="423" ht="15.75" customHeight="1">
      <c r="A423" s="12">
        <v>3.0023174E7</v>
      </c>
      <c r="B423" s="4" t="str">
        <f>IFERROR(__xludf.DUMMYFUNCTION("INDEX(SPLIT(C423, "" ""), 1)"),"P002914")</f>
        <v>P002914</v>
      </c>
      <c r="C423" s="12" t="s">
        <v>420</v>
      </c>
      <c r="D423" s="13"/>
      <c r="E423" s="2" t="s">
        <v>6</v>
      </c>
    </row>
    <row r="424" ht="15.75" customHeight="1">
      <c r="A424" s="12">
        <v>3.0023175E7</v>
      </c>
      <c r="B424" s="4" t="str">
        <f>IFERROR(__xludf.DUMMYFUNCTION("INDEX(SPLIT(C424, "" ""), 1)"),"P002915")</f>
        <v>P002915</v>
      </c>
      <c r="C424" s="12" t="s">
        <v>421</v>
      </c>
      <c r="D424" s="14">
        <v>100.0</v>
      </c>
      <c r="E424" s="2" t="s">
        <v>6</v>
      </c>
    </row>
    <row r="425" ht="15.75" customHeight="1">
      <c r="A425" s="12">
        <v>3.0023176E7</v>
      </c>
      <c r="B425" s="4" t="str">
        <f>IFERROR(__xludf.DUMMYFUNCTION("INDEX(SPLIT(C425, "" ""), 1)"),"P002915")</f>
        <v>P002915</v>
      </c>
      <c r="C425" s="12" t="s">
        <v>422</v>
      </c>
      <c r="D425" s="14">
        <v>50.0</v>
      </c>
      <c r="E425" s="2" t="s">
        <v>6</v>
      </c>
    </row>
    <row r="426" ht="15.75" customHeight="1">
      <c r="A426" s="12">
        <v>3.0023177E7</v>
      </c>
      <c r="B426" s="4" t="str">
        <f>IFERROR(__xludf.DUMMYFUNCTION("INDEX(SPLIT(C426, "" ""), 1)"),"P002916")</f>
        <v>P002916</v>
      </c>
      <c r="C426" s="12" t="s">
        <v>423</v>
      </c>
      <c r="D426" s="14">
        <v>400.0</v>
      </c>
      <c r="E426" s="2" t="s">
        <v>6</v>
      </c>
    </row>
    <row r="427" ht="15.75" customHeight="1">
      <c r="A427" s="12">
        <v>3.0023178E7</v>
      </c>
      <c r="B427" s="4" t="str">
        <f>IFERROR(__xludf.DUMMYFUNCTION("INDEX(SPLIT(C427, "" ""), 1)"),"P002918")</f>
        <v>P002918</v>
      </c>
      <c r="C427" s="12" t="s">
        <v>424</v>
      </c>
      <c r="D427" s="14">
        <v>100.0</v>
      </c>
      <c r="E427" s="2" t="s">
        <v>6</v>
      </c>
    </row>
    <row r="428" ht="15.75" customHeight="1">
      <c r="A428" s="12">
        <v>3.0023179E7</v>
      </c>
      <c r="B428" s="4" t="str">
        <f>IFERROR(__xludf.DUMMYFUNCTION("INDEX(SPLIT(C428, "" ""), 1)"),"P002918")</f>
        <v>P002918</v>
      </c>
      <c r="C428" s="12" t="s">
        <v>425</v>
      </c>
      <c r="D428" s="14">
        <v>50.0</v>
      </c>
      <c r="E428" s="2" t="s">
        <v>6</v>
      </c>
    </row>
    <row r="429" ht="15.75" customHeight="1">
      <c r="A429" s="12">
        <v>3.002318E7</v>
      </c>
      <c r="B429" s="4" t="str">
        <f>IFERROR(__xludf.DUMMYFUNCTION("INDEX(SPLIT(C429, "" ""), 1)"),"P002919")</f>
        <v>P002919</v>
      </c>
      <c r="C429" s="12" t="s">
        <v>426</v>
      </c>
      <c r="D429" s="14">
        <v>400.0</v>
      </c>
      <c r="E429" s="2" t="s">
        <v>6</v>
      </c>
    </row>
    <row r="430" ht="15.75" customHeight="1">
      <c r="A430" s="12">
        <v>3.0023181E7</v>
      </c>
      <c r="B430" s="4" t="str">
        <f>IFERROR(__xludf.DUMMYFUNCTION("INDEX(SPLIT(C430, "" ""), 1)"),"P002921")</f>
        <v>P002921</v>
      </c>
      <c r="C430" s="12" t="s">
        <v>427</v>
      </c>
      <c r="D430" s="14">
        <v>400.0</v>
      </c>
      <c r="E430" s="2" t="s">
        <v>6</v>
      </c>
    </row>
    <row r="431" ht="15.75" customHeight="1">
      <c r="A431" s="12">
        <v>3.0023182E7</v>
      </c>
      <c r="B431" s="4" t="str">
        <f>IFERROR(__xludf.DUMMYFUNCTION("INDEX(SPLIT(C431, "" ""), 1)"),"P002923")</f>
        <v>P002923</v>
      </c>
      <c r="C431" s="12" t="s">
        <v>428</v>
      </c>
      <c r="D431" s="14">
        <v>400.0</v>
      </c>
      <c r="E431" s="2" t="s">
        <v>6</v>
      </c>
    </row>
    <row r="432" ht="15.75" customHeight="1">
      <c r="A432" s="12">
        <v>3.0023183E7</v>
      </c>
      <c r="B432" s="4" t="str">
        <f>IFERROR(__xludf.DUMMYFUNCTION("INDEX(SPLIT(C432, "" ""), 1)"),"P002924")</f>
        <v>P002924</v>
      </c>
      <c r="C432" s="12" t="s">
        <v>429</v>
      </c>
      <c r="D432" s="14">
        <v>400.0</v>
      </c>
      <c r="E432" s="2" t="s">
        <v>6</v>
      </c>
    </row>
    <row r="433" ht="15.75" customHeight="1">
      <c r="A433" s="12">
        <v>3.0023184E7</v>
      </c>
      <c r="B433" s="4" t="str">
        <f>IFERROR(__xludf.DUMMYFUNCTION("INDEX(SPLIT(C433, "" ""), 1)"),"P002924")</f>
        <v>P002924</v>
      </c>
      <c r="C433" s="12" t="s">
        <v>430</v>
      </c>
      <c r="D433" s="13"/>
      <c r="E433" s="2" t="s">
        <v>6</v>
      </c>
    </row>
    <row r="434" ht="15.75" customHeight="1">
      <c r="A434" s="12">
        <v>3.0023185E7</v>
      </c>
      <c r="B434" s="4" t="str">
        <f>IFERROR(__xludf.DUMMYFUNCTION("INDEX(SPLIT(C434, "" ""), 1)"),"P002925")</f>
        <v>P002925</v>
      </c>
      <c r="C434" s="12" t="s">
        <v>431</v>
      </c>
      <c r="D434" s="14">
        <v>100.0</v>
      </c>
      <c r="E434" s="2" t="s">
        <v>6</v>
      </c>
    </row>
    <row r="435" ht="15.75" customHeight="1">
      <c r="A435" s="12">
        <v>3.0023186E7</v>
      </c>
      <c r="B435" s="4" t="str">
        <f>IFERROR(__xludf.DUMMYFUNCTION("INDEX(SPLIT(C435, "" ""), 1)"),"P002925")</f>
        <v>P002925</v>
      </c>
      <c r="C435" s="12" t="s">
        <v>432</v>
      </c>
      <c r="D435" s="14">
        <v>50.0</v>
      </c>
      <c r="E435" s="2" t="s">
        <v>6</v>
      </c>
    </row>
    <row r="436" ht="15.75" customHeight="1">
      <c r="A436" s="12">
        <v>3.0023187E7</v>
      </c>
      <c r="B436" s="4" t="str">
        <f>IFERROR(__xludf.DUMMYFUNCTION("INDEX(SPLIT(C436, "" ""), 1)"),"P002926")</f>
        <v>P002926</v>
      </c>
      <c r="C436" s="12" t="s">
        <v>433</v>
      </c>
      <c r="D436" s="14">
        <v>400.0</v>
      </c>
      <c r="E436" s="2" t="s">
        <v>6</v>
      </c>
    </row>
    <row r="437" ht="15.75" customHeight="1">
      <c r="A437" s="12">
        <v>3.0023188E7</v>
      </c>
      <c r="B437" s="4" t="str">
        <f>IFERROR(__xludf.DUMMYFUNCTION("INDEX(SPLIT(C437, "" ""), 1)"),"P002927")</f>
        <v>P002927</v>
      </c>
      <c r="C437" s="12" t="s">
        <v>434</v>
      </c>
      <c r="D437" s="13"/>
      <c r="E437" s="2" t="s">
        <v>6</v>
      </c>
    </row>
    <row r="438" ht="15.75" customHeight="1">
      <c r="A438" s="12">
        <v>3.0023189E7</v>
      </c>
      <c r="B438" s="4" t="str">
        <f>IFERROR(__xludf.DUMMYFUNCTION("INDEX(SPLIT(C438, "" ""), 1)"),"P002929")</f>
        <v>P002929</v>
      </c>
      <c r="C438" s="12" t="s">
        <v>435</v>
      </c>
      <c r="D438" s="14">
        <v>400.0</v>
      </c>
      <c r="E438" s="2" t="s">
        <v>6</v>
      </c>
    </row>
    <row r="439" ht="15.75" customHeight="1">
      <c r="A439" s="12">
        <v>3.0023191E7</v>
      </c>
      <c r="B439" s="4" t="str">
        <f>IFERROR(__xludf.DUMMYFUNCTION("INDEX(SPLIT(C439, "" ""), 1)"),"P002932")</f>
        <v>P002932</v>
      </c>
      <c r="C439" s="12" t="s">
        <v>436</v>
      </c>
      <c r="D439" s="14">
        <v>400.0</v>
      </c>
      <c r="E439" s="2" t="s">
        <v>6</v>
      </c>
    </row>
    <row r="440" ht="15.75" customHeight="1">
      <c r="A440" s="12">
        <v>3.0023192E7</v>
      </c>
      <c r="B440" s="4" t="str">
        <f>IFERROR(__xludf.DUMMYFUNCTION("INDEX(SPLIT(C440, "" ""), 1)"),"P002933")</f>
        <v>P002933</v>
      </c>
      <c r="C440" s="12" t="s">
        <v>437</v>
      </c>
      <c r="D440" s="14">
        <v>400.0</v>
      </c>
      <c r="E440" s="2" t="s">
        <v>6</v>
      </c>
    </row>
    <row r="441" ht="15.75" customHeight="1">
      <c r="A441" s="12">
        <v>3.0023193E7</v>
      </c>
      <c r="B441" s="4" t="str">
        <f>IFERROR(__xludf.DUMMYFUNCTION("INDEX(SPLIT(C441, "" ""), 1)"),"P002933")</f>
        <v>P002933</v>
      </c>
      <c r="C441" s="12" t="s">
        <v>438</v>
      </c>
      <c r="D441" s="13"/>
      <c r="E441" s="2" t="s">
        <v>6</v>
      </c>
    </row>
    <row r="442" ht="15.75" customHeight="1">
      <c r="A442" s="12">
        <v>3.0023194E7</v>
      </c>
      <c r="B442" s="4" t="str">
        <f>IFERROR(__xludf.DUMMYFUNCTION("INDEX(SPLIT(C442, "" ""), 1)"),"P002934")</f>
        <v>P002934</v>
      </c>
      <c r="C442" s="12" t="s">
        <v>439</v>
      </c>
      <c r="D442" s="14">
        <v>100.0</v>
      </c>
      <c r="E442" s="2" t="s">
        <v>6</v>
      </c>
    </row>
    <row r="443" ht="15.75" customHeight="1">
      <c r="A443" s="12">
        <v>3.0023195E7</v>
      </c>
      <c r="B443" s="4" t="str">
        <f>IFERROR(__xludf.DUMMYFUNCTION("INDEX(SPLIT(C443, "" ""), 1)"),"P002934")</f>
        <v>P002934</v>
      </c>
      <c r="C443" s="12" t="s">
        <v>440</v>
      </c>
      <c r="D443" s="14">
        <v>50.0</v>
      </c>
      <c r="E443" s="2" t="s">
        <v>6</v>
      </c>
    </row>
    <row r="444" ht="15.75" customHeight="1">
      <c r="A444" s="12">
        <v>3.0023196E7</v>
      </c>
      <c r="B444" s="4" t="str">
        <f>IFERROR(__xludf.DUMMYFUNCTION("INDEX(SPLIT(C444, "" ""), 1)"),"P003217")</f>
        <v>P003217</v>
      </c>
      <c r="C444" s="12" t="s">
        <v>441</v>
      </c>
      <c r="D444" s="14">
        <v>300.0</v>
      </c>
      <c r="E444" s="2" t="s">
        <v>6</v>
      </c>
    </row>
    <row r="445" ht="15.75" customHeight="1">
      <c r="A445" s="12">
        <v>3.0023203E7</v>
      </c>
      <c r="B445" s="4" t="str">
        <f>IFERROR(__xludf.DUMMYFUNCTION("INDEX(SPLIT(C445, "" ""), 1)"),"P003301")</f>
        <v>P003301</v>
      </c>
      <c r="C445" s="12" t="s">
        <v>442</v>
      </c>
      <c r="D445" s="14">
        <v>400.0</v>
      </c>
      <c r="E445" s="2" t="s">
        <v>6</v>
      </c>
    </row>
    <row r="446" ht="15.75" customHeight="1">
      <c r="A446" s="12">
        <v>3.0023204E7</v>
      </c>
      <c r="B446" s="4" t="str">
        <f>IFERROR(__xludf.DUMMYFUNCTION("INDEX(SPLIT(C446, "" ""), 1)"),"P003301")</f>
        <v>P003301</v>
      </c>
      <c r="C446" s="12" t="s">
        <v>443</v>
      </c>
      <c r="D446" s="13"/>
      <c r="E446" s="2" t="s">
        <v>6</v>
      </c>
    </row>
    <row r="447" ht="15.75" customHeight="1">
      <c r="A447" s="12">
        <v>3.0023205E7</v>
      </c>
      <c r="B447" s="4" t="str">
        <f>IFERROR(__xludf.DUMMYFUNCTION("INDEX(SPLIT(C447, "" ""), 1)"),"U000461")</f>
        <v>U000461</v>
      </c>
      <c r="C447" s="12" t="s">
        <v>444</v>
      </c>
      <c r="D447" s="14">
        <v>72.0</v>
      </c>
      <c r="E447" s="2" t="s">
        <v>6</v>
      </c>
    </row>
    <row r="448" ht="15.75" customHeight="1">
      <c r="A448" s="12">
        <v>3.0023206E7</v>
      </c>
      <c r="B448" s="4" t="str">
        <f>IFERROR(__xludf.DUMMYFUNCTION("INDEX(SPLIT(C448, "" ""), 1)"),"U000461")</f>
        <v>U000461</v>
      </c>
      <c r="C448" s="12" t="s">
        <v>445</v>
      </c>
      <c r="D448" s="14">
        <v>4.7368421052631575</v>
      </c>
      <c r="E448" s="2" t="s">
        <v>6</v>
      </c>
    </row>
    <row r="449" ht="15.75" customHeight="1">
      <c r="A449" s="12">
        <v>3.0023207E7</v>
      </c>
      <c r="B449" s="4" t="str">
        <f>IFERROR(__xludf.DUMMYFUNCTION("INDEX(SPLIT(C449, "" ""), 1)"),"U000461")</f>
        <v>U000461</v>
      </c>
      <c r="C449" s="12" t="s">
        <v>446</v>
      </c>
      <c r="D449" s="14">
        <v>4.285714285714286</v>
      </c>
      <c r="E449" s="2" t="s">
        <v>6</v>
      </c>
    </row>
    <row r="450" ht="15.75" customHeight="1">
      <c r="A450" s="12">
        <v>3.0023208E7</v>
      </c>
      <c r="B450" s="4" t="str">
        <f>IFERROR(__xludf.DUMMYFUNCTION("INDEX(SPLIT(C450, "" ""), 1)"),"U000462")</f>
        <v>U000462</v>
      </c>
      <c r="C450" s="12" t="s">
        <v>447</v>
      </c>
      <c r="D450" s="14">
        <v>179.99999999999997</v>
      </c>
      <c r="E450" s="2" t="s">
        <v>6</v>
      </c>
    </row>
    <row r="451" ht="15.75" customHeight="1">
      <c r="A451" s="12">
        <v>3.0023209E7</v>
      </c>
      <c r="B451" s="4" t="str">
        <f>IFERROR(__xludf.DUMMYFUNCTION("INDEX(SPLIT(C451, "" ""), 1)"),"U000462")</f>
        <v>U000462</v>
      </c>
      <c r="C451" s="12" t="s">
        <v>448</v>
      </c>
      <c r="D451" s="14">
        <v>24.0</v>
      </c>
      <c r="E451" s="2" t="s">
        <v>6</v>
      </c>
    </row>
    <row r="452" ht="15.75" customHeight="1">
      <c r="A452" s="12">
        <v>3.002321E7</v>
      </c>
      <c r="B452" s="4" t="str">
        <f>IFERROR(__xludf.DUMMYFUNCTION("INDEX(SPLIT(C452, "" ""), 1)"),"U000463")</f>
        <v>U000463</v>
      </c>
      <c r="C452" s="12" t="s">
        <v>449</v>
      </c>
      <c r="D452" s="14">
        <v>179.99999999999997</v>
      </c>
      <c r="E452" s="2" t="s">
        <v>6</v>
      </c>
    </row>
    <row r="453" ht="15.75" customHeight="1">
      <c r="A453" s="12">
        <v>3.0023211E7</v>
      </c>
      <c r="B453" s="4" t="str">
        <f>IFERROR(__xludf.DUMMYFUNCTION("INDEX(SPLIT(C453, "" ""), 1)"),"U000463")</f>
        <v>U000463</v>
      </c>
      <c r="C453" s="12" t="s">
        <v>450</v>
      </c>
      <c r="D453" s="14">
        <v>27.692307692307693</v>
      </c>
      <c r="E453" s="2" t="s">
        <v>6</v>
      </c>
    </row>
    <row r="454" ht="15.75" customHeight="1">
      <c r="A454" s="12">
        <v>3.0023212E7</v>
      </c>
      <c r="B454" s="4" t="str">
        <f>IFERROR(__xludf.DUMMYFUNCTION("INDEX(SPLIT(C454, "" ""), 1)"),"U000464")</f>
        <v>U000464</v>
      </c>
      <c r="C454" s="12" t="s">
        <v>451</v>
      </c>
      <c r="D454" s="14">
        <v>359.99999999999994</v>
      </c>
      <c r="E454" s="2" t="s">
        <v>6</v>
      </c>
    </row>
    <row r="455" ht="15.75" customHeight="1">
      <c r="A455" s="12">
        <v>3.0023213E7</v>
      </c>
      <c r="B455" s="4" t="str">
        <f>IFERROR(__xludf.DUMMYFUNCTION("INDEX(SPLIT(C455, "" ""), 1)"),"U000464")</f>
        <v>U000464</v>
      </c>
      <c r="C455" s="12" t="s">
        <v>452</v>
      </c>
      <c r="D455" s="14">
        <v>32.72727272727273</v>
      </c>
      <c r="E455" s="2" t="s">
        <v>6</v>
      </c>
    </row>
    <row r="456" ht="15.75" customHeight="1">
      <c r="A456" s="12">
        <v>3.0023214E7</v>
      </c>
      <c r="B456" s="4" t="str">
        <f>IFERROR(__xludf.DUMMYFUNCTION("INDEX(SPLIT(C456, "" ""), 1)"),"U000465")</f>
        <v>U000465</v>
      </c>
      <c r="C456" s="12" t="s">
        <v>453</v>
      </c>
      <c r="D456" s="14">
        <v>359.99999999999994</v>
      </c>
      <c r="E456" s="2" t="s">
        <v>6</v>
      </c>
    </row>
    <row r="457" ht="15.75" customHeight="1">
      <c r="A457" s="12">
        <v>3.0023215E7</v>
      </c>
      <c r="B457" s="4" t="str">
        <f>IFERROR(__xludf.DUMMYFUNCTION("INDEX(SPLIT(C457, "" ""), 1)"),"U000465")</f>
        <v>U000465</v>
      </c>
      <c r="C457" s="12" t="s">
        <v>454</v>
      </c>
      <c r="D457" s="14">
        <v>27.692307692307693</v>
      </c>
      <c r="E457" s="2" t="s">
        <v>6</v>
      </c>
    </row>
    <row r="458" ht="15.75" customHeight="1">
      <c r="A458" s="12">
        <v>3.0023216E7</v>
      </c>
      <c r="B458" s="4" t="str">
        <f>IFERROR(__xludf.DUMMYFUNCTION("INDEX(SPLIT(C458, "" ""), 1)"),"U000466")</f>
        <v>U000466</v>
      </c>
      <c r="C458" s="12" t="s">
        <v>455</v>
      </c>
      <c r="D458" s="14">
        <v>359.99999999999994</v>
      </c>
      <c r="E458" s="2" t="s">
        <v>6</v>
      </c>
    </row>
    <row r="459" ht="15.75" customHeight="1">
      <c r="A459" s="12">
        <v>3.0023217E7</v>
      </c>
      <c r="B459" s="4" t="str">
        <f>IFERROR(__xludf.DUMMYFUNCTION("INDEX(SPLIT(C459, "" ""), 1)"),"U000466")</f>
        <v>U000466</v>
      </c>
      <c r="C459" s="12" t="s">
        <v>456</v>
      </c>
      <c r="D459" s="14">
        <v>27.692307692307693</v>
      </c>
      <c r="E459" s="2" t="s">
        <v>6</v>
      </c>
    </row>
    <row r="460" ht="15.75" customHeight="1">
      <c r="A460" s="12">
        <v>3.0023218E7</v>
      </c>
      <c r="B460" s="4" t="str">
        <f>IFERROR(__xludf.DUMMYFUNCTION("INDEX(SPLIT(C460, "" ""), 1)"),"U000467")</f>
        <v>U000467</v>
      </c>
      <c r="C460" s="12" t="s">
        <v>457</v>
      </c>
      <c r="D460" s="14">
        <v>539.9999999999999</v>
      </c>
      <c r="E460" s="2" t="s">
        <v>6</v>
      </c>
    </row>
    <row r="461" ht="15.75" customHeight="1">
      <c r="A461" s="12">
        <v>3.0023219E7</v>
      </c>
      <c r="B461" s="4" t="str">
        <f>IFERROR(__xludf.DUMMYFUNCTION("INDEX(SPLIT(C461, "" ""), 1)"),"U000467")</f>
        <v>U000467</v>
      </c>
      <c r="C461" s="12" t="s">
        <v>458</v>
      </c>
      <c r="D461" s="14">
        <v>51.42857142857143</v>
      </c>
      <c r="E461" s="2" t="s">
        <v>6</v>
      </c>
    </row>
    <row r="462" ht="15.75" customHeight="1">
      <c r="A462" s="12">
        <v>3.002322E7</v>
      </c>
      <c r="B462" s="4" t="str">
        <f>IFERROR(__xludf.DUMMYFUNCTION("INDEX(SPLIT(C462, "" ""), 1)"),"U000468")</f>
        <v>U000468</v>
      </c>
      <c r="C462" s="12" t="s">
        <v>459</v>
      </c>
      <c r="D462" s="14">
        <v>539.9999999999999</v>
      </c>
      <c r="E462" s="2" t="s">
        <v>6</v>
      </c>
    </row>
    <row r="463" ht="15.75" customHeight="1">
      <c r="A463" s="12">
        <v>3.0023221E7</v>
      </c>
      <c r="B463" s="4" t="str">
        <f>IFERROR(__xludf.DUMMYFUNCTION("INDEX(SPLIT(C463, "" ""), 1)"),"U000468")</f>
        <v>U000468</v>
      </c>
      <c r="C463" s="12" t="s">
        <v>460</v>
      </c>
      <c r="D463" s="14">
        <v>40.0</v>
      </c>
      <c r="E463" s="2" t="s">
        <v>6</v>
      </c>
    </row>
    <row r="464" ht="15.75" customHeight="1">
      <c r="A464" s="12">
        <v>3.0023222E7</v>
      </c>
      <c r="B464" s="4" t="str">
        <f>IFERROR(__xludf.DUMMYFUNCTION("INDEX(SPLIT(C464, "" ""), 1)"),"U000469")</f>
        <v>U000469</v>
      </c>
      <c r="C464" s="12" t="s">
        <v>461</v>
      </c>
      <c r="D464" s="14">
        <v>539.9999999999999</v>
      </c>
      <c r="E464" s="2" t="s">
        <v>6</v>
      </c>
    </row>
    <row r="465" ht="15.75" customHeight="1">
      <c r="A465" s="12">
        <v>3.0023223E7</v>
      </c>
      <c r="B465" s="4" t="str">
        <f>IFERROR(__xludf.DUMMYFUNCTION("INDEX(SPLIT(C465, "" ""), 1)"),"U000469")</f>
        <v>U000469</v>
      </c>
      <c r="C465" s="12" t="s">
        <v>462</v>
      </c>
      <c r="D465" s="14">
        <v>40.0</v>
      </c>
      <c r="E465" s="2" t="s">
        <v>6</v>
      </c>
    </row>
    <row r="466" ht="15.75" customHeight="1">
      <c r="A466" s="12">
        <v>3.0023224E7</v>
      </c>
      <c r="B466" s="4" t="str">
        <f>IFERROR(__xludf.DUMMYFUNCTION("INDEX(SPLIT(C466, "" ""), 1)"),"U000470")</f>
        <v>U000470</v>
      </c>
      <c r="C466" s="12" t="s">
        <v>463</v>
      </c>
      <c r="D466" s="14">
        <v>18.75</v>
      </c>
      <c r="E466" s="2" t="s">
        <v>6</v>
      </c>
    </row>
    <row r="467" ht="15.75" customHeight="1">
      <c r="A467" s="12">
        <v>3.0023225E7</v>
      </c>
      <c r="B467" s="4" t="str">
        <f>IFERROR(__xludf.DUMMYFUNCTION("INDEX(SPLIT(C467, "" ""), 1)"),"U000471")</f>
        <v>U000471</v>
      </c>
      <c r="C467" s="12" t="s">
        <v>464</v>
      </c>
      <c r="D467" s="14">
        <v>26.666666666666668</v>
      </c>
      <c r="E467" s="2" t="s">
        <v>6</v>
      </c>
    </row>
    <row r="468" ht="15.75" customHeight="1">
      <c r="A468" s="12">
        <v>3.0023226E7</v>
      </c>
      <c r="B468" s="4" t="str">
        <f>IFERROR(__xludf.DUMMYFUNCTION("INDEX(SPLIT(C468, "" ""), 1)"),"U000472")</f>
        <v>U000472</v>
      </c>
      <c r="C468" s="12" t="s">
        <v>465</v>
      </c>
      <c r="D468" s="14">
        <v>90.0</v>
      </c>
      <c r="E468" s="2" t="s">
        <v>6</v>
      </c>
    </row>
    <row r="469" ht="15.75" customHeight="1">
      <c r="A469" s="12">
        <v>3.0023227E7</v>
      </c>
      <c r="B469" s="4" t="str">
        <f>IFERROR(__xludf.DUMMYFUNCTION("INDEX(SPLIT(C469, "" ""), 1)"),"U000472")</f>
        <v>U000472</v>
      </c>
      <c r="C469" s="12" t="s">
        <v>466</v>
      </c>
      <c r="D469" s="14">
        <v>90.0</v>
      </c>
      <c r="E469" s="2" t="s">
        <v>6</v>
      </c>
    </row>
    <row r="470" ht="15.75" customHeight="1">
      <c r="A470" s="12">
        <v>3.0023228E7</v>
      </c>
      <c r="B470" s="4" t="str">
        <f>IFERROR(__xludf.DUMMYFUNCTION("INDEX(SPLIT(C470, "" ""), 1)"),"U000473")</f>
        <v>U000473</v>
      </c>
      <c r="C470" s="12" t="s">
        <v>467</v>
      </c>
      <c r="D470" s="14">
        <v>32.72727272727273</v>
      </c>
      <c r="E470" s="2" t="s">
        <v>6</v>
      </c>
    </row>
    <row r="471" ht="15.75" customHeight="1">
      <c r="A471" s="12">
        <v>3.0023229E7</v>
      </c>
      <c r="B471" s="4" t="str">
        <f>IFERROR(__xludf.DUMMYFUNCTION("INDEX(SPLIT(C471, "" ""), 1)"),"U000474")</f>
        <v>U000474</v>
      </c>
      <c r="C471" s="12" t="s">
        <v>468</v>
      </c>
      <c r="D471" s="14">
        <v>31.304347826086957</v>
      </c>
      <c r="E471" s="2" t="s">
        <v>6</v>
      </c>
    </row>
    <row r="472" ht="15.75" customHeight="1">
      <c r="A472" s="12">
        <v>3.002323E7</v>
      </c>
      <c r="B472" s="4" t="str">
        <f>IFERROR(__xludf.DUMMYFUNCTION("INDEX(SPLIT(C472, "" ""), 1)"),"U000475")</f>
        <v>U000475</v>
      </c>
      <c r="C472" s="12" t="s">
        <v>469</v>
      </c>
      <c r="D472" s="14">
        <v>60.0</v>
      </c>
      <c r="E472" s="2" t="s">
        <v>6</v>
      </c>
    </row>
    <row r="473" ht="15.75" customHeight="1">
      <c r="A473" s="12">
        <v>3.0023231E7</v>
      </c>
      <c r="B473" s="4" t="str">
        <f>IFERROR(__xludf.DUMMYFUNCTION("INDEX(SPLIT(C473, "" ""), 1)"),"U000475")</f>
        <v>U000475</v>
      </c>
      <c r="C473" s="12" t="s">
        <v>470</v>
      </c>
      <c r="D473" s="14">
        <v>60.0</v>
      </c>
      <c r="E473" s="2" t="s">
        <v>6</v>
      </c>
    </row>
    <row r="474" ht="15.75" customHeight="1">
      <c r="A474" s="12">
        <v>3.0023585E7</v>
      </c>
      <c r="B474" s="4" t="str">
        <f>IFERROR(__xludf.DUMMYFUNCTION("INDEX(SPLIT(C474, "" ""), 1)"),"U000461BLK")</f>
        <v>U000461BLK</v>
      </c>
      <c r="C474" s="12" t="s">
        <v>471</v>
      </c>
      <c r="D474" s="14">
        <v>72.0</v>
      </c>
      <c r="E474" s="2" t="s">
        <v>6</v>
      </c>
    </row>
    <row r="475" ht="15.75" customHeight="1">
      <c r="A475" s="12">
        <v>3.0023586E7</v>
      </c>
      <c r="B475" s="4" t="str">
        <f>IFERROR(__xludf.DUMMYFUNCTION("INDEX(SPLIT(C475, "" ""), 1)"),"P002912BLK")</f>
        <v>P002912BLK</v>
      </c>
      <c r="C475" s="12" t="s">
        <v>472</v>
      </c>
      <c r="D475" s="14">
        <v>899.9999999999999</v>
      </c>
      <c r="E475" s="2" t="s">
        <v>6</v>
      </c>
    </row>
    <row r="476" ht="15.75" customHeight="1">
      <c r="A476" s="12">
        <v>3.0023587E7</v>
      </c>
      <c r="B476" s="4" t="str">
        <f>IFERROR(__xludf.DUMMYFUNCTION("INDEX(SPLIT(C476, "" ""), 1)"),"U000462BLK")</f>
        <v>U000462BLK</v>
      </c>
      <c r="C476" s="12" t="s">
        <v>473</v>
      </c>
      <c r="D476" s="14">
        <v>179.99999999999997</v>
      </c>
      <c r="E476" s="2" t="s">
        <v>6</v>
      </c>
    </row>
    <row r="477" ht="15.75" customHeight="1">
      <c r="A477" s="12">
        <v>3.0023588E7</v>
      </c>
      <c r="B477" s="4" t="str">
        <f>IFERROR(__xludf.DUMMYFUNCTION("INDEX(SPLIT(C477, "" ""), 1)"),"U000463BLK")</f>
        <v>U000463BLK</v>
      </c>
      <c r="C477" s="12" t="s">
        <v>474</v>
      </c>
      <c r="D477" s="14">
        <v>179.99999999999997</v>
      </c>
      <c r="E477" s="2" t="s">
        <v>6</v>
      </c>
    </row>
    <row r="478" ht="15.75" customHeight="1">
      <c r="A478" s="12">
        <v>3.0023589E7</v>
      </c>
      <c r="B478" s="4" t="str">
        <f>IFERROR(__xludf.DUMMYFUNCTION("INDEX(SPLIT(C478, "" ""), 1)"),"U000464BLK")</f>
        <v>U000464BLK</v>
      </c>
      <c r="C478" s="12" t="s">
        <v>475</v>
      </c>
      <c r="D478" s="14">
        <v>359.99999999999994</v>
      </c>
      <c r="E478" s="2" t="s">
        <v>6</v>
      </c>
    </row>
    <row r="479" ht="15.75" customHeight="1">
      <c r="A479" s="12">
        <v>3.002359E7</v>
      </c>
      <c r="B479" s="4" t="str">
        <f>IFERROR(__xludf.DUMMYFUNCTION("INDEX(SPLIT(C479, "" ""), 1)"),"U000465BLK")</f>
        <v>U000465BLK</v>
      </c>
      <c r="C479" s="12" t="s">
        <v>476</v>
      </c>
      <c r="D479" s="14">
        <v>359.99999999999994</v>
      </c>
      <c r="E479" s="2" t="s">
        <v>6</v>
      </c>
    </row>
    <row r="480" ht="15.75" customHeight="1">
      <c r="A480" s="12">
        <v>3.0023591E7</v>
      </c>
      <c r="B480" s="4" t="str">
        <f>IFERROR(__xludf.DUMMYFUNCTION("INDEX(SPLIT(C480, "" ""), 1)"),"U000466BLK")</f>
        <v>U000466BLK</v>
      </c>
      <c r="C480" s="12" t="s">
        <v>477</v>
      </c>
      <c r="D480" s="14">
        <v>359.99999999999994</v>
      </c>
      <c r="E480" s="2" t="s">
        <v>6</v>
      </c>
    </row>
    <row r="481" ht="15.75" customHeight="1">
      <c r="A481" s="12">
        <v>3.0023592E7</v>
      </c>
      <c r="B481" s="4" t="str">
        <f>IFERROR(__xludf.DUMMYFUNCTION("INDEX(SPLIT(C481, "" ""), 1)"),"U000467BLK")</f>
        <v>U000467BLK</v>
      </c>
      <c r="C481" s="12" t="s">
        <v>478</v>
      </c>
      <c r="D481" s="14">
        <v>539.9999999999999</v>
      </c>
      <c r="E481" s="2" t="s">
        <v>6</v>
      </c>
    </row>
    <row r="482" ht="15.75" customHeight="1">
      <c r="A482" s="12">
        <v>3.0023593E7</v>
      </c>
      <c r="B482" s="4" t="str">
        <f>IFERROR(__xludf.DUMMYFUNCTION("INDEX(SPLIT(C482, "" ""), 1)"),"U000469BLK")</f>
        <v>U000469BLK</v>
      </c>
      <c r="C482" s="12" t="s">
        <v>479</v>
      </c>
      <c r="D482" s="14">
        <v>539.9999999999999</v>
      </c>
      <c r="E482" s="2" t="s">
        <v>6</v>
      </c>
    </row>
    <row r="483" ht="15.75" customHeight="1">
      <c r="A483" s="12">
        <v>3.0023594E7</v>
      </c>
      <c r="B483" s="4" t="str">
        <f>IFERROR(__xludf.DUMMYFUNCTION("INDEX(SPLIT(C483, "" ""), 1)"),"U000468BLK")</f>
        <v>U000468BLK</v>
      </c>
      <c r="C483" s="12" t="s">
        <v>480</v>
      </c>
      <c r="D483" s="14">
        <v>539.9999999999999</v>
      </c>
      <c r="E483" s="2" t="s">
        <v>6</v>
      </c>
    </row>
    <row r="484" ht="15.75" customHeight="1">
      <c r="A484" s="12">
        <v>3.0023595E7</v>
      </c>
      <c r="B484" s="4" t="str">
        <f>IFERROR(__xludf.DUMMYFUNCTION("INDEX(SPLIT(C484, "" ""), 1)"),"U000461BLU")</f>
        <v>U000461BLU</v>
      </c>
      <c r="C484" s="12" t="s">
        <v>481</v>
      </c>
      <c r="D484" s="14">
        <v>72.0</v>
      </c>
      <c r="E484" s="2" t="s">
        <v>6</v>
      </c>
    </row>
    <row r="485" ht="15.75" customHeight="1">
      <c r="A485" s="12">
        <v>3.0023596E7</v>
      </c>
      <c r="B485" s="4" t="str">
        <f>IFERROR(__xludf.DUMMYFUNCTION("INDEX(SPLIT(C485, "" ""), 1)"),"P002912BLU")</f>
        <v>P002912BLU</v>
      </c>
      <c r="C485" s="12" t="s">
        <v>482</v>
      </c>
      <c r="D485" s="14">
        <v>899.9999999999999</v>
      </c>
      <c r="E485" s="2" t="s">
        <v>6</v>
      </c>
    </row>
    <row r="486" ht="15.75" customHeight="1">
      <c r="A486" s="12">
        <v>3.0023597E7</v>
      </c>
      <c r="B486" s="4" t="str">
        <f>IFERROR(__xludf.DUMMYFUNCTION("INDEX(SPLIT(C486, "" ""), 1)"),"U000462BLU")</f>
        <v>U000462BLU</v>
      </c>
      <c r="C486" s="12" t="s">
        <v>483</v>
      </c>
      <c r="D486" s="14">
        <v>179.99999999999997</v>
      </c>
      <c r="E486" s="2" t="s">
        <v>6</v>
      </c>
    </row>
    <row r="487" ht="15.75" customHeight="1">
      <c r="A487" s="12">
        <v>3.0023598E7</v>
      </c>
      <c r="B487" s="4" t="str">
        <f>IFERROR(__xludf.DUMMYFUNCTION("INDEX(SPLIT(C487, "" ""), 1)"),"U000463BLU")</f>
        <v>U000463BLU</v>
      </c>
      <c r="C487" s="12" t="s">
        <v>484</v>
      </c>
      <c r="D487" s="14">
        <v>179.99999999999997</v>
      </c>
      <c r="E487" s="2" t="s">
        <v>6</v>
      </c>
    </row>
    <row r="488" ht="15.75" customHeight="1">
      <c r="A488" s="12">
        <v>3.0023599E7</v>
      </c>
      <c r="B488" s="4" t="str">
        <f>IFERROR(__xludf.DUMMYFUNCTION("INDEX(SPLIT(C488, "" ""), 1)"),"U000464BLU")</f>
        <v>U000464BLU</v>
      </c>
      <c r="C488" s="12" t="s">
        <v>485</v>
      </c>
      <c r="D488" s="14">
        <v>359.99999999999994</v>
      </c>
      <c r="E488" s="2" t="s">
        <v>6</v>
      </c>
    </row>
    <row r="489" ht="15.75" customHeight="1">
      <c r="A489" s="12">
        <v>3.00236E7</v>
      </c>
      <c r="B489" s="4" t="str">
        <f>IFERROR(__xludf.DUMMYFUNCTION("INDEX(SPLIT(C489, "" ""), 1)"),"U000465BLU")</f>
        <v>U000465BLU</v>
      </c>
      <c r="C489" s="12" t="s">
        <v>486</v>
      </c>
      <c r="D489" s="14">
        <v>359.99999999999994</v>
      </c>
      <c r="E489" s="2" t="s">
        <v>6</v>
      </c>
    </row>
    <row r="490" ht="15.75" customHeight="1">
      <c r="A490" s="12">
        <v>3.0023601E7</v>
      </c>
      <c r="B490" s="4" t="str">
        <f>IFERROR(__xludf.DUMMYFUNCTION("INDEX(SPLIT(C490, "" ""), 1)"),"U000466BLU")</f>
        <v>U000466BLU</v>
      </c>
      <c r="C490" s="12" t="s">
        <v>487</v>
      </c>
      <c r="D490" s="14">
        <v>359.99999999999994</v>
      </c>
      <c r="E490" s="2" t="s">
        <v>6</v>
      </c>
    </row>
    <row r="491" ht="15.75" customHeight="1">
      <c r="A491" s="12">
        <v>3.0023602E7</v>
      </c>
      <c r="B491" s="4" t="str">
        <f>IFERROR(__xludf.DUMMYFUNCTION("INDEX(SPLIT(C491, "" ""), 1)"),"U000467BLU")</f>
        <v>U000467BLU</v>
      </c>
      <c r="C491" s="12" t="s">
        <v>488</v>
      </c>
      <c r="D491" s="14">
        <v>539.9999999999999</v>
      </c>
      <c r="E491" s="2" t="s">
        <v>6</v>
      </c>
    </row>
    <row r="492" ht="15.75" customHeight="1">
      <c r="A492" s="12">
        <v>3.0023603E7</v>
      </c>
      <c r="B492" s="4" t="str">
        <f>IFERROR(__xludf.DUMMYFUNCTION("INDEX(SPLIT(C492, "" ""), 1)"),"U000469BLU")</f>
        <v>U000469BLU</v>
      </c>
      <c r="C492" s="12" t="s">
        <v>489</v>
      </c>
      <c r="D492" s="14">
        <v>539.9999999999999</v>
      </c>
      <c r="E492" s="2" t="s">
        <v>6</v>
      </c>
    </row>
    <row r="493" ht="15.75" customHeight="1">
      <c r="A493" s="12">
        <v>3.0023604E7</v>
      </c>
      <c r="B493" s="4" t="str">
        <f>IFERROR(__xludf.DUMMYFUNCTION("INDEX(SPLIT(C493, "" ""), 1)"),"U000468BLU")</f>
        <v>U000468BLU</v>
      </c>
      <c r="C493" s="12" t="s">
        <v>490</v>
      </c>
      <c r="D493" s="14">
        <v>539.9999999999999</v>
      </c>
      <c r="E493" s="2" t="s">
        <v>6</v>
      </c>
    </row>
    <row r="494" ht="15.75" customHeight="1">
      <c r="A494" s="12">
        <v>3.0023605E7</v>
      </c>
      <c r="B494" s="4" t="str">
        <f>IFERROR(__xludf.DUMMYFUNCTION("INDEX(SPLIT(C494, "" ""), 1)"),"U000461GRY")</f>
        <v>U000461GRY</v>
      </c>
      <c r="C494" s="12" t="s">
        <v>491</v>
      </c>
      <c r="D494" s="14">
        <v>72.0</v>
      </c>
      <c r="E494" s="2" t="s">
        <v>6</v>
      </c>
    </row>
    <row r="495" ht="15.75" customHeight="1">
      <c r="A495" s="12">
        <v>3.0023606E7</v>
      </c>
      <c r="B495" s="4" t="str">
        <f>IFERROR(__xludf.DUMMYFUNCTION("INDEX(SPLIT(C495, "" ""), 1)"),"P002912GRY")</f>
        <v>P002912GRY</v>
      </c>
      <c r="C495" s="12" t="s">
        <v>492</v>
      </c>
      <c r="D495" s="14">
        <v>899.9999999999999</v>
      </c>
      <c r="E495" s="2" t="s">
        <v>6</v>
      </c>
    </row>
    <row r="496" ht="15.75" customHeight="1">
      <c r="A496" s="12">
        <v>3.0023607E7</v>
      </c>
      <c r="B496" s="4" t="str">
        <f>IFERROR(__xludf.DUMMYFUNCTION("INDEX(SPLIT(C496, "" ""), 1)"),"U000462GRY")</f>
        <v>U000462GRY</v>
      </c>
      <c r="C496" s="12" t="s">
        <v>493</v>
      </c>
      <c r="D496" s="14">
        <v>179.99999999999997</v>
      </c>
      <c r="E496" s="2" t="s">
        <v>6</v>
      </c>
    </row>
    <row r="497" ht="15.75" customHeight="1">
      <c r="A497" s="12">
        <v>3.0023608E7</v>
      </c>
      <c r="B497" s="4" t="str">
        <f>IFERROR(__xludf.DUMMYFUNCTION("INDEX(SPLIT(C497, "" ""), 1)"),"U000463GRY")</f>
        <v>U000463GRY</v>
      </c>
      <c r="C497" s="12" t="s">
        <v>494</v>
      </c>
      <c r="D497" s="14">
        <v>179.99999999999997</v>
      </c>
      <c r="E497" s="2" t="s">
        <v>6</v>
      </c>
    </row>
    <row r="498" ht="15.75" customHeight="1">
      <c r="A498" s="12">
        <v>3.0023609E7</v>
      </c>
      <c r="B498" s="4" t="str">
        <f>IFERROR(__xludf.DUMMYFUNCTION("INDEX(SPLIT(C498, "" ""), 1)"),"U000464GRY")</f>
        <v>U000464GRY</v>
      </c>
      <c r="C498" s="12" t="s">
        <v>495</v>
      </c>
      <c r="D498" s="14">
        <v>359.99999999999994</v>
      </c>
      <c r="E498" s="2" t="s">
        <v>6</v>
      </c>
    </row>
    <row r="499" ht="15.75" customHeight="1">
      <c r="A499" s="12">
        <v>3.002361E7</v>
      </c>
      <c r="B499" s="4" t="str">
        <f>IFERROR(__xludf.DUMMYFUNCTION("INDEX(SPLIT(C499, "" ""), 1)"),"U000465GRY")</f>
        <v>U000465GRY</v>
      </c>
      <c r="C499" s="12" t="s">
        <v>496</v>
      </c>
      <c r="D499" s="14">
        <v>359.99999999999994</v>
      </c>
      <c r="E499" s="2" t="s">
        <v>6</v>
      </c>
    </row>
    <row r="500" ht="15.75" customHeight="1">
      <c r="A500" s="12">
        <v>3.0023611E7</v>
      </c>
      <c r="B500" s="4" t="str">
        <f>IFERROR(__xludf.DUMMYFUNCTION("INDEX(SPLIT(C500, "" ""), 1)"),"U000466GRY")</f>
        <v>U000466GRY</v>
      </c>
      <c r="C500" s="12" t="s">
        <v>497</v>
      </c>
      <c r="D500" s="14">
        <v>359.99999999999994</v>
      </c>
      <c r="E500" s="2" t="s">
        <v>6</v>
      </c>
    </row>
    <row r="501" ht="15.75" customHeight="1">
      <c r="A501" s="12">
        <v>3.0023612E7</v>
      </c>
      <c r="B501" s="4" t="str">
        <f>IFERROR(__xludf.DUMMYFUNCTION("INDEX(SPLIT(C501, "" ""), 1)"),"U000467GRY")</f>
        <v>U000467GRY</v>
      </c>
      <c r="C501" s="12" t="s">
        <v>498</v>
      </c>
      <c r="D501" s="14">
        <v>539.9999999999999</v>
      </c>
      <c r="E501" s="2" t="s">
        <v>6</v>
      </c>
    </row>
    <row r="502" ht="15.75" customHeight="1">
      <c r="A502" s="12">
        <v>3.0023613E7</v>
      </c>
      <c r="B502" s="4" t="str">
        <f>IFERROR(__xludf.DUMMYFUNCTION("INDEX(SPLIT(C502, "" ""), 1)"),"U000469GRY")</f>
        <v>U000469GRY</v>
      </c>
      <c r="C502" s="12" t="s">
        <v>499</v>
      </c>
      <c r="D502" s="14">
        <v>539.9999999999999</v>
      </c>
      <c r="E502" s="2" t="s">
        <v>6</v>
      </c>
    </row>
    <row r="503" ht="15.75" customHeight="1">
      <c r="A503" s="12">
        <v>3.0023614E7</v>
      </c>
      <c r="B503" s="4" t="str">
        <f>IFERROR(__xludf.DUMMYFUNCTION("INDEX(SPLIT(C503, "" ""), 1)"),"U000468GRY")</f>
        <v>U000468GRY</v>
      </c>
      <c r="C503" s="12" t="s">
        <v>500</v>
      </c>
      <c r="D503" s="14">
        <v>539.9999999999999</v>
      </c>
      <c r="E503" s="2" t="s">
        <v>6</v>
      </c>
    </row>
    <row r="504" ht="15.75" customHeight="1">
      <c r="A504" s="12">
        <v>3.70002E7</v>
      </c>
      <c r="B504" s="4">
        <f>IFERROR(__xludf.DUMMYFUNCTION("INDEX(SPLIT(C504, "" ""), 1)"),3.70002E7)</f>
        <v>37000200</v>
      </c>
      <c r="C504" s="12">
        <v>3.70002E7</v>
      </c>
      <c r="D504" s="13"/>
      <c r="E504" s="2" t="s">
        <v>6</v>
      </c>
    </row>
    <row r="505" ht="15.75" customHeight="1">
      <c r="A505" s="12">
        <v>3.7000201E7</v>
      </c>
      <c r="B505" s="4">
        <f>IFERROR(__xludf.DUMMYFUNCTION("INDEX(SPLIT(C505, "" ""), 1)"),3.7000201E7)</f>
        <v>37000201</v>
      </c>
      <c r="C505" s="12">
        <v>3.7000201E7</v>
      </c>
      <c r="D505" s="13"/>
      <c r="E505" s="2" t="s">
        <v>6</v>
      </c>
    </row>
    <row r="506" ht="15.75" customHeight="1">
      <c r="A506" s="12">
        <v>3.7000202E7</v>
      </c>
      <c r="B506" s="4">
        <f>IFERROR(__xludf.DUMMYFUNCTION("INDEX(SPLIT(C506, "" ""), 1)"),3.7000202E7)</f>
        <v>37000202</v>
      </c>
      <c r="C506" s="12">
        <v>3.7000202E7</v>
      </c>
      <c r="D506" s="13"/>
      <c r="E506" s="2" t="s">
        <v>6</v>
      </c>
    </row>
    <row r="507" ht="15.75" customHeight="1">
      <c r="A507" s="12">
        <v>3.7000203E7</v>
      </c>
      <c r="B507" s="4">
        <f>IFERROR(__xludf.DUMMYFUNCTION("INDEX(SPLIT(C507, "" ""), 1)"),3.7000203E7)</f>
        <v>37000203</v>
      </c>
      <c r="C507" s="12">
        <v>3.7000203E7</v>
      </c>
      <c r="D507" s="13"/>
      <c r="E507" s="2" t="s">
        <v>6</v>
      </c>
    </row>
    <row r="508" ht="15.75" customHeight="1">
      <c r="A508" s="12">
        <v>3.7000204E7</v>
      </c>
      <c r="B508" s="4">
        <f>IFERROR(__xludf.DUMMYFUNCTION("INDEX(SPLIT(C508, "" ""), 1)"),3.7000204E7)</f>
        <v>37000204</v>
      </c>
      <c r="C508" s="12">
        <v>3.7000204E7</v>
      </c>
      <c r="D508" s="13"/>
      <c r="E508" s="2" t="s">
        <v>6</v>
      </c>
    </row>
    <row r="509" ht="15.75" customHeight="1">
      <c r="A509" s="12">
        <v>3.7000205E7</v>
      </c>
      <c r="B509" s="4">
        <f>IFERROR(__xludf.DUMMYFUNCTION("INDEX(SPLIT(C509, "" ""), 1)"),3.7000205E7)</f>
        <v>37000205</v>
      </c>
      <c r="C509" s="12">
        <v>3.7000205E7</v>
      </c>
      <c r="D509" s="13"/>
      <c r="E509" s="2" t="s">
        <v>6</v>
      </c>
    </row>
    <row r="510" ht="15.75" customHeight="1">
      <c r="A510" s="12">
        <v>4.0013722E7</v>
      </c>
      <c r="B510" s="4" t="str">
        <f>IFERROR(__xludf.DUMMYFUNCTION("INDEX(SPLIT(C510, "" ""), 1)"),"TC-4210TSR")</f>
        <v>TC-4210TSR</v>
      </c>
      <c r="C510" s="12" t="s">
        <v>501</v>
      </c>
      <c r="D510" s="14">
        <v>25.0</v>
      </c>
      <c r="E510" s="2" t="s">
        <v>6</v>
      </c>
    </row>
    <row r="511" ht="15.75" customHeight="1">
      <c r="A511" s="12">
        <v>4.0013812E7</v>
      </c>
      <c r="B511" s="4" t="str">
        <f>IFERROR(__xludf.DUMMYFUNCTION("INDEX(SPLIT(C511, "" ""), 1)"),"TC-4210TSBLK")</f>
        <v>TC-4210TSBLK</v>
      </c>
      <c r="C511" s="12" t="s">
        <v>502</v>
      </c>
      <c r="D511" s="14">
        <v>25.0</v>
      </c>
      <c r="E511" s="2" t="s">
        <v>6</v>
      </c>
    </row>
    <row r="512" ht="15.75" customHeight="1">
      <c r="A512" s="12">
        <v>4.0013814E7</v>
      </c>
      <c r="B512" s="4" t="str">
        <f>IFERROR(__xludf.DUMMYFUNCTION("INDEX(SPLIT(C512, "" ""), 1)"),"TC-4210TSGRY")</f>
        <v>TC-4210TSGRY</v>
      </c>
      <c r="C512" s="12" t="s">
        <v>503</v>
      </c>
      <c r="D512" s="14">
        <v>25.0</v>
      </c>
      <c r="E512" s="2" t="s">
        <v>6</v>
      </c>
    </row>
    <row r="513" ht="15.75" customHeight="1">
      <c r="A513" s="12">
        <v>4.0013816E7</v>
      </c>
      <c r="B513" s="4" t="str">
        <f>IFERROR(__xludf.DUMMYFUNCTION("INDEX(SPLIT(C513, "" ""), 1)"),"TC-4210TSBLU")</f>
        <v>TC-4210TSBLU</v>
      </c>
      <c r="C513" s="12" t="s">
        <v>504</v>
      </c>
      <c r="D513" s="14">
        <v>25.0</v>
      </c>
      <c r="E513" s="2" t="s">
        <v>6</v>
      </c>
    </row>
    <row r="514" ht="15.75" customHeight="1">
      <c r="A514" s="12">
        <v>1.0034199E7</v>
      </c>
      <c r="B514" s="4" t="str">
        <f>IFERROR(__xludf.DUMMYFUNCTION("INDEX(SPLIT(C514, "" ""), 1)"),"P001089")</f>
        <v>P001089</v>
      </c>
      <c r="C514" s="13" t="s">
        <v>505</v>
      </c>
      <c r="D514" s="13"/>
      <c r="E514" s="2" t="s">
        <v>6</v>
      </c>
    </row>
    <row r="515" ht="15.75" customHeight="1">
      <c r="A515" s="12">
        <v>1.00342E7</v>
      </c>
      <c r="B515" s="4" t="str">
        <f>IFERROR(__xludf.DUMMYFUNCTION("INDEX(SPLIT(C515, "" ""), 1)"),"P001560")</f>
        <v>P001560</v>
      </c>
      <c r="C515" s="13" t="s">
        <v>506</v>
      </c>
      <c r="D515" s="13"/>
      <c r="E515" s="2" t="s">
        <v>6</v>
      </c>
    </row>
    <row r="516" ht="15.75" customHeight="1">
      <c r="A516" s="12">
        <v>1.003421E7</v>
      </c>
      <c r="B516" s="4" t="str">
        <f>IFERROR(__xludf.DUMMYFUNCTION("INDEX(SPLIT(C516, "" ""), 1)"),"P002893")</f>
        <v>P002893</v>
      </c>
      <c r="C516" s="13" t="s">
        <v>507</v>
      </c>
      <c r="D516" s="13"/>
      <c r="E516" s="2" t="s">
        <v>6</v>
      </c>
    </row>
    <row r="517" ht="15.75" customHeight="1">
      <c r="A517" s="12">
        <v>1.0034211E7</v>
      </c>
      <c r="B517" s="4" t="str">
        <f>IFERROR(__xludf.DUMMYFUNCTION("INDEX(SPLIT(C517, "" ""), 1)"),"P002894")</f>
        <v>P002894</v>
      </c>
      <c r="C517" s="13" t="s">
        <v>508</v>
      </c>
      <c r="D517" s="13"/>
      <c r="E517" s="2" t="s">
        <v>6</v>
      </c>
    </row>
    <row r="518" ht="15.75" customHeight="1">
      <c r="A518" s="12">
        <v>1.0034212E7</v>
      </c>
      <c r="B518" s="4" t="str">
        <f>IFERROR(__xludf.DUMMYFUNCTION("INDEX(SPLIT(C518, "" ""), 1)"),"P003041")</f>
        <v>P003041</v>
      </c>
      <c r="C518" s="13" t="s">
        <v>509</v>
      </c>
      <c r="D518" s="13"/>
      <c r="E518" s="2" t="s">
        <v>6</v>
      </c>
    </row>
    <row r="519" ht="15.75" customHeight="1">
      <c r="A519" s="12">
        <v>1.0034213E7</v>
      </c>
      <c r="B519" s="4" t="str">
        <f>IFERROR(__xludf.DUMMYFUNCTION("INDEX(SPLIT(C519, "" ""), 1)"),"U000454")</f>
        <v>U000454</v>
      </c>
      <c r="C519" s="13" t="s">
        <v>510</v>
      </c>
      <c r="D519" s="13"/>
      <c r="E519" s="2" t="s">
        <v>6</v>
      </c>
    </row>
    <row r="520" ht="15.75" customHeight="1">
      <c r="A520" s="12">
        <v>1.003422E7</v>
      </c>
      <c r="B520" s="4" t="str">
        <f>IFERROR(__xludf.DUMMYFUNCTION("INDEX(SPLIT(C520, "" ""), 1)"),"P001273")</f>
        <v>P001273</v>
      </c>
      <c r="C520" s="13" t="s">
        <v>511</v>
      </c>
      <c r="D520" s="13"/>
      <c r="E520" s="2" t="s">
        <v>6</v>
      </c>
    </row>
    <row r="521" ht="15.75" customHeight="1">
      <c r="A521" s="12">
        <v>1.0034221E7</v>
      </c>
      <c r="B521" s="4" t="str">
        <f>IFERROR(__xludf.DUMMYFUNCTION("INDEX(SPLIT(C521, "" ""), 1)"),"P001274")</f>
        <v>P001274</v>
      </c>
      <c r="C521" s="13" t="s">
        <v>512</v>
      </c>
      <c r="D521" s="13"/>
      <c r="E521" s="2" t="s">
        <v>6</v>
      </c>
    </row>
    <row r="522" ht="15.75" customHeight="1">
      <c r="A522" s="12">
        <v>1.0034223E7</v>
      </c>
      <c r="B522" s="4" t="str">
        <f>IFERROR(__xludf.DUMMYFUNCTION("INDEX(SPLIT(C522, "" ""), 1)"),"P002607")</f>
        <v>P002607</v>
      </c>
      <c r="C522" s="13" t="s">
        <v>513</v>
      </c>
      <c r="D522" s="13"/>
      <c r="E522" s="2" t="s">
        <v>6</v>
      </c>
    </row>
    <row r="523" ht="15.75" customHeight="1">
      <c r="A523" s="12">
        <v>1.0034226E7</v>
      </c>
      <c r="B523" s="4" t="str">
        <f>IFERROR(__xludf.DUMMYFUNCTION("INDEX(SPLIT(C523, "" ""), 1)"),"P001105")</f>
        <v>P001105</v>
      </c>
      <c r="C523" s="13" t="s">
        <v>514</v>
      </c>
      <c r="D523" s="13"/>
      <c r="E523" s="2" t="s">
        <v>6</v>
      </c>
    </row>
    <row r="524" ht="15.75" customHeight="1">
      <c r="A524" s="12">
        <v>1.003425E7</v>
      </c>
      <c r="B524" s="4" t="str">
        <f>IFERROR(__xludf.DUMMYFUNCTION("INDEX(SPLIT(C524, "" ""), 1)"),"P002563")</f>
        <v>P002563</v>
      </c>
      <c r="C524" s="13" t="s">
        <v>515</v>
      </c>
      <c r="D524" s="13"/>
      <c r="E524" s="2" t="s">
        <v>6</v>
      </c>
    </row>
    <row r="525" ht="15.75" customHeight="1">
      <c r="A525" s="12">
        <v>1.0034251E7</v>
      </c>
      <c r="B525" s="4" t="str">
        <f>IFERROR(__xludf.DUMMYFUNCTION("INDEX(SPLIT(C525, "" ""), 1)"),"P002564")</f>
        <v>P002564</v>
      </c>
      <c r="C525" s="13" t="s">
        <v>516</v>
      </c>
      <c r="D525" s="13"/>
      <c r="E525" s="2" t="s">
        <v>6</v>
      </c>
    </row>
    <row r="526" ht="15.75" customHeight="1">
      <c r="A526" s="12">
        <v>1.0034252E7</v>
      </c>
      <c r="B526" s="4" t="str">
        <f>IFERROR(__xludf.DUMMYFUNCTION("INDEX(SPLIT(C526, "" ""), 1)"),"P002565")</f>
        <v>P002565</v>
      </c>
      <c r="C526" s="13" t="s">
        <v>517</v>
      </c>
      <c r="D526" s="13"/>
      <c r="E526" s="2" t="s">
        <v>6</v>
      </c>
    </row>
    <row r="527" ht="15.75" customHeight="1">
      <c r="A527" s="12">
        <v>1.0034253E7</v>
      </c>
      <c r="B527" s="4" t="str">
        <f>IFERROR(__xludf.DUMMYFUNCTION("INDEX(SPLIT(C527, "" ""), 1)"),"P002566")</f>
        <v>P002566</v>
      </c>
      <c r="C527" s="13" t="s">
        <v>518</v>
      </c>
      <c r="D527" s="13"/>
      <c r="E527" s="2" t="s">
        <v>6</v>
      </c>
    </row>
    <row r="528" ht="15.75" customHeight="1">
      <c r="A528" s="12">
        <v>1.0034254E7</v>
      </c>
      <c r="B528" s="4" t="str">
        <f>IFERROR(__xludf.DUMMYFUNCTION("INDEX(SPLIT(C528, "" ""), 1)"),"P002567")</f>
        <v>P002567</v>
      </c>
      <c r="C528" s="13" t="s">
        <v>519</v>
      </c>
      <c r="D528" s="13"/>
      <c r="E528" s="2" t="s">
        <v>6</v>
      </c>
    </row>
    <row r="529" ht="15.75" customHeight="1">
      <c r="A529" s="12">
        <v>1.0034255E7</v>
      </c>
      <c r="B529" s="4" t="str">
        <f>IFERROR(__xludf.DUMMYFUNCTION("INDEX(SPLIT(C529, "" ""), 1)"),"P002568")</f>
        <v>P002568</v>
      </c>
      <c r="C529" s="13" t="s">
        <v>520</v>
      </c>
      <c r="D529" s="13"/>
      <c r="E529" s="2" t="s">
        <v>6</v>
      </c>
    </row>
    <row r="530" ht="15.75" customHeight="1">
      <c r="A530" s="12">
        <v>1.0034258E7</v>
      </c>
      <c r="B530" s="4" t="str">
        <f>IFERROR(__xludf.DUMMYFUNCTION("INDEX(SPLIT(C530, "" ""), 1)"),"P002572")</f>
        <v>P002572</v>
      </c>
      <c r="C530" s="13" t="s">
        <v>521</v>
      </c>
      <c r="D530" s="13"/>
      <c r="E530" s="2" t="s">
        <v>6</v>
      </c>
    </row>
    <row r="531" ht="15.75" customHeight="1">
      <c r="A531" s="12">
        <v>1.0034259E7</v>
      </c>
      <c r="B531" s="4" t="str">
        <f>IFERROR(__xludf.DUMMYFUNCTION("INDEX(SPLIT(C531, "" ""), 1)"),"P002573")</f>
        <v>P002573</v>
      </c>
      <c r="C531" s="13" t="s">
        <v>522</v>
      </c>
      <c r="D531" s="13"/>
      <c r="E531" s="2" t="s">
        <v>6</v>
      </c>
    </row>
    <row r="532" ht="15.75" customHeight="1">
      <c r="A532" s="12">
        <v>1.003426E7</v>
      </c>
      <c r="B532" s="4" t="str">
        <f>IFERROR(__xludf.DUMMYFUNCTION("INDEX(SPLIT(C532, "" ""), 1)"),"P002574")</f>
        <v>P002574</v>
      </c>
      <c r="C532" s="13" t="s">
        <v>523</v>
      </c>
      <c r="D532" s="13"/>
      <c r="E532" s="2" t="s">
        <v>6</v>
      </c>
    </row>
    <row r="533" ht="15.75" customHeight="1">
      <c r="A533" s="12">
        <v>1.0034264E7</v>
      </c>
      <c r="B533" s="4" t="str">
        <f>IFERROR(__xludf.DUMMYFUNCTION("INDEX(SPLIT(C533, "" ""), 1)"),"P002578")</f>
        <v>P002578</v>
      </c>
      <c r="C533" s="13" t="s">
        <v>524</v>
      </c>
      <c r="D533" s="13"/>
      <c r="E533" s="2" t="s">
        <v>6</v>
      </c>
    </row>
    <row r="534" ht="15.75" customHeight="1">
      <c r="A534" s="12">
        <v>1.0034268E7</v>
      </c>
      <c r="B534" s="4" t="str">
        <f>IFERROR(__xludf.DUMMYFUNCTION("INDEX(SPLIT(C534, "" ""), 1)"),"P002582")</f>
        <v>P002582</v>
      </c>
      <c r="C534" s="13" t="s">
        <v>525</v>
      </c>
      <c r="D534" s="13"/>
      <c r="E534" s="2" t="s">
        <v>6</v>
      </c>
    </row>
    <row r="535" ht="15.75" customHeight="1">
      <c r="A535" s="12">
        <v>1.0034273E7</v>
      </c>
      <c r="B535" s="4" t="str">
        <f>IFERROR(__xludf.DUMMYFUNCTION("INDEX(SPLIT(C535, "" ""), 1)"),"P002588")</f>
        <v>P002588</v>
      </c>
      <c r="C535" s="13" t="s">
        <v>526</v>
      </c>
      <c r="D535" s="13"/>
      <c r="E535" s="2" t="s">
        <v>6</v>
      </c>
    </row>
    <row r="536" ht="15.75" customHeight="1">
      <c r="A536" s="12">
        <v>1.0034274E7</v>
      </c>
      <c r="B536" s="4" t="str">
        <f>IFERROR(__xludf.DUMMYFUNCTION("INDEX(SPLIT(C536, "" ""), 1)"),"P002589")</f>
        <v>P002589</v>
      </c>
      <c r="C536" s="13" t="s">
        <v>527</v>
      </c>
      <c r="D536" s="13"/>
      <c r="E536" s="2" t="s">
        <v>6</v>
      </c>
    </row>
    <row r="537" ht="15.75" customHeight="1">
      <c r="A537" s="12">
        <v>1.0034275E7</v>
      </c>
      <c r="B537" s="4" t="str">
        <f>IFERROR(__xludf.DUMMYFUNCTION("INDEX(SPLIT(C537, "" ""), 1)"),"P002590")</f>
        <v>P002590</v>
      </c>
      <c r="C537" s="13" t="s">
        <v>528</v>
      </c>
      <c r="D537" s="13"/>
      <c r="E537" s="2" t="s">
        <v>6</v>
      </c>
    </row>
    <row r="538" ht="15.75" customHeight="1">
      <c r="A538" s="12">
        <v>1.0034331E7</v>
      </c>
      <c r="B538" s="4" t="str">
        <f>IFERROR(__xludf.DUMMYFUNCTION("INDEX(SPLIT(C538, "" ""), 1)"),"P002874")</f>
        <v>P002874</v>
      </c>
      <c r="C538" s="13" t="s">
        <v>529</v>
      </c>
      <c r="D538" s="13"/>
      <c r="E538" s="2" t="s">
        <v>6</v>
      </c>
    </row>
    <row r="539" ht="15.75" customHeight="1">
      <c r="A539" s="12">
        <v>1.0034332E7</v>
      </c>
      <c r="B539" s="4" t="str">
        <f>IFERROR(__xludf.DUMMYFUNCTION("INDEX(SPLIT(C539, "" ""), 1)"),"P002876")</f>
        <v>P002876</v>
      </c>
      <c r="C539" s="13" t="s">
        <v>530</v>
      </c>
      <c r="D539" s="13"/>
      <c r="E539" s="2" t="s">
        <v>6</v>
      </c>
    </row>
    <row r="540" ht="15.75" customHeight="1">
      <c r="A540" s="12">
        <v>1.0034333E7</v>
      </c>
      <c r="B540" s="4" t="str">
        <f>IFERROR(__xludf.DUMMYFUNCTION("INDEX(SPLIT(C540, "" ""), 1)"),"P002877")</f>
        <v>P002877</v>
      </c>
      <c r="C540" s="13" t="s">
        <v>531</v>
      </c>
      <c r="D540" s="13"/>
      <c r="E540" s="2" t="s">
        <v>6</v>
      </c>
    </row>
    <row r="541" ht="15.75" customHeight="1">
      <c r="A541" s="12">
        <v>1.0034334E7</v>
      </c>
      <c r="B541" s="4" t="str">
        <f>IFERROR(__xludf.DUMMYFUNCTION("INDEX(SPLIT(C541, "" ""), 1)"),"P002878")</f>
        <v>P002878</v>
      </c>
      <c r="C541" s="13" t="s">
        <v>532</v>
      </c>
      <c r="D541" s="13"/>
      <c r="E541" s="2" t="s">
        <v>6</v>
      </c>
    </row>
    <row r="542" ht="15.75" customHeight="1">
      <c r="A542" s="12">
        <v>1.0034335E7</v>
      </c>
      <c r="B542" s="4" t="str">
        <f>IFERROR(__xludf.DUMMYFUNCTION("INDEX(SPLIT(C542, "" ""), 1)"),"P002879")</f>
        <v>P002879</v>
      </c>
      <c r="C542" s="13" t="s">
        <v>533</v>
      </c>
      <c r="D542" s="13"/>
      <c r="E542" s="2" t="s">
        <v>6</v>
      </c>
    </row>
    <row r="543" ht="15.75" customHeight="1">
      <c r="A543" s="12">
        <v>1.0034336E7</v>
      </c>
      <c r="B543" s="4" t="str">
        <f>IFERROR(__xludf.DUMMYFUNCTION("INDEX(SPLIT(C543, "" ""), 1)"),"P002880")</f>
        <v>P002880</v>
      </c>
      <c r="C543" s="13" t="s">
        <v>534</v>
      </c>
      <c r="D543" s="13"/>
      <c r="E543" s="2" t="s">
        <v>6</v>
      </c>
    </row>
    <row r="544" ht="15.75" customHeight="1">
      <c r="A544" s="12">
        <v>1.0034337E7</v>
      </c>
      <c r="B544" s="4" t="str">
        <f>IFERROR(__xludf.DUMMYFUNCTION("INDEX(SPLIT(C544, "" ""), 1)"),"P002881")</f>
        <v>P002881</v>
      </c>
      <c r="C544" s="13" t="s">
        <v>535</v>
      </c>
      <c r="D544" s="13"/>
      <c r="E544" s="2" t="s">
        <v>6</v>
      </c>
    </row>
    <row r="545" ht="15.75" customHeight="1">
      <c r="A545" s="12">
        <v>1.0034338E7</v>
      </c>
      <c r="B545" s="4" t="str">
        <f>IFERROR(__xludf.DUMMYFUNCTION("INDEX(SPLIT(C545, "" ""), 1)"),"P002882")</f>
        <v>P002882</v>
      </c>
      <c r="C545" s="13" t="s">
        <v>536</v>
      </c>
      <c r="D545" s="13"/>
      <c r="E545" s="2" t="s">
        <v>6</v>
      </c>
    </row>
    <row r="546" ht="15.75" customHeight="1">
      <c r="A546" s="12">
        <v>1.0034339E7</v>
      </c>
      <c r="B546" s="4" t="str">
        <f>IFERROR(__xludf.DUMMYFUNCTION("INDEX(SPLIT(C546, "" ""), 1)"),"P002883")</f>
        <v>P002883</v>
      </c>
      <c r="C546" s="13" t="s">
        <v>537</v>
      </c>
      <c r="D546" s="13"/>
      <c r="E546" s="2" t="s">
        <v>6</v>
      </c>
    </row>
    <row r="547" ht="15.75" customHeight="1">
      <c r="A547" s="12">
        <v>1.003434E7</v>
      </c>
      <c r="B547" s="4" t="str">
        <f>IFERROR(__xludf.DUMMYFUNCTION("INDEX(SPLIT(C547, "" ""), 1)"),"P002884")</f>
        <v>P002884</v>
      </c>
      <c r="C547" s="13" t="s">
        <v>538</v>
      </c>
      <c r="D547" s="13"/>
      <c r="E547" s="2" t="s">
        <v>6</v>
      </c>
    </row>
    <row r="548" ht="15.75" customHeight="1">
      <c r="A548" s="12">
        <v>1.0034341E7</v>
      </c>
      <c r="B548" s="4" t="str">
        <f>IFERROR(__xludf.DUMMYFUNCTION("INDEX(SPLIT(C548, "" ""), 1)"),"P002885")</f>
        <v>P002885</v>
      </c>
      <c r="C548" s="13" t="s">
        <v>539</v>
      </c>
      <c r="D548" s="13"/>
      <c r="E548" s="2" t="s">
        <v>6</v>
      </c>
    </row>
    <row r="549" ht="15.75" customHeight="1">
      <c r="A549" s="12">
        <v>1.0034343E7</v>
      </c>
      <c r="B549" s="4" t="str">
        <f>IFERROR(__xludf.DUMMYFUNCTION("INDEX(SPLIT(C549, "" ""), 1)"),"P002887")</f>
        <v>P002887</v>
      </c>
      <c r="C549" s="13" t="s">
        <v>540</v>
      </c>
      <c r="D549" s="13"/>
      <c r="E549" s="2" t="s">
        <v>6</v>
      </c>
    </row>
    <row r="550" ht="15.75" customHeight="1">
      <c r="A550" s="12">
        <v>1.0034344E7</v>
      </c>
      <c r="B550" s="4" t="str">
        <f>IFERROR(__xludf.DUMMYFUNCTION("INDEX(SPLIT(C550, "" ""), 1)"),"P002888")</f>
        <v>P002888</v>
      </c>
      <c r="C550" s="13" t="s">
        <v>541</v>
      </c>
      <c r="D550" s="13"/>
      <c r="E550" s="2" t="s">
        <v>6</v>
      </c>
    </row>
    <row r="551" ht="15.75" customHeight="1">
      <c r="A551" s="12">
        <v>1.0034345E7</v>
      </c>
      <c r="B551" s="4" t="str">
        <f>IFERROR(__xludf.DUMMYFUNCTION("INDEX(SPLIT(C551, "" ""), 1)"),"P002889")</f>
        <v>P002889</v>
      </c>
      <c r="C551" s="13" t="s">
        <v>542</v>
      </c>
      <c r="D551" s="13"/>
      <c r="E551" s="2" t="s">
        <v>6</v>
      </c>
    </row>
    <row r="552" ht="15.75" customHeight="1">
      <c r="A552" s="12">
        <v>1.0034346E7</v>
      </c>
      <c r="B552" s="4" t="str">
        <f>IFERROR(__xludf.DUMMYFUNCTION("INDEX(SPLIT(C552, "" ""), 1)"),"P002890")</f>
        <v>P002890</v>
      </c>
      <c r="C552" s="13" t="s">
        <v>543</v>
      </c>
      <c r="D552" s="13"/>
      <c r="E552" s="2" t="s">
        <v>6</v>
      </c>
    </row>
    <row r="553" ht="15.75" customHeight="1">
      <c r="A553" s="12">
        <v>1.0034347E7</v>
      </c>
      <c r="B553" s="4" t="str">
        <f>IFERROR(__xludf.DUMMYFUNCTION("INDEX(SPLIT(C553, "" ""), 1)"),"P002891")</f>
        <v>P002891</v>
      </c>
      <c r="C553" s="13" t="s">
        <v>544</v>
      </c>
      <c r="D553" s="13"/>
      <c r="E553" s="2" t="s">
        <v>6</v>
      </c>
    </row>
    <row r="554" ht="15.75" customHeight="1">
      <c r="A554" s="12">
        <v>1.0034348E7</v>
      </c>
      <c r="B554" s="4" t="str">
        <f>IFERROR(__xludf.DUMMYFUNCTION("INDEX(SPLIT(C554, "" ""), 1)"),"P002892")</f>
        <v>P002892</v>
      </c>
      <c r="C554" s="13" t="s">
        <v>545</v>
      </c>
      <c r="D554" s="13"/>
      <c r="E554" s="2" t="s">
        <v>6</v>
      </c>
    </row>
    <row r="555" ht="15.75" customHeight="1">
      <c r="A555" s="12">
        <v>1.0035331E7</v>
      </c>
      <c r="B555" s="4" t="str">
        <f>IFERROR(__xludf.DUMMYFUNCTION("INDEX(SPLIT(C555, "" ""), 1)"),"P003605")</f>
        <v>P003605</v>
      </c>
      <c r="C555" s="13" t="s">
        <v>546</v>
      </c>
      <c r="D555" s="13"/>
      <c r="E555" s="2" t="s">
        <v>6</v>
      </c>
    </row>
    <row r="556" ht="15.75" customHeight="1">
      <c r="A556" s="12">
        <v>2.000424E7</v>
      </c>
      <c r="B556" s="4" t="str">
        <f>IFERROR(__xludf.DUMMYFUNCTION("INDEX(SPLIT(C556, "" ""), 1)"),"P002614")</f>
        <v>P002614</v>
      </c>
      <c r="C556" s="13" t="s">
        <v>547</v>
      </c>
      <c r="D556" s="13"/>
      <c r="E556" s="2" t="s">
        <v>6</v>
      </c>
    </row>
    <row r="557" ht="15.75" customHeight="1">
      <c r="A557" s="12">
        <v>2.0004908E7</v>
      </c>
      <c r="B557" s="4" t="str">
        <f>IFERROR(__xludf.DUMMYFUNCTION("INDEX(SPLIT(C557, "" ""), 1)"),"PM050288")</f>
        <v>PM050288</v>
      </c>
      <c r="C557" s="13" t="s">
        <v>548</v>
      </c>
      <c r="D557" s="13"/>
      <c r="E557" s="2" t="s">
        <v>6</v>
      </c>
    </row>
    <row r="558" ht="15.75" customHeight="1">
      <c r="A558" s="12">
        <v>2.0004909E7</v>
      </c>
      <c r="B558" s="4" t="str">
        <f>IFERROR(__xludf.DUMMYFUNCTION("INDEX(SPLIT(C558, "" ""), 1)"),"PM050205")</f>
        <v>PM050205</v>
      </c>
      <c r="C558" s="13" t="s">
        <v>549</v>
      </c>
      <c r="D558" s="13"/>
      <c r="E558" s="2" t="s">
        <v>6</v>
      </c>
    </row>
    <row r="559" ht="15.75" customHeight="1">
      <c r="A559" s="12">
        <v>2.000491E7</v>
      </c>
      <c r="B559" s="4" t="str">
        <f>IFERROR(__xludf.DUMMYFUNCTION("INDEX(SPLIT(C559, "" ""), 1)"),"PM050289")</f>
        <v>PM050289</v>
      </c>
      <c r="C559" s="13" t="s">
        <v>550</v>
      </c>
      <c r="D559" s="13"/>
      <c r="E559" s="2" t="s">
        <v>6</v>
      </c>
    </row>
    <row r="560" ht="15.75" customHeight="1">
      <c r="A560" s="12">
        <v>2.0004911E7</v>
      </c>
      <c r="B560" s="4" t="str">
        <f>IFERROR(__xludf.DUMMYFUNCTION("INDEX(SPLIT(C560, "" ""), 1)"),"P002897")</f>
        <v>P002897</v>
      </c>
      <c r="C560" s="13" t="s">
        <v>551</v>
      </c>
      <c r="D560" s="13"/>
      <c r="E560" s="2" t="s">
        <v>6</v>
      </c>
    </row>
    <row r="561" ht="15.75" customHeight="1">
      <c r="A561" s="12">
        <v>2.0004927E7</v>
      </c>
      <c r="B561" s="4" t="str">
        <f>IFERROR(__xludf.DUMMYFUNCTION("INDEX(SPLIT(C561, "" ""), 1)"),"P002896")</f>
        <v>P002896</v>
      </c>
      <c r="C561" s="13" t="s">
        <v>552</v>
      </c>
      <c r="D561" s="13"/>
      <c r="E561" s="2" t="s">
        <v>6</v>
      </c>
    </row>
    <row r="562" ht="15.75" customHeight="1">
      <c r="A562" s="12">
        <v>2.0004934E7</v>
      </c>
      <c r="B562" s="4" t="str">
        <f>IFERROR(__xludf.DUMMYFUNCTION("INDEX(SPLIT(C562, "" ""), 1)"),"PM030248")</f>
        <v>PM030248</v>
      </c>
      <c r="C562" s="13" t="s">
        <v>553</v>
      </c>
      <c r="D562" s="13"/>
      <c r="E562" s="2" t="s">
        <v>6</v>
      </c>
    </row>
    <row r="563" ht="15.75" customHeight="1">
      <c r="A563" s="12">
        <v>2.0004942E7</v>
      </c>
      <c r="B563" s="4" t="str">
        <f>IFERROR(__xludf.DUMMYFUNCTION("INDEX(SPLIT(C563, "" ""), 1)"),"PM070225")</f>
        <v>PM070225</v>
      </c>
      <c r="C563" s="13" t="s">
        <v>554</v>
      </c>
      <c r="D563" s="13"/>
      <c r="E563" s="2" t="s">
        <v>6</v>
      </c>
    </row>
    <row r="564" ht="15.75" customHeight="1">
      <c r="A564" s="12">
        <v>2.0004946E7</v>
      </c>
      <c r="B564" s="4" t="str">
        <f>IFERROR(__xludf.DUMMYFUNCTION("INDEX(SPLIT(C564, "" ""), 1)"),"PM080421")</f>
        <v>PM080421</v>
      </c>
      <c r="C564" s="13" t="s">
        <v>555</v>
      </c>
      <c r="D564" s="13"/>
      <c r="E564" s="2" t="s">
        <v>6</v>
      </c>
    </row>
    <row r="565" ht="15.75" customHeight="1">
      <c r="A565" s="12">
        <v>2.0004966E7</v>
      </c>
      <c r="B565" s="4" t="str">
        <f>IFERROR(__xludf.DUMMYFUNCTION("INDEX(SPLIT(C565, "" ""), 1)"),"P002897")</f>
        <v>P002897</v>
      </c>
      <c r="C565" s="13" t="s">
        <v>556</v>
      </c>
      <c r="D565" s="13"/>
      <c r="E565" s="2" t="s">
        <v>6</v>
      </c>
    </row>
    <row r="566" ht="15.75" customHeight="1">
      <c r="A566" s="12">
        <v>2.0004975E7</v>
      </c>
      <c r="B566" s="4" t="str">
        <f>IFERROR(__xludf.DUMMYFUNCTION("INDEX(SPLIT(C566, "" ""), 1)"),"PM040147")</f>
        <v>PM040147</v>
      </c>
      <c r="C566" s="13" t="s">
        <v>557</v>
      </c>
      <c r="D566" s="13"/>
      <c r="E566" s="2" t="s">
        <v>6</v>
      </c>
    </row>
    <row r="567" ht="15.75" customHeight="1">
      <c r="A567" s="12">
        <v>2.0004983E7</v>
      </c>
      <c r="B567" s="4" t="str">
        <f>IFERROR(__xludf.DUMMYFUNCTION("INDEX(SPLIT(C567, "" ""), 1)"),"PM080418")</f>
        <v>PM080418</v>
      </c>
      <c r="C567" s="13" t="s">
        <v>558</v>
      </c>
      <c r="D567" s="13"/>
      <c r="E567" s="2" t="s">
        <v>6</v>
      </c>
    </row>
    <row r="568" ht="15.75" customHeight="1">
      <c r="A568" s="12">
        <v>2.0004984E7</v>
      </c>
      <c r="B568" s="4" t="str">
        <f>IFERROR(__xludf.DUMMYFUNCTION("INDEX(SPLIT(C568, "" ""), 1)"),"PM080419")</f>
        <v>PM080419</v>
      </c>
      <c r="C568" s="13" t="s">
        <v>559</v>
      </c>
      <c r="D568" s="13"/>
      <c r="E568" s="2" t="s">
        <v>6</v>
      </c>
    </row>
    <row r="569" ht="15.75" customHeight="1">
      <c r="A569" s="12">
        <v>2.0004997E7</v>
      </c>
      <c r="B569" s="4" t="str">
        <f>IFERROR(__xludf.DUMMYFUNCTION("INDEX(SPLIT(C569, "" ""), 1)"),"PM090136")</f>
        <v>PM090136</v>
      </c>
      <c r="C569" s="13" t="s">
        <v>560</v>
      </c>
      <c r="D569" s="13"/>
      <c r="E569" s="2" t="s">
        <v>6</v>
      </c>
    </row>
    <row r="570" ht="15.75" customHeight="1">
      <c r="A570" s="12">
        <v>2.0004999E7</v>
      </c>
      <c r="B570" s="4" t="str">
        <f>IFERROR(__xludf.DUMMYFUNCTION("INDEX(SPLIT(C570, "" ""), 1)"),"PM090135")</f>
        <v>PM090135</v>
      </c>
      <c r="C570" s="13" t="s">
        <v>561</v>
      </c>
      <c r="D570" s="13"/>
      <c r="E570" s="2" t="s">
        <v>6</v>
      </c>
    </row>
    <row r="571" ht="15.75" customHeight="1">
      <c r="A571" s="12">
        <v>2.0005009E7</v>
      </c>
      <c r="B571" s="4" t="str">
        <f>IFERROR(__xludf.DUMMYFUNCTION("INDEX(SPLIT(C571, "" ""), 1)"),"P002895")</f>
        <v>P002895</v>
      </c>
      <c r="C571" s="13" t="s">
        <v>562</v>
      </c>
      <c r="D571" s="13"/>
      <c r="E571" s="2" t="s">
        <v>6</v>
      </c>
    </row>
    <row r="572" ht="15.75" customHeight="1">
      <c r="A572" s="12">
        <v>2.0005012E7</v>
      </c>
      <c r="B572" s="4" t="str">
        <f>IFERROR(__xludf.DUMMYFUNCTION("INDEX(SPLIT(C572, "" ""), 1)"),"PM040148")</f>
        <v>PM040148</v>
      </c>
      <c r="C572" s="13" t="s">
        <v>563</v>
      </c>
      <c r="D572" s="13"/>
      <c r="E572" s="2" t="s">
        <v>6</v>
      </c>
    </row>
    <row r="573" ht="15.75" customHeight="1">
      <c r="A573" s="12">
        <v>2.0005015E7</v>
      </c>
      <c r="B573" s="4" t="str">
        <f>IFERROR(__xludf.DUMMYFUNCTION("INDEX(SPLIT(C573, "" ""), 1)"),"PM050242")</f>
        <v>PM050242</v>
      </c>
      <c r="C573" s="13" t="s">
        <v>564</v>
      </c>
      <c r="D573" s="13"/>
      <c r="E573" s="2" t="s">
        <v>6</v>
      </c>
    </row>
    <row r="574" ht="15.75" customHeight="1">
      <c r="A574" s="12">
        <v>2.0005025E7</v>
      </c>
      <c r="B574" s="4" t="str">
        <f>IFERROR(__xludf.DUMMYFUNCTION("INDEX(SPLIT(C574, "" ""), 1)"),"PM060100")</f>
        <v>PM060100</v>
      </c>
      <c r="C574" s="13" t="s">
        <v>565</v>
      </c>
      <c r="D574" s="13"/>
      <c r="E574" s="2" t="s">
        <v>6</v>
      </c>
    </row>
    <row r="575" ht="15.75" customHeight="1">
      <c r="A575" s="12">
        <v>2.000523E7</v>
      </c>
      <c r="B575" s="4" t="str">
        <f>IFERROR(__xludf.DUMMYFUNCTION("INDEX(SPLIT(C575, "" ""), 1)"),"PM080461")</f>
        <v>PM080461</v>
      </c>
      <c r="C575" s="13" t="s">
        <v>566</v>
      </c>
      <c r="D575" s="13"/>
      <c r="E575" s="2" t="s">
        <v>6</v>
      </c>
    </row>
    <row r="576" ht="15.75" customHeight="1">
      <c r="A576" s="12">
        <v>2.0005231E7</v>
      </c>
      <c r="B576" s="4" t="str">
        <f>IFERROR(__xludf.DUMMYFUNCTION("INDEX(SPLIT(C576, "" ""), 1)"),"PM080462")</f>
        <v>PM080462</v>
      </c>
      <c r="C576" s="13" t="s">
        <v>567</v>
      </c>
      <c r="D576" s="13"/>
      <c r="E576" s="2" t="s">
        <v>6</v>
      </c>
    </row>
    <row r="577" ht="15.75" customHeight="1">
      <c r="A577" s="12">
        <v>2.0005232E7</v>
      </c>
      <c r="B577" s="4" t="str">
        <f>IFERROR(__xludf.DUMMYFUNCTION("INDEX(SPLIT(C577, "" ""), 1)"),"PM080463")</f>
        <v>PM080463</v>
      </c>
      <c r="C577" s="13" t="s">
        <v>568</v>
      </c>
      <c r="D577" s="13"/>
      <c r="E577" s="2" t="s">
        <v>6</v>
      </c>
    </row>
    <row r="578" ht="15.75" customHeight="1">
      <c r="A578" s="12">
        <v>2.0005233E7</v>
      </c>
      <c r="B578" s="4" t="str">
        <f>IFERROR(__xludf.DUMMYFUNCTION("INDEX(SPLIT(C578, "" ""), 1)"),"PM080464")</f>
        <v>PM080464</v>
      </c>
      <c r="C578" s="13" t="s">
        <v>569</v>
      </c>
      <c r="D578" s="13"/>
      <c r="E578" s="2" t="s">
        <v>6</v>
      </c>
    </row>
    <row r="579" ht="15.75" customHeight="1">
      <c r="A579" s="12">
        <v>2.0005234E7</v>
      </c>
      <c r="B579" s="4" t="str">
        <f>IFERROR(__xludf.DUMMYFUNCTION("INDEX(SPLIT(C579, "" ""), 1)"),"PM080465")</f>
        <v>PM080465</v>
      </c>
      <c r="C579" s="13" t="s">
        <v>570</v>
      </c>
      <c r="D579" s="13"/>
      <c r="E579" s="2" t="s">
        <v>6</v>
      </c>
    </row>
    <row r="580" ht="15.75" customHeight="1">
      <c r="A580" s="12">
        <v>2.0005235E7</v>
      </c>
      <c r="B580" s="4" t="str">
        <f>IFERROR(__xludf.DUMMYFUNCTION("INDEX(SPLIT(C580, "" ""), 1)"),"PM080466")</f>
        <v>PM080466</v>
      </c>
      <c r="C580" s="13" t="s">
        <v>571</v>
      </c>
      <c r="D580" s="13"/>
      <c r="E580" s="2" t="s">
        <v>6</v>
      </c>
    </row>
    <row r="581" ht="15.75" customHeight="1">
      <c r="A581" s="12">
        <v>2.0005236E7</v>
      </c>
      <c r="B581" s="4" t="str">
        <f>IFERROR(__xludf.DUMMYFUNCTION("INDEX(SPLIT(C581, "" ""), 1)"),"PM080476")</f>
        <v>PM080476</v>
      </c>
      <c r="C581" s="13" t="s">
        <v>572</v>
      </c>
      <c r="D581" s="13"/>
      <c r="E581" s="2" t="s">
        <v>6</v>
      </c>
    </row>
    <row r="582" ht="15.75" customHeight="1">
      <c r="A582" s="12">
        <v>2.0005237E7</v>
      </c>
      <c r="B582" s="4" t="str">
        <f>IFERROR(__xludf.DUMMYFUNCTION("INDEX(SPLIT(C582, "" ""), 1)"),"PM080477")</f>
        <v>PM080477</v>
      </c>
      <c r="C582" s="13" t="s">
        <v>573</v>
      </c>
      <c r="D582" s="13"/>
      <c r="E582" s="2" t="s">
        <v>6</v>
      </c>
    </row>
    <row r="583" ht="15.75" customHeight="1">
      <c r="A583" s="12">
        <v>2.0005238E7</v>
      </c>
      <c r="B583" s="4" t="str">
        <f>IFERROR(__xludf.DUMMYFUNCTION("INDEX(SPLIT(C583, "" ""), 1)"),"PM080478")</f>
        <v>PM080478</v>
      </c>
      <c r="C583" s="13" t="s">
        <v>574</v>
      </c>
      <c r="D583" s="13"/>
      <c r="E583" s="2" t="s">
        <v>6</v>
      </c>
    </row>
    <row r="584" ht="15.75" customHeight="1">
      <c r="A584" s="12">
        <v>2.0005579E7</v>
      </c>
      <c r="B584" s="12">
        <v>2.0005579E7</v>
      </c>
      <c r="C584" s="13" t="s">
        <v>575</v>
      </c>
      <c r="D584" s="13"/>
      <c r="E584" s="2" t="s">
        <v>6</v>
      </c>
    </row>
    <row r="585" ht="15.75" customHeight="1">
      <c r="A585" s="12">
        <v>3.0023032E7</v>
      </c>
      <c r="B585" s="4" t="str">
        <f>IFERROR(__xludf.DUMMYFUNCTION("INDEX(SPLIT(C585, "" ""), 1)"),"P002578")</f>
        <v>P002578</v>
      </c>
      <c r="C585" s="13" t="s">
        <v>576</v>
      </c>
      <c r="D585" s="14">
        <v>200.0</v>
      </c>
      <c r="E585" s="2" t="s">
        <v>6</v>
      </c>
    </row>
    <row r="586" ht="15.75" customHeight="1">
      <c r="A586" s="12">
        <v>3.0023033E7</v>
      </c>
      <c r="B586" s="4" t="str">
        <f>IFERROR(__xludf.DUMMYFUNCTION("INDEX(SPLIT(C586, "" ""), 1)"),"P002578")</f>
        <v>P002578</v>
      </c>
      <c r="C586" s="13" t="s">
        <v>577</v>
      </c>
      <c r="D586" s="14">
        <v>900.0</v>
      </c>
      <c r="E586" s="2" t="s">
        <v>6</v>
      </c>
    </row>
    <row r="587" ht="15.75" customHeight="1">
      <c r="A587" s="12">
        <v>3.0023065E7</v>
      </c>
      <c r="B587" s="4" t="str">
        <f>IFERROR(__xludf.DUMMYFUNCTION("INDEX(SPLIT(C587, "" ""), 1)"),"P001089")</f>
        <v>P001089</v>
      </c>
      <c r="C587" s="13" t="s">
        <v>505</v>
      </c>
      <c r="D587" s="14">
        <v>809.9999999999999</v>
      </c>
      <c r="E587" s="2" t="s">
        <v>6</v>
      </c>
    </row>
    <row r="588" ht="15.75" customHeight="1">
      <c r="A588" s="12">
        <v>3.0023066E7</v>
      </c>
      <c r="B588" s="4" t="str">
        <f>IFERROR(__xludf.DUMMYFUNCTION("INDEX(SPLIT(C588, "" ""), 1)"),"P002563")</f>
        <v>P002563</v>
      </c>
      <c r="C588" s="13" t="s">
        <v>578</v>
      </c>
      <c r="D588" s="14">
        <v>200.0</v>
      </c>
      <c r="E588" s="2" t="s">
        <v>6</v>
      </c>
    </row>
    <row r="589" ht="15.75" customHeight="1">
      <c r="A589" s="12">
        <v>3.0023067E7</v>
      </c>
      <c r="B589" s="4" t="str">
        <f>IFERROR(__xludf.DUMMYFUNCTION("INDEX(SPLIT(C589, "" ""), 1)"),"P002563")</f>
        <v>P002563</v>
      </c>
      <c r="C589" s="13" t="s">
        <v>579</v>
      </c>
      <c r="D589" s="14">
        <v>900.0</v>
      </c>
      <c r="E589" s="2" t="s">
        <v>6</v>
      </c>
    </row>
    <row r="590" ht="15.75" customHeight="1">
      <c r="A590" s="12">
        <v>3.0023068E7</v>
      </c>
      <c r="B590" s="4" t="str">
        <f>IFERROR(__xludf.DUMMYFUNCTION("INDEX(SPLIT(C590, "" ""), 1)"),"P002565")</f>
        <v>P002565</v>
      </c>
      <c r="C590" s="13" t="s">
        <v>580</v>
      </c>
      <c r="D590" s="13"/>
      <c r="E590" s="2" t="s">
        <v>6</v>
      </c>
    </row>
    <row r="591" ht="15.75" customHeight="1">
      <c r="A591" s="12">
        <v>3.0023069E7</v>
      </c>
      <c r="B591" s="4" t="str">
        <f>IFERROR(__xludf.DUMMYFUNCTION("INDEX(SPLIT(C591, "" ""), 1)"),"P002566")</f>
        <v>P002566</v>
      </c>
      <c r="C591" s="13" t="s">
        <v>581</v>
      </c>
      <c r="D591" s="14">
        <v>150.0</v>
      </c>
      <c r="E591" s="2" t="s">
        <v>6</v>
      </c>
    </row>
    <row r="592" ht="15.75" customHeight="1">
      <c r="A592" s="12">
        <v>3.002307E7</v>
      </c>
      <c r="B592" s="4" t="str">
        <f>IFERROR(__xludf.DUMMYFUNCTION("INDEX(SPLIT(C592, "" ""), 1)"),"P002567")</f>
        <v>P002567</v>
      </c>
      <c r="C592" s="13" t="s">
        <v>582</v>
      </c>
      <c r="D592" s="13"/>
      <c r="E592" s="2" t="s">
        <v>6</v>
      </c>
    </row>
    <row r="593" ht="15.75" customHeight="1">
      <c r="A593" s="12">
        <v>3.0023071E7</v>
      </c>
      <c r="B593" s="4" t="str">
        <f>IFERROR(__xludf.DUMMYFUNCTION("INDEX(SPLIT(C593, "" ""), 1)"),"P002568")</f>
        <v>P002568</v>
      </c>
      <c r="C593" s="13" t="s">
        <v>583</v>
      </c>
      <c r="D593" s="14">
        <v>150.0</v>
      </c>
      <c r="E593" s="2" t="s">
        <v>6</v>
      </c>
    </row>
    <row r="594" ht="15.75" customHeight="1">
      <c r="A594" s="12">
        <v>3.0023072E7</v>
      </c>
      <c r="B594" s="4" t="str">
        <f>IFERROR(__xludf.DUMMYFUNCTION("INDEX(SPLIT(C594, "" ""), 1)"),"P002572")</f>
        <v>P002572</v>
      </c>
      <c r="C594" s="13" t="s">
        <v>584</v>
      </c>
      <c r="D594" s="14">
        <v>400.0</v>
      </c>
      <c r="E594" s="2" t="s">
        <v>6</v>
      </c>
    </row>
    <row r="595" ht="15.75" customHeight="1">
      <c r="A595" s="12">
        <v>3.0023073E7</v>
      </c>
      <c r="B595" s="4" t="str">
        <f>IFERROR(__xludf.DUMMYFUNCTION("INDEX(SPLIT(C595, "" ""), 1)"),"P002574")</f>
        <v>P002574</v>
      </c>
      <c r="C595" s="13" t="s">
        <v>585</v>
      </c>
      <c r="D595" s="14">
        <v>400.0</v>
      </c>
      <c r="E595" s="2" t="s">
        <v>6</v>
      </c>
    </row>
    <row r="596" ht="15.75" customHeight="1">
      <c r="A596" s="12">
        <v>3.0023074E7</v>
      </c>
      <c r="B596" s="4" t="str">
        <f>IFERROR(__xludf.DUMMYFUNCTION("INDEX(SPLIT(C596, "" ""), 1)"),"P002582")</f>
        <v>P002582</v>
      </c>
      <c r="C596" s="13" t="s">
        <v>586</v>
      </c>
      <c r="D596" s="14">
        <v>200.0</v>
      </c>
      <c r="E596" s="2" t="s">
        <v>6</v>
      </c>
    </row>
    <row r="597" ht="15.75" customHeight="1">
      <c r="A597" s="12">
        <v>3.0023075E7</v>
      </c>
      <c r="B597" s="4" t="str">
        <f>IFERROR(__xludf.DUMMYFUNCTION("INDEX(SPLIT(C597, "" ""), 1)"),"P002582")</f>
        <v>P002582</v>
      </c>
      <c r="C597" s="13" t="s">
        <v>587</v>
      </c>
      <c r="D597" s="14">
        <v>720.0</v>
      </c>
      <c r="E597" s="2" t="s">
        <v>6</v>
      </c>
    </row>
    <row r="598" ht="15.75" customHeight="1">
      <c r="A598" s="12">
        <v>3.0023076E7</v>
      </c>
      <c r="B598" s="4" t="str">
        <f>IFERROR(__xludf.DUMMYFUNCTION("INDEX(SPLIT(C598, "" ""), 1)"),"P002589")</f>
        <v>P002589</v>
      </c>
      <c r="C598" s="13" t="s">
        <v>588</v>
      </c>
      <c r="D598" s="14">
        <v>300.0</v>
      </c>
      <c r="E598" s="2" t="s">
        <v>6</v>
      </c>
    </row>
    <row r="599" ht="15.75" customHeight="1">
      <c r="A599" s="12">
        <v>3.0023077E7</v>
      </c>
      <c r="B599" s="4" t="str">
        <f>IFERROR(__xludf.DUMMYFUNCTION("INDEX(SPLIT(C599, "" ""), 1)"),"P002589")</f>
        <v>P002589</v>
      </c>
      <c r="C599" s="13" t="s">
        <v>589</v>
      </c>
      <c r="D599" s="14">
        <v>85.71428571428571</v>
      </c>
      <c r="E599" s="2" t="s">
        <v>6</v>
      </c>
    </row>
    <row r="600" ht="15.75" customHeight="1">
      <c r="A600" s="12">
        <v>3.0023078E7</v>
      </c>
      <c r="B600" s="4" t="str">
        <f>IFERROR(__xludf.DUMMYFUNCTION("INDEX(SPLIT(C600, "" ""), 1)"),"P002590")</f>
        <v>P002590</v>
      </c>
      <c r="C600" s="13" t="s">
        <v>590</v>
      </c>
      <c r="D600" s="14">
        <v>300.0</v>
      </c>
      <c r="E600" s="2" t="s">
        <v>6</v>
      </c>
    </row>
    <row r="601" ht="15.75" customHeight="1">
      <c r="A601" s="12">
        <v>3.0023079E7</v>
      </c>
      <c r="B601" s="4" t="str">
        <f>IFERROR(__xludf.DUMMYFUNCTION("INDEX(SPLIT(C601, "" ""), 1)"),"P002590")</f>
        <v>P002590</v>
      </c>
      <c r="C601" s="13" t="s">
        <v>591</v>
      </c>
      <c r="D601" s="14">
        <v>85.71428571428571</v>
      </c>
      <c r="E601" s="2" t="s">
        <v>6</v>
      </c>
    </row>
    <row r="602" ht="15.75" customHeight="1">
      <c r="A602" s="12">
        <v>3.0023082E7</v>
      </c>
      <c r="B602" s="4" t="str">
        <f>IFERROR(__xludf.DUMMYFUNCTION("INDEX(SPLIT(C602, "" ""), 1)"),"P002874")</f>
        <v>P002874</v>
      </c>
      <c r="C602" s="13" t="s">
        <v>592</v>
      </c>
      <c r="D602" s="14">
        <v>200.0</v>
      </c>
      <c r="E602" s="2" t="s">
        <v>6</v>
      </c>
    </row>
    <row r="603" ht="15.75" customHeight="1">
      <c r="A603" s="12">
        <v>3.0023083E7</v>
      </c>
      <c r="B603" s="4" t="str">
        <f>IFERROR(__xludf.DUMMYFUNCTION("INDEX(SPLIT(C603, "" ""), 1)"),"P002876")</f>
        <v>P002876</v>
      </c>
      <c r="C603" s="13" t="s">
        <v>593</v>
      </c>
      <c r="D603" s="14">
        <v>80.0</v>
      </c>
      <c r="E603" s="2" t="s">
        <v>6</v>
      </c>
    </row>
    <row r="604" ht="15.75" customHeight="1">
      <c r="A604" s="12">
        <v>3.0023084E7</v>
      </c>
      <c r="B604" s="4" t="str">
        <f>IFERROR(__xludf.DUMMYFUNCTION("INDEX(SPLIT(C604, "" ""), 1)"),"P002877")</f>
        <v>P002877</v>
      </c>
      <c r="C604" s="13" t="s">
        <v>594</v>
      </c>
      <c r="D604" s="14">
        <v>66.66666666666667</v>
      </c>
      <c r="E604" s="2" t="s">
        <v>6</v>
      </c>
    </row>
    <row r="605" ht="15.75" customHeight="1">
      <c r="A605" s="12">
        <v>3.0023085E7</v>
      </c>
      <c r="B605" s="4" t="str">
        <f>IFERROR(__xludf.DUMMYFUNCTION("INDEX(SPLIT(C605, "" ""), 1)"),"P002878")</f>
        <v>P002878</v>
      </c>
      <c r="C605" s="13" t="s">
        <v>595</v>
      </c>
      <c r="D605" s="14">
        <v>100.0</v>
      </c>
      <c r="E605" s="2" t="s">
        <v>6</v>
      </c>
    </row>
    <row r="606" ht="15.75" customHeight="1">
      <c r="A606" s="12">
        <v>3.0023086E7</v>
      </c>
      <c r="B606" s="4" t="str">
        <f>IFERROR(__xludf.DUMMYFUNCTION("INDEX(SPLIT(C606, "" ""), 1)"),"P002879")</f>
        <v>P002879</v>
      </c>
      <c r="C606" s="13" t="s">
        <v>596</v>
      </c>
      <c r="D606" s="14">
        <v>150.0</v>
      </c>
      <c r="E606" s="2" t="s">
        <v>6</v>
      </c>
    </row>
    <row r="607" ht="15.75" customHeight="1">
      <c r="A607" s="12">
        <v>3.0023087E7</v>
      </c>
      <c r="B607" s="4" t="str">
        <f>IFERROR(__xludf.DUMMYFUNCTION("INDEX(SPLIT(C607, "" ""), 1)"),"P002879")</f>
        <v>P002879</v>
      </c>
      <c r="C607" s="13" t="s">
        <v>597</v>
      </c>
      <c r="D607" s="14">
        <v>100.0</v>
      </c>
      <c r="E607" s="2" t="s">
        <v>6</v>
      </c>
    </row>
    <row r="608" ht="15.75" customHeight="1">
      <c r="A608" s="12">
        <v>3.0023088E7</v>
      </c>
      <c r="B608" s="4" t="str">
        <f>IFERROR(__xludf.DUMMYFUNCTION("INDEX(SPLIT(C608, "" ""), 1)"),"P002880")</f>
        <v>P002880</v>
      </c>
      <c r="C608" s="13" t="s">
        <v>598</v>
      </c>
      <c r="D608" s="14">
        <v>200.0</v>
      </c>
      <c r="E608" s="2" t="s">
        <v>6</v>
      </c>
    </row>
    <row r="609" ht="15.75" customHeight="1">
      <c r="A609" s="12">
        <v>3.0023089E7</v>
      </c>
      <c r="B609" s="4" t="str">
        <f>IFERROR(__xludf.DUMMYFUNCTION("INDEX(SPLIT(C609, "" ""), 1)"),"P002880")</f>
        <v>P002880</v>
      </c>
      <c r="C609" s="13" t="s">
        <v>599</v>
      </c>
      <c r="D609" s="14">
        <v>900.0</v>
      </c>
      <c r="E609" s="2" t="s">
        <v>6</v>
      </c>
    </row>
    <row r="610" ht="15.75" customHeight="1">
      <c r="A610" s="12">
        <v>3.002309E7</v>
      </c>
      <c r="B610" s="4" t="str">
        <f>IFERROR(__xludf.DUMMYFUNCTION("INDEX(SPLIT(C610, "" ""), 1)"),"P002881")</f>
        <v>P002881</v>
      </c>
      <c r="C610" s="13" t="s">
        <v>600</v>
      </c>
      <c r="D610" s="14">
        <v>150.0</v>
      </c>
      <c r="E610" s="2" t="s">
        <v>6</v>
      </c>
    </row>
    <row r="611" ht="15.75" customHeight="1">
      <c r="A611" s="12">
        <v>3.0023091E7</v>
      </c>
      <c r="B611" s="4" t="str">
        <f>IFERROR(__xludf.DUMMYFUNCTION("INDEX(SPLIT(C611, "" ""), 1)"),"P002881")</f>
        <v>P002881</v>
      </c>
      <c r="C611" s="13" t="s">
        <v>601</v>
      </c>
      <c r="D611" s="14">
        <v>100.0</v>
      </c>
      <c r="E611" s="2" t="s">
        <v>6</v>
      </c>
    </row>
    <row r="612" ht="15.75" customHeight="1">
      <c r="A612" s="12">
        <v>3.0023092E7</v>
      </c>
      <c r="B612" s="4" t="str">
        <f>IFERROR(__xludf.DUMMYFUNCTION("INDEX(SPLIT(C612, "" ""), 1)"),"P002882")</f>
        <v>P002882</v>
      </c>
      <c r="C612" s="13" t="s">
        <v>602</v>
      </c>
      <c r="D612" s="14">
        <v>66.66666666666667</v>
      </c>
      <c r="E612" s="2" t="s">
        <v>6</v>
      </c>
    </row>
    <row r="613" ht="15.75" customHeight="1">
      <c r="A613" s="12">
        <v>3.0023093E7</v>
      </c>
      <c r="B613" s="4" t="str">
        <f>IFERROR(__xludf.DUMMYFUNCTION("INDEX(SPLIT(C613, "" ""), 1)"),"P002882")</f>
        <v>P002882</v>
      </c>
      <c r="C613" s="13" t="s">
        <v>603</v>
      </c>
      <c r="D613" s="14">
        <v>150.0</v>
      </c>
      <c r="E613" s="2" t="s">
        <v>6</v>
      </c>
    </row>
    <row r="614" ht="15.75" customHeight="1">
      <c r="A614" s="12">
        <v>3.0023094E7</v>
      </c>
      <c r="B614" s="4" t="str">
        <f>IFERROR(__xludf.DUMMYFUNCTION("INDEX(SPLIT(C614, "" ""), 1)"),"P002883")</f>
        <v>P002883</v>
      </c>
      <c r="C614" s="13" t="s">
        <v>604</v>
      </c>
      <c r="D614" s="14">
        <v>133.33333333333334</v>
      </c>
      <c r="E614" s="2" t="s">
        <v>6</v>
      </c>
    </row>
    <row r="615" ht="15.75" customHeight="1">
      <c r="A615" s="12">
        <v>3.0023095E7</v>
      </c>
      <c r="B615" s="4" t="str">
        <f>IFERROR(__xludf.DUMMYFUNCTION("INDEX(SPLIT(C615, "" ""), 1)"),"P002883")</f>
        <v>P002883</v>
      </c>
      <c r="C615" s="13" t="s">
        <v>605</v>
      </c>
      <c r="D615" s="14">
        <v>150.0</v>
      </c>
      <c r="E615" s="2" t="s">
        <v>6</v>
      </c>
    </row>
    <row r="616" ht="15.75" customHeight="1">
      <c r="A616" s="12">
        <v>3.0023096E7</v>
      </c>
      <c r="B616" s="4" t="str">
        <f>IFERROR(__xludf.DUMMYFUNCTION("INDEX(SPLIT(C616, "" ""), 1)"),"P002884")</f>
        <v>P002884</v>
      </c>
      <c r="C616" s="13" t="s">
        <v>606</v>
      </c>
      <c r="D616" s="14">
        <v>200.0</v>
      </c>
      <c r="E616" s="2" t="s">
        <v>6</v>
      </c>
    </row>
    <row r="617" ht="15.75" customHeight="1">
      <c r="A617" s="12">
        <v>3.0023097E7</v>
      </c>
      <c r="B617" s="4" t="str">
        <f>IFERROR(__xludf.DUMMYFUNCTION("INDEX(SPLIT(C617, "" ""), 1)"),"P002885")</f>
        <v>P002885</v>
      </c>
      <c r="C617" s="13" t="s">
        <v>607</v>
      </c>
      <c r="D617" s="14">
        <v>30.76923076923077</v>
      </c>
      <c r="E617" s="2" t="s">
        <v>6</v>
      </c>
    </row>
    <row r="618" ht="15.75" customHeight="1">
      <c r="A618" s="12">
        <v>3.0023098E7</v>
      </c>
      <c r="B618" s="4" t="str">
        <f>IFERROR(__xludf.DUMMYFUNCTION("INDEX(SPLIT(C618, "" ""), 1)"),"P002885")</f>
        <v>P002885</v>
      </c>
      <c r="C618" s="13" t="s">
        <v>608</v>
      </c>
      <c r="D618" s="14">
        <v>22.5</v>
      </c>
      <c r="E618" s="2" t="s">
        <v>6</v>
      </c>
    </row>
    <row r="619" ht="15.75" customHeight="1">
      <c r="A619" s="12">
        <v>3.0023101E7</v>
      </c>
      <c r="B619" s="4" t="str">
        <f>IFERROR(__xludf.DUMMYFUNCTION("INDEX(SPLIT(C619, "" ""), 1)"),"P002887")</f>
        <v>P002887</v>
      </c>
      <c r="C619" s="13" t="s">
        <v>609</v>
      </c>
      <c r="D619" s="14">
        <v>809.9999999999999</v>
      </c>
      <c r="E619" s="2" t="s">
        <v>6</v>
      </c>
    </row>
    <row r="620" ht="15.75" customHeight="1">
      <c r="A620" s="12">
        <v>3.0023102E7</v>
      </c>
      <c r="B620" s="4" t="str">
        <f>IFERROR(__xludf.DUMMYFUNCTION("INDEX(SPLIT(C620, "" ""), 1)"),"P002889")</f>
        <v>P002889</v>
      </c>
      <c r="C620" s="13" t="s">
        <v>610</v>
      </c>
      <c r="D620" s="14">
        <v>400.0</v>
      </c>
      <c r="E620" s="2" t="s">
        <v>6</v>
      </c>
    </row>
    <row r="621" ht="15.75" customHeight="1">
      <c r="A621" s="12">
        <v>3.0023103E7</v>
      </c>
      <c r="B621" s="4" t="str">
        <f>IFERROR(__xludf.DUMMYFUNCTION("INDEX(SPLIT(C621, "" ""), 1)"),"P002889")</f>
        <v>P002889</v>
      </c>
      <c r="C621" s="13" t="s">
        <v>611</v>
      </c>
      <c r="D621" s="14">
        <v>300.0</v>
      </c>
      <c r="E621" s="2" t="s">
        <v>6</v>
      </c>
    </row>
    <row r="622" ht="15.75" customHeight="1">
      <c r="A622" s="12">
        <v>3.0023104E7</v>
      </c>
      <c r="B622" s="4" t="str">
        <f>IFERROR(__xludf.DUMMYFUNCTION("INDEX(SPLIT(C622, "" ""), 1)"),"P002890")</f>
        <v>P002890</v>
      </c>
      <c r="C622" s="13" t="s">
        <v>612</v>
      </c>
      <c r="D622" s="14">
        <v>400.0</v>
      </c>
      <c r="E622" s="2" t="s">
        <v>6</v>
      </c>
    </row>
    <row r="623" ht="15.75" customHeight="1">
      <c r="A623" s="12">
        <v>3.0023105E7</v>
      </c>
      <c r="B623" s="4" t="str">
        <f>IFERROR(__xludf.DUMMYFUNCTION("INDEX(SPLIT(C623, "" ""), 1)"),"P002890")</f>
        <v>P002890</v>
      </c>
      <c r="C623" s="13" t="s">
        <v>613</v>
      </c>
      <c r="D623" s="14">
        <v>300.0</v>
      </c>
      <c r="E623" s="2" t="s">
        <v>6</v>
      </c>
    </row>
    <row r="624" ht="15.75" customHeight="1">
      <c r="A624" s="12">
        <v>3.0023106E7</v>
      </c>
      <c r="B624" s="4" t="str">
        <f>IFERROR(__xludf.DUMMYFUNCTION("INDEX(SPLIT(C624, "" ""), 1)"),"P002891")</f>
        <v>P002891</v>
      </c>
      <c r="C624" s="13" t="s">
        <v>614</v>
      </c>
      <c r="D624" s="14">
        <v>400.0</v>
      </c>
      <c r="E624" s="2" t="s">
        <v>6</v>
      </c>
    </row>
    <row r="625" ht="15.75" customHeight="1">
      <c r="A625" s="12">
        <v>3.0023107E7</v>
      </c>
      <c r="B625" s="4" t="str">
        <f>IFERROR(__xludf.DUMMYFUNCTION("INDEX(SPLIT(C625, "" ""), 1)"),"P002891")</f>
        <v>P002891</v>
      </c>
      <c r="C625" s="13" t="s">
        <v>615</v>
      </c>
      <c r="D625" s="14">
        <v>300.0</v>
      </c>
      <c r="E625" s="2" t="s">
        <v>6</v>
      </c>
    </row>
    <row r="626" ht="15.75" customHeight="1">
      <c r="A626" s="12">
        <v>3.0023108E7</v>
      </c>
      <c r="B626" s="4" t="str">
        <f>IFERROR(__xludf.DUMMYFUNCTION("INDEX(SPLIT(C626, "" ""), 1)"),"P002892")</f>
        <v>P002892</v>
      </c>
      <c r="C626" s="13" t="s">
        <v>616</v>
      </c>
      <c r="D626" s="14">
        <v>400.0</v>
      </c>
      <c r="E626" s="2" t="s">
        <v>6</v>
      </c>
    </row>
    <row r="627" ht="15.75" customHeight="1">
      <c r="A627" s="12">
        <v>3.0023109E7</v>
      </c>
      <c r="B627" s="4" t="str">
        <f>IFERROR(__xludf.DUMMYFUNCTION("INDEX(SPLIT(C627, "" ""), 1)"),"P002892")</f>
        <v>P002892</v>
      </c>
      <c r="C627" s="13" t="s">
        <v>617</v>
      </c>
      <c r="D627" s="14">
        <v>300.0</v>
      </c>
      <c r="E627" s="2" t="s">
        <v>6</v>
      </c>
    </row>
    <row r="628" ht="15.75" customHeight="1">
      <c r="A628" s="12">
        <v>3.0023115E7</v>
      </c>
      <c r="B628" s="4" t="str">
        <f>IFERROR(__xludf.DUMMYFUNCTION("INDEX(SPLIT(C628, "" ""), 1)"),"P002927")</f>
        <v>P002927</v>
      </c>
      <c r="C628" s="13" t="s">
        <v>618</v>
      </c>
      <c r="D628" s="14">
        <v>300.0</v>
      </c>
      <c r="E628" s="2" t="s">
        <v>6</v>
      </c>
    </row>
    <row r="629" ht="15.75" customHeight="1">
      <c r="A629" s="12">
        <v>3.0023122E7</v>
      </c>
      <c r="B629" s="4" t="str">
        <f>IFERROR(__xludf.DUMMYFUNCTION("INDEX(SPLIT(C629, "" ""), 1)"),"U000455")</f>
        <v>U000455</v>
      </c>
      <c r="C629" s="13" t="s">
        <v>619</v>
      </c>
      <c r="D629" s="14">
        <v>89.99999999999999</v>
      </c>
      <c r="E629" s="2" t="s">
        <v>6</v>
      </c>
    </row>
    <row r="630" ht="15.75" customHeight="1">
      <c r="A630" s="12">
        <v>3.0023123E7</v>
      </c>
      <c r="B630" s="4" t="str">
        <f>IFERROR(__xludf.DUMMYFUNCTION("INDEX(SPLIT(C630, "" ""), 1)"),"U000455")</f>
        <v>U000455</v>
      </c>
      <c r="C630" s="13" t="s">
        <v>620</v>
      </c>
      <c r="D630" s="14">
        <v>7.045009784735812</v>
      </c>
      <c r="E630" s="2" t="s">
        <v>6</v>
      </c>
    </row>
    <row r="631" ht="15.75" customHeight="1">
      <c r="A631" s="12">
        <v>3.0023124E7</v>
      </c>
      <c r="B631" s="4" t="str">
        <f>IFERROR(__xludf.DUMMYFUNCTION("INDEX(SPLIT(C631, "" ""), 1)"),"U000455")</f>
        <v>U000455</v>
      </c>
      <c r="C631" s="13" t="s">
        <v>621</v>
      </c>
      <c r="D631" s="14">
        <v>10.0</v>
      </c>
      <c r="E631" s="2" t="s">
        <v>6</v>
      </c>
    </row>
    <row r="632" ht="15.75" customHeight="1">
      <c r="A632" s="12">
        <v>3.0023125E7</v>
      </c>
      <c r="B632" s="4" t="str">
        <f>IFERROR(__xludf.DUMMYFUNCTION("INDEX(SPLIT(C632, "" ""), 1)"),"U000456")</f>
        <v>U000456</v>
      </c>
      <c r="C632" s="13" t="s">
        <v>622</v>
      </c>
      <c r="D632" s="14">
        <v>89.99999999999999</v>
      </c>
      <c r="E632" s="2" t="s">
        <v>6</v>
      </c>
    </row>
    <row r="633" ht="15.75" customHeight="1">
      <c r="A633" s="12">
        <v>3.0023126E7</v>
      </c>
      <c r="B633" s="4" t="str">
        <f>IFERROR(__xludf.DUMMYFUNCTION("INDEX(SPLIT(C633, "" ""), 1)"),"U000456")</f>
        <v>U000456</v>
      </c>
      <c r="C633" s="13" t="s">
        <v>623</v>
      </c>
      <c r="D633" s="14">
        <v>14.342629482071713</v>
      </c>
      <c r="E633" s="2" t="s">
        <v>6</v>
      </c>
    </row>
    <row r="634" ht="15.75" customHeight="1">
      <c r="A634" s="12">
        <v>3.0023127E7</v>
      </c>
      <c r="B634" s="4" t="str">
        <f>IFERROR(__xludf.DUMMYFUNCTION("INDEX(SPLIT(C634, "" ""), 1)"),"U000457")</f>
        <v>U000457</v>
      </c>
      <c r="C634" s="13" t="s">
        <v>624</v>
      </c>
      <c r="D634" s="14">
        <v>359.99999999999994</v>
      </c>
      <c r="E634" s="2" t="s">
        <v>6</v>
      </c>
    </row>
    <row r="635" ht="15.75" customHeight="1">
      <c r="A635" s="12">
        <v>3.0023128E7</v>
      </c>
      <c r="B635" s="4" t="str">
        <f>IFERROR(__xludf.DUMMYFUNCTION("INDEX(SPLIT(C635, "" ""), 1)"),"U000457")</f>
        <v>U000457</v>
      </c>
      <c r="C635" s="13" t="s">
        <v>625</v>
      </c>
      <c r="D635" s="14">
        <v>32.72727272727273</v>
      </c>
      <c r="E635" s="2" t="s">
        <v>6</v>
      </c>
    </row>
    <row r="636" ht="15.75" customHeight="1">
      <c r="A636" s="12">
        <v>3.0023129E7</v>
      </c>
      <c r="B636" s="4" t="str">
        <f>IFERROR(__xludf.DUMMYFUNCTION("INDEX(SPLIT(C636, "" ""), 1)"),"U000458")</f>
        <v>U000458</v>
      </c>
      <c r="C636" s="13" t="s">
        <v>626</v>
      </c>
      <c r="D636" s="14">
        <v>359.99999999999994</v>
      </c>
      <c r="E636" s="2" t="s">
        <v>6</v>
      </c>
    </row>
    <row r="637" ht="15.75" customHeight="1">
      <c r="A637" s="12">
        <v>3.002313E7</v>
      </c>
      <c r="B637" s="4" t="str">
        <f>IFERROR(__xludf.DUMMYFUNCTION("INDEX(SPLIT(C637, "" ""), 1)"),"U000458")</f>
        <v>U000458</v>
      </c>
      <c r="C637" s="13" t="s">
        <v>627</v>
      </c>
      <c r="D637" s="14">
        <v>27.692307692307693</v>
      </c>
      <c r="E637" s="2" t="s">
        <v>6</v>
      </c>
    </row>
    <row r="638" ht="15.75" customHeight="1">
      <c r="A638" s="12">
        <v>3.0023131E7</v>
      </c>
      <c r="B638" s="4" t="str">
        <f>IFERROR(__xludf.DUMMYFUNCTION("INDEX(SPLIT(C638, "" ""), 1)"),"U000459")</f>
        <v>U000459</v>
      </c>
      <c r="C638" s="13" t="s">
        <v>628</v>
      </c>
      <c r="D638" s="14">
        <v>359.99999999999994</v>
      </c>
      <c r="E638" s="2" t="s">
        <v>6</v>
      </c>
    </row>
    <row r="639" ht="15.75" customHeight="1">
      <c r="A639" s="12">
        <v>3.0023132E7</v>
      </c>
      <c r="B639" s="4" t="str">
        <f>IFERROR(__xludf.DUMMYFUNCTION("INDEX(SPLIT(C639, "" ""), 1)"),"U000459")</f>
        <v>U000459</v>
      </c>
      <c r="C639" s="13" t="s">
        <v>629</v>
      </c>
      <c r="D639" s="14">
        <v>51.42857142857143</v>
      </c>
      <c r="E639" s="2" t="s">
        <v>6</v>
      </c>
    </row>
    <row r="640" ht="15.75" customHeight="1">
      <c r="A640" s="12">
        <v>3.0023133E7</v>
      </c>
      <c r="B640" s="4" t="str">
        <f>IFERROR(__xludf.DUMMYFUNCTION("INDEX(SPLIT(C640, "" ""), 1)"),"U000460")</f>
        <v>U000460</v>
      </c>
      <c r="C640" s="13" t="s">
        <v>630</v>
      </c>
      <c r="D640" s="14">
        <v>359.99999999999994</v>
      </c>
      <c r="E640" s="2" t="s">
        <v>6</v>
      </c>
    </row>
    <row r="641" ht="15.75" customHeight="1">
      <c r="A641" s="12">
        <v>3.0023134E7</v>
      </c>
      <c r="B641" s="4" t="str">
        <f>IFERROR(__xludf.DUMMYFUNCTION("INDEX(SPLIT(C641, "" ""), 1)"),"U000460")</f>
        <v>U000460</v>
      </c>
      <c r="C641" s="13" t="s">
        <v>631</v>
      </c>
      <c r="D641" s="14">
        <v>40.0</v>
      </c>
      <c r="E641" s="2" t="s">
        <v>6</v>
      </c>
    </row>
    <row r="642" ht="15.75" customHeight="1">
      <c r="A642" s="12">
        <v>3.0023135E7</v>
      </c>
      <c r="B642" s="4" t="str">
        <f>IFERROR(__xludf.DUMMYFUNCTION("INDEX(SPLIT(C642, "" ""), 1)"),"U000476")</f>
        <v>U000476</v>
      </c>
      <c r="C642" s="13" t="s">
        <v>632</v>
      </c>
      <c r="D642" s="14">
        <v>36.0</v>
      </c>
      <c r="E642" s="2" t="s">
        <v>6</v>
      </c>
    </row>
    <row r="643" ht="15.75" customHeight="1">
      <c r="A643" s="12">
        <v>3.0023136E7</v>
      </c>
      <c r="B643" s="4" t="str">
        <f>IFERROR(__xludf.DUMMYFUNCTION("INDEX(SPLIT(C643, "" ""), 1)"),"U000477")</f>
        <v>U000477</v>
      </c>
      <c r="C643" s="13" t="s">
        <v>633</v>
      </c>
      <c r="D643" s="14">
        <v>90.0</v>
      </c>
      <c r="E643" s="2" t="s">
        <v>6</v>
      </c>
    </row>
    <row r="644" ht="15.75" customHeight="1">
      <c r="A644" s="12">
        <v>3.0023137E7</v>
      </c>
      <c r="B644" s="4" t="str">
        <f>IFERROR(__xludf.DUMMYFUNCTION("INDEX(SPLIT(C644, "" ""), 1)"),"U000477")</f>
        <v>U000477</v>
      </c>
      <c r="C644" s="13" t="s">
        <v>634</v>
      </c>
      <c r="D644" s="14">
        <v>90.0</v>
      </c>
      <c r="E644" s="2" t="s">
        <v>6</v>
      </c>
    </row>
    <row r="645" ht="15.75" customHeight="1">
      <c r="A645" s="12">
        <v>3.0023138E7</v>
      </c>
      <c r="B645" s="4" t="str">
        <f>IFERROR(__xludf.DUMMYFUNCTION("INDEX(SPLIT(C645, "" ""), 1)"),"U000478")</f>
        <v>U000478</v>
      </c>
      <c r="C645" s="13" t="s">
        <v>635</v>
      </c>
      <c r="D645" s="14">
        <v>360.0</v>
      </c>
      <c r="E645" s="2" t="s">
        <v>6</v>
      </c>
    </row>
    <row r="646" ht="15.75" customHeight="1">
      <c r="A646" s="12">
        <v>3.0023139E7</v>
      </c>
      <c r="B646" s="4" t="str">
        <f>IFERROR(__xludf.DUMMYFUNCTION("INDEX(SPLIT(C646, "" ""), 1)"),"U000479")</f>
        <v>U000479</v>
      </c>
      <c r="C646" s="13" t="s">
        <v>636</v>
      </c>
      <c r="D646" s="14">
        <v>20.454545454545453</v>
      </c>
      <c r="E646" s="2" t="s">
        <v>6</v>
      </c>
    </row>
    <row r="647" ht="15.75" customHeight="1">
      <c r="A647" s="12">
        <v>3.002314E7</v>
      </c>
      <c r="B647" s="4" t="str">
        <f>IFERROR(__xludf.DUMMYFUNCTION("INDEX(SPLIT(C647, "" ""), 1)"),"U000479")</f>
        <v>U000479</v>
      </c>
      <c r="C647" s="13" t="s">
        <v>637</v>
      </c>
      <c r="D647" s="14">
        <v>20.454545454545453</v>
      </c>
      <c r="E647" s="2" t="s">
        <v>6</v>
      </c>
    </row>
    <row r="648" ht="15.75" customHeight="1">
      <c r="A648" s="12">
        <v>3.0023141E7</v>
      </c>
      <c r="B648" s="4" t="str">
        <f>IFERROR(__xludf.DUMMYFUNCTION("INDEX(SPLIT(C648, "" ""), 1)"),"U000480")</f>
        <v>U000480</v>
      </c>
      <c r="C648" s="13" t="s">
        <v>638</v>
      </c>
      <c r="D648" s="14">
        <v>20.0</v>
      </c>
      <c r="E648" s="2" t="s">
        <v>6</v>
      </c>
    </row>
    <row r="649" ht="15.75" customHeight="1">
      <c r="A649" s="12">
        <v>3.0023142E7</v>
      </c>
      <c r="B649" s="4" t="str">
        <f>IFERROR(__xludf.DUMMYFUNCTION("INDEX(SPLIT(C649, "" ""), 1)"),"U000481")</f>
        <v>U000481</v>
      </c>
      <c r="C649" s="13" t="s">
        <v>639</v>
      </c>
      <c r="D649" s="14">
        <v>72.0</v>
      </c>
      <c r="E649" s="2" t="s">
        <v>6</v>
      </c>
    </row>
    <row r="650" ht="15.75" customHeight="1">
      <c r="A650" s="12">
        <v>3.0023143E7</v>
      </c>
      <c r="B650" s="4" t="str">
        <f>IFERROR(__xludf.DUMMYFUNCTION("INDEX(SPLIT(C650, "" ""), 1)"),"U000481")</f>
        <v>U000481</v>
      </c>
      <c r="C650" s="13" t="s">
        <v>640</v>
      </c>
      <c r="D650" s="14">
        <v>72.0</v>
      </c>
      <c r="E650" s="2" t="s">
        <v>6</v>
      </c>
    </row>
    <row r="651" ht="15.75" customHeight="1">
      <c r="A651" s="12">
        <v>3.0023144E7</v>
      </c>
      <c r="B651" s="4" t="str">
        <f>IFERROR(__xludf.DUMMYFUNCTION("INDEX(SPLIT(C651, "" ""), 1)"),"U000482")</f>
        <v>U000482</v>
      </c>
      <c r="C651" s="13" t="s">
        <v>641</v>
      </c>
      <c r="D651" s="14">
        <v>26.08695652173913</v>
      </c>
      <c r="E651" s="2" t="s">
        <v>6</v>
      </c>
    </row>
    <row r="652" ht="15.75" customHeight="1">
      <c r="A652" s="12">
        <v>3.0023234E7</v>
      </c>
      <c r="B652" s="4" t="str">
        <f>IFERROR(__xludf.DUMMYFUNCTION("INDEX(SPLIT(C652, "" ""), 1)"),"P002564")</f>
        <v>P002564</v>
      </c>
      <c r="C652" s="13" t="s">
        <v>642</v>
      </c>
      <c r="D652" s="14">
        <v>300.0</v>
      </c>
      <c r="E652" s="2" t="s">
        <v>6</v>
      </c>
    </row>
    <row r="653" ht="15.75" customHeight="1">
      <c r="A653" s="12">
        <v>3.0023564E7</v>
      </c>
      <c r="B653" s="4" t="str">
        <f>IFERROR(__xludf.DUMMYFUNCTION("INDEX(SPLIT(C653, "" ""), 1)"),"U000456BLK")</f>
        <v>U000456BLK</v>
      </c>
      <c r="C653" s="13" t="s">
        <v>643</v>
      </c>
      <c r="D653" s="14">
        <v>89.99999999999999</v>
      </c>
      <c r="E653" s="2" t="s">
        <v>6</v>
      </c>
    </row>
    <row r="654" ht="15.75" customHeight="1">
      <c r="A654" s="12">
        <v>3.0023565E7</v>
      </c>
      <c r="B654" s="4" t="str">
        <f>IFERROR(__xludf.DUMMYFUNCTION("INDEX(SPLIT(C654, "" ""), 1)"),"U000455BLK")</f>
        <v>U000455BLK</v>
      </c>
      <c r="C654" s="13" t="s">
        <v>644</v>
      </c>
      <c r="D654" s="14">
        <v>89.99999999999999</v>
      </c>
      <c r="E654" s="2" t="s">
        <v>6</v>
      </c>
    </row>
    <row r="655" ht="15.75" customHeight="1">
      <c r="A655" s="12">
        <v>3.0023566E7</v>
      </c>
      <c r="B655" s="4" t="str">
        <f>IFERROR(__xludf.DUMMYFUNCTION("INDEX(SPLIT(C655, "" ""), 1)"),"U000457BLK")</f>
        <v>U000457BLK</v>
      </c>
      <c r="C655" s="13" t="s">
        <v>645</v>
      </c>
      <c r="D655" s="14">
        <v>359.99999999999994</v>
      </c>
      <c r="E655" s="2" t="s">
        <v>6</v>
      </c>
    </row>
    <row r="656" ht="15.75" customHeight="1">
      <c r="A656" s="12">
        <v>3.0023567E7</v>
      </c>
      <c r="B656" s="4" t="str">
        <f>IFERROR(__xludf.DUMMYFUNCTION("INDEX(SPLIT(C656, "" ""), 1)"),"U000458BLK")</f>
        <v>U000458BLK</v>
      </c>
      <c r="C656" s="13" t="s">
        <v>646</v>
      </c>
      <c r="D656" s="14">
        <v>359.99999999999994</v>
      </c>
      <c r="E656" s="2" t="s">
        <v>6</v>
      </c>
    </row>
    <row r="657" ht="15.75" customHeight="1">
      <c r="A657" s="12">
        <v>3.0023568E7</v>
      </c>
      <c r="B657" s="4" t="str">
        <f>IFERROR(__xludf.DUMMYFUNCTION("INDEX(SPLIT(C657, "" ""), 1)"),"U000459BLK")</f>
        <v>U000459BLK</v>
      </c>
      <c r="C657" s="13" t="s">
        <v>647</v>
      </c>
      <c r="D657" s="14">
        <v>359.99999999999994</v>
      </c>
      <c r="E657" s="2" t="s">
        <v>6</v>
      </c>
    </row>
    <row r="658" ht="15.75" customHeight="1">
      <c r="A658" s="12">
        <v>3.0023569E7</v>
      </c>
      <c r="B658" s="4" t="str">
        <f>IFERROR(__xludf.DUMMYFUNCTION("INDEX(SPLIT(C658, "" ""), 1)"),"U000460BLK")</f>
        <v>U000460BLK</v>
      </c>
      <c r="C658" s="13" t="s">
        <v>648</v>
      </c>
      <c r="D658" s="14">
        <v>359.99999999999994</v>
      </c>
      <c r="E658" s="2" t="s">
        <v>6</v>
      </c>
    </row>
    <row r="659" ht="15.75" customHeight="1">
      <c r="A659" s="12">
        <v>3.002357E7</v>
      </c>
      <c r="B659" s="4" t="str">
        <f>IFERROR(__xludf.DUMMYFUNCTION("INDEX(SPLIT(C659, "" ""), 1)"),"P002887BLK")</f>
        <v>P002887BLK</v>
      </c>
      <c r="C659" s="13" t="s">
        <v>649</v>
      </c>
      <c r="D659" s="14">
        <v>809.9999999999999</v>
      </c>
      <c r="E659" s="2" t="s">
        <v>6</v>
      </c>
    </row>
    <row r="660" ht="15.75" customHeight="1">
      <c r="A660" s="12">
        <v>3.0023571E7</v>
      </c>
      <c r="B660" s="4" t="str">
        <f>IFERROR(__xludf.DUMMYFUNCTION("INDEX(SPLIT(C660, "" ""), 1)"),"U000456BLU")</f>
        <v>U000456BLU</v>
      </c>
      <c r="C660" s="13" t="s">
        <v>650</v>
      </c>
      <c r="D660" s="14">
        <v>89.99999999999999</v>
      </c>
      <c r="E660" s="2" t="s">
        <v>6</v>
      </c>
    </row>
    <row r="661" ht="15.75" customHeight="1">
      <c r="A661" s="12">
        <v>3.0023572E7</v>
      </c>
      <c r="B661" s="4" t="str">
        <f>IFERROR(__xludf.DUMMYFUNCTION("INDEX(SPLIT(C661, "" ""), 1)"),"U000455BLU")</f>
        <v>U000455BLU</v>
      </c>
      <c r="C661" s="13" t="s">
        <v>651</v>
      </c>
      <c r="D661" s="14">
        <v>89.99999999999999</v>
      </c>
      <c r="E661" s="2" t="s">
        <v>6</v>
      </c>
    </row>
    <row r="662" ht="15.75" customHeight="1">
      <c r="A662" s="12">
        <v>3.0023573E7</v>
      </c>
      <c r="B662" s="4" t="str">
        <f>IFERROR(__xludf.DUMMYFUNCTION("INDEX(SPLIT(C662, "" ""), 1)"),"U000457BLU")</f>
        <v>U000457BLU</v>
      </c>
      <c r="C662" s="13" t="s">
        <v>652</v>
      </c>
      <c r="D662" s="14">
        <v>359.99999999999994</v>
      </c>
      <c r="E662" s="2" t="s">
        <v>6</v>
      </c>
    </row>
    <row r="663" ht="15.75" customHeight="1">
      <c r="A663" s="12">
        <v>3.0023574E7</v>
      </c>
      <c r="B663" s="4" t="str">
        <f>IFERROR(__xludf.DUMMYFUNCTION("INDEX(SPLIT(C663, "" ""), 1)"),"U000458BLU")</f>
        <v>U000458BLU</v>
      </c>
      <c r="C663" s="13" t="s">
        <v>653</v>
      </c>
      <c r="D663" s="14">
        <v>359.99999999999994</v>
      </c>
      <c r="E663" s="2" t="s">
        <v>6</v>
      </c>
    </row>
    <row r="664" ht="15.75" customHeight="1">
      <c r="A664" s="12">
        <v>3.0023575E7</v>
      </c>
      <c r="B664" s="4" t="str">
        <f>IFERROR(__xludf.DUMMYFUNCTION("INDEX(SPLIT(C664, "" ""), 1)"),"U000459BLU")</f>
        <v>U000459BLU</v>
      </c>
      <c r="C664" s="13" t="s">
        <v>654</v>
      </c>
      <c r="D664" s="14">
        <v>359.99999999999994</v>
      </c>
      <c r="E664" s="2" t="s">
        <v>6</v>
      </c>
    </row>
    <row r="665" ht="15.75" customHeight="1">
      <c r="A665" s="12">
        <v>3.0023576E7</v>
      </c>
      <c r="B665" s="4" t="str">
        <f>IFERROR(__xludf.DUMMYFUNCTION("INDEX(SPLIT(C665, "" ""), 1)"),"U000460BLU")</f>
        <v>U000460BLU</v>
      </c>
      <c r="C665" s="13" t="s">
        <v>655</v>
      </c>
      <c r="D665" s="14">
        <v>359.99999999999994</v>
      </c>
      <c r="E665" s="2" t="s">
        <v>6</v>
      </c>
    </row>
    <row r="666" ht="15.75" customHeight="1">
      <c r="A666" s="12">
        <v>3.0023577E7</v>
      </c>
      <c r="B666" s="4" t="str">
        <f>IFERROR(__xludf.DUMMYFUNCTION("INDEX(SPLIT(C666, "" ""), 1)"),"P002887BLU")</f>
        <v>P002887BLU</v>
      </c>
      <c r="C666" s="13" t="s">
        <v>656</v>
      </c>
      <c r="D666" s="14">
        <v>809.9999999999999</v>
      </c>
      <c r="E666" s="2" t="s">
        <v>6</v>
      </c>
    </row>
    <row r="667" ht="15.75" customHeight="1">
      <c r="A667" s="12">
        <v>3.0023578E7</v>
      </c>
      <c r="B667" s="4" t="str">
        <f>IFERROR(__xludf.DUMMYFUNCTION("INDEX(SPLIT(C667, "" ""), 1)"),"U000456GRY")</f>
        <v>U000456GRY</v>
      </c>
      <c r="C667" s="13" t="s">
        <v>657</v>
      </c>
      <c r="D667" s="14">
        <v>89.99999999999999</v>
      </c>
      <c r="E667" s="2" t="s">
        <v>6</v>
      </c>
    </row>
    <row r="668" ht="15.75" customHeight="1">
      <c r="A668" s="12">
        <v>3.0023579E7</v>
      </c>
      <c r="B668" s="4" t="str">
        <f>IFERROR(__xludf.DUMMYFUNCTION("INDEX(SPLIT(C668, "" ""), 1)"),"U000455GRY")</f>
        <v>U000455GRY</v>
      </c>
      <c r="C668" s="13" t="s">
        <v>658</v>
      </c>
      <c r="D668" s="14">
        <v>89.99999999999999</v>
      </c>
      <c r="E668" s="2" t="s">
        <v>6</v>
      </c>
    </row>
    <row r="669" ht="15.75" customHeight="1">
      <c r="A669" s="12">
        <v>3.002358E7</v>
      </c>
      <c r="B669" s="4" t="str">
        <f>IFERROR(__xludf.DUMMYFUNCTION("INDEX(SPLIT(C669, "" ""), 1)"),"U000457GRY")</f>
        <v>U000457GRY</v>
      </c>
      <c r="C669" s="13" t="s">
        <v>659</v>
      </c>
      <c r="D669" s="14">
        <v>359.99999999999994</v>
      </c>
      <c r="E669" s="2" t="s">
        <v>6</v>
      </c>
    </row>
    <row r="670" ht="15.75" customHeight="1">
      <c r="A670" s="12">
        <v>3.0023581E7</v>
      </c>
      <c r="B670" s="4" t="str">
        <f>IFERROR(__xludf.DUMMYFUNCTION("INDEX(SPLIT(C670, "" ""), 1)"),"U000458GRY")</f>
        <v>U000458GRY</v>
      </c>
      <c r="C670" s="13" t="s">
        <v>660</v>
      </c>
      <c r="D670" s="14">
        <v>359.99999999999994</v>
      </c>
      <c r="E670" s="2" t="s">
        <v>6</v>
      </c>
    </row>
    <row r="671" ht="15.75" customHeight="1">
      <c r="A671" s="12">
        <v>3.0023582E7</v>
      </c>
      <c r="B671" s="4" t="str">
        <f>IFERROR(__xludf.DUMMYFUNCTION("INDEX(SPLIT(C671, "" ""), 1)"),"U000459GRY")</f>
        <v>U000459GRY</v>
      </c>
      <c r="C671" s="13" t="s">
        <v>661</v>
      </c>
      <c r="D671" s="14">
        <v>359.99999999999994</v>
      </c>
      <c r="E671" s="2" t="s">
        <v>6</v>
      </c>
    </row>
    <row r="672" ht="15.75" customHeight="1">
      <c r="A672" s="12">
        <v>3.0023583E7</v>
      </c>
      <c r="B672" s="4" t="str">
        <f>IFERROR(__xludf.DUMMYFUNCTION("INDEX(SPLIT(C672, "" ""), 1)"),"U000460GRY")</f>
        <v>U000460GRY</v>
      </c>
      <c r="C672" s="13" t="s">
        <v>662</v>
      </c>
      <c r="D672" s="14">
        <v>359.99999999999994</v>
      </c>
      <c r="E672" s="2" t="s">
        <v>6</v>
      </c>
    </row>
    <row r="673" ht="15.75" customHeight="1">
      <c r="A673" s="12">
        <v>3.0023584E7</v>
      </c>
      <c r="B673" s="4" t="str">
        <f>IFERROR(__xludf.DUMMYFUNCTION("INDEX(SPLIT(C673, "" ""), 1)"),"P002887GRY")</f>
        <v>P002887GRY</v>
      </c>
      <c r="C673" s="13" t="s">
        <v>663</v>
      </c>
      <c r="D673" s="14">
        <v>809.9999999999999</v>
      </c>
      <c r="E673" s="2" t="s">
        <v>6</v>
      </c>
    </row>
    <row r="674" ht="15.75" customHeight="1">
      <c r="A674" s="12">
        <v>4.0013721E7</v>
      </c>
      <c r="B674" s="4" t="str">
        <f>IFERROR(__xludf.DUMMYFUNCTION("INDEX(SPLIT(C674, "" ""), 1)"),"CH-4208HGR")</f>
        <v>CH-4208HGR</v>
      </c>
      <c r="C674" s="13" t="s">
        <v>664</v>
      </c>
      <c r="D674" s="14">
        <v>50.0</v>
      </c>
      <c r="E674" s="2" t="s">
        <v>6</v>
      </c>
    </row>
    <row r="675" ht="15.75" customHeight="1">
      <c r="A675" s="12">
        <v>4.0013811E7</v>
      </c>
      <c r="B675" s="4" t="str">
        <f>IFERROR(__xludf.DUMMYFUNCTION("INDEX(SPLIT(C675, "" ""), 1)"),"CH-4208HGBLK")</f>
        <v>CH-4208HGBLK</v>
      </c>
      <c r="C675" s="13" t="s">
        <v>665</v>
      </c>
      <c r="D675" s="14">
        <v>25.0</v>
      </c>
      <c r="E675" s="2" t="s">
        <v>6</v>
      </c>
    </row>
    <row r="676" ht="15.75" customHeight="1">
      <c r="A676" s="12">
        <v>4.0013813E7</v>
      </c>
      <c r="B676" s="4" t="str">
        <f>IFERROR(__xludf.DUMMYFUNCTION("INDEX(SPLIT(C676, "" ""), 1)"),"CH-4208HGGRY")</f>
        <v>CH-4208HGGRY</v>
      </c>
      <c r="C676" s="13" t="s">
        <v>666</v>
      </c>
      <c r="D676" s="14">
        <v>25.0</v>
      </c>
      <c r="E676" s="2" t="s">
        <v>6</v>
      </c>
    </row>
    <row r="677" ht="15.75" customHeight="1">
      <c r="A677" s="12">
        <v>4.0013815E7</v>
      </c>
      <c r="B677" s="4" t="str">
        <f>IFERROR(__xludf.DUMMYFUNCTION("INDEX(SPLIT(C677, "" ""), 1)"),"CH-4208HGBLU")</f>
        <v>CH-4208HGBLU</v>
      </c>
      <c r="C677" s="13" t="s">
        <v>667</v>
      </c>
      <c r="D677" s="14">
        <v>25.0</v>
      </c>
      <c r="E677" s="2" t="s">
        <v>6</v>
      </c>
    </row>
    <row r="678" ht="15.75" customHeight="1">
      <c r="A678" s="15" t="s">
        <v>668</v>
      </c>
      <c r="B678" s="4" t="str">
        <f>IFERROR(__xludf.DUMMYFUNCTION("INDEX(SPLIT(C678, "" ""), 1)"),"U000477")</f>
        <v>U000477</v>
      </c>
      <c r="C678" s="16" t="s">
        <v>669</v>
      </c>
      <c r="D678" s="13"/>
      <c r="E678" s="2" t="s">
        <v>6</v>
      </c>
    </row>
    <row r="679" ht="15.75" customHeight="1">
      <c r="A679" s="12">
        <v>1.0028467E7</v>
      </c>
      <c r="B679" s="4" t="str">
        <f>IFERROR(__xludf.DUMMYFUNCTION("INDEX(SPLIT(C679, "" ""), 1)"),"P000690")</f>
        <v>P000690</v>
      </c>
      <c r="C679" s="13" t="s">
        <v>670</v>
      </c>
      <c r="D679" s="13"/>
      <c r="E679" s="2" t="s">
        <v>6</v>
      </c>
    </row>
    <row r="680" ht="15.75" customHeight="1">
      <c r="A680" s="12">
        <v>1.003418E7</v>
      </c>
      <c r="B680" s="4" t="str">
        <f>IFERROR(__xludf.DUMMYFUNCTION("INDEX(SPLIT(C680, "" ""), 1)"),"P003227")</f>
        <v>P003227</v>
      </c>
      <c r="C680" s="13" t="s">
        <v>671</v>
      </c>
      <c r="D680" s="13"/>
      <c r="E680" s="2" t="s">
        <v>6</v>
      </c>
    </row>
    <row r="681" ht="15.75" customHeight="1">
      <c r="A681" s="12">
        <v>1.0034201E7</v>
      </c>
      <c r="B681" s="4" t="str">
        <f>IFERROR(__xludf.DUMMYFUNCTION("INDEX(SPLIT(C681, "" ""), 1)"),"P002585")</f>
        <v>P002585</v>
      </c>
      <c r="C681" s="13" t="s">
        <v>672</v>
      </c>
      <c r="D681" s="13"/>
      <c r="E681" s="2" t="s">
        <v>6</v>
      </c>
    </row>
    <row r="682" ht="15.75" customHeight="1">
      <c r="A682" s="12">
        <v>1.0034202E7</v>
      </c>
      <c r="B682" s="4" t="str">
        <f>IFERROR(__xludf.DUMMYFUNCTION("INDEX(SPLIT(C682, "" ""), 1)"),"P002604")</f>
        <v>P002604</v>
      </c>
      <c r="C682" s="13" t="s">
        <v>673</v>
      </c>
      <c r="D682" s="13"/>
      <c r="E682" s="2" t="s">
        <v>6</v>
      </c>
    </row>
    <row r="683" ht="15.75" customHeight="1">
      <c r="A683" s="12">
        <v>1.0034203E7</v>
      </c>
      <c r="B683" s="4" t="str">
        <f>IFERROR(__xludf.DUMMYFUNCTION("INDEX(SPLIT(C683, "" ""), 1)"),"P002605")</f>
        <v>P002605</v>
      </c>
      <c r="C683" s="13" t="s">
        <v>674</v>
      </c>
      <c r="D683" s="13"/>
      <c r="E683" s="2" t="s">
        <v>6</v>
      </c>
    </row>
    <row r="684" ht="15.75" customHeight="1">
      <c r="A684" s="12">
        <v>1.0034204E7</v>
      </c>
      <c r="B684" s="4" t="str">
        <f>IFERROR(__xludf.DUMMYFUNCTION("INDEX(SPLIT(C684, "" ""), 1)"),"P002606")</f>
        <v>P002606</v>
      </c>
      <c r="C684" s="13" t="s">
        <v>675</v>
      </c>
      <c r="D684" s="13"/>
      <c r="E684" s="2" t="s">
        <v>6</v>
      </c>
    </row>
    <row r="685" ht="15.75" customHeight="1">
      <c r="A685" s="12">
        <v>1.0034207E7</v>
      </c>
      <c r="B685" s="4" t="str">
        <f>IFERROR(__xludf.DUMMYFUNCTION("INDEX(SPLIT(C685, "" ""), 1)"),"P002613")</f>
        <v>P002613</v>
      </c>
      <c r="C685" s="13" t="s">
        <v>676</v>
      </c>
      <c r="D685" s="13"/>
      <c r="E685" s="2" t="s">
        <v>6</v>
      </c>
    </row>
    <row r="686" ht="15.75" customHeight="1">
      <c r="A686" s="12">
        <v>1.0034248E7</v>
      </c>
      <c r="B686" s="4" t="str">
        <f>IFERROR(__xludf.DUMMYFUNCTION("INDEX(SPLIT(C686, "" ""), 1)"),"P001089")</f>
        <v>P001089</v>
      </c>
      <c r="C686" s="13" t="s">
        <v>677</v>
      </c>
      <c r="D686" s="13"/>
      <c r="E686" s="2" t="s">
        <v>6</v>
      </c>
    </row>
    <row r="687" ht="15.75" customHeight="1">
      <c r="A687" s="12">
        <v>1.0034249E7</v>
      </c>
      <c r="B687" s="4" t="str">
        <f>IFERROR(__xludf.DUMMYFUNCTION("INDEX(SPLIT(C687, "" ""), 1)"),"P002562")</f>
        <v>P002562</v>
      </c>
      <c r="C687" s="13" t="s">
        <v>678</v>
      </c>
      <c r="D687" s="13"/>
      <c r="E687" s="2" t="s">
        <v>6</v>
      </c>
    </row>
    <row r="688" ht="15.75" customHeight="1">
      <c r="A688" s="12">
        <v>1.0034256E7</v>
      </c>
      <c r="B688" s="4" t="str">
        <f>IFERROR(__xludf.DUMMYFUNCTION("INDEX(SPLIT(C688, "" ""), 1)"),"P002569")</f>
        <v>P002569</v>
      </c>
      <c r="C688" s="13" t="s">
        <v>679</v>
      </c>
      <c r="D688" s="13"/>
      <c r="E688" s="2" t="s">
        <v>6</v>
      </c>
    </row>
    <row r="689" ht="15.75" customHeight="1">
      <c r="A689" s="12">
        <v>1.0034257E7</v>
      </c>
      <c r="B689" s="4" t="str">
        <f>IFERROR(__xludf.DUMMYFUNCTION("INDEX(SPLIT(C689, "" ""), 1)"),"P002570")</f>
        <v>P002570</v>
      </c>
      <c r="C689" s="13" t="s">
        <v>680</v>
      </c>
      <c r="D689" s="13"/>
      <c r="E689" s="2" t="s">
        <v>6</v>
      </c>
    </row>
    <row r="690" ht="15.75" customHeight="1">
      <c r="A690" s="12">
        <v>1.0034261E7</v>
      </c>
      <c r="B690" s="4" t="str">
        <f>IFERROR(__xludf.DUMMYFUNCTION("INDEX(SPLIT(C690, "" ""), 1)"),"P002575")</f>
        <v>P002575</v>
      </c>
      <c r="C690" s="13" t="s">
        <v>681</v>
      </c>
      <c r="D690" s="13"/>
      <c r="E690" s="2" t="s">
        <v>6</v>
      </c>
    </row>
    <row r="691" ht="15.75" customHeight="1">
      <c r="A691" s="12">
        <v>1.0034262E7</v>
      </c>
      <c r="B691" s="4" t="str">
        <f>IFERROR(__xludf.DUMMYFUNCTION("INDEX(SPLIT(C691, "" ""), 1)"),"P002576")</f>
        <v>P002576</v>
      </c>
      <c r="C691" s="13" t="s">
        <v>682</v>
      </c>
      <c r="D691" s="13"/>
      <c r="E691" s="2" t="s">
        <v>6</v>
      </c>
    </row>
    <row r="692" ht="15.75" customHeight="1">
      <c r="A692" s="12">
        <v>1.0034263E7</v>
      </c>
      <c r="B692" s="4" t="str">
        <f>IFERROR(__xludf.DUMMYFUNCTION("INDEX(SPLIT(C692, "" ""), 1)"),"P002577")</f>
        <v>P002577</v>
      </c>
      <c r="C692" s="13" t="s">
        <v>683</v>
      </c>
      <c r="D692" s="13"/>
      <c r="E692" s="2" t="s">
        <v>6</v>
      </c>
    </row>
    <row r="693" ht="15.75" customHeight="1">
      <c r="A693" s="12">
        <v>1.0034265E7</v>
      </c>
      <c r="B693" s="4" t="str">
        <f>IFERROR(__xludf.DUMMYFUNCTION("INDEX(SPLIT(C693, "" ""), 1)"),"P002579")</f>
        <v>P002579</v>
      </c>
      <c r="C693" s="13" t="s">
        <v>684</v>
      </c>
      <c r="D693" s="13"/>
      <c r="E693" s="2" t="s">
        <v>6</v>
      </c>
    </row>
    <row r="694" ht="15.75" customHeight="1">
      <c r="A694" s="12">
        <v>1.0034266E7</v>
      </c>
      <c r="B694" s="4" t="str">
        <f>IFERROR(__xludf.DUMMYFUNCTION("INDEX(SPLIT(C694, "" ""), 1)"),"P002580")</f>
        <v>P002580</v>
      </c>
      <c r="C694" s="13" t="s">
        <v>685</v>
      </c>
      <c r="D694" s="13"/>
      <c r="E694" s="2" t="s">
        <v>6</v>
      </c>
    </row>
    <row r="695" ht="15.75" customHeight="1">
      <c r="A695" s="12">
        <v>1.0034267E7</v>
      </c>
      <c r="B695" s="4" t="str">
        <f>IFERROR(__xludf.DUMMYFUNCTION("INDEX(SPLIT(C695, "" ""), 1)"),"P002581")</f>
        <v>P002581</v>
      </c>
      <c r="C695" s="13" t="s">
        <v>686</v>
      </c>
      <c r="D695" s="13"/>
      <c r="E695" s="2" t="s">
        <v>6</v>
      </c>
    </row>
    <row r="696" ht="15.75" customHeight="1">
      <c r="A696" s="12">
        <v>1.003427E7</v>
      </c>
      <c r="B696" s="4" t="str">
        <f>IFERROR(__xludf.DUMMYFUNCTION("INDEX(SPLIT(C696, "" ""), 1)"),"P002584")</f>
        <v>P002584</v>
      </c>
      <c r="C696" s="13" t="s">
        <v>687</v>
      </c>
      <c r="D696" s="13"/>
      <c r="E696" s="2" t="s">
        <v>6</v>
      </c>
    </row>
    <row r="697" ht="15.75" customHeight="1">
      <c r="A697" s="12">
        <v>1.0034271E7</v>
      </c>
      <c r="B697" s="4" t="str">
        <f>IFERROR(__xludf.DUMMYFUNCTION("INDEX(SPLIT(C697, "" ""), 1)"),"P002586")</f>
        <v>P002586</v>
      </c>
      <c r="C697" s="13" t="s">
        <v>688</v>
      </c>
      <c r="D697" s="13"/>
      <c r="E697" s="2" t="s">
        <v>6</v>
      </c>
    </row>
    <row r="698" ht="15.75" customHeight="1">
      <c r="A698" s="12">
        <v>1.0034272E7</v>
      </c>
      <c r="B698" s="4" t="str">
        <f>IFERROR(__xludf.DUMMYFUNCTION("INDEX(SPLIT(C698, "" ""), 1)"),"P002587")</f>
        <v>P002587</v>
      </c>
      <c r="C698" s="13" t="s">
        <v>689</v>
      </c>
      <c r="D698" s="13"/>
      <c r="E698" s="2" t="s">
        <v>6</v>
      </c>
    </row>
    <row r="699" ht="15.75" customHeight="1">
      <c r="A699" s="12">
        <v>1.0034276E7</v>
      </c>
      <c r="B699" s="4" t="str">
        <f>IFERROR(__xludf.DUMMYFUNCTION("INDEX(SPLIT(C699, "" ""), 1)"),"P002591")</f>
        <v>P002591</v>
      </c>
      <c r="C699" s="13" t="s">
        <v>690</v>
      </c>
      <c r="D699" s="13"/>
      <c r="E699" s="2" t="s">
        <v>6</v>
      </c>
    </row>
    <row r="700" ht="15.75" customHeight="1">
      <c r="A700" s="12">
        <v>1.0034279E7</v>
      </c>
      <c r="B700" s="4" t="str">
        <f>IFERROR(__xludf.DUMMYFUNCTION("INDEX(SPLIT(C700, "" ""), 1)"),"P002594")</f>
        <v>P002594</v>
      </c>
      <c r="C700" s="13" t="s">
        <v>691</v>
      </c>
      <c r="D700" s="13"/>
      <c r="E700" s="2" t="s">
        <v>6</v>
      </c>
    </row>
    <row r="701" ht="15.75" customHeight="1">
      <c r="A701" s="12">
        <v>1.0034282E7</v>
      </c>
      <c r="B701" s="4" t="str">
        <f>IFERROR(__xludf.DUMMYFUNCTION("INDEX(SPLIT(C701, "" ""), 1)"),"P002597")</f>
        <v>P002597</v>
      </c>
      <c r="C701" s="13" t="s">
        <v>692</v>
      </c>
      <c r="D701" s="13"/>
      <c r="E701" s="2" t="s">
        <v>6</v>
      </c>
    </row>
    <row r="702" ht="15.75" customHeight="1">
      <c r="A702" s="12">
        <v>1.0034283E7</v>
      </c>
      <c r="B702" s="4" t="str">
        <f>IFERROR(__xludf.DUMMYFUNCTION("INDEX(SPLIT(C702, "" ""), 1)"),"P002598")</f>
        <v>P002598</v>
      </c>
      <c r="C702" s="13" t="s">
        <v>693</v>
      </c>
      <c r="D702" s="13"/>
      <c r="E702" s="2" t="s">
        <v>6</v>
      </c>
    </row>
    <row r="703" ht="15.75" customHeight="1">
      <c r="A703" s="12">
        <v>1.0034284E7</v>
      </c>
      <c r="B703" s="4" t="str">
        <f>IFERROR(__xludf.DUMMYFUNCTION("INDEX(SPLIT(C703, "" ""), 1)"),"P002599")</f>
        <v>P002599</v>
      </c>
      <c r="C703" s="13" t="s">
        <v>694</v>
      </c>
      <c r="D703" s="13"/>
      <c r="E703" s="2" t="s">
        <v>6</v>
      </c>
    </row>
    <row r="704" ht="15.75" customHeight="1">
      <c r="A704" s="12">
        <v>1.0034285E7</v>
      </c>
      <c r="B704" s="4" t="str">
        <f>IFERROR(__xludf.DUMMYFUNCTION("INDEX(SPLIT(C704, "" ""), 1)"),"P002600")</f>
        <v>P002600</v>
      </c>
      <c r="C704" s="13" t="s">
        <v>695</v>
      </c>
      <c r="D704" s="13"/>
      <c r="E704" s="2" t="s">
        <v>6</v>
      </c>
    </row>
    <row r="705" ht="15.75" customHeight="1">
      <c r="A705" s="12">
        <v>1.0034287E7</v>
      </c>
      <c r="B705" s="4" t="str">
        <f>IFERROR(__xludf.DUMMYFUNCTION("INDEX(SPLIT(C705, "" ""), 1)"),"P002602")</f>
        <v>P002602</v>
      </c>
      <c r="C705" s="13" t="s">
        <v>696</v>
      </c>
      <c r="D705" s="13"/>
      <c r="E705" s="2" t="s">
        <v>6</v>
      </c>
    </row>
    <row r="706" ht="15.75" customHeight="1">
      <c r="A706" s="12">
        <v>1.0034288E7</v>
      </c>
      <c r="B706" s="4" t="str">
        <f>IFERROR(__xludf.DUMMYFUNCTION("INDEX(SPLIT(C706, "" ""), 1)"),"P002603")</f>
        <v>P002603</v>
      </c>
      <c r="C706" s="13" t="s">
        <v>697</v>
      </c>
      <c r="D706" s="13"/>
      <c r="E706" s="2" t="s">
        <v>6</v>
      </c>
    </row>
    <row r="707" ht="15.75" customHeight="1">
      <c r="A707" s="12">
        <v>2.0004402E7</v>
      </c>
      <c r="B707" s="4" t="str">
        <f>IFERROR(__xludf.DUMMYFUNCTION("INDEX(SPLIT(C707, "" ""), 1)"),"P001402")</f>
        <v>P001402</v>
      </c>
      <c r="C707" s="13" t="s">
        <v>698</v>
      </c>
      <c r="D707" s="13"/>
      <c r="E707" s="2" t="s">
        <v>6</v>
      </c>
    </row>
    <row r="708" ht="15.75" customHeight="1">
      <c r="A708" s="12">
        <v>2.0004926E7</v>
      </c>
      <c r="B708" s="4" t="str">
        <f>IFERROR(__xludf.DUMMYFUNCTION("INDEX(SPLIT(C708, "" ""), 1)"),"P002616")</f>
        <v>P002616</v>
      </c>
      <c r="C708" s="13" t="s">
        <v>699</v>
      </c>
      <c r="D708" s="13"/>
      <c r="E708" s="2" t="s">
        <v>6</v>
      </c>
    </row>
    <row r="709" ht="15.75" customHeight="1">
      <c r="A709" s="12">
        <v>2.0004932E7</v>
      </c>
      <c r="B709" s="4" t="str">
        <f>IFERROR(__xludf.DUMMYFUNCTION("INDEX(SPLIT(C709, "" ""), 1)"),"P003321")</f>
        <v>P003321</v>
      </c>
      <c r="C709" s="13" t="s">
        <v>700</v>
      </c>
      <c r="D709" s="13"/>
      <c r="E709" s="2" t="s">
        <v>6</v>
      </c>
    </row>
    <row r="710" ht="15.75" customHeight="1">
      <c r="A710" s="12">
        <v>2.0004933E7</v>
      </c>
      <c r="B710" s="4" t="str">
        <f>IFERROR(__xludf.DUMMYFUNCTION("INDEX(SPLIT(C710, "" ""), 1)"),"P003322")</f>
        <v>P003322</v>
      </c>
      <c r="C710" s="13" t="s">
        <v>701</v>
      </c>
      <c r="D710" s="13"/>
      <c r="E710" s="2" t="s">
        <v>6</v>
      </c>
    </row>
    <row r="711" ht="15.75" customHeight="1">
      <c r="A711" s="12">
        <v>2.000494E7</v>
      </c>
      <c r="B711" s="4" t="str">
        <f>IFERROR(__xludf.DUMMYFUNCTION("INDEX(SPLIT(C711, "" ""), 1)"),"PM030257")</f>
        <v>PM030257</v>
      </c>
      <c r="C711" s="13" t="s">
        <v>702</v>
      </c>
      <c r="D711" s="13"/>
      <c r="E711" s="2" t="s">
        <v>6</v>
      </c>
    </row>
    <row r="712" ht="15.75" customHeight="1">
      <c r="A712" s="12">
        <v>2.0004943E7</v>
      </c>
      <c r="B712" s="4" t="str">
        <f>IFERROR(__xludf.DUMMYFUNCTION("INDEX(SPLIT(C712, "" ""), 1)"),"PM070231")</f>
        <v>PM070231</v>
      </c>
      <c r="C712" s="13" t="s">
        <v>703</v>
      </c>
      <c r="D712" s="13"/>
      <c r="E712" s="2" t="s">
        <v>6</v>
      </c>
    </row>
    <row r="713" ht="15.75" customHeight="1">
      <c r="A713" s="12">
        <v>2.0004944E7</v>
      </c>
      <c r="B713" s="4" t="str">
        <f>IFERROR(__xludf.DUMMYFUNCTION("INDEX(SPLIT(C713, "" ""), 1)"),"PM070232")</f>
        <v>PM070232</v>
      </c>
      <c r="C713" s="13" t="s">
        <v>704</v>
      </c>
      <c r="D713" s="13"/>
      <c r="E713" s="2" t="s">
        <v>6</v>
      </c>
    </row>
    <row r="714" ht="15.75" customHeight="1">
      <c r="A714" s="12">
        <v>2.0004945E7</v>
      </c>
      <c r="B714" s="4" t="str">
        <f>IFERROR(__xludf.DUMMYFUNCTION("INDEX(SPLIT(C714, "" ""), 1)"),"PM070233")</f>
        <v>PM070233</v>
      </c>
      <c r="C714" s="13" t="s">
        <v>705</v>
      </c>
      <c r="D714" s="13"/>
      <c r="E714" s="2" t="s">
        <v>6</v>
      </c>
    </row>
    <row r="715" ht="15.75" customHeight="1">
      <c r="A715" s="12">
        <v>2.000495E7</v>
      </c>
      <c r="B715" s="4" t="str">
        <f>IFERROR(__xludf.DUMMYFUNCTION("INDEX(SPLIT(C715, "" ""), 1)"),"PM080443")</f>
        <v>PM080443</v>
      </c>
      <c r="C715" s="13" t="s">
        <v>706</v>
      </c>
      <c r="D715" s="13"/>
      <c r="E715" s="2" t="s">
        <v>6</v>
      </c>
    </row>
    <row r="716" ht="15.75" customHeight="1">
      <c r="A716" s="12">
        <v>2.0004963E7</v>
      </c>
      <c r="B716" s="4" t="str">
        <f>IFERROR(__xludf.DUMMYFUNCTION("INDEX(SPLIT(C716, "" ""), 1)"),"PM050315")</f>
        <v>PM050315</v>
      </c>
      <c r="C716" s="13" t="s">
        <v>707</v>
      </c>
      <c r="D716" s="13"/>
      <c r="E716" s="2" t="s">
        <v>6</v>
      </c>
    </row>
    <row r="717" ht="15.75" customHeight="1">
      <c r="A717" s="12">
        <v>2.0004964E7</v>
      </c>
      <c r="B717" s="4" t="str">
        <f>IFERROR(__xludf.DUMMYFUNCTION("INDEX(SPLIT(C717, "" ""), 1)"),"P002615")</f>
        <v>P002615</v>
      </c>
      <c r="C717" s="13" t="s">
        <v>708</v>
      </c>
      <c r="D717" s="13"/>
      <c r="E717" s="2" t="s">
        <v>6</v>
      </c>
    </row>
    <row r="718" ht="15.75" customHeight="1">
      <c r="A718" s="12">
        <v>2.000498E7</v>
      </c>
      <c r="B718" s="4" t="str">
        <f>IFERROR(__xludf.DUMMYFUNCTION("INDEX(SPLIT(C718, "" ""), 1)"),"PM040155")</f>
        <v>PM040155</v>
      </c>
      <c r="C718" s="13" t="s">
        <v>709</v>
      </c>
      <c r="D718" s="13"/>
      <c r="E718" s="2" t="s">
        <v>6</v>
      </c>
    </row>
    <row r="719" ht="15.75" customHeight="1">
      <c r="A719" s="12">
        <v>2.0004994E7</v>
      </c>
      <c r="B719" s="4" t="str">
        <f>IFERROR(__xludf.DUMMYFUNCTION("INDEX(SPLIT(C719, "" ""), 1)"),"PM080442")</f>
        <v>PM080442</v>
      </c>
      <c r="C719" s="13" t="s">
        <v>710</v>
      </c>
      <c r="D719" s="13"/>
      <c r="E719" s="2" t="s">
        <v>6</v>
      </c>
    </row>
    <row r="720" ht="15.75" customHeight="1">
      <c r="A720" s="12">
        <v>2.0004995E7</v>
      </c>
      <c r="B720" s="4" t="str">
        <f>IFERROR(__xludf.DUMMYFUNCTION("INDEX(SPLIT(C720, "" ""), 1)"),"PM080444")</f>
        <v>PM080444</v>
      </c>
      <c r="C720" s="13" t="s">
        <v>711</v>
      </c>
      <c r="D720" s="13"/>
      <c r="E720" s="2" t="s">
        <v>6</v>
      </c>
    </row>
    <row r="721" ht="15.75" customHeight="1">
      <c r="A721" s="12">
        <v>2.0005004E7</v>
      </c>
      <c r="B721" s="4" t="str">
        <f>IFERROR(__xludf.DUMMYFUNCTION("INDEX(SPLIT(C721, "" ""), 1)"),"PM090143")</f>
        <v>PM090143</v>
      </c>
      <c r="C721" s="13" t="s">
        <v>712</v>
      </c>
      <c r="D721" s="13"/>
      <c r="E721" s="2" t="s">
        <v>6</v>
      </c>
    </row>
    <row r="722" ht="15.75" customHeight="1">
      <c r="A722" s="12">
        <v>2.0005005E7</v>
      </c>
      <c r="B722" s="4" t="str">
        <f>IFERROR(__xludf.DUMMYFUNCTION("INDEX(SPLIT(C722, "" ""), 1)"),"CM990001")</f>
        <v>CM990001</v>
      </c>
      <c r="C722" s="13" t="s">
        <v>713</v>
      </c>
      <c r="D722" s="13"/>
      <c r="E722" s="2" t="s">
        <v>6</v>
      </c>
    </row>
    <row r="723" ht="15.75" customHeight="1">
      <c r="A723" s="12">
        <v>2.0005007E7</v>
      </c>
      <c r="B723" s="4" t="str">
        <f>IFERROR(__xludf.DUMMYFUNCTION("INDEX(SPLIT(C723, "" ""), 1)"),"P002612")</f>
        <v>P002612</v>
      </c>
      <c r="C723" s="13" t="s">
        <v>714</v>
      </c>
      <c r="D723" s="13"/>
      <c r="E723" s="2" t="s">
        <v>6</v>
      </c>
    </row>
    <row r="724" ht="15.75" customHeight="1">
      <c r="A724" s="12">
        <v>2.0005013E7</v>
      </c>
      <c r="B724" s="4" t="str">
        <f>IFERROR(__xludf.DUMMYFUNCTION("INDEX(SPLIT(C724, "" ""), 1)"),"PM040156")</f>
        <v>PM040156</v>
      </c>
      <c r="C724" s="13" t="s">
        <v>715</v>
      </c>
      <c r="D724" s="13"/>
      <c r="E724" s="2" t="s">
        <v>6</v>
      </c>
    </row>
    <row r="725" ht="15.75" customHeight="1">
      <c r="A725" s="12">
        <v>2.0005127E7</v>
      </c>
      <c r="B725" s="4" t="str">
        <f>IFERROR(__xludf.DUMMYFUNCTION("INDEX(SPLIT(C725, "" ""), 1)"),"PM080426")</f>
        <v>PM080426</v>
      </c>
      <c r="C725" s="13" t="s">
        <v>716</v>
      </c>
      <c r="D725" s="13"/>
      <c r="E725" s="2" t="s">
        <v>6</v>
      </c>
    </row>
    <row r="726" ht="15.75" customHeight="1">
      <c r="A726" s="12">
        <v>2.0005141E7</v>
      </c>
      <c r="B726" s="4" t="str">
        <f>IFERROR(__xludf.DUMMYFUNCTION("INDEX(SPLIT(C726, "" ""), 1)"),"PM080488")</f>
        <v>PM080488</v>
      </c>
      <c r="C726" s="13" t="s">
        <v>717</v>
      </c>
      <c r="D726" s="13"/>
      <c r="E726" s="2" t="s">
        <v>6</v>
      </c>
    </row>
    <row r="727" ht="15.75" customHeight="1">
      <c r="A727" s="12">
        <v>2.0005142E7</v>
      </c>
      <c r="B727" s="4" t="str">
        <f>IFERROR(__xludf.DUMMYFUNCTION("INDEX(SPLIT(C727, "" ""), 1)"),"PM080489")</f>
        <v>PM080489</v>
      </c>
      <c r="C727" s="13" t="s">
        <v>718</v>
      </c>
      <c r="D727" s="13"/>
      <c r="E727" s="2" t="s">
        <v>6</v>
      </c>
    </row>
    <row r="728" ht="15.75" customHeight="1">
      <c r="A728" s="12">
        <v>2.0005143E7</v>
      </c>
      <c r="B728" s="4" t="str">
        <f>IFERROR(__xludf.DUMMYFUNCTION("INDEX(SPLIT(C728, "" ""), 1)"),"PM080490")</f>
        <v>PM080490</v>
      </c>
      <c r="C728" s="13" t="s">
        <v>719</v>
      </c>
      <c r="D728" s="13"/>
      <c r="E728" s="2" t="s">
        <v>6</v>
      </c>
    </row>
    <row r="729" ht="15.75" customHeight="1">
      <c r="A729" s="12">
        <v>2.0005144E7</v>
      </c>
      <c r="B729" s="4" t="str">
        <f>IFERROR(__xludf.DUMMYFUNCTION("INDEX(SPLIT(C729, "" ""), 1)"),"PM080491")</f>
        <v>PM080491</v>
      </c>
      <c r="C729" s="13" t="s">
        <v>720</v>
      </c>
      <c r="D729" s="13"/>
      <c r="E729" s="2" t="s">
        <v>6</v>
      </c>
    </row>
    <row r="730" ht="15.75" customHeight="1">
      <c r="A730" s="12">
        <v>2.0005145E7</v>
      </c>
      <c r="B730" s="4" t="str">
        <f>IFERROR(__xludf.DUMMYFUNCTION("INDEX(SPLIT(C730, "" ""), 1)"),"PM080492")</f>
        <v>PM080492</v>
      </c>
      <c r="C730" s="13" t="s">
        <v>721</v>
      </c>
      <c r="D730" s="13"/>
      <c r="E730" s="2" t="s">
        <v>6</v>
      </c>
    </row>
    <row r="731" ht="15.75" customHeight="1">
      <c r="A731" s="12">
        <v>2.0005146E7</v>
      </c>
      <c r="B731" s="4" t="str">
        <f>IFERROR(__xludf.DUMMYFUNCTION("INDEX(SPLIT(C731, "" ""), 1)"),"PM080493")</f>
        <v>PM080493</v>
      </c>
      <c r="C731" s="13" t="s">
        <v>722</v>
      </c>
      <c r="D731" s="13"/>
      <c r="E731" s="2" t="s">
        <v>6</v>
      </c>
    </row>
    <row r="732" ht="15.75" customHeight="1">
      <c r="A732" s="12">
        <v>2.0005147E7</v>
      </c>
      <c r="B732" s="4" t="str">
        <f>IFERROR(__xludf.DUMMYFUNCTION("INDEX(SPLIT(C732, "" ""), 1)"),"PM080494")</f>
        <v>PM080494</v>
      </c>
      <c r="C732" s="13" t="s">
        <v>723</v>
      </c>
      <c r="D732" s="13"/>
      <c r="E732" s="2" t="s">
        <v>6</v>
      </c>
    </row>
    <row r="733" ht="15.75" customHeight="1">
      <c r="A733" s="12">
        <v>2.0005148E7</v>
      </c>
      <c r="B733" s="4" t="str">
        <f>IFERROR(__xludf.DUMMYFUNCTION("INDEX(SPLIT(C733, "" ""), 1)"),"PM080495")</f>
        <v>PM080495</v>
      </c>
      <c r="C733" s="13" t="s">
        <v>724</v>
      </c>
      <c r="D733" s="13"/>
      <c r="E733" s="2" t="s">
        <v>6</v>
      </c>
    </row>
    <row r="734" ht="15.75" customHeight="1">
      <c r="A734" s="12">
        <v>2.0005149E7</v>
      </c>
      <c r="B734" s="4" t="str">
        <f>IFERROR(__xludf.DUMMYFUNCTION("INDEX(SPLIT(C734, "" ""), 1)"),"PM080496")</f>
        <v>PM080496</v>
      </c>
      <c r="C734" s="13" t="s">
        <v>725</v>
      </c>
      <c r="D734" s="13"/>
      <c r="E734" s="2" t="s">
        <v>6</v>
      </c>
    </row>
    <row r="735" ht="15.75" customHeight="1">
      <c r="A735" s="12">
        <v>3.0023232E7</v>
      </c>
      <c r="B735" s="4" t="str">
        <f>IFERROR(__xludf.DUMMYFUNCTION("INDEX(SPLIT(C735, "" ""), 1)"),"P001089")</f>
        <v>P001089</v>
      </c>
      <c r="C735" s="13" t="s">
        <v>726</v>
      </c>
      <c r="D735" s="14">
        <v>200.0</v>
      </c>
      <c r="E735" s="2" t="s">
        <v>6</v>
      </c>
    </row>
    <row r="736" ht="15.75" customHeight="1">
      <c r="A736" s="12">
        <v>3.0023233E7</v>
      </c>
      <c r="B736" s="4" t="str">
        <f>IFERROR(__xludf.DUMMYFUNCTION("INDEX(SPLIT(C736, "" ""), 1)"),"P002562")</f>
        <v>P002562</v>
      </c>
      <c r="C736" s="13" t="s">
        <v>727</v>
      </c>
      <c r="D736" s="14">
        <v>300.0</v>
      </c>
      <c r="E736" s="2" t="s">
        <v>6</v>
      </c>
    </row>
    <row r="737" ht="15.75" customHeight="1">
      <c r="A737" s="12">
        <v>3.0023235E7</v>
      </c>
      <c r="B737" s="4" t="str">
        <f>IFERROR(__xludf.DUMMYFUNCTION("INDEX(SPLIT(C737, "" ""), 1)"),"P002569")</f>
        <v>P002569</v>
      </c>
      <c r="C737" s="13" t="s">
        <v>728</v>
      </c>
      <c r="D737" s="14">
        <v>100.0</v>
      </c>
      <c r="E737" s="2" t="s">
        <v>6</v>
      </c>
    </row>
    <row r="738" ht="15.75" customHeight="1">
      <c r="A738" s="12">
        <v>3.0023236E7</v>
      </c>
      <c r="B738" s="4" t="str">
        <f>IFERROR(__xludf.DUMMYFUNCTION("INDEX(SPLIT(C738, "" ""), 1)"),"P002570")</f>
        <v>P002570</v>
      </c>
      <c r="C738" s="13" t="s">
        <v>729</v>
      </c>
      <c r="D738" s="14">
        <v>240.0</v>
      </c>
      <c r="E738" s="2" t="s">
        <v>6</v>
      </c>
    </row>
    <row r="739" ht="15.75" customHeight="1">
      <c r="A739" s="12">
        <v>3.0023237E7</v>
      </c>
      <c r="B739" s="4" t="str">
        <f>IFERROR(__xludf.DUMMYFUNCTION("INDEX(SPLIT(C739, "" ""), 1)"),"P002570")</f>
        <v>P002570</v>
      </c>
      <c r="C739" s="13" t="s">
        <v>730</v>
      </c>
      <c r="D739" s="14">
        <v>80.0</v>
      </c>
      <c r="E739" s="2" t="s">
        <v>6</v>
      </c>
    </row>
    <row r="740" ht="15.75" customHeight="1">
      <c r="A740" s="12">
        <v>3.0023238E7</v>
      </c>
      <c r="B740" s="4" t="str">
        <f>IFERROR(__xludf.DUMMYFUNCTION("INDEX(SPLIT(C740, "" ""), 1)"),"P002575")</f>
        <v>P002575</v>
      </c>
      <c r="C740" s="13" t="s">
        <v>731</v>
      </c>
      <c r="D740" s="14">
        <v>100.0</v>
      </c>
      <c r="E740" s="2" t="s">
        <v>6</v>
      </c>
    </row>
    <row r="741" ht="15.75" customHeight="1">
      <c r="A741" s="12">
        <v>3.0023239E7</v>
      </c>
      <c r="B741" s="4" t="str">
        <f>IFERROR(__xludf.DUMMYFUNCTION("INDEX(SPLIT(C741, "" ""), 1)"),"P002576")</f>
        <v>P002576</v>
      </c>
      <c r="C741" s="13" t="s">
        <v>732</v>
      </c>
      <c r="D741" s="14">
        <v>133.33333333333334</v>
      </c>
      <c r="E741" s="2" t="s">
        <v>6</v>
      </c>
    </row>
    <row r="742" ht="15.75" customHeight="1">
      <c r="A742" s="12">
        <v>3.002324E7</v>
      </c>
      <c r="B742" s="4" t="str">
        <f>IFERROR(__xludf.DUMMYFUNCTION("INDEX(SPLIT(C742, "" ""), 1)"),"P002577")</f>
        <v>P002577</v>
      </c>
      <c r="C742" s="13" t="s">
        <v>733</v>
      </c>
      <c r="D742" s="14">
        <v>300.0</v>
      </c>
      <c r="E742" s="2" t="s">
        <v>6</v>
      </c>
    </row>
    <row r="743" ht="15.75" customHeight="1">
      <c r="A743" s="12">
        <v>3.0023241E7</v>
      </c>
      <c r="B743" s="4" t="str">
        <f>IFERROR(__xludf.DUMMYFUNCTION("INDEX(SPLIT(C743, "" ""), 1)"),"P002577")</f>
        <v>P002577</v>
      </c>
      <c r="C743" s="13" t="s">
        <v>734</v>
      </c>
      <c r="D743" s="14">
        <v>133.33333333333334</v>
      </c>
      <c r="E743" s="2" t="s">
        <v>6</v>
      </c>
    </row>
    <row r="744" ht="15.75" customHeight="1">
      <c r="A744" s="12">
        <v>3.0023242E7</v>
      </c>
      <c r="B744" s="4" t="str">
        <f>IFERROR(__xludf.DUMMYFUNCTION("INDEX(SPLIT(C744, "" ""), 1)"),"P002579")</f>
        <v>P002579</v>
      </c>
      <c r="C744" s="13" t="s">
        <v>735</v>
      </c>
      <c r="D744" s="14">
        <v>300.0</v>
      </c>
      <c r="E744" s="2" t="s">
        <v>6</v>
      </c>
    </row>
    <row r="745" ht="15.75" customHeight="1">
      <c r="A745" s="12">
        <v>3.0023243E7</v>
      </c>
      <c r="B745" s="4" t="str">
        <f>IFERROR(__xludf.DUMMYFUNCTION("INDEX(SPLIT(C745, "" ""), 1)"),"P002579")</f>
        <v>P002579</v>
      </c>
      <c r="C745" s="13" t="s">
        <v>736</v>
      </c>
      <c r="D745" s="14">
        <v>66.66666666666667</v>
      </c>
      <c r="E745" s="2" t="s">
        <v>6</v>
      </c>
    </row>
    <row r="746" ht="15.75" customHeight="1">
      <c r="A746" s="12">
        <v>3.0023244E7</v>
      </c>
      <c r="B746" s="4" t="str">
        <f>IFERROR(__xludf.DUMMYFUNCTION("INDEX(SPLIT(C746, "" ""), 1)"),"P002580")</f>
        <v>P002580</v>
      </c>
      <c r="C746" s="13" t="s">
        <v>737</v>
      </c>
      <c r="D746" s="14">
        <v>300.0</v>
      </c>
      <c r="E746" s="2" t="s">
        <v>6</v>
      </c>
    </row>
    <row r="747" ht="15.75" customHeight="1">
      <c r="A747" s="12">
        <v>3.0023245E7</v>
      </c>
      <c r="B747" s="4" t="str">
        <f>IFERROR(__xludf.DUMMYFUNCTION("INDEX(SPLIT(C747, "" ""), 1)"),"P002580")</f>
        <v>P002580</v>
      </c>
      <c r="C747" s="13" t="s">
        <v>738</v>
      </c>
      <c r="D747" s="14">
        <v>133.33333333333334</v>
      </c>
      <c r="E747" s="2" t="s">
        <v>6</v>
      </c>
    </row>
    <row r="748" ht="15.75" customHeight="1">
      <c r="A748" s="12">
        <v>3.0023246E7</v>
      </c>
      <c r="B748" s="4" t="str">
        <f>IFERROR(__xludf.DUMMYFUNCTION("INDEX(SPLIT(C748, "" ""), 1)"),"P002581")</f>
        <v>P002581</v>
      </c>
      <c r="C748" s="13" t="s">
        <v>739</v>
      </c>
      <c r="D748" s="14">
        <v>300.0</v>
      </c>
      <c r="E748" s="2" t="s">
        <v>6</v>
      </c>
    </row>
    <row r="749" ht="15.75" customHeight="1">
      <c r="A749" s="12">
        <v>3.0023247E7</v>
      </c>
      <c r="B749" s="4" t="str">
        <f>IFERROR(__xludf.DUMMYFUNCTION("INDEX(SPLIT(C749, "" ""), 1)"),"P002581")</f>
        <v>P002581</v>
      </c>
      <c r="C749" s="13" t="s">
        <v>740</v>
      </c>
      <c r="D749" s="14">
        <v>200.0</v>
      </c>
      <c r="E749" s="2" t="s">
        <v>6</v>
      </c>
    </row>
    <row r="750" ht="15.75" customHeight="1">
      <c r="A750" s="12">
        <v>3.0023251E7</v>
      </c>
      <c r="B750" s="4" t="str">
        <f>IFERROR(__xludf.DUMMYFUNCTION("INDEX(SPLIT(C750, "" ""), 1)"),"P002584")</f>
        <v>P002584</v>
      </c>
      <c r="C750" s="13" t="s">
        <v>741</v>
      </c>
      <c r="D750" s="14">
        <v>30.76923076923077</v>
      </c>
      <c r="E750" s="2" t="s">
        <v>6</v>
      </c>
    </row>
    <row r="751" ht="15.75" customHeight="1">
      <c r="A751" s="12">
        <v>3.0023252E7</v>
      </c>
      <c r="B751" s="4" t="str">
        <f>IFERROR(__xludf.DUMMYFUNCTION("INDEX(SPLIT(C751, "" ""), 1)"),"P002586")</f>
        <v>P002586</v>
      </c>
      <c r="C751" s="13" t="s">
        <v>742</v>
      </c>
      <c r="D751" s="14">
        <v>225.0</v>
      </c>
      <c r="E751" s="2" t="s">
        <v>6</v>
      </c>
    </row>
    <row r="752" ht="15.75" customHeight="1">
      <c r="A752" s="12">
        <v>3.0023253E7</v>
      </c>
      <c r="B752" s="4" t="str">
        <f>IFERROR(__xludf.DUMMYFUNCTION("INDEX(SPLIT(C752, "" ""), 1)"),"P002587")</f>
        <v>P002587</v>
      </c>
      <c r="C752" s="13" t="s">
        <v>743</v>
      </c>
      <c r="D752" s="14">
        <v>150.0</v>
      </c>
      <c r="E752" s="2" t="s">
        <v>6</v>
      </c>
    </row>
    <row r="753" ht="15.75" customHeight="1">
      <c r="A753" s="12">
        <v>3.0023254E7</v>
      </c>
      <c r="B753" s="4" t="str">
        <f>IFERROR(__xludf.DUMMYFUNCTION("INDEX(SPLIT(C753, "" ""), 1)"),"P002587")</f>
        <v>P002587</v>
      </c>
      <c r="C753" s="13" t="s">
        <v>744</v>
      </c>
      <c r="D753" s="14">
        <v>400.0</v>
      </c>
      <c r="E753" s="2" t="s">
        <v>6</v>
      </c>
    </row>
    <row r="754" ht="15.75" customHeight="1">
      <c r="A754" s="12">
        <v>3.0023259E7</v>
      </c>
      <c r="B754" s="4" t="str">
        <f>IFERROR(__xludf.DUMMYFUNCTION("INDEX(SPLIT(C754, "" ""), 1)"),"P002594")</f>
        <v>P002594</v>
      </c>
      <c r="C754" s="13" t="s">
        <v>745</v>
      </c>
      <c r="D754" s="14">
        <v>150.0</v>
      </c>
      <c r="E754" s="2" t="s">
        <v>6</v>
      </c>
    </row>
    <row r="755" ht="15.75" customHeight="1">
      <c r="A755" s="12">
        <v>3.002326E7</v>
      </c>
      <c r="B755" s="4" t="str">
        <f>IFERROR(__xludf.DUMMYFUNCTION("INDEX(SPLIT(C755, "" ""), 1)"),"P002594")</f>
        <v>P002594</v>
      </c>
      <c r="C755" s="13" t="s">
        <v>746</v>
      </c>
      <c r="D755" s="14">
        <v>400.0</v>
      </c>
      <c r="E755" s="2" t="s">
        <v>6</v>
      </c>
    </row>
    <row r="756" ht="15.75" customHeight="1">
      <c r="A756" s="12">
        <v>3.0023265E7</v>
      </c>
      <c r="B756" s="4" t="str">
        <f>IFERROR(__xludf.DUMMYFUNCTION("INDEX(SPLIT(C756, "" ""), 1)"),"P002597")</f>
        <v>P002597</v>
      </c>
      <c r="C756" s="13" t="s">
        <v>747</v>
      </c>
      <c r="D756" s="14">
        <v>150.0</v>
      </c>
      <c r="E756" s="2" t="s">
        <v>6</v>
      </c>
    </row>
    <row r="757" ht="15.75" customHeight="1">
      <c r="A757" s="12">
        <v>3.0023266E7</v>
      </c>
      <c r="B757" s="4" t="str">
        <f>IFERROR(__xludf.DUMMYFUNCTION("INDEX(SPLIT(C757, "" ""), 1)"),"P002597")</f>
        <v>P002597</v>
      </c>
      <c r="C757" s="13" t="s">
        <v>748</v>
      </c>
      <c r="D757" s="14">
        <v>400.0</v>
      </c>
      <c r="E757" s="2" t="s">
        <v>6</v>
      </c>
    </row>
    <row r="758" ht="15.75" customHeight="1">
      <c r="A758" s="12">
        <v>3.0023267E7</v>
      </c>
      <c r="B758" s="4" t="str">
        <f>IFERROR(__xludf.DUMMYFUNCTION("INDEX(SPLIT(C758, "" ""), 1)"),"P002598")</f>
        <v>P002598</v>
      </c>
      <c r="C758" s="13" t="s">
        <v>749</v>
      </c>
      <c r="D758" s="14">
        <v>300.0</v>
      </c>
      <c r="E758" s="2" t="s">
        <v>6</v>
      </c>
    </row>
    <row r="759" ht="15.75" customHeight="1">
      <c r="A759" s="12">
        <v>3.0023268E7</v>
      </c>
      <c r="B759" s="4" t="str">
        <f>IFERROR(__xludf.DUMMYFUNCTION("INDEX(SPLIT(C759, "" ""), 1)"),"P002598")</f>
        <v>P002598</v>
      </c>
      <c r="C759" s="13" t="s">
        <v>750</v>
      </c>
      <c r="D759" s="14">
        <v>100.0</v>
      </c>
      <c r="E759" s="2" t="s">
        <v>6</v>
      </c>
    </row>
    <row r="760" ht="15.75" customHeight="1">
      <c r="A760" s="12">
        <v>3.0023269E7</v>
      </c>
      <c r="B760" s="4" t="str">
        <f>IFERROR(__xludf.DUMMYFUNCTION("INDEX(SPLIT(C760, "" ""), 1)"),"P002599")</f>
        <v>P002599</v>
      </c>
      <c r="C760" s="13" t="s">
        <v>751</v>
      </c>
      <c r="D760" s="14">
        <v>50.0</v>
      </c>
      <c r="E760" s="2" t="s">
        <v>6</v>
      </c>
    </row>
    <row r="761" ht="15.75" customHeight="1">
      <c r="A761" s="12">
        <v>3.002327E7</v>
      </c>
      <c r="B761" s="4" t="str">
        <f>IFERROR(__xludf.DUMMYFUNCTION("INDEX(SPLIT(C761, "" ""), 1)"),"P002599")</f>
        <v>P002599</v>
      </c>
      <c r="C761" s="13" t="s">
        <v>752</v>
      </c>
      <c r="D761" s="14">
        <v>400.0</v>
      </c>
      <c r="E761" s="2" t="s">
        <v>6</v>
      </c>
    </row>
    <row r="762" ht="15.75" customHeight="1">
      <c r="A762" s="12">
        <v>3.0023271E7</v>
      </c>
      <c r="B762" s="4" t="str">
        <f>IFERROR(__xludf.DUMMYFUNCTION("INDEX(SPLIT(C762, "" ""), 1)"),"P002600")</f>
        <v>P002600</v>
      </c>
      <c r="C762" s="13" t="s">
        <v>753</v>
      </c>
      <c r="D762" s="14">
        <v>150.0</v>
      </c>
      <c r="E762" s="2" t="s">
        <v>6</v>
      </c>
    </row>
    <row r="763" ht="15.75" customHeight="1">
      <c r="A763" s="12">
        <v>3.0023272E7</v>
      </c>
      <c r="B763" s="4" t="str">
        <f>IFERROR(__xludf.DUMMYFUNCTION("INDEX(SPLIT(C763, "" ""), 1)"),"P002600")</f>
        <v>P002600</v>
      </c>
      <c r="C763" s="13" t="s">
        <v>754</v>
      </c>
      <c r="D763" s="14">
        <v>400.0</v>
      </c>
      <c r="E763" s="2" t="s">
        <v>6</v>
      </c>
    </row>
    <row r="764" ht="15.75" customHeight="1">
      <c r="A764" s="12">
        <v>3.0023275E7</v>
      </c>
      <c r="B764" s="4" t="str">
        <f>IFERROR(__xludf.DUMMYFUNCTION("INDEX(SPLIT(C764, "" ""), 1)"),"P002602")</f>
        <v>P002602</v>
      </c>
      <c r="C764" s="13" t="s">
        <v>755</v>
      </c>
      <c r="D764" s="14">
        <v>50.0</v>
      </c>
      <c r="E764" s="2" t="s">
        <v>6</v>
      </c>
    </row>
    <row r="765" ht="15.75" customHeight="1">
      <c r="A765" s="12">
        <v>3.0023276E7</v>
      </c>
      <c r="B765" s="4" t="str">
        <f>IFERROR(__xludf.DUMMYFUNCTION("INDEX(SPLIT(C765, "" ""), 1)"),"P002602")</f>
        <v>P002602</v>
      </c>
      <c r="C765" s="13" t="s">
        <v>756</v>
      </c>
      <c r="D765" s="14">
        <v>400.0</v>
      </c>
      <c r="E765" s="2" t="s">
        <v>6</v>
      </c>
    </row>
    <row r="766" ht="15.75" customHeight="1">
      <c r="A766" s="12">
        <v>3.0023277E7</v>
      </c>
      <c r="B766" s="4" t="str">
        <f>IFERROR(__xludf.DUMMYFUNCTION("INDEX(SPLIT(C766, "" ""), 1)"),"P002603")</f>
        <v>P002603</v>
      </c>
      <c r="C766" s="13" t="s">
        <v>757</v>
      </c>
      <c r="D766" s="14">
        <v>150.0</v>
      </c>
      <c r="E766" s="2" t="s">
        <v>6</v>
      </c>
    </row>
    <row r="767" ht="15.75" customHeight="1">
      <c r="A767" s="12">
        <v>3.0023278E7</v>
      </c>
      <c r="B767" s="4" t="str">
        <f>IFERROR(__xludf.DUMMYFUNCTION("INDEX(SPLIT(C767, "" ""), 1)"),"P002603")</f>
        <v>P002603</v>
      </c>
      <c r="C767" s="13" t="s">
        <v>758</v>
      </c>
      <c r="D767" s="14">
        <v>72.0</v>
      </c>
      <c r="E767" s="2" t="s">
        <v>6</v>
      </c>
    </row>
    <row r="768" ht="15.75" customHeight="1">
      <c r="A768" s="12">
        <v>3.0023279E7</v>
      </c>
      <c r="B768" s="4" t="str">
        <f>IFERROR(__xludf.DUMMYFUNCTION("INDEX(SPLIT(C768, "" ""), 1)"),"U000392")</f>
        <v>U000392</v>
      </c>
      <c r="C768" s="13" t="s">
        <v>759</v>
      </c>
      <c r="D768" s="14">
        <v>5.590062111801243</v>
      </c>
      <c r="E768" s="2" t="s">
        <v>6</v>
      </c>
    </row>
    <row r="769" ht="15.75" customHeight="1">
      <c r="A769" s="12">
        <v>3.002328E7</v>
      </c>
      <c r="B769" s="4" t="str">
        <f>IFERROR(__xludf.DUMMYFUNCTION("INDEX(SPLIT(C769, "" ""), 1)"),"U000392")</f>
        <v>U000392</v>
      </c>
      <c r="C769" s="13" t="s">
        <v>760</v>
      </c>
      <c r="D769" s="14">
        <v>15.0</v>
      </c>
      <c r="E769" s="2" t="s">
        <v>6</v>
      </c>
    </row>
    <row r="770" ht="15.75" customHeight="1">
      <c r="A770" s="12">
        <v>3.0023281E7</v>
      </c>
      <c r="B770" s="4" t="str">
        <f>IFERROR(__xludf.DUMMYFUNCTION("INDEX(SPLIT(C770, "" ""), 1)"),"U000392")</f>
        <v>U000392</v>
      </c>
      <c r="C770" s="13" t="s">
        <v>761</v>
      </c>
      <c r="D770" s="14">
        <v>72.0</v>
      </c>
      <c r="E770" s="2" t="s">
        <v>6</v>
      </c>
    </row>
    <row r="771" ht="15.75" customHeight="1">
      <c r="A771" s="12">
        <v>3.0023282E7</v>
      </c>
      <c r="B771" s="4" t="str">
        <f>IFERROR(__xludf.DUMMYFUNCTION("INDEX(SPLIT(C771, "" ""), 1)"),"U000393")</f>
        <v>U000393</v>
      </c>
      <c r="C771" s="13" t="s">
        <v>762</v>
      </c>
      <c r="D771" s="14">
        <v>7.302231237322515</v>
      </c>
      <c r="E771" s="2" t="s">
        <v>6</v>
      </c>
    </row>
    <row r="772" ht="15.75" customHeight="1">
      <c r="A772" s="12">
        <v>3.0023283E7</v>
      </c>
      <c r="B772" s="4" t="str">
        <f>IFERROR(__xludf.DUMMYFUNCTION("INDEX(SPLIT(C772, "" ""), 1)"),"U000393")</f>
        <v>U000393</v>
      </c>
      <c r="C772" s="13" t="s">
        <v>763</v>
      </c>
      <c r="D772" s="14">
        <v>22.5</v>
      </c>
      <c r="E772" s="2" t="s">
        <v>6</v>
      </c>
    </row>
    <row r="773" ht="15.75" customHeight="1">
      <c r="A773" s="12">
        <v>3.0023284E7</v>
      </c>
      <c r="B773" s="4" t="str">
        <f>IFERROR(__xludf.DUMMYFUNCTION("INDEX(SPLIT(C773, "" ""), 1)"),"U000393")</f>
        <v>U000393</v>
      </c>
      <c r="C773" s="13" t="s">
        <v>764</v>
      </c>
      <c r="D773" s="14">
        <v>179.99999999999997</v>
      </c>
      <c r="E773" s="2" t="s">
        <v>6</v>
      </c>
    </row>
    <row r="774" ht="15.75" customHeight="1">
      <c r="A774" s="12">
        <v>3.0023285E7</v>
      </c>
      <c r="B774" s="4" t="str">
        <f>IFERROR(__xludf.DUMMYFUNCTION("INDEX(SPLIT(C774, "" ""), 1)"),"U000394")</f>
        <v>U000394</v>
      </c>
      <c r="C774" s="13" t="s">
        <v>765</v>
      </c>
      <c r="D774" s="14">
        <v>32.72727272727273</v>
      </c>
      <c r="E774" s="2" t="s">
        <v>6</v>
      </c>
    </row>
    <row r="775" ht="15.75" customHeight="1">
      <c r="A775" s="12">
        <v>3.0023286E7</v>
      </c>
      <c r="B775" s="4" t="str">
        <f>IFERROR(__xludf.DUMMYFUNCTION("INDEX(SPLIT(C775, "" ""), 1)"),"U000394")</f>
        <v>U000394</v>
      </c>
      <c r="C775" s="13" t="s">
        <v>766</v>
      </c>
      <c r="D775" s="14">
        <v>179.99999999999997</v>
      </c>
      <c r="E775" s="2" t="s">
        <v>6</v>
      </c>
    </row>
    <row r="776" ht="15.75" customHeight="1">
      <c r="A776" s="12">
        <v>3.0023287E7</v>
      </c>
      <c r="B776" s="4" t="str">
        <f>IFERROR(__xludf.DUMMYFUNCTION("INDEX(SPLIT(C776, "" ""), 1)"),"U000395")</f>
        <v>U000395</v>
      </c>
      <c r="C776" s="13" t="s">
        <v>767</v>
      </c>
      <c r="D776" s="14">
        <v>27.692307692307693</v>
      </c>
      <c r="E776" s="2" t="s">
        <v>6</v>
      </c>
    </row>
    <row r="777" ht="15.75" customHeight="1">
      <c r="A777" s="12">
        <v>3.0023288E7</v>
      </c>
      <c r="B777" s="4" t="str">
        <f>IFERROR(__xludf.DUMMYFUNCTION("INDEX(SPLIT(C777, "" ""), 1)"),"U000395")</f>
        <v>U000395</v>
      </c>
      <c r="C777" s="13" t="s">
        <v>768</v>
      </c>
      <c r="D777" s="14">
        <v>1439.9999999999998</v>
      </c>
      <c r="E777" s="2" t="s">
        <v>6</v>
      </c>
    </row>
    <row r="778" ht="15.75" customHeight="1">
      <c r="A778" s="12">
        <v>3.0023289E7</v>
      </c>
      <c r="B778" s="4" t="str">
        <f>IFERROR(__xludf.DUMMYFUNCTION("INDEX(SPLIT(C778, "" ""), 1)"),"U000396")</f>
        <v>U000396</v>
      </c>
      <c r="C778" s="13" t="s">
        <v>769</v>
      </c>
      <c r="D778" s="14">
        <v>51.42857142857143</v>
      </c>
      <c r="E778" s="2" t="s">
        <v>6</v>
      </c>
    </row>
    <row r="779" ht="15.75" customHeight="1">
      <c r="A779" s="12">
        <v>3.002329E7</v>
      </c>
      <c r="B779" s="4" t="str">
        <f>IFERROR(__xludf.DUMMYFUNCTION("INDEX(SPLIT(C779, "" ""), 1)"),"U000396")</f>
        <v>U000396</v>
      </c>
      <c r="C779" s="13" t="s">
        <v>770</v>
      </c>
      <c r="D779" s="14">
        <v>29.999999999999996</v>
      </c>
      <c r="E779" s="2" t="s">
        <v>6</v>
      </c>
    </row>
    <row r="780" ht="15.75" customHeight="1">
      <c r="A780" s="12">
        <v>3.0023291E7</v>
      </c>
      <c r="B780" s="4" t="str">
        <f>IFERROR(__xludf.DUMMYFUNCTION("INDEX(SPLIT(C780, "" ""), 1)"),"U000397")</f>
        <v>U000397</v>
      </c>
      <c r="C780" s="13" t="s">
        <v>771</v>
      </c>
      <c r="D780" s="14">
        <v>40.0</v>
      </c>
      <c r="E780" s="2" t="s">
        <v>6</v>
      </c>
    </row>
    <row r="781" ht="15.75" customHeight="1">
      <c r="A781" s="12">
        <v>3.0023292E7</v>
      </c>
      <c r="B781" s="4" t="str">
        <f>IFERROR(__xludf.DUMMYFUNCTION("INDEX(SPLIT(C781, "" ""), 1)"),"U000397")</f>
        <v>U000397</v>
      </c>
      <c r="C781" s="13" t="s">
        <v>772</v>
      </c>
      <c r="D781" s="14">
        <v>36.0</v>
      </c>
      <c r="E781" s="2" t="s">
        <v>6</v>
      </c>
    </row>
    <row r="782" ht="15.75" customHeight="1">
      <c r="A782" s="12">
        <v>3.0023293E7</v>
      </c>
      <c r="B782" s="4" t="str">
        <f>IFERROR(__xludf.DUMMYFUNCTION("INDEX(SPLIT(C782, "" ""), 1)"),"U000398")</f>
        <v>U000398</v>
      </c>
      <c r="C782" s="13" t="s">
        <v>773</v>
      </c>
      <c r="D782" s="14">
        <v>40.90909090909091</v>
      </c>
      <c r="E782" s="2" t="s">
        <v>6</v>
      </c>
    </row>
    <row r="783" ht="15.75" customHeight="1">
      <c r="A783" s="12">
        <v>3.0023294E7</v>
      </c>
      <c r="B783" s="4" t="str">
        <f>IFERROR(__xludf.DUMMYFUNCTION("INDEX(SPLIT(C783, "" ""), 1)"),"U000399")</f>
        <v>U000399</v>
      </c>
      <c r="C783" s="13" t="s">
        <v>774</v>
      </c>
      <c r="D783" s="14">
        <v>25.714285714285715</v>
      </c>
      <c r="E783" s="2" t="s">
        <v>6</v>
      </c>
    </row>
    <row r="784" ht="15.75" customHeight="1">
      <c r="A784" s="12">
        <v>3.0023295E7</v>
      </c>
      <c r="B784" s="4" t="str">
        <f>IFERROR(__xludf.DUMMYFUNCTION("INDEX(SPLIT(C784, "" ""), 1)"),"U000399")</f>
        <v>U000399</v>
      </c>
      <c r="C784" s="13" t="s">
        <v>775</v>
      </c>
      <c r="D784" s="14">
        <v>40.90909090909091</v>
      </c>
      <c r="E784" s="2" t="s">
        <v>6</v>
      </c>
    </row>
    <row r="785" ht="15.75" customHeight="1">
      <c r="A785" s="12">
        <v>3.0023296E7</v>
      </c>
      <c r="B785" s="4" t="str">
        <f>IFERROR(__xludf.DUMMYFUNCTION("INDEX(SPLIT(C785, "" ""), 1)"),"U000400")</f>
        <v>U000400</v>
      </c>
      <c r="C785" s="13" t="s">
        <v>776</v>
      </c>
      <c r="D785" s="14">
        <v>25.714285714285715</v>
      </c>
      <c r="E785" s="2" t="s">
        <v>6</v>
      </c>
    </row>
    <row r="786" ht="15.75" customHeight="1">
      <c r="A786" s="12">
        <v>3.0023297E7</v>
      </c>
      <c r="B786" s="4" t="str">
        <f>IFERROR(__xludf.DUMMYFUNCTION("INDEX(SPLIT(C786, "" ""), 1)"),"U000400")</f>
        <v>U000400</v>
      </c>
      <c r="C786" s="13" t="s">
        <v>777</v>
      </c>
      <c r="D786" s="14">
        <v>28.8</v>
      </c>
      <c r="E786" s="2" t="s">
        <v>6</v>
      </c>
    </row>
    <row r="787" ht="15.75" customHeight="1">
      <c r="A787" s="12">
        <v>3.0023298E7</v>
      </c>
      <c r="B787" s="4" t="str">
        <f>IFERROR(__xludf.DUMMYFUNCTION("INDEX(SPLIT(C787, "" ""), 1)"),"U000401")</f>
        <v>U000401</v>
      </c>
      <c r="C787" s="13" t="s">
        <v>778</v>
      </c>
      <c r="D787" s="14">
        <v>45.0</v>
      </c>
      <c r="E787" s="2" t="s">
        <v>6</v>
      </c>
    </row>
    <row r="788" ht="15.75" customHeight="1">
      <c r="A788" s="12">
        <v>3.0023299E7</v>
      </c>
      <c r="B788" s="4" t="str">
        <f>IFERROR(__xludf.DUMMYFUNCTION("INDEX(SPLIT(C788, "" ""), 1)"),"U000402")</f>
        <v>U000402</v>
      </c>
      <c r="C788" s="13" t="s">
        <v>779</v>
      </c>
      <c r="D788" s="14">
        <v>45.0</v>
      </c>
      <c r="E788" s="2" t="s">
        <v>6</v>
      </c>
    </row>
    <row r="789" ht="15.75" customHeight="1">
      <c r="A789" s="12">
        <v>3.00233E7</v>
      </c>
      <c r="B789" s="4" t="str">
        <f>IFERROR(__xludf.DUMMYFUNCTION("INDEX(SPLIT(C789, "" ""), 1)"),"U000403")</f>
        <v>U000403</v>
      </c>
      <c r="C789" s="13" t="s">
        <v>780</v>
      </c>
      <c r="D789" s="14">
        <v>13.846153846153847</v>
      </c>
      <c r="E789" s="2" t="s">
        <v>6</v>
      </c>
    </row>
    <row r="790" ht="15.75" customHeight="1">
      <c r="A790" s="12">
        <v>3.0023301E7</v>
      </c>
      <c r="B790" s="4" t="str">
        <f>IFERROR(__xludf.DUMMYFUNCTION("INDEX(SPLIT(C790, "" ""), 1)"),"U000404")</f>
        <v>U000404</v>
      </c>
      <c r="C790" s="13" t="s">
        <v>781</v>
      </c>
      <c r="D790" s="14">
        <v>72.0</v>
      </c>
      <c r="E790" s="2" t="s">
        <v>6</v>
      </c>
    </row>
    <row r="791" ht="15.75" customHeight="1">
      <c r="A791" s="12">
        <v>3.0023302E7</v>
      </c>
      <c r="B791" s="4" t="str">
        <f>IFERROR(__xludf.DUMMYFUNCTION("INDEX(SPLIT(C791, "" ""), 1)"),"U000405")</f>
        <v>U000405</v>
      </c>
      <c r="C791" s="13" t="s">
        <v>782</v>
      </c>
      <c r="D791" s="14">
        <v>72.0</v>
      </c>
      <c r="E791" s="2" t="s">
        <v>6</v>
      </c>
    </row>
    <row r="792" ht="15.75" customHeight="1">
      <c r="A792" s="12">
        <v>3.0023303E7</v>
      </c>
      <c r="B792" s="4" t="str">
        <f>IFERROR(__xludf.DUMMYFUNCTION("INDEX(SPLIT(C792, "" ""), 1)"),"U000406")</f>
        <v>U000406</v>
      </c>
      <c r="C792" s="13" t="s">
        <v>783</v>
      </c>
      <c r="D792" s="14">
        <v>24.82758620689655</v>
      </c>
      <c r="E792" s="2" t="s">
        <v>6</v>
      </c>
    </row>
    <row r="793" ht="15.75" customHeight="1">
      <c r="A793" s="12">
        <v>3.0023304E7</v>
      </c>
      <c r="B793" s="4" t="str">
        <f>IFERROR(__xludf.DUMMYFUNCTION("INDEX(SPLIT(C793, "" ""), 1)"),"U000407")</f>
        <v>U000407</v>
      </c>
      <c r="C793" s="13" t="s">
        <v>784</v>
      </c>
      <c r="D793" s="14">
        <v>72.0</v>
      </c>
      <c r="E793" s="2" t="s">
        <v>6</v>
      </c>
    </row>
    <row r="794" ht="15.75" customHeight="1">
      <c r="A794" s="12">
        <v>3.0023615E7</v>
      </c>
      <c r="B794" s="4" t="str">
        <f>IFERROR(__xludf.DUMMYFUNCTION("INDEX(SPLIT(C794, "" ""), 1)"),"U000393BLK")</f>
        <v>U000393BLK</v>
      </c>
      <c r="C794" s="13" t="s">
        <v>785</v>
      </c>
      <c r="D794" s="14">
        <v>72.0</v>
      </c>
      <c r="E794" s="2" t="s">
        <v>6</v>
      </c>
    </row>
    <row r="795" ht="15.75" customHeight="1">
      <c r="A795" s="12">
        <v>3.0023616E7</v>
      </c>
      <c r="B795" s="4" t="str">
        <f>IFERROR(__xludf.DUMMYFUNCTION("INDEX(SPLIT(C795, "" ""), 1)"),"U000392BLK")</f>
        <v>U000392BLK</v>
      </c>
      <c r="C795" s="13" t="s">
        <v>786</v>
      </c>
      <c r="D795" s="14">
        <v>900.0</v>
      </c>
      <c r="E795" s="2" t="s">
        <v>6</v>
      </c>
    </row>
    <row r="796" ht="15.75" customHeight="1">
      <c r="A796" s="12">
        <v>3.0023617E7</v>
      </c>
      <c r="B796" s="4" t="str">
        <f>IFERROR(__xludf.DUMMYFUNCTION("INDEX(SPLIT(C796, "" ""), 1)"),"P002584BLK")</f>
        <v>P002584BLK</v>
      </c>
      <c r="C796" s="13" t="s">
        <v>787</v>
      </c>
      <c r="D796" s="14">
        <v>179.99999999999997</v>
      </c>
      <c r="E796" s="2" t="s">
        <v>6</v>
      </c>
    </row>
    <row r="797" ht="15.75" customHeight="1">
      <c r="A797" s="12">
        <v>3.0023618E7</v>
      </c>
      <c r="B797" s="4" t="str">
        <f>IFERROR(__xludf.DUMMYFUNCTION("INDEX(SPLIT(C797, "" ""), 1)"),"U000394BLK")</f>
        <v>U000394BLK</v>
      </c>
      <c r="C797" s="13" t="s">
        <v>788</v>
      </c>
      <c r="D797" s="14">
        <v>179.99999999999997</v>
      </c>
      <c r="E797" s="2" t="s">
        <v>6</v>
      </c>
    </row>
    <row r="798" ht="15.75" customHeight="1">
      <c r="A798" s="12">
        <v>3.0023619E7</v>
      </c>
      <c r="B798" s="4" t="str">
        <f>IFERROR(__xludf.DUMMYFUNCTION("INDEX(SPLIT(C798, "" ""), 1)"),"U000395BLK")</f>
        <v>U000395BLK</v>
      </c>
      <c r="C798" s="13" t="s">
        <v>789</v>
      </c>
      <c r="D798" s="14">
        <v>1439.9999999999998</v>
      </c>
      <c r="E798" s="2" t="s">
        <v>6</v>
      </c>
    </row>
    <row r="799" ht="15.75" customHeight="1">
      <c r="A799" s="12">
        <v>3.002362E7</v>
      </c>
      <c r="B799" s="4" t="str">
        <f>IFERROR(__xludf.DUMMYFUNCTION("INDEX(SPLIT(C799, "" ""), 1)"),"U000396BLK")</f>
        <v>U000396BLK</v>
      </c>
      <c r="C799" s="13" t="s">
        <v>790</v>
      </c>
      <c r="D799" s="14">
        <v>29.999999999999996</v>
      </c>
      <c r="E799" s="2" t="s">
        <v>6</v>
      </c>
    </row>
    <row r="800" ht="15.75" customHeight="1">
      <c r="A800" s="12">
        <v>3.0023621E7</v>
      </c>
      <c r="B800" s="4" t="str">
        <f>IFERROR(__xludf.DUMMYFUNCTION("INDEX(SPLIT(C800, "" ""), 1)"),"U000397BLK")</f>
        <v>U000397BLK</v>
      </c>
      <c r="C800" s="13" t="s">
        <v>791</v>
      </c>
      <c r="D800" s="14">
        <v>72.0</v>
      </c>
      <c r="E800" s="2" t="s">
        <v>6</v>
      </c>
    </row>
    <row r="801" ht="15.75" customHeight="1">
      <c r="A801" s="12">
        <v>3.0023622E7</v>
      </c>
      <c r="B801" s="4" t="str">
        <f>IFERROR(__xludf.DUMMYFUNCTION("INDEX(SPLIT(C801, "" ""), 1)"),"U000393BLU")</f>
        <v>U000393BLU</v>
      </c>
      <c r="C801" s="13" t="s">
        <v>792</v>
      </c>
      <c r="D801" s="14">
        <v>72.0</v>
      </c>
      <c r="E801" s="2" t="s">
        <v>6</v>
      </c>
    </row>
    <row r="802" ht="15.75" customHeight="1">
      <c r="A802" s="12">
        <v>3.0023623E7</v>
      </c>
      <c r="B802" s="4" t="str">
        <f>IFERROR(__xludf.DUMMYFUNCTION("INDEX(SPLIT(C802, "" ""), 1)"),"U000392BLU")</f>
        <v>U000392BLU</v>
      </c>
      <c r="C802" s="13" t="s">
        <v>793</v>
      </c>
      <c r="D802" s="14">
        <v>899.9999999999999</v>
      </c>
      <c r="E802" s="2" t="s">
        <v>6</v>
      </c>
    </row>
    <row r="803" ht="15.75" customHeight="1">
      <c r="A803" s="12">
        <v>3.0023624E7</v>
      </c>
      <c r="B803" s="4" t="str">
        <f>IFERROR(__xludf.DUMMYFUNCTION("INDEX(SPLIT(C803, "" ""), 1)"),"P002584BLU")</f>
        <v>P002584BLU</v>
      </c>
      <c r="C803" s="13" t="s">
        <v>794</v>
      </c>
      <c r="D803" s="14">
        <v>179.99999999999997</v>
      </c>
      <c r="E803" s="2" t="s">
        <v>6</v>
      </c>
    </row>
    <row r="804" ht="15.75" customHeight="1">
      <c r="A804" s="12">
        <v>3.0023625E7</v>
      </c>
      <c r="B804" s="4" t="str">
        <f>IFERROR(__xludf.DUMMYFUNCTION("INDEX(SPLIT(C804, "" ""), 1)"),"U000394BLU")</f>
        <v>U000394BLU</v>
      </c>
      <c r="C804" s="13" t="s">
        <v>795</v>
      </c>
      <c r="D804" s="14">
        <v>179.99999999999997</v>
      </c>
      <c r="E804" s="2" t="s">
        <v>6</v>
      </c>
    </row>
    <row r="805" ht="15.75" customHeight="1">
      <c r="A805" s="12">
        <v>3.0023626E7</v>
      </c>
      <c r="B805" s="4" t="str">
        <f>IFERROR(__xludf.DUMMYFUNCTION("INDEX(SPLIT(C805, "" ""), 1)"),"U000395BLU")</f>
        <v>U000395BLU</v>
      </c>
      <c r="C805" s="13" t="s">
        <v>796</v>
      </c>
      <c r="D805" s="14">
        <v>1439.9999999999998</v>
      </c>
      <c r="E805" s="2" t="s">
        <v>6</v>
      </c>
    </row>
    <row r="806" ht="15.75" customHeight="1">
      <c r="A806" s="12">
        <v>3.0023627E7</v>
      </c>
      <c r="B806" s="4" t="str">
        <f>IFERROR(__xludf.DUMMYFUNCTION("INDEX(SPLIT(C806, "" ""), 1)"),"U000396BLU")</f>
        <v>U000396BLU</v>
      </c>
      <c r="C806" s="13" t="s">
        <v>797</v>
      </c>
      <c r="D806" s="14">
        <v>29.999999999999996</v>
      </c>
      <c r="E806" s="2" t="s">
        <v>6</v>
      </c>
    </row>
    <row r="807" ht="15.75" customHeight="1">
      <c r="A807" s="12">
        <v>3.0023628E7</v>
      </c>
      <c r="B807" s="4" t="str">
        <f>IFERROR(__xludf.DUMMYFUNCTION("INDEX(SPLIT(C807, "" ""), 1)"),"U000397BLU")</f>
        <v>U000397BLU</v>
      </c>
      <c r="C807" s="13" t="s">
        <v>798</v>
      </c>
      <c r="D807" s="14">
        <v>72.0</v>
      </c>
      <c r="E807" s="2" t="s">
        <v>6</v>
      </c>
    </row>
    <row r="808" ht="15.75" customHeight="1">
      <c r="A808" s="12">
        <v>3.0023629E7</v>
      </c>
      <c r="B808" s="4" t="str">
        <f>IFERROR(__xludf.DUMMYFUNCTION("INDEX(SPLIT(C808, "" ""), 1)"),"U000393GRY")</f>
        <v>U000393GRY</v>
      </c>
      <c r="C808" s="13" t="s">
        <v>799</v>
      </c>
      <c r="D808" s="14">
        <v>72.0</v>
      </c>
      <c r="E808" s="2" t="s">
        <v>6</v>
      </c>
    </row>
    <row r="809" ht="15.75" customHeight="1">
      <c r="A809" s="12">
        <v>3.002363E7</v>
      </c>
      <c r="B809" s="4" t="str">
        <f>IFERROR(__xludf.DUMMYFUNCTION("INDEX(SPLIT(C809, "" ""), 1)"),"U000392GRY")</f>
        <v>U000392GRY</v>
      </c>
      <c r="C809" s="13" t="s">
        <v>800</v>
      </c>
      <c r="D809" s="14">
        <v>899.9999999999999</v>
      </c>
      <c r="E809" s="2" t="s">
        <v>6</v>
      </c>
    </row>
    <row r="810" ht="15.75" customHeight="1">
      <c r="A810" s="12">
        <v>3.0023631E7</v>
      </c>
      <c r="B810" s="4" t="str">
        <f>IFERROR(__xludf.DUMMYFUNCTION("INDEX(SPLIT(C810, "" ""), 1)"),"P002584GRY")</f>
        <v>P002584GRY</v>
      </c>
      <c r="C810" s="13" t="s">
        <v>801</v>
      </c>
      <c r="D810" s="14">
        <v>179.99999999999997</v>
      </c>
      <c r="E810" s="2" t="s">
        <v>6</v>
      </c>
    </row>
    <row r="811" ht="15.75" customHeight="1">
      <c r="A811" s="12">
        <v>3.0023632E7</v>
      </c>
      <c r="B811" s="4" t="str">
        <f>IFERROR(__xludf.DUMMYFUNCTION("INDEX(SPLIT(C811, "" ""), 1)"),"U000394GRY")</f>
        <v>U000394GRY</v>
      </c>
      <c r="C811" s="13" t="s">
        <v>802</v>
      </c>
      <c r="D811" s="14">
        <v>179.99999999999997</v>
      </c>
      <c r="E811" s="2" t="s">
        <v>6</v>
      </c>
    </row>
    <row r="812" ht="15.75" customHeight="1">
      <c r="A812" s="12">
        <v>3.0023633E7</v>
      </c>
      <c r="B812" s="4" t="str">
        <f>IFERROR(__xludf.DUMMYFUNCTION("INDEX(SPLIT(C812, "" ""), 1)"),"U000395GRY")</f>
        <v>U000395GRY</v>
      </c>
      <c r="C812" s="13" t="s">
        <v>803</v>
      </c>
      <c r="D812" s="14">
        <v>1439.9999999999998</v>
      </c>
      <c r="E812" s="2" t="s">
        <v>6</v>
      </c>
    </row>
    <row r="813" ht="15.75" customHeight="1">
      <c r="A813" s="12">
        <v>3.0023634E7</v>
      </c>
      <c r="B813" s="4" t="str">
        <f>IFERROR(__xludf.DUMMYFUNCTION("INDEX(SPLIT(C813, "" ""), 1)"),"U000396GRY")</f>
        <v>U000396GRY</v>
      </c>
      <c r="C813" s="13" t="s">
        <v>804</v>
      </c>
      <c r="D813" s="14">
        <v>29.999999999999996</v>
      </c>
      <c r="E813" s="2" t="s">
        <v>6</v>
      </c>
    </row>
    <row r="814" ht="15.75" customHeight="1">
      <c r="A814" s="12">
        <v>3.0023635E7</v>
      </c>
      <c r="B814" s="4" t="str">
        <f>IFERROR(__xludf.DUMMYFUNCTION("INDEX(SPLIT(C814, "" ""), 1)"),"U000397GRY")</f>
        <v>U000397GRY</v>
      </c>
      <c r="C814" s="13" t="s">
        <v>805</v>
      </c>
      <c r="D814" s="13"/>
      <c r="E814" s="2" t="s">
        <v>6</v>
      </c>
    </row>
    <row r="815" ht="15.75" customHeight="1">
      <c r="A815" s="12">
        <v>3.700297E7</v>
      </c>
      <c r="B815" s="4" t="str">
        <f>IFERROR(__xludf.DUMMYFUNCTION("INDEX(SPLIT(C815, "" ""), 1)"),"P002598")</f>
        <v>P002598</v>
      </c>
      <c r="C815" s="13" t="s">
        <v>806</v>
      </c>
      <c r="D815" s="14">
        <v>300.0</v>
      </c>
      <c r="E815" s="2" t="s">
        <v>6</v>
      </c>
    </row>
    <row r="816" ht="15.75" customHeight="1">
      <c r="A816" s="12">
        <v>4.0013723E7</v>
      </c>
      <c r="B816" s="4" t="str">
        <f>IFERROR(__xludf.DUMMYFUNCTION("INDEX(SPLIT(C816, "" ""), 1)"),"CH-5608HGR")</f>
        <v>CH-5608HGR</v>
      </c>
      <c r="C816" s="13" t="s">
        <v>807</v>
      </c>
      <c r="D816" s="14">
        <v>18.0</v>
      </c>
      <c r="E816" s="2" t="s">
        <v>6</v>
      </c>
    </row>
    <row r="817" ht="15.75" customHeight="1">
      <c r="A817" s="12">
        <v>4.0013817E7</v>
      </c>
      <c r="B817" s="4" t="str">
        <f>IFERROR(__xludf.DUMMYFUNCTION("INDEX(SPLIT(C817, "" ""), 1)"),"CH-5608HGBLK")</f>
        <v>CH-5608HGBLK</v>
      </c>
      <c r="C817" s="13" t="s">
        <v>808</v>
      </c>
      <c r="D817" s="14">
        <v>18.0</v>
      </c>
      <c r="E817" s="2" t="s">
        <v>6</v>
      </c>
    </row>
    <row r="818" ht="15.75" customHeight="1">
      <c r="A818" s="12">
        <v>4.0013819E7</v>
      </c>
      <c r="B818" s="4" t="str">
        <f>IFERROR(__xludf.DUMMYFUNCTION("INDEX(SPLIT(C818, "" ""), 1)"),"CH-5608HGGRY")</f>
        <v>CH-5608HGGRY</v>
      </c>
      <c r="C818" s="13" t="s">
        <v>809</v>
      </c>
      <c r="D818" s="14">
        <v>18.0</v>
      </c>
      <c r="E818" s="2" t="s">
        <v>6</v>
      </c>
    </row>
    <row r="819" ht="15.75" customHeight="1">
      <c r="A819" s="12">
        <v>4.0013821E7</v>
      </c>
      <c r="B819" s="4" t="str">
        <f>IFERROR(__xludf.DUMMYFUNCTION("INDEX(SPLIT(C819, "" ""), 1)"),"CH-5608HGBLU")</f>
        <v>CH-5608HGBLU</v>
      </c>
      <c r="C819" s="13" t="s">
        <v>810</v>
      </c>
      <c r="D819" s="14">
        <v>18.0</v>
      </c>
      <c r="E819" s="2" t="s">
        <v>6</v>
      </c>
    </row>
    <row r="820" ht="15.75" customHeight="1">
      <c r="A820" s="12">
        <v>1.0028465E7</v>
      </c>
      <c r="B820" s="4" t="str">
        <f>IFERROR(__xludf.DUMMYFUNCTION("INDEX(SPLIT(C820, "" ""), 1)"),"P000645")</f>
        <v>P000645</v>
      </c>
      <c r="C820" s="12" t="s">
        <v>811</v>
      </c>
      <c r="D820" s="13"/>
      <c r="E820" s="2" t="s">
        <v>6</v>
      </c>
    </row>
    <row r="821" ht="15.75" customHeight="1">
      <c r="A821" s="12">
        <v>1.0030485E7</v>
      </c>
      <c r="B821" s="4" t="str">
        <f>IFERROR(__xludf.DUMMYFUNCTION("INDEX(SPLIT(C821, "" ""), 1)"),"P002694")</f>
        <v>P002694</v>
      </c>
      <c r="C821" s="12" t="s">
        <v>812</v>
      </c>
      <c r="D821" s="13"/>
      <c r="E821" s="2" t="s">
        <v>6</v>
      </c>
    </row>
    <row r="822" ht="15.75" customHeight="1">
      <c r="A822" s="12">
        <v>1.0030761E7</v>
      </c>
      <c r="B822" s="4" t="str">
        <f>IFERROR(__xludf.DUMMYFUNCTION("INDEX(SPLIT(C822, "" ""), 1)"),"P002732")</f>
        <v>P002732</v>
      </c>
      <c r="C822" s="12" t="s">
        <v>813</v>
      </c>
      <c r="D822" s="13"/>
      <c r="E822" s="2" t="s">
        <v>6</v>
      </c>
    </row>
    <row r="823" ht="15.75" customHeight="1">
      <c r="A823" s="12">
        <v>1.0030763E7</v>
      </c>
      <c r="B823" s="4" t="str">
        <f>IFERROR(__xludf.DUMMYFUNCTION("INDEX(SPLIT(C823, "" ""), 1)"),"P002733")</f>
        <v>P002733</v>
      </c>
      <c r="C823" s="12" t="s">
        <v>814</v>
      </c>
      <c r="D823" s="13"/>
      <c r="E823" s="2" t="s">
        <v>6</v>
      </c>
    </row>
    <row r="824" ht="15.75" customHeight="1">
      <c r="A824" s="12">
        <v>1.0030764E7</v>
      </c>
      <c r="B824" s="4" t="str">
        <f>IFERROR(__xludf.DUMMYFUNCTION("INDEX(SPLIT(C824, "" ""), 1)"),"P002734")</f>
        <v>P002734</v>
      </c>
      <c r="C824" s="12" t="s">
        <v>815</v>
      </c>
      <c r="D824" s="13"/>
      <c r="E824" s="2" t="s">
        <v>6</v>
      </c>
    </row>
    <row r="825" ht="15.75" customHeight="1">
      <c r="A825" s="12">
        <v>1.0030768E7</v>
      </c>
      <c r="B825" s="4" t="str">
        <f>IFERROR(__xludf.DUMMYFUNCTION("INDEX(SPLIT(C825, "" ""), 1)"),"P002801")</f>
        <v>P002801</v>
      </c>
      <c r="C825" s="12" t="s">
        <v>816</v>
      </c>
      <c r="D825" s="13"/>
      <c r="E825" s="2" t="s">
        <v>6</v>
      </c>
    </row>
    <row r="826" ht="15.75" customHeight="1">
      <c r="A826" s="12">
        <v>1.0030772E7</v>
      </c>
      <c r="B826" s="4" t="str">
        <f>IFERROR(__xludf.DUMMYFUNCTION("INDEX(SPLIT(C826, "" ""), 1)"),"P002742")</f>
        <v>P002742</v>
      </c>
      <c r="C826" s="12" t="s">
        <v>817</v>
      </c>
      <c r="D826" s="13"/>
      <c r="E826" s="2" t="s">
        <v>6</v>
      </c>
    </row>
    <row r="827" ht="15.75" customHeight="1">
      <c r="A827" s="12">
        <v>1.0030773E7</v>
      </c>
      <c r="B827" s="4" t="str">
        <f>IFERROR(__xludf.DUMMYFUNCTION("INDEX(SPLIT(C827, "" ""), 1)"),"P002744")</f>
        <v>P002744</v>
      </c>
      <c r="C827" s="12" t="s">
        <v>818</v>
      </c>
      <c r="D827" s="13"/>
      <c r="E827" s="2" t="s">
        <v>6</v>
      </c>
    </row>
    <row r="828" ht="15.75" customHeight="1">
      <c r="A828" s="12">
        <v>1.0030775E7</v>
      </c>
      <c r="B828" s="4" t="str">
        <f>IFERROR(__xludf.DUMMYFUNCTION("INDEX(SPLIT(C828, "" ""), 1)"),"P002746")</f>
        <v>P002746</v>
      </c>
      <c r="C828" s="12" t="s">
        <v>819</v>
      </c>
      <c r="D828" s="13"/>
      <c r="E828" s="2" t="s">
        <v>6</v>
      </c>
    </row>
    <row r="829" ht="15.75" customHeight="1">
      <c r="A829" s="12">
        <v>1.0030776E7</v>
      </c>
      <c r="B829" s="4" t="str">
        <f>IFERROR(__xludf.DUMMYFUNCTION("INDEX(SPLIT(C829, "" ""), 1)"),"P002747")</f>
        <v>P002747</v>
      </c>
      <c r="C829" s="12" t="s">
        <v>820</v>
      </c>
      <c r="D829" s="13"/>
      <c r="E829" s="2" t="s">
        <v>6</v>
      </c>
    </row>
    <row r="830" ht="15.75" customHeight="1">
      <c r="A830" s="12">
        <v>1.0030777E7</v>
      </c>
      <c r="B830" s="4" t="str">
        <f>IFERROR(__xludf.DUMMYFUNCTION("INDEX(SPLIT(C830, "" ""), 1)"),"P002748")</f>
        <v>P002748</v>
      </c>
      <c r="C830" s="12" t="s">
        <v>821</v>
      </c>
      <c r="D830" s="13"/>
      <c r="E830" s="2" t="s">
        <v>6</v>
      </c>
    </row>
    <row r="831" ht="15.75" customHeight="1">
      <c r="A831" s="12">
        <v>1.0030778E7</v>
      </c>
      <c r="B831" s="4" t="str">
        <f>IFERROR(__xludf.DUMMYFUNCTION("INDEX(SPLIT(C831, "" ""), 1)"),"P002749")</f>
        <v>P002749</v>
      </c>
      <c r="C831" s="12" t="s">
        <v>822</v>
      </c>
      <c r="D831" s="13"/>
      <c r="E831" s="2" t="s">
        <v>6</v>
      </c>
    </row>
    <row r="832" ht="15.75" customHeight="1">
      <c r="A832" s="12">
        <v>1.0030779E7</v>
      </c>
      <c r="B832" s="4" t="str">
        <f>IFERROR(__xludf.DUMMYFUNCTION("INDEX(SPLIT(C832, "" ""), 1)"),"P002750")</f>
        <v>P002750</v>
      </c>
      <c r="C832" s="12" t="s">
        <v>823</v>
      </c>
      <c r="D832" s="13"/>
      <c r="E832" s="2" t="s">
        <v>6</v>
      </c>
    </row>
    <row r="833" ht="15.75" customHeight="1">
      <c r="A833" s="12">
        <v>1.0030781E7</v>
      </c>
      <c r="B833" s="4" t="str">
        <f>IFERROR(__xludf.DUMMYFUNCTION("INDEX(SPLIT(C833, "" ""), 1)"),"P002752")</f>
        <v>P002752</v>
      </c>
      <c r="C833" s="12" t="s">
        <v>824</v>
      </c>
      <c r="D833" s="13"/>
      <c r="E833" s="2" t="s">
        <v>6</v>
      </c>
    </row>
    <row r="834" ht="15.75" customHeight="1">
      <c r="A834" s="12">
        <v>1.0034188E7</v>
      </c>
      <c r="B834" s="4" t="str">
        <f>IFERROR(__xludf.DUMMYFUNCTION("INDEX(SPLIT(C834, "" ""), 1)"),"P002956")</f>
        <v>P002956</v>
      </c>
      <c r="C834" s="12" t="s">
        <v>825</v>
      </c>
      <c r="D834" s="13"/>
      <c r="E834" s="2" t="s">
        <v>6</v>
      </c>
    </row>
    <row r="835" ht="15.75" customHeight="1">
      <c r="A835" s="12">
        <v>1.0034189E7</v>
      </c>
      <c r="B835" s="4" t="str">
        <f>IFERROR(__xludf.DUMMYFUNCTION("INDEX(SPLIT(C835, "" ""), 1)"),"P002957")</f>
        <v>P002957</v>
      </c>
      <c r="C835" s="12" t="s">
        <v>826</v>
      </c>
      <c r="D835" s="13"/>
      <c r="E835" s="2" t="s">
        <v>6</v>
      </c>
    </row>
    <row r="836" ht="15.75" customHeight="1">
      <c r="A836" s="12">
        <v>1.0034192E7</v>
      </c>
      <c r="B836" s="4" t="str">
        <f>IFERROR(__xludf.DUMMYFUNCTION("INDEX(SPLIT(C836, "" ""), 1)"),"P002938")</f>
        <v>P002938</v>
      </c>
      <c r="C836" s="12" t="s">
        <v>827</v>
      </c>
      <c r="D836" s="13"/>
      <c r="E836" s="2" t="s">
        <v>6</v>
      </c>
    </row>
    <row r="837" ht="15.75" customHeight="1">
      <c r="A837" s="12">
        <v>1.0034193E7</v>
      </c>
      <c r="B837" s="4" t="str">
        <f>IFERROR(__xludf.DUMMYFUNCTION("INDEX(SPLIT(C837, "" ""), 1)"),"P003225")</f>
        <v>P003225</v>
      </c>
      <c r="C837" s="12" t="s">
        <v>828</v>
      </c>
      <c r="D837" s="13"/>
      <c r="E837" s="2" t="s">
        <v>6</v>
      </c>
    </row>
    <row r="838" ht="15.75" customHeight="1">
      <c r="A838" s="12">
        <v>1.0034194E7</v>
      </c>
      <c r="B838" s="4" t="str">
        <f>IFERROR(__xludf.DUMMYFUNCTION("INDEX(SPLIT(C838, "" ""), 1)"),"P000952")</f>
        <v>P000952</v>
      </c>
      <c r="C838" s="12" t="s">
        <v>829</v>
      </c>
      <c r="D838" s="13"/>
      <c r="E838" s="2" t="s">
        <v>6</v>
      </c>
    </row>
    <row r="839" ht="15.75" customHeight="1">
      <c r="A839" s="12">
        <v>1.0034385E7</v>
      </c>
      <c r="B839" s="4" t="str">
        <f>IFERROR(__xludf.DUMMYFUNCTION("INDEX(SPLIT(C839, "" ""), 1)"),"P002951")</f>
        <v>P002951</v>
      </c>
      <c r="C839" s="12" t="s">
        <v>830</v>
      </c>
      <c r="D839" s="13"/>
      <c r="E839" s="2" t="s">
        <v>6</v>
      </c>
    </row>
    <row r="840" ht="15.75" customHeight="1">
      <c r="A840" s="12">
        <v>1.0034386E7</v>
      </c>
      <c r="B840" s="4" t="str">
        <f>IFERROR(__xludf.DUMMYFUNCTION("INDEX(SPLIT(C840, "" ""), 1)"),"P002952")</f>
        <v>P002952</v>
      </c>
      <c r="C840" s="12" t="s">
        <v>831</v>
      </c>
      <c r="D840" s="13"/>
      <c r="E840" s="2" t="s">
        <v>6</v>
      </c>
    </row>
    <row r="841" ht="15.75" customHeight="1">
      <c r="A841" s="12">
        <v>1.0034387E7</v>
      </c>
      <c r="B841" s="4" t="str">
        <f>IFERROR(__xludf.DUMMYFUNCTION("INDEX(SPLIT(C841, "" ""), 1)"),"P002953")</f>
        <v>P002953</v>
      </c>
      <c r="C841" s="12" t="s">
        <v>832</v>
      </c>
      <c r="D841" s="13"/>
      <c r="E841" s="2" t="s">
        <v>6</v>
      </c>
    </row>
    <row r="842" ht="15.75" customHeight="1">
      <c r="A842" s="12">
        <v>1.0034388E7</v>
      </c>
      <c r="B842" s="4" t="str">
        <f>IFERROR(__xludf.DUMMYFUNCTION("INDEX(SPLIT(C842, "" ""), 1)"),"P002954")</f>
        <v>P002954</v>
      </c>
      <c r="C842" s="12" t="s">
        <v>833</v>
      </c>
      <c r="D842" s="13"/>
      <c r="E842" s="2" t="s">
        <v>6</v>
      </c>
    </row>
    <row r="843" ht="15.75" customHeight="1">
      <c r="A843" s="12">
        <v>1.0034389E7</v>
      </c>
      <c r="B843" s="4" t="str">
        <f>IFERROR(__xludf.DUMMYFUNCTION("INDEX(SPLIT(C843, "" ""), 1)"),"P002955")</f>
        <v>P002955</v>
      </c>
      <c r="C843" s="12" t="s">
        <v>834</v>
      </c>
      <c r="D843" s="13"/>
      <c r="E843" s="2" t="s">
        <v>6</v>
      </c>
    </row>
    <row r="844" ht="15.75" customHeight="1">
      <c r="A844" s="12">
        <v>2.000429E7</v>
      </c>
      <c r="B844" s="4" t="str">
        <f>IFERROR(__xludf.DUMMYFUNCTION("INDEX(SPLIT(C844, "" ""), 1)"),"P002758")</f>
        <v>P002758</v>
      </c>
      <c r="C844" s="12" t="s">
        <v>835</v>
      </c>
      <c r="D844" s="13"/>
      <c r="E844" s="2" t="s">
        <v>6</v>
      </c>
    </row>
    <row r="845" ht="15.75" customHeight="1">
      <c r="A845" s="12">
        <v>2.0004296E7</v>
      </c>
      <c r="B845" s="4" t="str">
        <f>IFERROR(__xludf.DUMMYFUNCTION("INDEX(SPLIT(C845, "" ""), 1)"),"P002759")</f>
        <v>P002759</v>
      </c>
      <c r="C845" s="12" t="s">
        <v>836</v>
      </c>
      <c r="D845" s="13"/>
      <c r="E845" s="2" t="s">
        <v>6</v>
      </c>
    </row>
    <row r="846" ht="15.75" customHeight="1">
      <c r="A846" s="12">
        <v>2.0004937E7</v>
      </c>
      <c r="B846" s="4" t="str">
        <f>IFERROR(__xludf.DUMMYFUNCTION("INDEX(SPLIT(C846, "" ""), 1)"),"PM030252")</f>
        <v>PM030252</v>
      </c>
      <c r="C846" s="12" t="s">
        <v>837</v>
      </c>
      <c r="D846" s="13"/>
      <c r="E846" s="2" t="s">
        <v>6</v>
      </c>
    </row>
    <row r="847" ht="15.75" customHeight="1">
      <c r="A847" s="12">
        <v>2.0004938E7</v>
      </c>
      <c r="B847" s="4" t="str">
        <f>IFERROR(__xludf.DUMMYFUNCTION("INDEX(SPLIT(C847, "" ""), 1)"),"PM030253")</f>
        <v>PM030253</v>
      </c>
      <c r="C847" s="12" t="s">
        <v>838</v>
      </c>
      <c r="D847" s="13"/>
      <c r="E847" s="2" t="s">
        <v>6</v>
      </c>
    </row>
    <row r="848" ht="15.75" customHeight="1">
      <c r="A848" s="12">
        <v>2.0004941E7</v>
      </c>
      <c r="B848" s="4" t="str">
        <f>IFERROR(__xludf.DUMMYFUNCTION("INDEX(SPLIT(C848, "" ""), 1)"),"PM036063")</f>
        <v>PM036063</v>
      </c>
      <c r="C848" s="12" t="s">
        <v>839</v>
      </c>
      <c r="D848" s="13"/>
      <c r="E848" s="2" t="s">
        <v>6</v>
      </c>
    </row>
    <row r="849" ht="15.75" customHeight="1">
      <c r="A849" s="12">
        <v>2.0004947E7</v>
      </c>
      <c r="B849" s="4" t="str">
        <f>IFERROR(__xludf.DUMMYFUNCTION("INDEX(SPLIT(C849, "" ""), 1)"),"PM080430")</f>
        <v>PM080430</v>
      </c>
      <c r="C849" s="12" t="s">
        <v>840</v>
      </c>
      <c r="D849" s="13"/>
      <c r="E849" s="2" t="s">
        <v>6</v>
      </c>
    </row>
    <row r="850" ht="15.75" customHeight="1">
      <c r="A850" s="12">
        <v>2.0004954E7</v>
      </c>
      <c r="B850" s="4" t="str">
        <f>IFERROR(__xludf.DUMMYFUNCTION("INDEX(SPLIT(C850, "" ""), 1)"),"PM050227")</f>
        <v>PM050227</v>
      </c>
      <c r="C850" s="12" t="s">
        <v>841</v>
      </c>
      <c r="D850" s="13"/>
      <c r="E850" s="2" t="s">
        <v>6</v>
      </c>
    </row>
    <row r="851" ht="15.75" customHeight="1">
      <c r="A851" s="12">
        <v>2.0004957E7</v>
      </c>
      <c r="B851" s="4" t="str">
        <f>IFERROR(__xludf.DUMMYFUNCTION("INDEX(SPLIT(C851, "" ""), 1)"),"PM050293")</f>
        <v>PM050293</v>
      </c>
      <c r="C851" s="12" t="s">
        <v>842</v>
      </c>
      <c r="D851" s="13"/>
      <c r="E851" s="2" t="s">
        <v>6</v>
      </c>
    </row>
    <row r="852" ht="15.75" customHeight="1">
      <c r="A852" s="12">
        <v>2.0004958E7</v>
      </c>
      <c r="B852" s="4" t="str">
        <f>IFERROR(__xludf.DUMMYFUNCTION("INDEX(SPLIT(C852, "" ""), 1)"),"PM050294")</f>
        <v>PM050294</v>
      </c>
      <c r="C852" s="12" t="s">
        <v>843</v>
      </c>
      <c r="D852" s="13"/>
      <c r="E852" s="2" t="s">
        <v>6</v>
      </c>
    </row>
    <row r="853" ht="15.75" customHeight="1">
      <c r="A853" s="12">
        <v>2.0004959E7</v>
      </c>
      <c r="B853" s="4" t="str">
        <f>IFERROR(__xludf.DUMMYFUNCTION("INDEX(SPLIT(C853, "" ""), 1)"),"PM050295")</f>
        <v>PM050295</v>
      </c>
      <c r="C853" s="12" t="s">
        <v>844</v>
      </c>
      <c r="D853" s="13"/>
      <c r="E853" s="2" t="s">
        <v>6</v>
      </c>
    </row>
    <row r="854" ht="15.75" customHeight="1">
      <c r="A854" s="12">
        <v>2.0004977E7</v>
      </c>
      <c r="B854" s="4" t="str">
        <f>IFERROR(__xludf.DUMMYFUNCTION("INDEX(SPLIT(C854, "" ""), 1)"),"PM040150")</f>
        <v>PM040150</v>
      </c>
      <c r="C854" s="12" t="s">
        <v>845</v>
      </c>
      <c r="D854" s="13"/>
      <c r="E854" s="2" t="s">
        <v>6</v>
      </c>
    </row>
    <row r="855" ht="15.75" customHeight="1">
      <c r="A855" s="12">
        <v>2.0004988E7</v>
      </c>
      <c r="B855" s="4" t="str">
        <f>IFERROR(__xludf.DUMMYFUNCTION("INDEX(SPLIT(C855, "" ""), 1)"),"PM080428")</f>
        <v>PM080428</v>
      </c>
      <c r="C855" s="12" t="s">
        <v>846</v>
      </c>
      <c r="D855" s="13"/>
      <c r="E855" s="2" t="s">
        <v>6</v>
      </c>
    </row>
    <row r="856" ht="15.75" customHeight="1">
      <c r="A856" s="12">
        <v>2.0004989E7</v>
      </c>
      <c r="B856" s="4" t="str">
        <f>IFERROR(__xludf.DUMMYFUNCTION("INDEX(SPLIT(C856, "" ""), 1)"),"PM080429")</f>
        <v>PM080429</v>
      </c>
      <c r="C856" s="12" t="s">
        <v>847</v>
      </c>
      <c r="D856" s="13"/>
      <c r="E856" s="2" t="s">
        <v>6</v>
      </c>
    </row>
    <row r="857" ht="15.75" customHeight="1">
      <c r="A857" s="12">
        <v>2.0005001E7</v>
      </c>
      <c r="B857" s="4" t="str">
        <f>IFERROR(__xludf.DUMMYFUNCTION("INDEX(SPLIT(C857, "" ""), 1)"),"PM090140")</f>
        <v>PM090140</v>
      </c>
      <c r="C857" s="12" t="s">
        <v>848</v>
      </c>
      <c r="D857" s="13"/>
      <c r="E857" s="2" t="s">
        <v>6</v>
      </c>
    </row>
    <row r="858" ht="15.75" customHeight="1">
      <c r="A858" s="12">
        <v>2.000503E7</v>
      </c>
      <c r="B858" s="4" t="str">
        <f>IFERROR(__xludf.DUMMYFUNCTION("INDEX(SPLIT(C858, "" ""), 1)"),"PM990001")</f>
        <v>PM990001</v>
      </c>
      <c r="C858" s="12" t="s">
        <v>121</v>
      </c>
      <c r="D858" s="13"/>
      <c r="E858" s="2" t="s">
        <v>6</v>
      </c>
    </row>
    <row r="859" ht="15.75" customHeight="1">
      <c r="A859" s="12">
        <v>2.0005031E7</v>
      </c>
      <c r="B859" s="4" t="str">
        <f>IFERROR(__xludf.DUMMYFUNCTION("INDEX(SPLIT(C859, "" ""), 1)"),"PM990002")</f>
        <v>PM990002</v>
      </c>
      <c r="C859" s="12" t="s">
        <v>119</v>
      </c>
      <c r="D859" s="13"/>
      <c r="E859" s="2" t="s">
        <v>6</v>
      </c>
    </row>
    <row r="860" ht="15.75" customHeight="1">
      <c r="A860" s="12">
        <v>2.0005032E7</v>
      </c>
      <c r="B860" s="4" t="str">
        <f>IFERROR(__xludf.DUMMYFUNCTION("INDEX(SPLIT(C860, "" ""), 1)"),"PM990003")</f>
        <v>PM990003</v>
      </c>
      <c r="C860" s="12" t="s">
        <v>120</v>
      </c>
      <c r="D860" s="13"/>
      <c r="E860" s="2" t="s">
        <v>6</v>
      </c>
    </row>
    <row r="861" ht="15.75" customHeight="1">
      <c r="A861" s="12">
        <v>2.0005251E7</v>
      </c>
      <c r="B861" s="4" t="str">
        <f>IFERROR(__xludf.DUMMYFUNCTION("INDEX(SPLIT(C861, "" ""), 1)"),"PM080497")</f>
        <v>PM080497</v>
      </c>
      <c r="C861" s="12" t="s">
        <v>849</v>
      </c>
      <c r="D861" s="13"/>
      <c r="E861" s="2" t="s">
        <v>6</v>
      </c>
    </row>
    <row r="862" ht="15.75" customHeight="1">
      <c r="A862" s="12">
        <v>2.0005252E7</v>
      </c>
      <c r="B862" s="4" t="str">
        <f>IFERROR(__xludf.DUMMYFUNCTION("INDEX(SPLIT(C862, "" ""), 1)"),"PM080498")</f>
        <v>PM080498</v>
      </c>
      <c r="C862" s="12" t="s">
        <v>850</v>
      </c>
      <c r="D862" s="13"/>
      <c r="E862" s="2" t="s">
        <v>6</v>
      </c>
    </row>
    <row r="863" ht="15.75" customHeight="1">
      <c r="A863" s="12">
        <v>2.0005253E7</v>
      </c>
      <c r="B863" s="4" t="str">
        <f>IFERROR(__xludf.DUMMYFUNCTION("INDEX(SPLIT(C863, "" ""), 1)"),"PM080499")</f>
        <v>PM080499</v>
      </c>
      <c r="C863" s="12" t="s">
        <v>851</v>
      </c>
      <c r="D863" s="13"/>
      <c r="E863" s="2" t="s">
        <v>6</v>
      </c>
    </row>
    <row r="864" ht="15.75" customHeight="1">
      <c r="A864" s="12">
        <v>2.0005254E7</v>
      </c>
      <c r="B864" s="4" t="str">
        <f>IFERROR(__xludf.DUMMYFUNCTION("INDEX(SPLIT(C864, "" ""), 1)"),"PM080500")</f>
        <v>PM080500</v>
      </c>
      <c r="C864" s="12" t="s">
        <v>852</v>
      </c>
      <c r="D864" s="13"/>
      <c r="E864" s="2" t="s">
        <v>6</v>
      </c>
    </row>
    <row r="865" ht="15.75" customHeight="1">
      <c r="A865" s="12">
        <v>2.0005255E7</v>
      </c>
      <c r="B865" s="4" t="str">
        <f>IFERROR(__xludf.DUMMYFUNCTION("INDEX(SPLIT(C865, "" ""), 1)"),"PM080501")</f>
        <v>PM080501</v>
      </c>
      <c r="C865" s="12" t="s">
        <v>853</v>
      </c>
      <c r="D865" s="13"/>
      <c r="E865" s="2" t="s">
        <v>6</v>
      </c>
    </row>
    <row r="866" ht="15.75" customHeight="1">
      <c r="A866" s="12">
        <v>2.0005256E7</v>
      </c>
      <c r="B866" s="4" t="str">
        <f>IFERROR(__xludf.DUMMYFUNCTION("INDEX(SPLIT(C866, "" ""), 1)"),"PM080502")</f>
        <v>PM080502</v>
      </c>
      <c r="C866" s="12" t="s">
        <v>854</v>
      </c>
      <c r="D866" s="13"/>
      <c r="E866" s="2" t="s">
        <v>6</v>
      </c>
    </row>
    <row r="867" ht="15.75" customHeight="1">
      <c r="A867" s="12">
        <v>2.0005257E7</v>
      </c>
      <c r="B867" s="4" t="str">
        <f>IFERROR(__xludf.DUMMYFUNCTION("INDEX(SPLIT(C867, "" ""), 1)"),"PM080503")</f>
        <v>PM080503</v>
      </c>
      <c r="C867" s="12" t="s">
        <v>855</v>
      </c>
      <c r="D867" s="13"/>
      <c r="E867" s="2" t="s">
        <v>6</v>
      </c>
    </row>
    <row r="868" ht="15.75" customHeight="1">
      <c r="A868" s="12">
        <v>2.0005258E7</v>
      </c>
      <c r="B868" s="4" t="str">
        <f>IFERROR(__xludf.DUMMYFUNCTION("INDEX(SPLIT(C868, "" ""), 1)"),"PM080504")</f>
        <v>PM080504</v>
      </c>
      <c r="C868" s="12" t="s">
        <v>856</v>
      </c>
      <c r="D868" s="13"/>
      <c r="E868" s="2" t="s">
        <v>6</v>
      </c>
    </row>
    <row r="869" ht="15.75" customHeight="1">
      <c r="A869" s="12">
        <v>2.0005259E7</v>
      </c>
      <c r="B869" s="4" t="str">
        <f>IFERROR(__xludf.DUMMYFUNCTION("INDEX(SPLIT(C869, "" ""), 1)"),"PM080505")</f>
        <v>PM080505</v>
      </c>
      <c r="C869" s="12" t="s">
        <v>857</v>
      </c>
      <c r="D869" s="13"/>
      <c r="E869" s="2" t="s">
        <v>6</v>
      </c>
    </row>
    <row r="870" ht="15.75" customHeight="1">
      <c r="A870" s="12">
        <v>3.0022112E7</v>
      </c>
      <c r="B870" s="4" t="str">
        <f>IFERROR(__xludf.DUMMYFUNCTION("INDEX(SPLIT(C870, "" ""), 1)"),"U000433")</f>
        <v>U000433</v>
      </c>
      <c r="C870" s="12" t="s">
        <v>858</v>
      </c>
      <c r="D870" s="14">
        <v>160.0</v>
      </c>
      <c r="E870" s="2" t="s">
        <v>6</v>
      </c>
    </row>
    <row r="871" ht="15.75" customHeight="1">
      <c r="A871" s="12">
        <v>3.0022113E7</v>
      </c>
      <c r="B871" s="4" t="str">
        <f>IFERROR(__xludf.DUMMYFUNCTION("INDEX(SPLIT(C871, "" ""), 1)"),"U000433")</f>
        <v>U000433</v>
      </c>
      <c r="C871" s="12" t="s">
        <v>859</v>
      </c>
      <c r="D871" s="14">
        <v>15.0</v>
      </c>
      <c r="E871" s="2" t="s">
        <v>6</v>
      </c>
    </row>
    <row r="872" ht="15.75" customHeight="1">
      <c r="A872" s="12">
        <v>3.0022114E7</v>
      </c>
      <c r="B872" s="4" t="str">
        <f>IFERROR(__xludf.DUMMYFUNCTION("INDEX(SPLIT(C872, "" ""), 1)"),"U000433")</f>
        <v>U000433</v>
      </c>
      <c r="C872" s="12" t="s">
        <v>860</v>
      </c>
      <c r="D872" s="14">
        <v>10.285714285714286</v>
      </c>
      <c r="E872" s="2" t="s">
        <v>6</v>
      </c>
    </row>
    <row r="873" ht="15.75" customHeight="1">
      <c r="A873" s="12">
        <v>3.0022115E7</v>
      </c>
      <c r="B873" s="4" t="str">
        <f>IFERROR(__xludf.DUMMYFUNCTION("INDEX(SPLIT(C873, "" ""), 1)"),"P002732")</f>
        <v>P002732</v>
      </c>
      <c r="C873" s="12" t="s">
        <v>861</v>
      </c>
      <c r="D873" s="14">
        <v>360.0</v>
      </c>
      <c r="E873" s="2" t="s">
        <v>6</v>
      </c>
    </row>
    <row r="874" ht="15.75" customHeight="1">
      <c r="A874" s="12">
        <v>3.0022116E7</v>
      </c>
      <c r="B874" s="4" t="str">
        <f>IFERROR(__xludf.DUMMYFUNCTION("INDEX(SPLIT(C874, "" ""), 1)"),"P002732")</f>
        <v>P002732</v>
      </c>
      <c r="C874" s="12" t="s">
        <v>862</v>
      </c>
      <c r="D874" s="14">
        <v>200.0</v>
      </c>
      <c r="E874" s="2" t="s">
        <v>6</v>
      </c>
    </row>
    <row r="875" ht="15.75" customHeight="1">
      <c r="A875" s="12">
        <v>3.0022117E7</v>
      </c>
      <c r="B875" s="4" t="str">
        <f>IFERROR(__xludf.DUMMYFUNCTION("INDEX(SPLIT(C875, "" ""), 1)"),"P002732")</f>
        <v>P002732</v>
      </c>
      <c r="C875" s="12" t="s">
        <v>863</v>
      </c>
      <c r="D875" s="13"/>
      <c r="E875" s="2" t="s">
        <v>6</v>
      </c>
    </row>
    <row r="876" ht="15.75" customHeight="1">
      <c r="A876" s="12">
        <v>3.0022119E7</v>
      </c>
      <c r="B876" s="4" t="str">
        <f>IFERROR(__xludf.DUMMYFUNCTION("INDEX(SPLIT(C876, "" ""), 1)"),"P002733")</f>
        <v>P002733</v>
      </c>
      <c r="C876" s="12" t="s">
        <v>864</v>
      </c>
      <c r="D876" s="14">
        <v>400.0</v>
      </c>
      <c r="E876" s="2" t="s">
        <v>6</v>
      </c>
    </row>
    <row r="877" ht="15.75" customHeight="1">
      <c r="A877" s="12">
        <v>3.002212E7</v>
      </c>
      <c r="B877" s="4" t="str">
        <f>IFERROR(__xludf.DUMMYFUNCTION("INDEX(SPLIT(C877, "" ""), 1)"),"P002733")</f>
        <v>P002733</v>
      </c>
      <c r="C877" s="12" t="s">
        <v>865</v>
      </c>
      <c r="D877" s="13"/>
      <c r="E877" s="2" t="s">
        <v>6</v>
      </c>
    </row>
    <row r="878" ht="15.75" customHeight="1">
      <c r="A878" s="12">
        <v>3.0022121E7</v>
      </c>
      <c r="B878" s="4" t="str">
        <f>IFERROR(__xludf.DUMMYFUNCTION("INDEX(SPLIT(C878, "" ""), 1)"),"P002734")</f>
        <v>P002734</v>
      </c>
      <c r="C878" s="12" t="s">
        <v>866</v>
      </c>
      <c r="D878" s="14">
        <v>133.33333333333334</v>
      </c>
      <c r="E878" s="2" t="s">
        <v>6</v>
      </c>
    </row>
    <row r="879" ht="15.75" customHeight="1">
      <c r="A879" s="12">
        <v>3.002213E7</v>
      </c>
      <c r="B879" s="4" t="str">
        <f>IFERROR(__xludf.DUMMYFUNCTION("INDEX(SPLIT(C879, "" ""), 1)"),"P002801")</f>
        <v>P002801</v>
      </c>
      <c r="C879" s="12" t="s">
        <v>867</v>
      </c>
      <c r="D879" s="14">
        <v>276.9230769230769</v>
      </c>
      <c r="E879" s="2" t="s">
        <v>6</v>
      </c>
    </row>
    <row r="880" ht="15.75" customHeight="1">
      <c r="A880" s="12">
        <v>3.0022139E7</v>
      </c>
      <c r="B880" s="4" t="str">
        <f>IFERROR(__xludf.DUMMYFUNCTION("INDEX(SPLIT(C880, "" ""), 1)"),"U000434")</f>
        <v>U000434</v>
      </c>
      <c r="C880" s="12" t="s">
        <v>868</v>
      </c>
      <c r="D880" s="14">
        <v>160.0</v>
      </c>
      <c r="E880" s="2" t="s">
        <v>6</v>
      </c>
    </row>
    <row r="881" ht="15.75" customHeight="1">
      <c r="A881" s="12">
        <v>3.002214E7</v>
      </c>
      <c r="B881" s="4" t="str">
        <f>IFERROR(__xludf.DUMMYFUNCTION("INDEX(SPLIT(C881, "" ""), 1)"),"U000434")</f>
        <v>U000434</v>
      </c>
      <c r="C881" s="12" t="s">
        <v>869</v>
      </c>
      <c r="D881" s="14">
        <v>32.72727272727273</v>
      </c>
      <c r="E881" s="2" t="s">
        <v>6</v>
      </c>
    </row>
    <row r="882" ht="15.75" customHeight="1">
      <c r="A882" s="12">
        <v>3.0022141E7</v>
      </c>
      <c r="B882" s="4" t="str">
        <f>IFERROR(__xludf.DUMMYFUNCTION("INDEX(SPLIT(C882, "" ""), 1)"),"P002744")</f>
        <v>P002744</v>
      </c>
      <c r="C882" s="12" t="s">
        <v>870</v>
      </c>
      <c r="D882" s="14">
        <v>100.0</v>
      </c>
      <c r="E882" s="2" t="s">
        <v>6</v>
      </c>
    </row>
    <row r="883" ht="15.75" customHeight="1">
      <c r="A883" s="12">
        <v>3.0022142E7</v>
      </c>
      <c r="B883" s="4" t="str">
        <f>IFERROR(__xludf.DUMMYFUNCTION("INDEX(SPLIT(C883, "" ""), 1)"),"P002744")</f>
        <v>P002744</v>
      </c>
      <c r="C883" s="12" t="s">
        <v>871</v>
      </c>
      <c r="D883" s="14">
        <v>50.0</v>
      </c>
      <c r="E883" s="2" t="s">
        <v>6</v>
      </c>
    </row>
    <row r="884" ht="15.75" customHeight="1">
      <c r="A884" s="12">
        <v>3.0022146E7</v>
      </c>
      <c r="B884" s="4" t="str">
        <f>IFERROR(__xludf.DUMMYFUNCTION("INDEX(SPLIT(C884, "" ""), 1)"),"P002746")</f>
        <v>P002746</v>
      </c>
      <c r="C884" s="12" t="s">
        <v>872</v>
      </c>
      <c r="D884" s="14">
        <v>400.0</v>
      </c>
      <c r="E884" s="2" t="s">
        <v>6</v>
      </c>
    </row>
    <row r="885" ht="15.75" customHeight="1">
      <c r="A885" s="12">
        <v>3.0022147E7</v>
      </c>
      <c r="B885" s="4" t="str">
        <f>IFERROR(__xludf.DUMMYFUNCTION("INDEX(SPLIT(C885, "" ""), 1)"),"U000435")</f>
        <v>U000435</v>
      </c>
      <c r="C885" s="12" t="s">
        <v>873</v>
      </c>
      <c r="D885" s="14">
        <v>160.0</v>
      </c>
      <c r="E885" s="2" t="s">
        <v>6</v>
      </c>
    </row>
    <row r="886" ht="15.75" customHeight="1">
      <c r="A886" s="12">
        <v>3.0022148E7</v>
      </c>
      <c r="B886" s="4" t="str">
        <f>IFERROR(__xludf.DUMMYFUNCTION("INDEX(SPLIT(C886, "" ""), 1)"),"U000435")</f>
        <v>U000435</v>
      </c>
      <c r="C886" s="12" t="s">
        <v>874</v>
      </c>
      <c r="D886" s="14">
        <v>24.0</v>
      </c>
      <c r="E886" s="2" t="s">
        <v>6</v>
      </c>
    </row>
    <row r="887" ht="15.75" customHeight="1">
      <c r="A887" s="12">
        <v>3.0022149E7</v>
      </c>
      <c r="B887" s="4" t="str">
        <f>IFERROR(__xludf.DUMMYFUNCTION("INDEX(SPLIT(C887, "" ""), 1)"),"P002747")</f>
        <v>P002747</v>
      </c>
      <c r="C887" s="12" t="s">
        <v>875</v>
      </c>
      <c r="D887" s="14">
        <v>100.0</v>
      </c>
      <c r="E887" s="2" t="s">
        <v>6</v>
      </c>
    </row>
    <row r="888" ht="15.75" customHeight="1">
      <c r="A888" s="12">
        <v>3.002215E7</v>
      </c>
      <c r="B888" s="4" t="str">
        <f>IFERROR(__xludf.DUMMYFUNCTION("INDEX(SPLIT(C888, "" ""), 1)"),"P002747")</f>
        <v>P002747</v>
      </c>
      <c r="C888" s="12" t="s">
        <v>876</v>
      </c>
      <c r="D888" s="14">
        <v>50.0</v>
      </c>
      <c r="E888" s="2" t="s">
        <v>6</v>
      </c>
    </row>
    <row r="889" ht="15.75" customHeight="1">
      <c r="A889" s="12">
        <v>3.0022151E7</v>
      </c>
      <c r="B889" s="4" t="str">
        <f>IFERROR(__xludf.DUMMYFUNCTION("INDEX(SPLIT(C889, "" ""), 1)"),"P002748")</f>
        <v>P002748</v>
      </c>
      <c r="C889" s="12" t="s">
        <v>877</v>
      </c>
      <c r="D889" s="14">
        <v>400.0</v>
      </c>
      <c r="E889" s="2" t="s">
        <v>6</v>
      </c>
    </row>
    <row r="890" ht="15.75" customHeight="1">
      <c r="A890" s="12">
        <v>3.0022152E7</v>
      </c>
      <c r="B890" s="4" t="str">
        <f>IFERROR(__xludf.DUMMYFUNCTION("INDEX(SPLIT(C890, "" ""), 1)"),"P002748")</f>
        <v>P002748</v>
      </c>
      <c r="C890" s="12" t="s">
        <v>878</v>
      </c>
      <c r="D890" s="14">
        <v>300.0</v>
      </c>
      <c r="E890" s="2" t="s">
        <v>6</v>
      </c>
    </row>
    <row r="891" ht="15.75" customHeight="1">
      <c r="A891" s="12">
        <v>3.0022154E7</v>
      </c>
      <c r="B891" s="4" t="str">
        <f>IFERROR(__xludf.DUMMYFUNCTION("INDEX(SPLIT(C891, "" ""), 1)"),"P002749")</f>
        <v>P002749</v>
      </c>
      <c r="C891" s="12" t="s">
        <v>879</v>
      </c>
      <c r="D891" s="14">
        <v>400.0</v>
      </c>
      <c r="E891" s="2" t="s">
        <v>6</v>
      </c>
    </row>
    <row r="892" ht="15.75" customHeight="1">
      <c r="A892" s="12">
        <v>3.0022155E7</v>
      </c>
      <c r="B892" s="4" t="str">
        <f>IFERROR(__xludf.DUMMYFUNCTION("INDEX(SPLIT(C892, "" ""), 1)"),"U000436")</f>
        <v>U000436</v>
      </c>
      <c r="C892" s="12" t="s">
        <v>880</v>
      </c>
      <c r="D892" s="14">
        <v>160.0</v>
      </c>
      <c r="E892" s="2" t="s">
        <v>6</v>
      </c>
    </row>
    <row r="893" ht="15.75" customHeight="1">
      <c r="A893" s="12">
        <v>3.0022156E7</v>
      </c>
      <c r="B893" s="4" t="str">
        <f>IFERROR(__xludf.DUMMYFUNCTION("INDEX(SPLIT(C893, "" ""), 1)"),"U000436")</f>
        <v>U000436</v>
      </c>
      <c r="C893" s="12" t="s">
        <v>881</v>
      </c>
      <c r="D893" s="14">
        <v>24.0</v>
      </c>
      <c r="E893" s="2" t="s">
        <v>6</v>
      </c>
    </row>
    <row r="894" ht="15.75" customHeight="1">
      <c r="A894" s="12">
        <v>3.0022157E7</v>
      </c>
      <c r="B894" s="4" t="str">
        <f>IFERROR(__xludf.DUMMYFUNCTION("INDEX(SPLIT(C894, "" ""), 1)"),"P002750")</f>
        <v>P002750</v>
      </c>
      <c r="C894" s="12" t="s">
        <v>882</v>
      </c>
      <c r="D894" s="14">
        <v>100.0</v>
      </c>
      <c r="E894" s="2" t="s">
        <v>6</v>
      </c>
    </row>
    <row r="895" ht="15.75" customHeight="1">
      <c r="A895" s="12">
        <v>3.0022158E7</v>
      </c>
      <c r="B895" s="4" t="str">
        <f>IFERROR(__xludf.DUMMYFUNCTION("INDEX(SPLIT(C895, "" ""), 1)"),"P002750")</f>
        <v>P002750</v>
      </c>
      <c r="C895" s="12" t="s">
        <v>883</v>
      </c>
      <c r="D895" s="14">
        <v>50.0</v>
      </c>
      <c r="E895" s="2" t="s">
        <v>6</v>
      </c>
    </row>
    <row r="896" ht="15.75" customHeight="1">
      <c r="A896" s="12">
        <v>3.0022159E7</v>
      </c>
      <c r="B896" s="4" t="str">
        <f>IFERROR(__xludf.DUMMYFUNCTION("INDEX(SPLIT(C896, "" ""), 1)"),"P002751")</f>
        <v>P002751</v>
      </c>
      <c r="C896" s="12" t="s">
        <v>387</v>
      </c>
      <c r="D896" s="14">
        <v>400.0</v>
      </c>
      <c r="E896" s="2" t="s">
        <v>6</v>
      </c>
    </row>
    <row r="897" ht="15.75" customHeight="1">
      <c r="A897" s="12">
        <v>3.002216E7</v>
      </c>
      <c r="B897" s="4" t="str">
        <f>IFERROR(__xludf.DUMMYFUNCTION("INDEX(SPLIT(C897, "" ""), 1)"),"P002751")</f>
        <v>P002751</v>
      </c>
      <c r="C897" s="12" t="s">
        <v>388</v>
      </c>
      <c r="D897" s="14">
        <v>300.0</v>
      </c>
      <c r="E897" s="2" t="s">
        <v>6</v>
      </c>
    </row>
    <row r="898" ht="15.75" customHeight="1">
      <c r="A898" s="12">
        <v>3.0022162E7</v>
      </c>
      <c r="B898" s="4" t="str">
        <f>IFERROR(__xludf.DUMMYFUNCTION("INDEX(SPLIT(C898, "" ""), 1)"),"P002752")</f>
        <v>P002752</v>
      </c>
      <c r="C898" s="12" t="s">
        <v>884</v>
      </c>
      <c r="D898" s="14">
        <v>400.0</v>
      </c>
      <c r="E898" s="2" t="s">
        <v>6</v>
      </c>
    </row>
    <row r="899" ht="15.75" customHeight="1">
      <c r="A899" s="12">
        <v>3.0023053E7</v>
      </c>
      <c r="B899" s="4" t="str">
        <f>IFERROR(__xludf.DUMMYFUNCTION("INDEX(SPLIT(C899, "" ""), 1)"),"P002626")</f>
        <v>P002626</v>
      </c>
      <c r="C899" s="12" t="s">
        <v>885</v>
      </c>
      <c r="D899" s="14">
        <v>112.5</v>
      </c>
      <c r="E899" s="2" t="s">
        <v>6</v>
      </c>
    </row>
    <row r="900" ht="15.75" customHeight="1">
      <c r="A900" s="12">
        <v>3.0023054E7</v>
      </c>
      <c r="B900" s="4" t="str">
        <f>IFERROR(__xludf.DUMMYFUNCTION("INDEX(SPLIT(C900, "" ""), 1)"),"P002742")</f>
        <v>P002742</v>
      </c>
      <c r="C900" s="12" t="s">
        <v>886</v>
      </c>
      <c r="D900" s="14">
        <v>300.0</v>
      </c>
      <c r="E900" s="2" t="s">
        <v>6</v>
      </c>
    </row>
    <row r="901" ht="15.75" customHeight="1">
      <c r="A901" s="12">
        <v>3.0023055E7</v>
      </c>
      <c r="B901" s="4" t="str">
        <f>IFERROR(__xludf.DUMMYFUNCTION("INDEX(SPLIT(C901, "" ""), 1)"),"P002801")</f>
        <v>P002801</v>
      </c>
      <c r="C901" s="12" t="s">
        <v>887</v>
      </c>
      <c r="D901" s="14">
        <v>200.0</v>
      </c>
      <c r="E901" s="2" t="s">
        <v>6</v>
      </c>
    </row>
    <row r="902" ht="15.75" customHeight="1">
      <c r="A902" s="12">
        <v>3.0023056E7</v>
      </c>
      <c r="B902" s="4" t="str">
        <f>IFERROR(__xludf.DUMMYFUNCTION("INDEX(SPLIT(C902, "" ""), 1)"),"P002951")</f>
        <v>P002951</v>
      </c>
      <c r="C902" s="12" t="s">
        <v>888</v>
      </c>
      <c r="D902" s="14">
        <v>66.66666666666667</v>
      </c>
      <c r="E902" s="2" t="s">
        <v>6</v>
      </c>
    </row>
    <row r="903" ht="15.75" customHeight="1">
      <c r="A903" s="12">
        <v>3.0023057E7</v>
      </c>
      <c r="B903" s="4" t="str">
        <f>IFERROR(__xludf.DUMMYFUNCTION("INDEX(SPLIT(C903, "" ""), 1)"),"P002951")</f>
        <v>P002951</v>
      </c>
      <c r="C903" s="12" t="s">
        <v>889</v>
      </c>
      <c r="D903" s="14">
        <v>150.0</v>
      </c>
      <c r="E903" s="2" t="s">
        <v>6</v>
      </c>
    </row>
    <row r="904" ht="15.75" customHeight="1">
      <c r="A904" s="12">
        <v>3.0023058E7</v>
      </c>
      <c r="B904" s="4" t="str">
        <f>IFERROR(__xludf.DUMMYFUNCTION("INDEX(SPLIT(C904, "" ""), 1)"),"P002951")</f>
        <v>P002951</v>
      </c>
      <c r="C904" s="12" t="s">
        <v>890</v>
      </c>
      <c r="D904" s="14">
        <v>10.140845070422536</v>
      </c>
      <c r="E904" s="2" t="s">
        <v>6</v>
      </c>
    </row>
    <row r="905" ht="15.75" customHeight="1">
      <c r="A905" s="12">
        <v>3.0023059E7</v>
      </c>
      <c r="B905" s="4" t="str">
        <f>IFERROR(__xludf.DUMMYFUNCTION("INDEX(SPLIT(C905, "" ""), 1)"),"P002952")</f>
        <v>P002952</v>
      </c>
      <c r="C905" s="12" t="s">
        <v>891</v>
      </c>
      <c r="D905" s="14">
        <v>300.0</v>
      </c>
      <c r="E905" s="2" t="s">
        <v>6</v>
      </c>
    </row>
    <row r="906" ht="15.75" customHeight="1">
      <c r="A906" s="12">
        <v>3.002306E7</v>
      </c>
      <c r="B906" s="4" t="str">
        <f>IFERROR(__xludf.DUMMYFUNCTION("INDEX(SPLIT(C906, "" ""), 1)"),"P002952")</f>
        <v>P002952</v>
      </c>
      <c r="C906" s="12" t="s">
        <v>892</v>
      </c>
      <c r="D906" s="14">
        <v>72.0</v>
      </c>
      <c r="E906" s="2" t="s">
        <v>6</v>
      </c>
    </row>
    <row r="907" ht="15.75" customHeight="1">
      <c r="A907" s="12">
        <v>3.0023061E7</v>
      </c>
      <c r="B907" s="4" t="str">
        <f>IFERROR(__xludf.DUMMYFUNCTION("INDEX(SPLIT(C907, "" ""), 1)"),"P002953")</f>
        <v>P002953</v>
      </c>
      <c r="C907" s="12" t="s">
        <v>893</v>
      </c>
      <c r="D907" s="14">
        <v>300.0</v>
      </c>
      <c r="E907" s="2" t="s">
        <v>6</v>
      </c>
    </row>
    <row r="908" ht="15.75" customHeight="1">
      <c r="A908" s="12">
        <v>3.0023062E7</v>
      </c>
      <c r="B908" s="4" t="str">
        <f>IFERROR(__xludf.DUMMYFUNCTION("INDEX(SPLIT(C908, "" ""), 1)"),"P002953")</f>
        <v>P002953</v>
      </c>
      <c r="C908" s="12" t="s">
        <v>894</v>
      </c>
      <c r="D908" s="14">
        <v>72.0</v>
      </c>
      <c r="E908" s="2" t="s">
        <v>6</v>
      </c>
    </row>
    <row r="909" ht="15.75" customHeight="1">
      <c r="A909" s="12">
        <v>3.0023063E7</v>
      </c>
      <c r="B909" s="4" t="str">
        <f>IFERROR(__xludf.DUMMYFUNCTION("INDEX(SPLIT(C909, "" ""), 1)"),"P002954")</f>
        <v>P002954</v>
      </c>
      <c r="C909" s="12" t="s">
        <v>895</v>
      </c>
      <c r="D909" s="14">
        <v>300.0</v>
      </c>
      <c r="E909" s="2" t="s">
        <v>6</v>
      </c>
    </row>
    <row r="910" ht="15.75" customHeight="1">
      <c r="A910" s="12">
        <v>3.0023064E7</v>
      </c>
      <c r="B910" s="4" t="str">
        <f>IFERROR(__xludf.DUMMYFUNCTION("INDEX(SPLIT(C910, "" ""), 1)"),"P002955")</f>
        <v>P002955</v>
      </c>
      <c r="C910" s="12" t="s">
        <v>896</v>
      </c>
      <c r="D910" s="14">
        <v>300.0</v>
      </c>
      <c r="E910" s="2" t="s">
        <v>6</v>
      </c>
    </row>
    <row r="911" ht="15.75" customHeight="1">
      <c r="A911" s="12">
        <v>3.0023552E7</v>
      </c>
      <c r="B911" s="4" t="str">
        <f>IFERROR(__xludf.DUMMYFUNCTION("INDEX(SPLIT(C911, "" ""), 1)"),"U000433BLK")</f>
        <v>U000433BLK</v>
      </c>
      <c r="C911" s="12" t="s">
        <v>897</v>
      </c>
      <c r="D911" s="14">
        <v>160.0</v>
      </c>
      <c r="E911" s="2" t="s">
        <v>6</v>
      </c>
    </row>
    <row r="912" ht="15.75" customHeight="1">
      <c r="A912" s="12">
        <v>3.0023553E7</v>
      </c>
      <c r="B912" s="4" t="str">
        <f>IFERROR(__xludf.DUMMYFUNCTION("INDEX(SPLIT(C912, "" ""), 1)"),"U000434BLK")</f>
        <v>U000434BLK</v>
      </c>
      <c r="C912" s="12" t="s">
        <v>898</v>
      </c>
      <c r="D912" s="14">
        <v>160.0</v>
      </c>
      <c r="E912" s="2" t="s">
        <v>6</v>
      </c>
    </row>
    <row r="913" ht="15.75" customHeight="1">
      <c r="A913" s="12">
        <v>3.0023554E7</v>
      </c>
      <c r="B913" s="4" t="str">
        <f>IFERROR(__xludf.DUMMYFUNCTION("INDEX(SPLIT(C913, "" ""), 1)"),"U000435BLK")</f>
        <v>U000435BLK</v>
      </c>
      <c r="C913" s="12" t="s">
        <v>899</v>
      </c>
      <c r="D913" s="14">
        <v>160.0</v>
      </c>
      <c r="E913" s="2" t="s">
        <v>6</v>
      </c>
    </row>
    <row r="914" ht="15.75" customHeight="1">
      <c r="A914" s="12">
        <v>3.0023555E7</v>
      </c>
      <c r="B914" s="4" t="str">
        <f>IFERROR(__xludf.DUMMYFUNCTION("INDEX(SPLIT(C914, "" ""), 1)"),"U000436BLK")</f>
        <v>U000436BLK</v>
      </c>
      <c r="C914" s="12" t="s">
        <v>900</v>
      </c>
      <c r="D914" s="14">
        <v>160.0</v>
      </c>
      <c r="E914" s="2" t="s">
        <v>6</v>
      </c>
    </row>
    <row r="915" ht="15.75" customHeight="1">
      <c r="A915" s="12">
        <v>3.0023556E7</v>
      </c>
      <c r="B915" s="4" t="str">
        <f>IFERROR(__xludf.DUMMYFUNCTION("INDEX(SPLIT(C915, "" ""), 1)"),"U000433BLU")</f>
        <v>U000433BLU</v>
      </c>
      <c r="C915" s="12" t="s">
        <v>901</v>
      </c>
      <c r="D915" s="14">
        <v>160.0</v>
      </c>
      <c r="E915" s="2" t="s">
        <v>6</v>
      </c>
    </row>
    <row r="916" ht="15.75" customHeight="1">
      <c r="A916" s="12">
        <v>3.0023557E7</v>
      </c>
      <c r="B916" s="4" t="str">
        <f>IFERROR(__xludf.DUMMYFUNCTION("INDEX(SPLIT(C916, "" ""), 1)"),"U000434BLU")</f>
        <v>U000434BLU</v>
      </c>
      <c r="C916" s="12" t="s">
        <v>902</v>
      </c>
      <c r="D916" s="14">
        <v>160.0</v>
      </c>
      <c r="E916" s="2" t="s">
        <v>6</v>
      </c>
    </row>
    <row r="917" ht="15.75" customHeight="1">
      <c r="A917" s="12">
        <v>3.0023558E7</v>
      </c>
      <c r="B917" s="4" t="str">
        <f>IFERROR(__xludf.DUMMYFUNCTION("INDEX(SPLIT(C917, "" ""), 1)"),"U000435BLU")</f>
        <v>U000435BLU</v>
      </c>
      <c r="C917" s="12" t="s">
        <v>903</v>
      </c>
      <c r="D917" s="14">
        <v>160.0</v>
      </c>
      <c r="E917" s="2" t="s">
        <v>6</v>
      </c>
    </row>
    <row r="918" ht="15.75" customHeight="1">
      <c r="A918" s="12">
        <v>3.0023559E7</v>
      </c>
      <c r="B918" s="4" t="str">
        <f>IFERROR(__xludf.DUMMYFUNCTION("INDEX(SPLIT(C918, "" ""), 1)"),"U000436BLU")</f>
        <v>U000436BLU</v>
      </c>
      <c r="C918" s="12" t="s">
        <v>904</v>
      </c>
      <c r="D918" s="14">
        <v>160.0</v>
      </c>
      <c r="E918" s="2" t="s">
        <v>6</v>
      </c>
    </row>
    <row r="919" ht="15.75" customHeight="1">
      <c r="A919" s="12">
        <v>3.002356E7</v>
      </c>
      <c r="B919" s="4" t="str">
        <f>IFERROR(__xludf.DUMMYFUNCTION("INDEX(SPLIT(C919, "" ""), 1)"),"U000433GRY")</f>
        <v>U000433GRY</v>
      </c>
      <c r="C919" s="12" t="s">
        <v>905</v>
      </c>
      <c r="D919" s="14">
        <v>160.0</v>
      </c>
      <c r="E919" s="2" t="s">
        <v>6</v>
      </c>
    </row>
    <row r="920" ht="15.75" customHeight="1">
      <c r="A920" s="12">
        <v>3.0023561E7</v>
      </c>
      <c r="B920" s="4" t="str">
        <f>IFERROR(__xludf.DUMMYFUNCTION("INDEX(SPLIT(C920, "" ""), 1)"),"U000434GRY")</f>
        <v>U000434GRY</v>
      </c>
      <c r="C920" s="12" t="s">
        <v>906</v>
      </c>
      <c r="D920" s="14">
        <v>160.0</v>
      </c>
      <c r="E920" s="2" t="s">
        <v>6</v>
      </c>
    </row>
    <row r="921" ht="15.75" customHeight="1">
      <c r="A921" s="12">
        <v>3.0023562E7</v>
      </c>
      <c r="B921" s="4" t="str">
        <f>IFERROR(__xludf.DUMMYFUNCTION("INDEX(SPLIT(C921, "" ""), 1)"),"U000435GRY")</f>
        <v>U000435GRY</v>
      </c>
      <c r="C921" s="12" t="s">
        <v>907</v>
      </c>
      <c r="D921" s="14">
        <v>160.0</v>
      </c>
      <c r="E921" s="2" t="s">
        <v>6</v>
      </c>
    </row>
    <row r="922" ht="15.75" customHeight="1">
      <c r="A922" s="12">
        <v>3.0023563E7</v>
      </c>
      <c r="B922" s="4" t="str">
        <f>IFERROR(__xludf.DUMMYFUNCTION("INDEX(SPLIT(C922, "" ""), 1)"),"U000436GRY")</f>
        <v>U000436GRY</v>
      </c>
      <c r="C922" s="12" t="s">
        <v>908</v>
      </c>
      <c r="D922" s="14">
        <v>160.0</v>
      </c>
      <c r="E922" s="2" t="s">
        <v>6</v>
      </c>
    </row>
    <row r="923" ht="15.75" customHeight="1">
      <c r="A923" s="12">
        <v>4.0012178E7</v>
      </c>
      <c r="B923" s="4" t="str">
        <f>IFERROR(__xludf.DUMMYFUNCTION("INDEX(SPLIT(C923, "" ""), 1)"),"TC-2707TSR")</f>
        <v>TC-2707TSR</v>
      </c>
      <c r="C923" s="12" t="s">
        <v>909</v>
      </c>
      <c r="D923" s="14">
        <v>37.5</v>
      </c>
      <c r="E923" s="2" t="s">
        <v>6</v>
      </c>
    </row>
    <row r="924" ht="15.75" customHeight="1">
      <c r="A924" s="12">
        <v>4.0013806E7</v>
      </c>
      <c r="B924" s="4" t="str">
        <f>IFERROR(__xludf.DUMMYFUNCTION("INDEX(SPLIT(C924, "" ""), 1)"),"TC-2707TSBLK")</f>
        <v>TC-2707TSBLK</v>
      </c>
      <c r="C924" s="12" t="s">
        <v>910</v>
      </c>
      <c r="D924" s="14">
        <v>37.5</v>
      </c>
      <c r="E924" s="2" t="s">
        <v>6</v>
      </c>
    </row>
    <row r="925" ht="15.75" customHeight="1">
      <c r="A925" s="12">
        <v>4.0013808E7</v>
      </c>
      <c r="B925" s="4" t="str">
        <f>IFERROR(__xludf.DUMMYFUNCTION("INDEX(SPLIT(C925, "" ""), 1)"),"TC-2707TSGRY")</f>
        <v>TC-2707TSGRY</v>
      </c>
      <c r="C925" s="12" t="s">
        <v>911</v>
      </c>
      <c r="D925" s="14">
        <v>37.5</v>
      </c>
      <c r="E925" s="2" t="s">
        <v>6</v>
      </c>
    </row>
    <row r="926" ht="15.75" customHeight="1">
      <c r="A926" s="12">
        <v>4.001381E7</v>
      </c>
      <c r="B926" s="4" t="str">
        <f>IFERROR(__xludf.DUMMYFUNCTION("INDEX(SPLIT(C926, "" ""), 1)"),"TC-2707TSBLU")</f>
        <v>TC-2707TSBLU</v>
      </c>
      <c r="C926" s="12" t="s">
        <v>912</v>
      </c>
      <c r="D926" s="14">
        <v>37.5</v>
      </c>
      <c r="E926" s="2" t="s">
        <v>6</v>
      </c>
    </row>
    <row r="927" ht="15.75" customHeight="1">
      <c r="A927" s="12">
        <v>1.002846E7</v>
      </c>
      <c r="B927" s="4" t="str">
        <f>IFERROR(__xludf.DUMMYFUNCTION("INDEX(SPLIT(C927, "" ""), 1)"),"P000305")</f>
        <v>P000305</v>
      </c>
      <c r="C927" s="12" t="s">
        <v>913</v>
      </c>
      <c r="D927" s="13"/>
      <c r="E927" s="2" t="s">
        <v>6</v>
      </c>
    </row>
    <row r="928" ht="15.75" customHeight="1">
      <c r="A928" s="12">
        <v>1.0030443E7</v>
      </c>
      <c r="B928" s="4" t="str">
        <f>IFERROR(__xludf.DUMMYFUNCTION("INDEX(SPLIT(C928, "" ""), 1)"),"P002719")</f>
        <v>P002719</v>
      </c>
      <c r="C928" s="12" t="s">
        <v>914</v>
      </c>
      <c r="D928" s="13"/>
      <c r="E928" s="2" t="s">
        <v>6</v>
      </c>
    </row>
    <row r="929" ht="15.75" customHeight="1">
      <c r="A929" s="12">
        <v>1.0030446E7</v>
      </c>
      <c r="B929" s="4" t="str">
        <f>IFERROR(__xludf.DUMMYFUNCTION("INDEX(SPLIT(C929, "" ""), 1)"),"U000190")</f>
        <v>U000190</v>
      </c>
      <c r="C929" s="12" t="s">
        <v>915</v>
      </c>
      <c r="D929" s="13"/>
      <c r="E929" s="2" t="s">
        <v>6</v>
      </c>
    </row>
    <row r="930" ht="15.75" customHeight="1">
      <c r="A930" s="12">
        <v>1.0030447E7</v>
      </c>
      <c r="B930" s="4" t="str">
        <f>IFERROR(__xludf.DUMMYFUNCTION("INDEX(SPLIT(C930, "" ""), 1)"),"P002722")</f>
        <v>P002722</v>
      </c>
      <c r="C930" s="12" t="s">
        <v>916</v>
      </c>
      <c r="D930" s="13"/>
      <c r="E930" s="2" t="s">
        <v>6</v>
      </c>
    </row>
    <row r="931" ht="15.75" customHeight="1">
      <c r="A931" s="12">
        <v>1.0030448E7</v>
      </c>
      <c r="B931" s="4" t="str">
        <f>IFERROR(__xludf.DUMMYFUNCTION("INDEX(SPLIT(C931, "" ""), 1)"),"P000431")</f>
        <v>P000431</v>
      </c>
      <c r="C931" s="12" t="s">
        <v>917</v>
      </c>
      <c r="D931" s="13"/>
      <c r="E931" s="2" t="s">
        <v>6</v>
      </c>
    </row>
    <row r="932" ht="15.75" customHeight="1">
      <c r="A932" s="12">
        <v>1.0030449E7</v>
      </c>
      <c r="B932" s="4" t="str">
        <f>IFERROR(__xludf.DUMMYFUNCTION("INDEX(SPLIT(C932, "" ""), 1)"),"P002768")</f>
        <v>P002768</v>
      </c>
      <c r="C932" s="12" t="s">
        <v>918</v>
      </c>
      <c r="D932" s="13"/>
      <c r="E932" s="2" t="s">
        <v>6</v>
      </c>
    </row>
    <row r="933" ht="15.75" customHeight="1">
      <c r="A933" s="12">
        <v>1.003045E7</v>
      </c>
      <c r="B933" s="4" t="str">
        <f>IFERROR(__xludf.DUMMYFUNCTION("INDEX(SPLIT(C933, "" ""), 1)"),"P002769")</f>
        <v>P002769</v>
      </c>
      <c r="C933" s="12" t="s">
        <v>919</v>
      </c>
      <c r="D933" s="13"/>
      <c r="E933" s="2" t="s">
        <v>6</v>
      </c>
    </row>
    <row r="934" ht="15.75" customHeight="1">
      <c r="A934" s="12">
        <v>1.0030451E7</v>
      </c>
      <c r="B934" s="4" t="str">
        <f>IFERROR(__xludf.DUMMYFUNCTION("INDEX(SPLIT(C934, "" ""), 1)"),"P002723")</f>
        <v>P002723</v>
      </c>
      <c r="C934" s="12" t="s">
        <v>920</v>
      </c>
      <c r="D934" s="13"/>
      <c r="E934" s="2" t="s">
        <v>6</v>
      </c>
    </row>
    <row r="935" ht="15.75" customHeight="1">
      <c r="A935" s="12">
        <v>1.0030452E7</v>
      </c>
      <c r="B935" s="4" t="str">
        <f>IFERROR(__xludf.DUMMYFUNCTION("INDEX(SPLIT(C935, "" ""), 1)"),"P002724")</f>
        <v>P002724</v>
      </c>
      <c r="C935" s="12" t="s">
        <v>921</v>
      </c>
      <c r="D935" s="13"/>
      <c r="E935" s="2" t="s">
        <v>6</v>
      </c>
    </row>
    <row r="936" ht="15.75" customHeight="1">
      <c r="A936" s="12">
        <v>1.0030453E7</v>
      </c>
      <c r="B936" s="4" t="str">
        <f>IFERROR(__xludf.DUMMYFUNCTION("INDEX(SPLIT(C936, "" ""), 1)"),"P002725")</f>
        <v>P002725</v>
      </c>
      <c r="C936" s="12" t="s">
        <v>922</v>
      </c>
      <c r="D936" s="13"/>
      <c r="E936" s="2" t="s">
        <v>6</v>
      </c>
    </row>
    <row r="937" ht="15.75" customHeight="1">
      <c r="A937" s="12">
        <v>1.0030461E7</v>
      </c>
      <c r="B937" s="4" t="str">
        <f>IFERROR(__xludf.DUMMYFUNCTION("INDEX(SPLIT(C937, "" ""), 1)"),"P002728")</f>
        <v>P002728</v>
      </c>
      <c r="C937" s="12" t="s">
        <v>923</v>
      </c>
      <c r="D937" s="13"/>
      <c r="E937" s="2" t="s">
        <v>6</v>
      </c>
    </row>
    <row r="938" ht="15.75" customHeight="1">
      <c r="A938" s="12">
        <v>1.0030462E7</v>
      </c>
      <c r="B938" s="4" t="str">
        <f>IFERROR(__xludf.DUMMYFUNCTION("INDEX(SPLIT(C938, "" ""), 1)"),"P000552")</f>
        <v>P000552</v>
      </c>
      <c r="C938" s="12" t="s">
        <v>924</v>
      </c>
      <c r="D938" s="13"/>
      <c r="E938" s="2" t="s">
        <v>6</v>
      </c>
    </row>
    <row r="939" ht="15.75" customHeight="1">
      <c r="A939" s="12">
        <v>1.0030463E7</v>
      </c>
      <c r="B939" s="4" t="str">
        <f>IFERROR(__xludf.DUMMYFUNCTION("INDEX(SPLIT(C939, "" ""), 1)"),"P002730")</f>
        <v>P002730</v>
      </c>
      <c r="C939" s="12" t="s">
        <v>925</v>
      </c>
      <c r="D939" s="13"/>
      <c r="E939" s="2" t="s">
        <v>6</v>
      </c>
    </row>
    <row r="940" ht="15.75" customHeight="1">
      <c r="A940" s="12">
        <v>1.0030492E7</v>
      </c>
      <c r="B940" s="4" t="str">
        <f>IFERROR(__xludf.DUMMYFUNCTION("INDEX(SPLIT(C940, "" ""), 1)"),"P002695")</f>
        <v>P002695</v>
      </c>
      <c r="C940" s="12" t="s">
        <v>926</v>
      </c>
      <c r="D940" s="13"/>
      <c r="E940" s="2" t="s">
        <v>6</v>
      </c>
    </row>
    <row r="941" ht="15.75" customHeight="1">
      <c r="A941" s="12">
        <v>1.0030493E7</v>
      </c>
      <c r="B941" s="4" t="str">
        <f>IFERROR(__xludf.DUMMYFUNCTION("INDEX(SPLIT(C941, "" ""), 1)"),"P002696")</f>
        <v>P002696</v>
      </c>
      <c r="C941" s="12" t="s">
        <v>927</v>
      </c>
      <c r="D941" s="13"/>
      <c r="E941" s="2" t="s">
        <v>6</v>
      </c>
    </row>
    <row r="942" ht="15.75" customHeight="1">
      <c r="A942" s="12">
        <v>1.0030494E7</v>
      </c>
      <c r="B942" s="4" t="str">
        <f>IFERROR(__xludf.DUMMYFUNCTION("INDEX(SPLIT(C942, "" ""), 1)"),"P002697")</f>
        <v>P002697</v>
      </c>
      <c r="C942" s="12" t="s">
        <v>928</v>
      </c>
      <c r="D942" s="13"/>
      <c r="E942" s="2" t="s">
        <v>6</v>
      </c>
    </row>
    <row r="943" ht="15.75" customHeight="1">
      <c r="A943" s="12">
        <v>1.0030495E7</v>
      </c>
      <c r="B943" s="4" t="str">
        <f>IFERROR(__xludf.DUMMYFUNCTION("INDEX(SPLIT(C943, "" ""), 1)"),"P002698")</f>
        <v>P002698</v>
      </c>
      <c r="C943" s="12" t="s">
        <v>929</v>
      </c>
      <c r="D943" s="13"/>
      <c r="E943" s="2" t="s">
        <v>6</v>
      </c>
    </row>
    <row r="944" ht="15.75" customHeight="1">
      <c r="A944" s="12">
        <v>1.0030496E7</v>
      </c>
      <c r="B944" s="4" t="str">
        <f>IFERROR(__xludf.DUMMYFUNCTION("INDEX(SPLIT(C944, "" ""), 1)"),"P002699")</f>
        <v>P002699</v>
      </c>
      <c r="C944" s="12" t="s">
        <v>930</v>
      </c>
      <c r="D944" s="13"/>
      <c r="E944" s="2" t="s">
        <v>6</v>
      </c>
    </row>
    <row r="945" ht="15.75" customHeight="1">
      <c r="A945" s="12">
        <v>1.0030741E7</v>
      </c>
      <c r="B945" s="4" t="str">
        <f>IFERROR(__xludf.DUMMYFUNCTION("INDEX(SPLIT(C945, "" ""), 1)"),"P002700")</f>
        <v>P002700</v>
      </c>
      <c r="C945" s="12" t="s">
        <v>931</v>
      </c>
      <c r="D945" s="13"/>
      <c r="E945" s="2" t="s">
        <v>6</v>
      </c>
    </row>
    <row r="946" ht="15.75" customHeight="1">
      <c r="A946" s="12">
        <v>1.0030742E7</v>
      </c>
      <c r="B946" s="4" t="str">
        <f>IFERROR(__xludf.DUMMYFUNCTION("INDEX(SPLIT(C946, "" ""), 1)"),"P002708")</f>
        <v>P002708</v>
      </c>
      <c r="C946" s="12" t="s">
        <v>932</v>
      </c>
      <c r="D946" s="13"/>
      <c r="E946" s="2" t="s">
        <v>6</v>
      </c>
    </row>
    <row r="947" ht="15.75" customHeight="1">
      <c r="A947" s="12">
        <v>1.0030743E7</v>
      </c>
      <c r="B947" s="4" t="str">
        <f>IFERROR(__xludf.DUMMYFUNCTION("INDEX(SPLIT(C947, "" ""), 1)"),"P002709")</f>
        <v>P002709</v>
      </c>
      <c r="C947" s="12" t="s">
        <v>933</v>
      </c>
      <c r="D947" s="13"/>
      <c r="E947" s="2" t="s">
        <v>6</v>
      </c>
    </row>
    <row r="948" ht="15.75" customHeight="1">
      <c r="A948" s="12">
        <v>1.0030744E7</v>
      </c>
      <c r="B948" s="4" t="str">
        <f>IFERROR(__xludf.DUMMYFUNCTION("INDEX(SPLIT(C948, "" ""), 1)"),"P002702")</f>
        <v>P002702</v>
      </c>
      <c r="C948" s="12" t="s">
        <v>934</v>
      </c>
      <c r="D948" s="13"/>
      <c r="E948" s="2" t="s">
        <v>6</v>
      </c>
    </row>
    <row r="949" ht="15.75" customHeight="1">
      <c r="A949" s="12">
        <v>1.0030747E7</v>
      </c>
      <c r="B949" s="4" t="str">
        <f>IFERROR(__xludf.DUMMYFUNCTION("INDEX(SPLIT(C949, "" ""), 1)"),"P002703")</f>
        <v>P002703</v>
      </c>
      <c r="C949" s="12" t="s">
        <v>935</v>
      </c>
      <c r="D949" s="13"/>
      <c r="E949" s="2" t="s">
        <v>6</v>
      </c>
    </row>
    <row r="950" ht="15.75" customHeight="1">
      <c r="A950" s="12">
        <v>1.0030749E7</v>
      </c>
      <c r="B950" s="4" t="str">
        <f>IFERROR(__xludf.DUMMYFUNCTION("INDEX(SPLIT(C950, "" ""), 1)"),"P002701")</f>
        <v>P002701</v>
      </c>
      <c r="C950" s="12" t="s">
        <v>936</v>
      </c>
      <c r="D950" s="13"/>
      <c r="E950" s="2" t="s">
        <v>6</v>
      </c>
    </row>
    <row r="951" ht="15.75" customHeight="1">
      <c r="A951" s="12">
        <v>1.003075E7</v>
      </c>
      <c r="B951" s="4" t="str">
        <f>IFERROR(__xludf.DUMMYFUNCTION("INDEX(SPLIT(C951, "" ""), 1)"),"P002706")</f>
        <v>P002706</v>
      </c>
      <c r="C951" s="12" t="s">
        <v>937</v>
      </c>
      <c r="D951" s="13"/>
      <c r="E951" s="2" t="s">
        <v>6</v>
      </c>
    </row>
    <row r="952" ht="15.75" customHeight="1">
      <c r="A952" s="12">
        <v>1.0030751E7</v>
      </c>
      <c r="B952" s="4" t="str">
        <f>IFERROR(__xludf.DUMMYFUNCTION("INDEX(SPLIT(C952, "" ""), 1)"),"P002707")</f>
        <v>P002707</v>
      </c>
      <c r="C952" s="12" t="s">
        <v>938</v>
      </c>
      <c r="D952" s="13"/>
      <c r="E952" s="2" t="s">
        <v>6</v>
      </c>
    </row>
    <row r="953" ht="15.75" customHeight="1">
      <c r="A953" s="12">
        <v>1.0030752E7</v>
      </c>
      <c r="B953" s="4" t="str">
        <f>IFERROR(__xludf.DUMMYFUNCTION("INDEX(SPLIT(C953, "" ""), 1)"),"P002710")</f>
        <v>P002710</v>
      </c>
      <c r="C953" s="12" t="s">
        <v>939</v>
      </c>
      <c r="D953" s="13"/>
      <c r="E953" s="2" t="s">
        <v>6</v>
      </c>
    </row>
    <row r="954" ht="15.75" customHeight="1">
      <c r="A954" s="12">
        <v>1.0030753E7</v>
      </c>
      <c r="B954" s="4" t="str">
        <f>IFERROR(__xludf.DUMMYFUNCTION("INDEX(SPLIT(C954, "" ""), 1)"),"P002711")</f>
        <v>P002711</v>
      </c>
      <c r="C954" s="12" t="s">
        <v>940</v>
      </c>
      <c r="D954" s="13"/>
      <c r="E954" s="2" t="s">
        <v>6</v>
      </c>
    </row>
    <row r="955" ht="15.75" customHeight="1">
      <c r="A955" s="12">
        <v>1.0030754E7</v>
      </c>
      <c r="B955" s="4" t="str">
        <f>IFERROR(__xludf.DUMMYFUNCTION("INDEX(SPLIT(C955, "" ""), 1)"),"P002712")</f>
        <v>P002712</v>
      </c>
      <c r="C955" s="12" t="s">
        <v>941</v>
      </c>
      <c r="D955" s="13"/>
      <c r="E955" s="2" t="s">
        <v>6</v>
      </c>
    </row>
    <row r="956" ht="15.75" customHeight="1">
      <c r="A956" s="12">
        <v>1.0030755E7</v>
      </c>
      <c r="B956" s="4" t="str">
        <f>IFERROR(__xludf.DUMMYFUNCTION("INDEX(SPLIT(C956, "" ""), 1)"),"P002713")</f>
        <v>P002713</v>
      </c>
      <c r="C956" s="12" t="s">
        <v>942</v>
      </c>
      <c r="D956" s="13"/>
      <c r="E956" s="2" t="s">
        <v>6</v>
      </c>
    </row>
    <row r="957" ht="15.75" customHeight="1">
      <c r="A957" s="12">
        <v>1.0030756E7</v>
      </c>
      <c r="B957" s="4" t="str">
        <f>IFERROR(__xludf.DUMMYFUNCTION("INDEX(SPLIT(C957, "" ""), 1)"),"P002714")</f>
        <v>P002714</v>
      </c>
      <c r="C957" s="12" t="s">
        <v>943</v>
      </c>
      <c r="D957" s="13"/>
      <c r="E957" s="2" t="s">
        <v>6</v>
      </c>
    </row>
    <row r="958" ht="15.75" customHeight="1">
      <c r="A958" s="12">
        <v>1.0030759E7</v>
      </c>
      <c r="B958" s="4" t="str">
        <f>IFERROR(__xludf.DUMMYFUNCTION("INDEX(SPLIT(C958, "" ""), 1)"),"P002717")</f>
        <v>P002717</v>
      </c>
      <c r="C958" s="12" t="s">
        <v>944</v>
      </c>
      <c r="D958" s="13"/>
      <c r="E958" s="2" t="s">
        <v>6</v>
      </c>
    </row>
    <row r="959" ht="15.75" customHeight="1">
      <c r="A959" s="12">
        <v>1.003076E7</v>
      </c>
      <c r="B959" s="4" t="str">
        <f>IFERROR(__xludf.DUMMYFUNCTION("INDEX(SPLIT(C959, "" ""), 1)"),"P002718")</f>
        <v>P002718</v>
      </c>
      <c r="C959" s="12" t="s">
        <v>945</v>
      </c>
      <c r="D959" s="13"/>
      <c r="E959" s="2" t="s">
        <v>6</v>
      </c>
    </row>
    <row r="960" ht="15.75" customHeight="1">
      <c r="A960" s="12">
        <v>1.0034173E7</v>
      </c>
      <c r="B960" s="4" t="str">
        <f>IFERROR(__xludf.DUMMYFUNCTION("INDEX(SPLIT(C960, "" ""), 1)"),"P003180")</f>
        <v>P003180</v>
      </c>
      <c r="C960" s="12" t="s">
        <v>946</v>
      </c>
      <c r="D960" s="13"/>
      <c r="E960" s="2" t="s">
        <v>6</v>
      </c>
    </row>
    <row r="961" ht="15.75" customHeight="1">
      <c r="A961" s="12">
        <v>1.0034179E7</v>
      </c>
      <c r="B961" s="4" t="str">
        <f>IFERROR(__xludf.DUMMYFUNCTION("INDEX(SPLIT(C961, "" ""), 1)"),"P003181")</f>
        <v>P003181</v>
      </c>
      <c r="C961" s="12" t="s">
        <v>947</v>
      </c>
      <c r="D961" s="13"/>
      <c r="E961" s="2" t="s">
        <v>6</v>
      </c>
    </row>
    <row r="962" ht="15.75" customHeight="1">
      <c r="A962" s="12">
        <v>1.0034329E7</v>
      </c>
      <c r="B962" s="4" t="str">
        <f>IFERROR(__xludf.DUMMYFUNCTION("INDEX(SPLIT(C962, "" ""), 1)"),"P002809")</f>
        <v>P002809</v>
      </c>
      <c r="C962" s="12" t="s">
        <v>948</v>
      </c>
      <c r="D962" s="13"/>
      <c r="E962" s="2" t="s">
        <v>6</v>
      </c>
    </row>
    <row r="963" ht="15.75" customHeight="1">
      <c r="A963" s="12">
        <v>1.003433E7</v>
      </c>
      <c r="B963" s="4" t="str">
        <f>IFERROR(__xludf.DUMMYFUNCTION("INDEX(SPLIT(C963, "" ""), 1)"),"P002812")</f>
        <v>P002812</v>
      </c>
      <c r="C963" s="12" t="s">
        <v>949</v>
      </c>
      <c r="D963" s="13"/>
      <c r="E963" s="2" t="s">
        <v>6</v>
      </c>
    </row>
    <row r="964" ht="15.75" customHeight="1">
      <c r="A964" s="12">
        <v>1.0034381E7</v>
      </c>
      <c r="B964" s="4" t="str">
        <f>IFERROR(__xludf.DUMMYFUNCTION("INDEX(SPLIT(C964, "" ""), 1)"),"P002947")</f>
        <v>P002947</v>
      </c>
      <c r="C964" s="12" t="s">
        <v>950</v>
      </c>
      <c r="D964" s="13"/>
      <c r="E964" s="2" t="s">
        <v>6</v>
      </c>
    </row>
    <row r="965" ht="15.75" customHeight="1">
      <c r="A965" s="12">
        <v>1.0034382E7</v>
      </c>
      <c r="B965" s="4" t="str">
        <f>IFERROR(__xludf.DUMMYFUNCTION("INDEX(SPLIT(C965, "" ""), 1)"),"P002948")</f>
        <v>P002948</v>
      </c>
      <c r="C965" s="12" t="s">
        <v>951</v>
      </c>
      <c r="D965" s="13"/>
      <c r="E965" s="2" t="s">
        <v>6</v>
      </c>
    </row>
    <row r="966" ht="15.75" customHeight="1">
      <c r="A966" s="12">
        <v>1.0034383E7</v>
      </c>
      <c r="B966" s="4" t="str">
        <f>IFERROR(__xludf.DUMMYFUNCTION("INDEX(SPLIT(C966, "" ""), 1)"),"P002949")</f>
        <v>P002949</v>
      </c>
      <c r="C966" s="12" t="s">
        <v>952</v>
      </c>
      <c r="D966" s="13"/>
      <c r="E966" s="2" t="s">
        <v>6</v>
      </c>
    </row>
    <row r="967" ht="15.75" customHeight="1">
      <c r="A967" s="12">
        <v>1.0034384E7</v>
      </c>
      <c r="B967" s="4" t="str">
        <f>IFERROR(__xludf.DUMMYFUNCTION("INDEX(SPLIT(C967, "" ""), 1)"),"P002950")</f>
        <v>P002950</v>
      </c>
      <c r="C967" s="12" t="s">
        <v>953</v>
      </c>
      <c r="D967" s="13"/>
      <c r="E967" s="2" t="s">
        <v>6</v>
      </c>
    </row>
    <row r="968" ht="15.75" customHeight="1">
      <c r="A968" s="12">
        <v>2.0004936E7</v>
      </c>
      <c r="B968" s="4" t="str">
        <f>IFERROR(__xludf.DUMMYFUNCTION("INDEX(SPLIT(C968, "" ""), 1)"),"PM030251")</f>
        <v>PM030251</v>
      </c>
      <c r="C968" s="12" t="s">
        <v>954</v>
      </c>
      <c r="D968" s="13"/>
      <c r="E968" s="2" t="s">
        <v>6</v>
      </c>
    </row>
    <row r="969" ht="15.75" customHeight="1">
      <c r="A969" s="12">
        <v>2.0004948E7</v>
      </c>
      <c r="B969" s="4" t="str">
        <f>IFERROR(__xludf.DUMMYFUNCTION("INDEX(SPLIT(C969, "" ""), 1)"),"PM080433")</f>
        <v>PM080433</v>
      </c>
      <c r="C969" s="12" t="s">
        <v>955</v>
      </c>
      <c r="D969" s="13"/>
      <c r="E969" s="2" t="s">
        <v>6</v>
      </c>
    </row>
    <row r="970" ht="15.75" customHeight="1">
      <c r="A970" s="12">
        <v>2.0004952E7</v>
      </c>
      <c r="B970" s="4" t="str">
        <f>IFERROR(__xludf.DUMMYFUNCTION("INDEX(SPLIT(C970, "" ""), 1)"),"P002754")</f>
        <v>P002754</v>
      </c>
      <c r="C970" s="12" t="s">
        <v>956</v>
      </c>
      <c r="D970" s="13"/>
      <c r="E970" s="2" t="s">
        <v>6</v>
      </c>
    </row>
    <row r="971" ht="15.75" customHeight="1">
      <c r="A971" s="12">
        <v>2.0004978E7</v>
      </c>
      <c r="B971" s="4" t="str">
        <f>IFERROR(__xludf.DUMMYFUNCTION("INDEX(SPLIT(C971, "" ""), 1)"),"PM040152")</f>
        <v>PM040152</v>
      </c>
      <c r="C971" s="12" t="s">
        <v>957</v>
      </c>
      <c r="D971" s="13"/>
      <c r="E971" s="2" t="s">
        <v>6</v>
      </c>
    </row>
    <row r="972" ht="15.75" customHeight="1">
      <c r="A972" s="12">
        <v>2.000499E7</v>
      </c>
      <c r="B972" s="4" t="str">
        <f>IFERROR(__xludf.DUMMYFUNCTION("INDEX(SPLIT(C972, "" ""), 1)"),"PM080431")</f>
        <v>PM080431</v>
      </c>
      <c r="C972" s="12" t="s">
        <v>958</v>
      </c>
      <c r="D972" s="13"/>
      <c r="E972" s="2" t="s">
        <v>6</v>
      </c>
    </row>
    <row r="973" ht="15.75" customHeight="1">
      <c r="A973" s="12">
        <v>2.0004991E7</v>
      </c>
      <c r="B973" s="4" t="str">
        <f>IFERROR(__xludf.DUMMYFUNCTION("INDEX(SPLIT(C973, "" ""), 1)"),"PM080432")</f>
        <v>PM080432</v>
      </c>
      <c r="C973" s="12" t="s">
        <v>959</v>
      </c>
      <c r="D973" s="13"/>
      <c r="E973" s="2" t="s">
        <v>6</v>
      </c>
    </row>
    <row r="974" ht="15.75" customHeight="1">
      <c r="A974" s="12">
        <v>2.0005002E7</v>
      </c>
      <c r="B974" s="4" t="str">
        <f>IFERROR(__xludf.DUMMYFUNCTION("INDEX(SPLIT(C974, "" ""), 1)"),"PM090141")</f>
        <v>PM090141</v>
      </c>
      <c r="C974" s="12" t="s">
        <v>960</v>
      </c>
      <c r="D974" s="13"/>
      <c r="E974" s="2" t="s">
        <v>6</v>
      </c>
    </row>
    <row r="975" ht="15.75" customHeight="1">
      <c r="A975" s="12">
        <v>2.0005008E7</v>
      </c>
      <c r="B975" s="4" t="str">
        <f>IFERROR(__xludf.DUMMYFUNCTION("INDEX(SPLIT(C975, "" ""), 1)"),"P002731")</f>
        <v>P002731</v>
      </c>
      <c r="C975" s="12" t="s">
        <v>961</v>
      </c>
      <c r="D975" s="13"/>
      <c r="E975" s="2" t="s">
        <v>6</v>
      </c>
    </row>
    <row r="976" ht="15.75" customHeight="1">
      <c r="A976" s="12">
        <v>2.0005014E7</v>
      </c>
      <c r="B976" s="4" t="str">
        <f>IFERROR(__xludf.DUMMYFUNCTION("INDEX(SPLIT(C976, "" ""), 1)"),"PM050213")</f>
        <v>PM050213</v>
      </c>
      <c r="C976" s="12" t="s">
        <v>962</v>
      </c>
      <c r="D976" s="13"/>
      <c r="E976" s="2" t="s">
        <v>6</v>
      </c>
    </row>
    <row r="977" ht="15.75" customHeight="1">
      <c r="A977" s="12">
        <v>2.0005019E7</v>
      </c>
      <c r="B977" s="4" t="str">
        <f>IFERROR(__xludf.DUMMYFUNCTION("INDEX(SPLIT(C977, "" ""), 1)"),"PM050296")</f>
        <v>PM050296</v>
      </c>
      <c r="C977" s="12" t="s">
        <v>963</v>
      </c>
      <c r="D977" s="13"/>
      <c r="E977" s="2" t="s">
        <v>6</v>
      </c>
    </row>
    <row r="978" ht="15.75" customHeight="1">
      <c r="A978" s="12">
        <v>2.000502E7</v>
      </c>
      <c r="B978" s="4" t="str">
        <f>IFERROR(__xludf.DUMMYFUNCTION("INDEX(SPLIT(C978, "" ""), 1)"),"PM050297")</f>
        <v>PM050297</v>
      </c>
      <c r="C978" s="12" t="s">
        <v>964</v>
      </c>
      <c r="D978" s="13"/>
      <c r="E978" s="2" t="s">
        <v>6</v>
      </c>
    </row>
    <row r="979" ht="15.75" customHeight="1">
      <c r="A979" s="12">
        <v>2.0005029E7</v>
      </c>
      <c r="B979" s="4" t="str">
        <f>IFERROR(__xludf.DUMMYFUNCTION("INDEX(SPLIT(C979, "" ""), 1)"),"PM060104")</f>
        <v>PM060104</v>
      </c>
      <c r="C979" s="12" t="s">
        <v>965</v>
      </c>
      <c r="D979" s="13"/>
      <c r="E979" s="2" t="s">
        <v>6</v>
      </c>
    </row>
    <row r="980" ht="15.75" customHeight="1">
      <c r="A980" s="12">
        <v>2.0005221E7</v>
      </c>
      <c r="B980" s="4" t="str">
        <f>IFERROR(__xludf.DUMMYFUNCTION("INDEX(SPLIT(C980, "" ""), 1)"),"PM080506")</f>
        <v>PM080506</v>
      </c>
      <c r="C980" s="12" t="s">
        <v>966</v>
      </c>
      <c r="D980" s="13"/>
      <c r="E980" s="2" t="s">
        <v>6</v>
      </c>
    </row>
    <row r="981" ht="15.75" customHeight="1">
      <c r="A981" s="12">
        <v>2.0005222E7</v>
      </c>
      <c r="B981" s="4" t="str">
        <f>IFERROR(__xludf.DUMMYFUNCTION("INDEX(SPLIT(C981, "" ""), 1)"),"PM080507")</f>
        <v>PM080507</v>
      </c>
      <c r="C981" s="12" t="s">
        <v>967</v>
      </c>
      <c r="D981" s="13"/>
      <c r="E981" s="2" t="s">
        <v>6</v>
      </c>
    </row>
    <row r="982" ht="15.75" customHeight="1">
      <c r="A982" s="12">
        <v>2.0005223E7</v>
      </c>
      <c r="B982" s="4" t="str">
        <f>IFERROR(__xludf.DUMMYFUNCTION("INDEX(SPLIT(C982, "" ""), 1)"),"PM080508")</f>
        <v>PM080508</v>
      </c>
      <c r="C982" s="12" t="s">
        <v>968</v>
      </c>
      <c r="D982" s="13"/>
      <c r="E982" s="2" t="s">
        <v>6</v>
      </c>
    </row>
    <row r="983" ht="15.75" customHeight="1">
      <c r="A983" s="12">
        <v>2.0005224E7</v>
      </c>
      <c r="B983" s="4" t="str">
        <f>IFERROR(__xludf.DUMMYFUNCTION("INDEX(SPLIT(C983, "" ""), 1)"),"PM080509")</f>
        <v>PM080509</v>
      </c>
      <c r="C983" s="12" t="s">
        <v>969</v>
      </c>
      <c r="D983" s="13"/>
      <c r="E983" s="2" t="s">
        <v>6</v>
      </c>
    </row>
    <row r="984" ht="15.75" customHeight="1">
      <c r="A984" s="12">
        <v>2.0005225E7</v>
      </c>
      <c r="B984" s="4" t="str">
        <f>IFERROR(__xludf.DUMMYFUNCTION("INDEX(SPLIT(C984, "" ""), 1)"),"PM080510")</f>
        <v>PM080510</v>
      </c>
      <c r="C984" s="12" t="s">
        <v>970</v>
      </c>
      <c r="D984" s="13"/>
      <c r="E984" s="2" t="s">
        <v>6</v>
      </c>
    </row>
    <row r="985" ht="15.75" customHeight="1">
      <c r="A985" s="12">
        <v>2.0005226E7</v>
      </c>
      <c r="B985" s="4" t="str">
        <f>IFERROR(__xludf.DUMMYFUNCTION("INDEX(SPLIT(C985, "" ""), 1)"),"PM080511")</f>
        <v>PM080511</v>
      </c>
      <c r="C985" s="12" t="s">
        <v>971</v>
      </c>
      <c r="D985" s="13"/>
      <c r="E985" s="2" t="s">
        <v>6</v>
      </c>
    </row>
    <row r="986" ht="15.75" customHeight="1">
      <c r="A986" s="12">
        <v>2.0005227E7</v>
      </c>
      <c r="B986" s="4" t="str">
        <f>IFERROR(__xludf.DUMMYFUNCTION("INDEX(SPLIT(C986, "" ""), 1)"),"PM080512")</f>
        <v>PM080512</v>
      </c>
      <c r="C986" s="12" t="s">
        <v>972</v>
      </c>
      <c r="D986" s="13"/>
      <c r="E986" s="2" t="s">
        <v>6</v>
      </c>
    </row>
    <row r="987" ht="15.75" customHeight="1">
      <c r="A987" s="12">
        <v>2.0005228E7</v>
      </c>
      <c r="B987" s="4" t="str">
        <f>IFERROR(__xludf.DUMMYFUNCTION("INDEX(SPLIT(C987, "" ""), 1)"),"PM080513")</f>
        <v>PM080513</v>
      </c>
      <c r="C987" s="12" t="s">
        <v>973</v>
      </c>
      <c r="D987" s="13"/>
      <c r="E987" s="2" t="s">
        <v>6</v>
      </c>
    </row>
    <row r="988" ht="15.75" customHeight="1">
      <c r="A988" s="12">
        <v>2.0005229E7</v>
      </c>
      <c r="B988" s="4" t="str">
        <f>IFERROR(__xludf.DUMMYFUNCTION("INDEX(SPLIT(C988, "" ""), 1)"),"PM080514")</f>
        <v>PM080514</v>
      </c>
      <c r="C988" s="12" t="s">
        <v>974</v>
      </c>
      <c r="D988" s="13"/>
      <c r="E988" s="2" t="s">
        <v>6</v>
      </c>
    </row>
    <row r="989" ht="15.75" customHeight="1">
      <c r="A989" s="12">
        <v>3.0022057E7</v>
      </c>
      <c r="B989" s="4" t="str">
        <f>IFERROR(__xludf.DUMMYFUNCTION("INDEX(SPLIT(C989, "" ""), 1)"),"U000429")</f>
        <v>U000429</v>
      </c>
      <c r="C989" s="12" t="s">
        <v>975</v>
      </c>
      <c r="D989" s="14">
        <v>225.0</v>
      </c>
      <c r="E989" s="2" t="s">
        <v>6</v>
      </c>
    </row>
    <row r="990" ht="15.75" customHeight="1">
      <c r="A990" s="12">
        <v>3.0022058E7</v>
      </c>
      <c r="B990" s="4" t="str">
        <f>IFERROR(__xludf.DUMMYFUNCTION("INDEX(SPLIT(C990, "" ""), 1)"),"U000429")</f>
        <v>U000429</v>
      </c>
      <c r="C990" s="12" t="s">
        <v>976</v>
      </c>
      <c r="D990" s="14">
        <v>20.0</v>
      </c>
      <c r="E990" s="2" t="s">
        <v>6</v>
      </c>
    </row>
    <row r="991" ht="15.75" customHeight="1">
      <c r="A991" s="12">
        <v>3.0022059E7</v>
      </c>
      <c r="B991" s="4" t="str">
        <f>IFERROR(__xludf.DUMMYFUNCTION("INDEX(SPLIT(C991, "" ""), 1)"),"U000429")</f>
        <v>U000429</v>
      </c>
      <c r="C991" s="12" t="s">
        <v>977</v>
      </c>
      <c r="D991" s="14">
        <v>9.703504043126685</v>
      </c>
      <c r="E991" s="2" t="s">
        <v>6</v>
      </c>
    </row>
    <row r="992" ht="15.75" customHeight="1">
      <c r="A992" s="12">
        <v>3.0022061E7</v>
      </c>
      <c r="B992" s="4" t="str">
        <f>IFERROR(__xludf.DUMMYFUNCTION("INDEX(SPLIT(C992, "" ""), 1)"),"U000430")</f>
        <v>U000430</v>
      </c>
      <c r="C992" s="12" t="s">
        <v>978</v>
      </c>
      <c r="D992" s="14">
        <v>225.0</v>
      </c>
      <c r="E992" s="2" t="s">
        <v>6</v>
      </c>
    </row>
    <row r="993" ht="15.75" customHeight="1">
      <c r="A993" s="12">
        <v>3.0022062E7</v>
      </c>
      <c r="B993" s="4" t="str">
        <f>IFERROR(__xludf.DUMMYFUNCTION("INDEX(SPLIT(C993, "" ""), 1)"),"U000430")</f>
        <v>U000430</v>
      </c>
      <c r="C993" s="12" t="s">
        <v>979</v>
      </c>
      <c r="D993" s="14">
        <v>15.0</v>
      </c>
      <c r="E993" s="2" t="s">
        <v>6</v>
      </c>
    </row>
    <row r="994" ht="15.75" customHeight="1">
      <c r="A994" s="12">
        <v>3.0022063E7</v>
      </c>
      <c r="B994" s="4" t="str">
        <f>IFERROR(__xludf.DUMMYFUNCTION("INDEX(SPLIT(C994, "" ""), 1)"),"P002695")</f>
        <v>P002695</v>
      </c>
      <c r="C994" s="12" t="s">
        <v>980</v>
      </c>
      <c r="D994" s="14">
        <v>150.0</v>
      </c>
      <c r="E994" s="2" t="s">
        <v>6</v>
      </c>
    </row>
    <row r="995" ht="15.75" customHeight="1">
      <c r="A995" s="12">
        <v>3.0022064E7</v>
      </c>
      <c r="B995" s="4" t="str">
        <f>IFERROR(__xludf.DUMMYFUNCTION("INDEX(SPLIT(C995, "" ""), 1)"),"P002695")</f>
        <v>P002695</v>
      </c>
      <c r="C995" s="12" t="s">
        <v>981</v>
      </c>
      <c r="D995" s="14">
        <v>57.142857142857146</v>
      </c>
      <c r="E995" s="2" t="s">
        <v>6</v>
      </c>
    </row>
    <row r="996" ht="15.75" customHeight="1">
      <c r="A996" s="12">
        <v>3.0022066E7</v>
      </c>
      <c r="B996" s="4" t="str">
        <f>IFERROR(__xludf.DUMMYFUNCTION("INDEX(SPLIT(C996, "" ""), 1)"),"P002696")</f>
        <v>P002696</v>
      </c>
      <c r="C996" s="12" t="s">
        <v>982</v>
      </c>
      <c r="D996" s="14">
        <v>150.0</v>
      </c>
      <c r="E996" s="2" t="s">
        <v>6</v>
      </c>
    </row>
    <row r="997" ht="15.75" customHeight="1">
      <c r="A997" s="12">
        <v>3.0022067E7</v>
      </c>
      <c r="B997" s="4" t="str">
        <f>IFERROR(__xludf.DUMMYFUNCTION("INDEX(SPLIT(C997, "" ""), 1)"),"P002697")</f>
        <v>P002697</v>
      </c>
      <c r="C997" s="12" t="s">
        <v>983</v>
      </c>
      <c r="D997" s="14">
        <v>90.0</v>
      </c>
      <c r="E997" s="2" t="s">
        <v>6</v>
      </c>
    </row>
    <row r="998" ht="15.75" customHeight="1">
      <c r="A998" s="12">
        <v>3.0022068E7</v>
      </c>
      <c r="B998" s="4" t="str">
        <f>IFERROR(__xludf.DUMMYFUNCTION("INDEX(SPLIT(C998, "" ""), 1)"),"P002697")</f>
        <v>P002697</v>
      </c>
      <c r="C998" s="12" t="s">
        <v>984</v>
      </c>
      <c r="D998" s="14">
        <v>300.0</v>
      </c>
      <c r="E998" s="2" t="s">
        <v>6</v>
      </c>
    </row>
    <row r="999" ht="15.75" customHeight="1">
      <c r="A999" s="12">
        <v>3.0022073E7</v>
      </c>
      <c r="B999" s="4" t="str">
        <f>IFERROR(__xludf.DUMMYFUNCTION("INDEX(SPLIT(C999, "" ""), 1)"),"P002700")</f>
        <v>P002700</v>
      </c>
      <c r="C999" s="12" t="s">
        <v>985</v>
      </c>
      <c r="D999" s="14">
        <v>48.0</v>
      </c>
      <c r="E999" s="2" t="s">
        <v>6</v>
      </c>
    </row>
    <row r="1000" ht="15.75" customHeight="1">
      <c r="A1000" s="12">
        <v>3.0022074E7</v>
      </c>
      <c r="B1000" s="4" t="str">
        <f>IFERROR(__xludf.DUMMYFUNCTION("INDEX(SPLIT(C1000, "" ""), 1)"),"P002700")</f>
        <v>P002700</v>
      </c>
      <c r="C1000" s="12" t="s">
        <v>986</v>
      </c>
      <c r="D1000" s="14">
        <v>133.33333333333334</v>
      </c>
      <c r="E1000" s="2" t="s">
        <v>6</v>
      </c>
    </row>
    <row r="1001" ht="15.75" customHeight="1">
      <c r="A1001" s="12">
        <v>3.0022075E7</v>
      </c>
      <c r="B1001" s="4" t="str">
        <f>IFERROR(__xludf.DUMMYFUNCTION("INDEX(SPLIT(C1001, "" ""), 1)"),"P002708")</f>
        <v>P002708</v>
      </c>
      <c r="C1001" s="12" t="s">
        <v>987</v>
      </c>
      <c r="D1001" s="14">
        <v>100.0</v>
      </c>
      <c r="E1001" s="2" t="s">
        <v>6</v>
      </c>
    </row>
    <row r="1002" ht="15.75" customHeight="1">
      <c r="A1002" s="12">
        <v>3.0022076E7</v>
      </c>
      <c r="B1002" s="4" t="str">
        <f>IFERROR(__xludf.DUMMYFUNCTION("INDEX(SPLIT(C1002, "" ""), 1)"),"P002709")</f>
        <v>P002709</v>
      </c>
      <c r="C1002" s="12" t="s">
        <v>988</v>
      </c>
      <c r="D1002" s="14">
        <v>100.0</v>
      </c>
      <c r="E1002" s="2" t="s">
        <v>6</v>
      </c>
    </row>
    <row r="1003" ht="15.75" customHeight="1">
      <c r="A1003" s="12">
        <v>3.0022077E7</v>
      </c>
      <c r="B1003" s="4" t="str">
        <f>IFERROR(__xludf.DUMMYFUNCTION("INDEX(SPLIT(C1003, "" ""), 1)"),"P002702")</f>
        <v>P002702</v>
      </c>
      <c r="C1003" s="12" t="s">
        <v>989</v>
      </c>
      <c r="D1003" s="14">
        <v>25.53191489361702</v>
      </c>
      <c r="E1003" s="2" t="s">
        <v>6</v>
      </c>
    </row>
    <row r="1004" ht="15.75" customHeight="1">
      <c r="A1004" s="12">
        <v>3.0022078E7</v>
      </c>
      <c r="B1004" s="4" t="str">
        <f>IFERROR(__xludf.DUMMYFUNCTION("INDEX(SPLIT(C1004, "" ""), 1)"),"P002702")</f>
        <v>P002702</v>
      </c>
      <c r="C1004" s="12" t="s">
        <v>990</v>
      </c>
      <c r="D1004" s="14">
        <v>133.33333333333334</v>
      </c>
      <c r="E1004" s="2" t="s">
        <v>6</v>
      </c>
    </row>
    <row r="1005" ht="15.75" customHeight="1">
      <c r="A1005" s="12">
        <v>3.0022079E7</v>
      </c>
      <c r="B1005" s="4" t="str">
        <f>IFERROR(__xludf.DUMMYFUNCTION("INDEX(SPLIT(C1005, "" ""), 1)"),"P002702")</f>
        <v>P002702</v>
      </c>
      <c r="C1005" s="12" t="s">
        <v>991</v>
      </c>
      <c r="D1005" s="14">
        <v>100.0</v>
      </c>
      <c r="E1005" s="2" t="s">
        <v>6</v>
      </c>
    </row>
    <row r="1006" ht="15.75" customHeight="1">
      <c r="A1006" s="12">
        <v>3.0022083E7</v>
      </c>
      <c r="B1006" s="4" t="str">
        <f>IFERROR(__xludf.DUMMYFUNCTION("INDEX(SPLIT(C1006, "" ""), 1)"),"P002703")</f>
        <v>P002703</v>
      </c>
      <c r="C1006" s="12" t="s">
        <v>992</v>
      </c>
      <c r="D1006" s="14">
        <v>39.56043956043956</v>
      </c>
      <c r="E1006" s="2" t="s">
        <v>6</v>
      </c>
    </row>
    <row r="1007" ht="15.75" customHeight="1">
      <c r="A1007" s="12">
        <v>3.0022084E7</v>
      </c>
      <c r="B1007" s="4" t="str">
        <f>IFERROR(__xludf.DUMMYFUNCTION("INDEX(SPLIT(C1007, "" ""), 1)"),"P002703")</f>
        <v>P002703</v>
      </c>
      <c r="C1007" s="12" t="s">
        <v>993</v>
      </c>
      <c r="D1007" s="14">
        <v>133.33333333333334</v>
      </c>
      <c r="E1007" s="2" t="s">
        <v>6</v>
      </c>
    </row>
    <row r="1008" ht="15.75" customHeight="1">
      <c r="A1008" s="12">
        <v>3.0022085E7</v>
      </c>
      <c r="B1008" s="4" t="str">
        <f>IFERROR(__xludf.DUMMYFUNCTION("INDEX(SPLIT(C1008, "" ""), 1)"),"P002703")</f>
        <v>P002703</v>
      </c>
      <c r="C1008" s="12" t="s">
        <v>994</v>
      </c>
      <c r="D1008" s="14">
        <v>100.0</v>
      </c>
      <c r="E1008" s="2" t="s">
        <v>6</v>
      </c>
    </row>
    <row r="1009" ht="15.75" customHeight="1">
      <c r="A1009" s="12">
        <v>3.0022088E7</v>
      </c>
      <c r="B1009" s="4" t="str">
        <f>IFERROR(__xludf.DUMMYFUNCTION("INDEX(SPLIT(C1009, "" ""), 1)"),"P002701")</f>
        <v>P002701</v>
      </c>
      <c r="C1009" s="12" t="s">
        <v>995</v>
      </c>
      <c r="D1009" s="14">
        <v>120.0</v>
      </c>
      <c r="E1009" s="2" t="s">
        <v>6</v>
      </c>
    </row>
    <row r="1010" ht="15.75" customHeight="1">
      <c r="A1010" s="12">
        <v>3.0022089E7</v>
      </c>
      <c r="B1010" s="4" t="str">
        <f>IFERROR(__xludf.DUMMYFUNCTION("INDEX(SPLIT(C1010, "" ""), 1)"),"P002701")</f>
        <v>P002701</v>
      </c>
      <c r="C1010" s="12" t="s">
        <v>996</v>
      </c>
      <c r="D1010" s="14">
        <v>200.0</v>
      </c>
      <c r="E1010" s="2" t="s">
        <v>6</v>
      </c>
    </row>
    <row r="1011" ht="15.75" customHeight="1">
      <c r="A1011" s="12">
        <v>3.002209E7</v>
      </c>
      <c r="B1011" s="4" t="str">
        <f>IFERROR(__xludf.DUMMYFUNCTION("INDEX(SPLIT(C1011, "" ""), 1)"),"P002701")</f>
        <v>P002701</v>
      </c>
      <c r="C1011" s="12" t="s">
        <v>997</v>
      </c>
      <c r="D1011" s="14">
        <v>150.0</v>
      </c>
      <c r="E1011" s="2" t="s">
        <v>6</v>
      </c>
    </row>
    <row r="1012" ht="15.75" customHeight="1">
      <c r="A1012" s="12">
        <v>3.0022091E7</v>
      </c>
      <c r="B1012" s="4" t="str">
        <f>IFERROR(__xludf.DUMMYFUNCTION("INDEX(SPLIT(C1012, "" ""), 1)"),"P002706")</f>
        <v>P002706</v>
      </c>
      <c r="C1012" s="12" t="s">
        <v>998</v>
      </c>
      <c r="D1012" s="14">
        <v>400.0</v>
      </c>
      <c r="E1012" s="2" t="s">
        <v>6</v>
      </c>
    </row>
    <row r="1013" ht="15.75" customHeight="1">
      <c r="A1013" s="12">
        <v>3.0022092E7</v>
      </c>
      <c r="B1013" s="4" t="str">
        <f>IFERROR(__xludf.DUMMYFUNCTION("INDEX(SPLIT(C1013, "" ""), 1)"),"P002707")</f>
        <v>P002707</v>
      </c>
      <c r="C1013" s="12" t="s">
        <v>999</v>
      </c>
      <c r="D1013" s="14">
        <v>400.0</v>
      </c>
      <c r="E1013" s="2" t="s">
        <v>6</v>
      </c>
    </row>
    <row r="1014" ht="15.75" customHeight="1">
      <c r="A1014" s="12">
        <v>3.0022093E7</v>
      </c>
      <c r="B1014" s="4" t="str">
        <f>IFERROR(__xludf.DUMMYFUNCTION("INDEX(SPLIT(C1014, "" ""), 1)"),"U000431")</f>
        <v>U000431</v>
      </c>
      <c r="C1014" s="12" t="s">
        <v>1000</v>
      </c>
      <c r="D1014" s="14">
        <v>225.0</v>
      </c>
      <c r="E1014" s="2" t="s">
        <v>6</v>
      </c>
    </row>
    <row r="1015" ht="15.75" customHeight="1">
      <c r="A1015" s="12">
        <v>3.0022094E7</v>
      </c>
      <c r="B1015" s="4" t="str">
        <f>IFERROR(__xludf.DUMMYFUNCTION("INDEX(SPLIT(C1015, "" ""), 1)"),"U000431")</f>
        <v>U000431</v>
      </c>
      <c r="C1015" s="12" t="s">
        <v>1001</v>
      </c>
      <c r="D1015" s="14">
        <v>40.0</v>
      </c>
      <c r="E1015" s="2" t="s">
        <v>6</v>
      </c>
    </row>
    <row r="1016" ht="15.75" customHeight="1">
      <c r="A1016" s="12">
        <v>3.0022095E7</v>
      </c>
      <c r="B1016" s="4" t="str">
        <f>IFERROR(__xludf.DUMMYFUNCTION("INDEX(SPLIT(C1016, "" ""), 1)"),"P002712")</f>
        <v>P002712</v>
      </c>
      <c r="C1016" s="12" t="s">
        <v>1002</v>
      </c>
      <c r="D1016" s="14">
        <v>400.0</v>
      </c>
      <c r="E1016" s="2" t="s">
        <v>6</v>
      </c>
    </row>
    <row r="1017" ht="15.75" customHeight="1">
      <c r="A1017" s="12">
        <v>3.0022096E7</v>
      </c>
      <c r="B1017" s="4" t="str">
        <f>IFERROR(__xludf.DUMMYFUNCTION("INDEX(SPLIT(C1017, "" ""), 1)"),"P002712")</f>
        <v>P002712</v>
      </c>
      <c r="C1017" s="12" t="s">
        <v>1003</v>
      </c>
      <c r="D1017" s="14">
        <v>300.0</v>
      </c>
      <c r="E1017" s="2" t="s">
        <v>6</v>
      </c>
    </row>
    <row r="1018" ht="15.75" customHeight="1">
      <c r="A1018" s="12">
        <v>3.0022097E7</v>
      </c>
      <c r="B1018" s="4" t="str">
        <f>IFERROR(__xludf.DUMMYFUNCTION("INDEX(SPLIT(C1018, "" ""), 1)"),"P002713")</f>
        <v>P002713</v>
      </c>
      <c r="C1018" s="12" t="s">
        <v>1004</v>
      </c>
      <c r="D1018" s="14">
        <v>100.0</v>
      </c>
      <c r="E1018" s="2" t="s">
        <v>6</v>
      </c>
    </row>
    <row r="1019" ht="15.75" customHeight="1">
      <c r="A1019" s="12">
        <v>3.0022098E7</v>
      </c>
      <c r="B1019" s="4" t="str">
        <f>IFERROR(__xludf.DUMMYFUNCTION("INDEX(SPLIT(C1019, "" ""), 1)"),"P002713")</f>
        <v>P002713</v>
      </c>
      <c r="C1019" s="12" t="s">
        <v>1005</v>
      </c>
      <c r="D1019" s="14">
        <v>50.0</v>
      </c>
      <c r="E1019" s="2" t="s">
        <v>6</v>
      </c>
    </row>
    <row r="1020" ht="15.75" customHeight="1">
      <c r="A1020" s="12">
        <v>3.0022099E7</v>
      </c>
      <c r="B1020" s="4" t="str">
        <f>IFERROR(__xludf.DUMMYFUNCTION("INDEX(SPLIT(C1020, "" ""), 1)"),"P002714")</f>
        <v>P002714</v>
      </c>
      <c r="C1020" s="12" t="s">
        <v>1006</v>
      </c>
      <c r="D1020" s="14">
        <v>300.0</v>
      </c>
      <c r="E1020" s="2" t="s">
        <v>6</v>
      </c>
    </row>
    <row r="1021" ht="15.75" customHeight="1">
      <c r="A1021" s="12">
        <v>3.00221E7</v>
      </c>
      <c r="B1021" s="4" t="str">
        <f>IFERROR(__xludf.DUMMYFUNCTION("INDEX(SPLIT(C1021, "" ""), 1)"),"P002714")</f>
        <v>P002714</v>
      </c>
      <c r="C1021" s="12" t="s">
        <v>1007</v>
      </c>
      <c r="D1021" s="14">
        <v>400.0</v>
      </c>
      <c r="E1021" s="2" t="s">
        <v>6</v>
      </c>
    </row>
    <row r="1022" ht="15.75" customHeight="1">
      <c r="A1022" s="12">
        <v>3.0022101E7</v>
      </c>
      <c r="B1022" s="4" t="str">
        <f>IFERROR(__xludf.DUMMYFUNCTION("INDEX(SPLIT(C1022, "" ""), 1)"),"U000432")</f>
        <v>U000432</v>
      </c>
      <c r="C1022" s="12" t="s">
        <v>1008</v>
      </c>
      <c r="D1022" s="14">
        <v>225.0</v>
      </c>
      <c r="E1022" s="2" t="s">
        <v>6</v>
      </c>
    </row>
    <row r="1023" ht="15.75" customHeight="1">
      <c r="A1023" s="12">
        <v>3.0022102E7</v>
      </c>
      <c r="B1023" s="4" t="str">
        <f>IFERROR(__xludf.DUMMYFUNCTION("INDEX(SPLIT(C1023, "" ""), 1)"),"U000432")</f>
        <v>U000432</v>
      </c>
      <c r="C1023" s="12" t="s">
        <v>1009</v>
      </c>
      <c r="D1023" s="14">
        <v>36.0</v>
      </c>
      <c r="E1023" s="2" t="s">
        <v>6</v>
      </c>
    </row>
    <row r="1024" ht="15.75" customHeight="1">
      <c r="A1024" s="12">
        <v>3.0022107E7</v>
      </c>
      <c r="B1024" s="4" t="str">
        <f>IFERROR(__xludf.DUMMYFUNCTION("INDEX(SPLIT(C1024, "" ""), 1)"),"P002717")</f>
        <v>P002717</v>
      </c>
      <c r="C1024" s="12" t="s">
        <v>1010</v>
      </c>
      <c r="D1024" s="14">
        <v>300.0</v>
      </c>
      <c r="E1024" s="2" t="s">
        <v>6</v>
      </c>
    </row>
    <row r="1025" ht="15.75" customHeight="1">
      <c r="A1025" s="12">
        <v>3.0022108E7</v>
      </c>
      <c r="B1025" s="4" t="str">
        <f>IFERROR(__xludf.DUMMYFUNCTION("INDEX(SPLIT(C1025, "" ""), 1)"),"P002717")</f>
        <v>P002717</v>
      </c>
      <c r="C1025" s="12" t="s">
        <v>1011</v>
      </c>
      <c r="D1025" s="14">
        <v>400.0</v>
      </c>
      <c r="E1025" s="2" t="s">
        <v>6</v>
      </c>
    </row>
    <row r="1026" ht="15.75" customHeight="1">
      <c r="A1026" s="12">
        <v>3.0022111E7</v>
      </c>
      <c r="B1026" s="4" t="str">
        <f>IFERROR(__xludf.DUMMYFUNCTION("INDEX(SPLIT(C1026, "" ""), 1)"),"P002812")</f>
        <v>P002812</v>
      </c>
      <c r="C1026" s="12" t="s">
        <v>1012</v>
      </c>
      <c r="D1026" s="14">
        <v>90.0</v>
      </c>
      <c r="E1026" s="2" t="s">
        <v>6</v>
      </c>
    </row>
    <row r="1027" ht="15.75" customHeight="1">
      <c r="A1027" s="12">
        <v>3.0023034E7</v>
      </c>
      <c r="B1027" s="4" t="str">
        <f>IFERROR(__xludf.DUMMYFUNCTION("INDEX(SPLIT(C1027, "" ""), 1)"),"P002710")</f>
        <v>P002710</v>
      </c>
      <c r="C1027" s="12" t="s">
        <v>1013</v>
      </c>
      <c r="D1027" s="14">
        <v>225.0</v>
      </c>
      <c r="E1027" s="2" t="s">
        <v>6</v>
      </c>
    </row>
    <row r="1028" ht="15.75" customHeight="1">
      <c r="A1028" s="12">
        <v>3.0023035E7</v>
      </c>
      <c r="B1028" s="4" t="str">
        <f>IFERROR(__xludf.DUMMYFUNCTION("INDEX(SPLIT(C1028, "" ""), 1)"),"P002711")</f>
        <v>P002711</v>
      </c>
      <c r="C1028" s="12" t="s">
        <v>1014</v>
      </c>
      <c r="D1028" s="14">
        <v>225.0</v>
      </c>
      <c r="E1028" s="2" t="s">
        <v>6</v>
      </c>
    </row>
    <row r="1029" ht="15.75" customHeight="1">
      <c r="A1029" s="12">
        <v>3.0023036E7</v>
      </c>
      <c r="B1029" s="4" t="str">
        <f>IFERROR(__xludf.DUMMYFUNCTION("INDEX(SPLIT(C1029, "" ""), 1)"),"P002719")</f>
        <v>P002719</v>
      </c>
      <c r="C1029" s="12" t="s">
        <v>1015</v>
      </c>
      <c r="D1029" s="14">
        <v>225.0</v>
      </c>
      <c r="E1029" s="2" t="s">
        <v>6</v>
      </c>
    </row>
    <row r="1030" ht="15.75" customHeight="1">
      <c r="A1030" s="12">
        <v>3.0023037E7</v>
      </c>
      <c r="B1030" s="4" t="str">
        <f>IFERROR(__xludf.DUMMYFUNCTION("INDEX(SPLIT(C1030, "" ""), 1)"),"P002744")</f>
        <v>P002744</v>
      </c>
      <c r="C1030" s="12" t="s">
        <v>870</v>
      </c>
      <c r="D1030" s="14">
        <v>100.0</v>
      </c>
      <c r="E1030" s="2" t="s">
        <v>6</v>
      </c>
    </row>
    <row r="1031" ht="15.75" customHeight="1">
      <c r="A1031" s="12">
        <v>3.0023038E7</v>
      </c>
      <c r="B1031" s="4" t="str">
        <f>IFERROR(__xludf.DUMMYFUNCTION("INDEX(SPLIT(C1031, "" ""), 1)"),"P002744")</f>
        <v>P002744</v>
      </c>
      <c r="C1031" s="12" t="s">
        <v>871</v>
      </c>
      <c r="D1031" s="14">
        <v>50.0</v>
      </c>
      <c r="E1031" s="2" t="s">
        <v>6</v>
      </c>
    </row>
    <row r="1032" ht="15.75" customHeight="1">
      <c r="A1032" s="12">
        <v>3.0023041E7</v>
      </c>
      <c r="B1032" s="4" t="str">
        <f>IFERROR(__xludf.DUMMYFUNCTION("INDEX(SPLIT(C1032, "" ""), 1)"),"P002812")</f>
        <v>P002812</v>
      </c>
      <c r="C1032" s="12" t="s">
        <v>1016</v>
      </c>
      <c r="D1032" s="14">
        <v>300.0</v>
      </c>
      <c r="E1032" s="2" t="s">
        <v>6</v>
      </c>
    </row>
    <row r="1033" ht="15.75" customHeight="1">
      <c r="A1033" s="12">
        <v>3.0023042E7</v>
      </c>
      <c r="B1033" s="4" t="str">
        <f>IFERROR(__xludf.DUMMYFUNCTION("INDEX(SPLIT(C1033, "" ""), 1)"),"P002947")</f>
        <v>P002947</v>
      </c>
      <c r="C1033" s="12" t="s">
        <v>1017</v>
      </c>
      <c r="D1033" s="14">
        <v>133.33333333333334</v>
      </c>
      <c r="E1033" s="2" t="s">
        <v>6</v>
      </c>
    </row>
    <row r="1034" ht="15.75" customHeight="1">
      <c r="A1034" s="12">
        <v>3.0023043E7</v>
      </c>
      <c r="B1034" s="4" t="str">
        <f>IFERROR(__xludf.DUMMYFUNCTION("INDEX(SPLIT(C1034, "" ""), 1)"),"P002947")</f>
        <v>P002947</v>
      </c>
      <c r="C1034" s="12" t="s">
        <v>1018</v>
      </c>
      <c r="D1034" s="14">
        <v>150.0</v>
      </c>
      <c r="E1034" s="2" t="s">
        <v>6</v>
      </c>
    </row>
    <row r="1035" ht="15.75" customHeight="1">
      <c r="A1035" s="12">
        <v>3.0023044E7</v>
      </c>
      <c r="B1035" s="4" t="str">
        <f>IFERROR(__xludf.DUMMYFUNCTION("INDEX(SPLIT(C1035, "" ""), 1)"),"P002947")</f>
        <v>P002947</v>
      </c>
      <c r="C1035" s="12" t="s">
        <v>1019</v>
      </c>
      <c r="D1035" s="14">
        <v>72.0</v>
      </c>
      <c r="E1035" s="2" t="s">
        <v>6</v>
      </c>
    </row>
    <row r="1036" ht="15.75" customHeight="1">
      <c r="A1036" s="12">
        <v>3.0023045E7</v>
      </c>
      <c r="B1036" s="4" t="str">
        <f>IFERROR(__xludf.DUMMYFUNCTION("INDEX(SPLIT(C1036, "" ""), 1)"),"P002948")</f>
        <v>P002948</v>
      </c>
      <c r="C1036" s="12" t="s">
        <v>1020</v>
      </c>
      <c r="D1036" s="14">
        <v>133.33333333333334</v>
      </c>
      <c r="E1036" s="2" t="s">
        <v>6</v>
      </c>
    </row>
    <row r="1037" ht="15.75" customHeight="1">
      <c r="A1037" s="12">
        <v>3.0023046E7</v>
      </c>
      <c r="B1037" s="4" t="str">
        <f>IFERROR(__xludf.DUMMYFUNCTION("INDEX(SPLIT(C1037, "" ""), 1)"),"P002948")</f>
        <v>P002948</v>
      </c>
      <c r="C1037" s="12" t="s">
        <v>1021</v>
      </c>
      <c r="D1037" s="14">
        <v>150.0</v>
      </c>
      <c r="E1037" s="2" t="s">
        <v>6</v>
      </c>
    </row>
    <row r="1038" ht="15.75" customHeight="1">
      <c r="A1038" s="12">
        <v>3.0023047E7</v>
      </c>
      <c r="B1038" s="4" t="str">
        <f>IFERROR(__xludf.DUMMYFUNCTION("INDEX(SPLIT(C1038, "" ""), 1)"),"P002948")</f>
        <v>P002948</v>
      </c>
      <c r="C1038" s="12" t="s">
        <v>1022</v>
      </c>
      <c r="D1038" s="14">
        <v>72.0</v>
      </c>
      <c r="E1038" s="2" t="s">
        <v>6</v>
      </c>
    </row>
    <row r="1039" ht="15.75" customHeight="1">
      <c r="A1039" s="12">
        <v>3.0023048E7</v>
      </c>
      <c r="B1039" s="4" t="str">
        <f>IFERROR(__xludf.DUMMYFUNCTION("INDEX(SPLIT(C1039, "" ""), 1)"),"P002949")</f>
        <v>P002949</v>
      </c>
      <c r="C1039" s="12" t="s">
        <v>1023</v>
      </c>
      <c r="D1039" s="14">
        <v>300.0</v>
      </c>
      <c r="E1039" s="2" t="s">
        <v>6</v>
      </c>
    </row>
    <row r="1040" ht="15.75" customHeight="1">
      <c r="A1040" s="12">
        <v>3.0023049E7</v>
      </c>
      <c r="B1040" s="4" t="str">
        <f>IFERROR(__xludf.DUMMYFUNCTION("INDEX(SPLIT(C1040, "" ""), 1)"),"P002950")</f>
        <v>P002950</v>
      </c>
      <c r="C1040" s="12" t="s">
        <v>1024</v>
      </c>
      <c r="D1040" s="14">
        <v>300.0</v>
      </c>
      <c r="E1040" s="2" t="s">
        <v>6</v>
      </c>
    </row>
    <row r="1041" ht="15.75" customHeight="1">
      <c r="A1041" s="12">
        <v>3.0023531E7</v>
      </c>
      <c r="B1041" s="4" t="str">
        <f>IFERROR(__xludf.DUMMYFUNCTION("INDEX(SPLIT(C1041, "" ""), 1)"),"U000430BLK")</f>
        <v>U000430BLK</v>
      </c>
      <c r="C1041" s="12" t="s">
        <v>1025</v>
      </c>
      <c r="D1041" s="14">
        <v>225.0</v>
      </c>
      <c r="E1041" s="2" t="s">
        <v>6</v>
      </c>
    </row>
    <row r="1042" ht="15.75" customHeight="1">
      <c r="A1042" s="12">
        <v>3.0023532E7</v>
      </c>
      <c r="B1042" s="4" t="str">
        <f>IFERROR(__xludf.DUMMYFUNCTION("INDEX(SPLIT(C1042, "" ""), 1)"),"U000429BLK")</f>
        <v>U000429BLK</v>
      </c>
      <c r="C1042" s="12" t="s">
        <v>1026</v>
      </c>
      <c r="D1042" s="14">
        <v>225.0</v>
      </c>
      <c r="E1042" s="2" t="s">
        <v>6</v>
      </c>
    </row>
    <row r="1043" ht="15.75" customHeight="1">
      <c r="A1043" s="12">
        <v>3.0023533E7</v>
      </c>
      <c r="B1043" s="4" t="str">
        <f>IFERROR(__xludf.DUMMYFUNCTION("INDEX(SPLIT(C1043, "" ""), 1)"),"U000431BLK")</f>
        <v>U000431BLK</v>
      </c>
      <c r="C1043" s="12" t="s">
        <v>1027</v>
      </c>
      <c r="D1043" s="14">
        <v>225.0</v>
      </c>
      <c r="E1043" s="2" t="s">
        <v>6</v>
      </c>
    </row>
    <row r="1044" ht="15.75" customHeight="1">
      <c r="A1044" s="12">
        <v>3.0023534E7</v>
      </c>
      <c r="B1044" s="4" t="str">
        <f>IFERROR(__xludf.DUMMYFUNCTION("INDEX(SPLIT(C1044, "" ""), 1)"),"U000432BLK")</f>
        <v>U000432BLK</v>
      </c>
      <c r="C1044" s="12" t="s">
        <v>1028</v>
      </c>
      <c r="D1044" s="14">
        <v>225.0</v>
      </c>
      <c r="E1044" s="2" t="s">
        <v>6</v>
      </c>
    </row>
    <row r="1045" ht="15.75" customHeight="1">
      <c r="A1045" s="12">
        <v>3.0023535E7</v>
      </c>
      <c r="B1045" s="4" t="str">
        <f>IFERROR(__xludf.DUMMYFUNCTION("INDEX(SPLIT(C1045, "" ""), 1)"),"P002710BLK")</f>
        <v>P002710BLK</v>
      </c>
      <c r="C1045" s="12" t="s">
        <v>1029</v>
      </c>
      <c r="D1045" s="14">
        <v>225.0</v>
      </c>
      <c r="E1045" s="2" t="s">
        <v>6</v>
      </c>
    </row>
    <row r="1046" ht="15.75" customHeight="1">
      <c r="A1046" s="12">
        <v>3.0023536E7</v>
      </c>
      <c r="B1046" s="4" t="str">
        <f>IFERROR(__xludf.DUMMYFUNCTION("INDEX(SPLIT(C1046, "" ""), 1)"),"P002711BLK")</f>
        <v>P002711BLK</v>
      </c>
      <c r="C1046" s="12" t="s">
        <v>1030</v>
      </c>
      <c r="D1046" s="14">
        <v>225.0</v>
      </c>
      <c r="E1046" s="2" t="s">
        <v>6</v>
      </c>
    </row>
    <row r="1047" ht="15.75" customHeight="1">
      <c r="A1047" s="12">
        <v>3.0023537E7</v>
      </c>
      <c r="B1047" s="4" t="str">
        <f>IFERROR(__xludf.DUMMYFUNCTION("INDEX(SPLIT(C1047, "" ""), 1)"),"P002719BLK")</f>
        <v>P002719BLK</v>
      </c>
      <c r="C1047" s="12" t="s">
        <v>1031</v>
      </c>
      <c r="D1047" s="14">
        <v>225.0</v>
      </c>
      <c r="E1047" s="2" t="s">
        <v>6</v>
      </c>
    </row>
    <row r="1048" ht="15.75" customHeight="1">
      <c r="A1048" s="12">
        <v>3.0023538E7</v>
      </c>
      <c r="B1048" s="4" t="str">
        <f>IFERROR(__xludf.DUMMYFUNCTION("INDEX(SPLIT(C1048, "" ""), 1)"),"U000430BLU")</f>
        <v>U000430BLU</v>
      </c>
      <c r="C1048" s="12" t="s">
        <v>1032</v>
      </c>
      <c r="D1048" s="14">
        <v>225.0</v>
      </c>
      <c r="E1048" s="2" t="s">
        <v>6</v>
      </c>
    </row>
    <row r="1049" ht="15.75" customHeight="1">
      <c r="A1049" s="12">
        <v>3.0023539E7</v>
      </c>
      <c r="B1049" s="4" t="str">
        <f>IFERROR(__xludf.DUMMYFUNCTION("INDEX(SPLIT(C1049, "" ""), 1)"),"U000429BLU")</f>
        <v>U000429BLU</v>
      </c>
      <c r="C1049" s="12" t="s">
        <v>1033</v>
      </c>
      <c r="D1049" s="14">
        <v>225.0</v>
      </c>
      <c r="E1049" s="2" t="s">
        <v>6</v>
      </c>
    </row>
    <row r="1050" ht="15.75" customHeight="1">
      <c r="A1050" s="12">
        <v>3.002354E7</v>
      </c>
      <c r="B1050" s="4" t="str">
        <f>IFERROR(__xludf.DUMMYFUNCTION("INDEX(SPLIT(C1050, "" ""), 1)"),"U000431BLU")</f>
        <v>U000431BLU</v>
      </c>
      <c r="C1050" s="12" t="s">
        <v>1034</v>
      </c>
      <c r="D1050" s="14">
        <v>225.0</v>
      </c>
      <c r="E1050" s="2" t="s">
        <v>6</v>
      </c>
    </row>
    <row r="1051" ht="15.75" customHeight="1">
      <c r="A1051" s="12">
        <v>3.0023541E7</v>
      </c>
      <c r="B1051" s="4" t="str">
        <f>IFERROR(__xludf.DUMMYFUNCTION("INDEX(SPLIT(C1051, "" ""), 1)"),"U000432BLU")</f>
        <v>U000432BLU</v>
      </c>
      <c r="C1051" s="12" t="s">
        <v>1035</v>
      </c>
      <c r="D1051" s="14">
        <v>225.0</v>
      </c>
      <c r="E1051" s="2" t="s">
        <v>6</v>
      </c>
    </row>
    <row r="1052" ht="15.75" customHeight="1">
      <c r="A1052" s="12">
        <v>3.0023542E7</v>
      </c>
      <c r="B1052" s="4" t="str">
        <f>IFERROR(__xludf.DUMMYFUNCTION("INDEX(SPLIT(C1052, "" ""), 1)"),"P002710BLU")</f>
        <v>P002710BLU</v>
      </c>
      <c r="C1052" s="12" t="s">
        <v>1036</v>
      </c>
      <c r="D1052" s="14">
        <v>225.0</v>
      </c>
      <c r="E1052" s="2" t="s">
        <v>6</v>
      </c>
    </row>
    <row r="1053" ht="15.75" customHeight="1">
      <c r="A1053" s="12">
        <v>3.0023543E7</v>
      </c>
      <c r="B1053" s="4" t="str">
        <f>IFERROR(__xludf.DUMMYFUNCTION("INDEX(SPLIT(C1053, "" ""), 1)"),"P002711BLU")</f>
        <v>P002711BLU</v>
      </c>
      <c r="C1053" s="12" t="s">
        <v>1037</v>
      </c>
      <c r="D1053" s="14">
        <v>225.0</v>
      </c>
      <c r="E1053" s="2" t="s">
        <v>6</v>
      </c>
    </row>
    <row r="1054" ht="15.75" customHeight="1">
      <c r="A1054" s="12">
        <v>3.0023544E7</v>
      </c>
      <c r="B1054" s="4" t="str">
        <f>IFERROR(__xludf.DUMMYFUNCTION("INDEX(SPLIT(C1054, "" ""), 1)"),"P002719BLU")</f>
        <v>P002719BLU</v>
      </c>
      <c r="C1054" s="12" t="s">
        <v>1038</v>
      </c>
      <c r="D1054" s="14">
        <v>225.0</v>
      </c>
      <c r="E1054" s="2" t="s">
        <v>6</v>
      </c>
    </row>
    <row r="1055" ht="15.75" customHeight="1">
      <c r="A1055" s="12">
        <v>3.0023545E7</v>
      </c>
      <c r="B1055" s="4" t="str">
        <f>IFERROR(__xludf.DUMMYFUNCTION("INDEX(SPLIT(C1055, "" ""), 1)"),"U000430GRY")</f>
        <v>U000430GRY</v>
      </c>
      <c r="C1055" s="12" t="s">
        <v>1039</v>
      </c>
      <c r="D1055" s="14">
        <v>225.0</v>
      </c>
      <c r="E1055" s="2" t="s">
        <v>6</v>
      </c>
    </row>
    <row r="1056" ht="15.75" customHeight="1">
      <c r="A1056" s="12">
        <v>3.0023546E7</v>
      </c>
      <c r="B1056" s="4" t="str">
        <f>IFERROR(__xludf.DUMMYFUNCTION("INDEX(SPLIT(C1056, "" ""), 1)"),"U000429GRY")</f>
        <v>U000429GRY</v>
      </c>
      <c r="C1056" s="12" t="s">
        <v>1040</v>
      </c>
      <c r="D1056" s="14">
        <v>225.0</v>
      </c>
      <c r="E1056" s="2" t="s">
        <v>6</v>
      </c>
    </row>
    <row r="1057" ht="15.75" customHeight="1">
      <c r="A1057" s="12">
        <v>3.0023547E7</v>
      </c>
      <c r="B1057" s="4" t="str">
        <f>IFERROR(__xludf.DUMMYFUNCTION("INDEX(SPLIT(C1057, "" ""), 1)"),"U000431GRY")</f>
        <v>U000431GRY</v>
      </c>
      <c r="C1057" s="12" t="s">
        <v>1041</v>
      </c>
      <c r="D1057" s="14">
        <v>225.0</v>
      </c>
      <c r="E1057" s="2" t="s">
        <v>6</v>
      </c>
    </row>
    <row r="1058" ht="15.75" customHeight="1">
      <c r="A1058" s="12">
        <v>3.0023548E7</v>
      </c>
      <c r="B1058" s="4" t="str">
        <f>IFERROR(__xludf.DUMMYFUNCTION("INDEX(SPLIT(C1058, "" ""), 1)"),"U000432GRY")</f>
        <v>U000432GRY</v>
      </c>
      <c r="C1058" s="12" t="s">
        <v>1042</v>
      </c>
      <c r="D1058" s="14">
        <v>225.0</v>
      </c>
      <c r="E1058" s="2" t="s">
        <v>6</v>
      </c>
    </row>
    <row r="1059" ht="15.75" customHeight="1">
      <c r="A1059" s="12">
        <v>3.0023549E7</v>
      </c>
      <c r="B1059" s="4" t="str">
        <f>IFERROR(__xludf.DUMMYFUNCTION("INDEX(SPLIT(C1059, "" ""), 1)"),"P002710GRY")</f>
        <v>P002710GRY</v>
      </c>
      <c r="C1059" s="12" t="s">
        <v>1043</v>
      </c>
      <c r="D1059" s="14">
        <v>225.0</v>
      </c>
      <c r="E1059" s="2" t="s">
        <v>6</v>
      </c>
    </row>
    <row r="1060" ht="15.75" customHeight="1">
      <c r="A1060" s="12">
        <v>3.002355E7</v>
      </c>
      <c r="B1060" s="4" t="str">
        <f>IFERROR(__xludf.DUMMYFUNCTION("INDEX(SPLIT(C1060, "" ""), 1)"),"P002711GRY")</f>
        <v>P002711GRY</v>
      </c>
      <c r="C1060" s="12" t="s">
        <v>1044</v>
      </c>
      <c r="D1060" s="14">
        <v>225.0</v>
      </c>
      <c r="E1060" s="2" t="s">
        <v>6</v>
      </c>
    </row>
    <row r="1061" ht="15.75" customHeight="1">
      <c r="A1061" s="12">
        <v>3.0023551E7</v>
      </c>
      <c r="B1061" s="4" t="str">
        <f>IFERROR(__xludf.DUMMYFUNCTION("INDEX(SPLIT(C1061, "" ""), 1)"),"P002719GRY")</f>
        <v>P002719GRY</v>
      </c>
      <c r="C1061" s="12" t="s">
        <v>1045</v>
      </c>
      <c r="D1061" s="14">
        <v>225.0</v>
      </c>
      <c r="E1061" s="2" t="s">
        <v>6</v>
      </c>
    </row>
    <row r="1062" ht="15.75" customHeight="1">
      <c r="A1062" s="12">
        <v>3.0023754E7</v>
      </c>
      <c r="B1062" s="4" t="str">
        <f>IFERROR(__xludf.DUMMYFUNCTION("INDEX(SPLIT(C1062, "" ""), 1)"),"P002812")</f>
        <v>P002812</v>
      </c>
      <c r="C1062" s="12" t="s">
        <v>1046</v>
      </c>
      <c r="D1062" s="14">
        <v>400.0</v>
      </c>
      <c r="E1062" s="2" t="s">
        <v>6</v>
      </c>
    </row>
    <row r="1063" ht="15.75" customHeight="1">
      <c r="A1063" s="12">
        <v>3.0023755E7</v>
      </c>
      <c r="B1063" s="4" t="str">
        <f>IFERROR(__xludf.DUMMYFUNCTION("INDEX(SPLIT(C1063, "" ""), 1)"),"P002697")</f>
        <v>P002697</v>
      </c>
      <c r="C1063" s="12" t="s">
        <v>1047</v>
      </c>
      <c r="D1063" s="14">
        <v>400.0</v>
      </c>
      <c r="E1063" s="2" t="s">
        <v>6</v>
      </c>
    </row>
    <row r="1064" ht="15.75" customHeight="1">
      <c r="A1064" s="12">
        <v>3.7002957E7</v>
      </c>
      <c r="B1064" s="4" t="str">
        <f>IFERROR(__xludf.DUMMYFUNCTION("INDEX(SPLIT(C1064, "" ""), 1)"),"P002701")</f>
        <v>P002701</v>
      </c>
      <c r="C1064" s="12" t="s">
        <v>1048</v>
      </c>
      <c r="D1064" s="13"/>
      <c r="E1064" s="2" t="s">
        <v>6</v>
      </c>
    </row>
    <row r="1065" ht="15.75" customHeight="1">
      <c r="A1065" s="12">
        <v>4.0012177E7</v>
      </c>
      <c r="B1065" s="4" t="str">
        <f>IFERROR(__xludf.DUMMYFUNCTION("INDEX(SPLIT(C1065, "" ""), 1)"),"CH-2607HGR")</f>
        <v>CH-2607HGR</v>
      </c>
      <c r="C1065" s="12" t="s">
        <v>1049</v>
      </c>
      <c r="D1065" s="14">
        <v>25.0</v>
      </c>
      <c r="E1065" s="2" t="s">
        <v>6</v>
      </c>
    </row>
    <row r="1066" ht="15.75" customHeight="1">
      <c r="A1066" s="12">
        <v>4.0013805E7</v>
      </c>
      <c r="B1066" s="4" t="str">
        <f>IFERROR(__xludf.DUMMYFUNCTION("INDEX(SPLIT(C1066, "" ""), 1)"),"CH-2607HGBLK")</f>
        <v>CH-2607HGBLK</v>
      </c>
      <c r="C1066" s="12" t="s">
        <v>1050</v>
      </c>
      <c r="D1066" s="14">
        <v>25.0</v>
      </c>
      <c r="E1066" s="2" t="s">
        <v>6</v>
      </c>
    </row>
    <row r="1067" ht="15.75" customHeight="1">
      <c r="A1067" s="12">
        <v>4.0013807E7</v>
      </c>
      <c r="B1067" s="4" t="str">
        <f>IFERROR(__xludf.DUMMYFUNCTION("INDEX(SPLIT(C1067, "" ""), 1)"),"CH-2607HGGRY")</f>
        <v>CH-2607HGGRY</v>
      </c>
      <c r="C1067" s="12" t="s">
        <v>1051</v>
      </c>
      <c r="D1067" s="14">
        <v>25.0</v>
      </c>
      <c r="E1067" s="2" t="s">
        <v>6</v>
      </c>
    </row>
    <row r="1068" ht="15.75" customHeight="1">
      <c r="A1068" s="12">
        <v>4.0013809E7</v>
      </c>
      <c r="B1068" s="4" t="str">
        <f>IFERROR(__xludf.DUMMYFUNCTION("INDEX(SPLIT(C1068, "" ""), 1)"),"CH-2607HGBLU")</f>
        <v>CH-2607HGBLU</v>
      </c>
      <c r="C1068" s="12" t="s">
        <v>1052</v>
      </c>
      <c r="D1068" s="14">
        <v>25.0</v>
      </c>
      <c r="E1068" s="2" t="s">
        <v>6</v>
      </c>
    </row>
    <row r="1069" ht="15.75" customHeight="1">
      <c r="E1069" s="2"/>
    </row>
    <row r="1070" ht="15.75" customHeight="1">
      <c r="E1070" s="2"/>
    </row>
    <row r="1071" ht="15.75" customHeight="1">
      <c r="E1071" s="2"/>
    </row>
    <row r="1072" ht="15.75" customHeight="1">
      <c r="E1072" s="2"/>
    </row>
    <row r="1073" ht="15.75" customHeight="1">
      <c r="E1073" s="2"/>
    </row>
    <row r="1074" ht="15.75" customHeight="1">
      <c r="E1074" s="2"/>
    </row>
    <row r="1075" ht="15.75" customHeight="1">
      <c r="E1075" s="2"/>
    </row>
    <row r="1076" ht="15.75" customHeight="1">
      <c r="E1076" s="2"/>
    </row>
    <row r="1077" ht="15.75" customHeight="1">
      <c r="E1077" s="2"/>
    </row>
    <row r="1078" ht="15.75" customHeight="1">
      <c r="E1078" s="2"/>
    </row>
    <row r="1079" ht="15.75" customHeight="1">
      <c r="E1079" s="2"/>
    </row>
    <row r="1080" ht="15.75" customHeight="1">
      <c r="E1080" s="2"/>
    </row>
    <row r="1081" ht="15.75" customHeight="1">
      <c r="E1081" s="2"/>
    </row>
    <row r="1082" ht="15.75" customHeight="1">
      <c r="E1082" s="2"/>
    </row>
    <row r="1083" ht="15.75" customHeight="1">
      <c r="E1083" s="2"/>
    </row>
    <row r="1084" ht="15.75" customHeight="1">
      <c r="E1084" s="2"/>
    </row>
    <row r="1085" ht="15.75" customHeight="1">
      <c r="E1085" s="2"/>
    </row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</sheetData>
  <drawing r:id="rId1"/>
</worksheet>
</file>