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uyen/hpc/cog_bioinf/cuppen/project_data/Luan_projects/CHORD/scripts_main/hmfGeneAnnotation/data/variant_significance/"/>
    </mc:Choice>
  </mc:AlternateContent>
  <xr:revisionPtr revIDLastSave="0" documentId="13_ncr:1_{9D259F62-24F2-A947-93C3-6BC53B6F630B}" xr6:coauthVersionLast="45" xr6:coauthVersionMax="45" xr10:uidLastSave="{00000000-0000-0000-0000-000000000000}"/>
  <bookViews>
    <workbookView xWindow="39420" yWindow="-3140" windowWidth="32900" windowHeight="20540" activeTab="1" xr2:uid="{A59E393C-A626-AF48-9EE9-279A0D857A2F}"/>
  </bookViews>
  <sheets>
    <sheet name="snpeff" sheetId="3" r:id="rId1"/>
    <sheet name="snfeff_dedup" sheetId="5" r:id="rId2"/>
    <sheet name="clinvar" sheetId="2" r:id="rId3"/>
    <sheet name="enigma" sheetId="4" r:id="rId4"/>
    <sheet name="snpeff_arne" sheetId="1" r:id="rId5"/>
  </sheets>
  <definedNames>
    <definedName name="_xlnm._FilterDatabase" localSheetId="1" hidden="1">snfeff_dedup!$A$1:$G$1</definedName>
    <definedName name="_xlnm._FilterDatabase" localSheetId="0" hidden="1">snpeff!$A$1:$E$1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5" l="1"/>
  <c r="F20" i="5"/>
  <c r="C20" i="5"/>
  <c r="F19" i="5" l="1"/>
  <c r="F22" i="5"/>
  <c r="F23" i="5"/>
  <c r="F24" i="5"/>
  <c r="F7" i="5" l="1"/>
  <c r="F8" i="5"/>
  <c r="F9" i="5"/>
  <c r="F12" i="5"/>
  <c r="F17" i="5"/>
  <c r="F18" i="5"/>
  <c r="F14" i="5"/>
  <c r="F15" i="5"/>
  <c r="F2" i="5"/>
  <c r="E40" i="5" l="1"/>
  <c r="E52" i="5"/>
  <c r="E53" i="5"/>
  <c r="E54" i="5"/>
  <c r="E56" i="5"/>
  <c r="E57" i="5"/>
  <c r="E51" i="5"/>
  <c r="E50" i="5"/>
  <c r="E28" i="5"/>
  <c r="E16" i="5"/>
  <c r="F16" i="5" s="1"/>
  <c r="E29" i="5"/>
  <c r="E32" i="5"/>
  <c r="E33" i="5"/>
  <c r="E34" i="5"/>
  <c r="E35" i="5"/>
  <c r="E36" i="5"/>
  <c r="E37" i="5"/>
  <c r="E42" i="5"/>
  <c r="E45" i="5"/>
  <c r="E46" i="5"/>
  <c r="E13" i="5"/>
  <c r="F13" i="5" s="1"/>
  <c r="E4" i="5"/>
  <c r="F4" i="5" s="1"/>
  <c r="E5" i="5"/>
  <c r="F5" i="5" s="1"/>
  <c r="E6" i="5"/>
  <c r="F6" i="5" s="1"/>
  <c r="E3" i="5"/>
  <c r="F3" i="5" s="1"/>
  <c r="C53" i="5" l="1"/>
  <c r="D53" i="5" s="1"/>
  <c r="C52" i="5"/>
  <c r="C51" i="5"/>
  <c r="C50" i="5"/>
  <c r="C29" i="5"/>
  <c r="D29" i="5" s="1"/>
  <c r="C46" i="5"/>
  <c r="C45" i="5"/>
  <c r="C44" i="5"/>
  <c r="C43" i="5"/>
  <c r="D43" i="5" s="1"/>
  <c r="C42" i="5"/>
  <c r="C41" i="5"/>
  <c r="C40" i="5"/>
  <c r="C39" i="5"/>
  <c r="D39" i="5" s="1"/>
  <c r="C38" i="5"/>
  <c r="C37" i="5"/>
  <c r="D37" i="5" s="1"/>
  <c r="C36" i="5"/>
  <c r="C35" i="5"/>
  <c r="C34" i="5"/>
  <c r="C33" i="5"/>
  <c r="C32" i="5"/>
  <c r="D32" i="5" s="1"/>
  <c r="C31" i="5"/>
  <c r="C30" i="5"/>
  <c r="C27" i="5"/>
  <c r="C26" i="5"/>
  <c r="C49" i="5"/>
  <c r="D49" i="5" s="1"/>
  <c r="C48" i="5"/>
  <c r="C47" i="5"/>
  <c r="C28" i="5"/>
  <c r="C25" i="5"/>
  <c r="C24" i="5"/>
  <c r="C16" i="5"/>
  <c r="C23" i="5"/>
  <c r="C12" i="5"/>
  <c r="C15" i="5"/>
  <c r="C14" i="5"/>
  <c r="C19" i="5"/>
  <c r="C13" i="5"/>
  <c r="C18" i="5"/>
  <c r="C17" i="5"/>
  <c r="C4" i="5"/>
  <c r="C9" i="5"/>
  <c r="C8" i="5"/>
  <c r="C7" i="5"/>
  <c r="C11" i="5"/>
  <c r="C10" i="5"/>
  <c r="C3" i="5"/>
  <c r="C2" i="5"/>
  <c r="D2" i="5" s="1"/>
  <c r="C6" i="5"/>
  <c r="D6" i="5" s="1"/>
  <c r="C5" i="5"/>
  <c r="D5" i="5" s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4"/>
  <c r="C2" i="3"/>
  <c r="D23" i="3" l="1"/>
  <c r="D28" i="3"/>
  <c r="D34" i="3"/>
  <c r="D39" i="3"/>
  <c r="D41" i="3"/>
  <c r="D45" i="3"/>
  <c r="D49" i="3"/>
  <c r="D53" i="3"/>
  <c r="D3" i="3"/>
  <c r="D4" i="3"/>
  <c r="D6" i="3"/>
  <c r="D7" i="3"/>
  <c r="D8" i="3"/>
  <c r="D9" i="3"/>
  <c r="D10" i="3"/>
  <c r="D2" i="3"/>
</calcChain>
</file>

<file path=xl/sharedStrings.xml><?xml version="1.0" encoding="utf-8"?>
<sst xmlns="http://schemas.openxmlformats.org/spreadsheetml/2006/main" count="399" uniqueCount="111">
  <si>
    <t>splice_region_variant</t>
  </si>
  <si>
    <t>splice_acceptor_variant</t>
  </si>
  <si>
    <t>splice_donor_variant</t>
  </si>
  <si>
    <t>3_prime_UTR_variant</t>
  </si>
  <si>
    <t>5_prime_UTR_variant</t>
  </si>
  <si>
    <t>missense_variant</t>
  </si>
  <si>
    <t>frameshift_variant</t>
  </si>
  <si>
    <t>disruptive_inframe_deletion</t>
  </si>
  <si>
    <t>5_prime_UTR_premature_start_codon_gain_variant</t>
  </si>
  <si>
    <t>intron_variant</t>
  </si>
  <si>
    <t>non_coding_exon_variant</t>
  </si>
  <si>
    <t>sequence_feature</t>
  </si>
  <si>
    <t>start_lost</t>
  </si>
  <si>
    <t>stop_gained</t>
  </si>
  <si>
    <t>synonymous_variant</t>
  </si>
  <si>
    <t>TF_binding_site_variant</t>
  </si>
  <si>
    <t>inframe_deletion</t>
  </si>
  <si>
    <t>HIGH</t>
  </si>
  <si>
    <t>chromosome_number_variation</t>
  </si>
  <si>
    <t>exon_loss_variant</t>
  </si>
  <si>
    <t>rare_amino_acid_variant</t>
  </si>
  <si>
    <t>stop_lost</t>
  </si>
  <si>
    <t>transcript_ablation</t>
  </si>
  <si>
    <t>MODERATE</t>
  </si>
  <si>
    <t>3_prime_UTR_truncation &amp; exon_loss</t>
  </si>
  <si>
    <t>5_prime_UTR_truncation &amp; exon_loss_variant</t>
  </si>
  <si>
    <t>coding_sequence_variant</t>
  </si>
  <si>
    <t>conservative_inframe_deletion</t>
  </si>
  <si>
    <t>conservative_inframe_insertion</t>
  </si>
  <si>
    <t>disruptive_inframe_insertion</t>
  </si>
  <si>
    <t>regulatory_region_ablation</t>
  </si>
  <si>
    <t>TFBS_ablation</t>
  </si>
  <si>
    <t>LOW</t>
  </si>
  <si>
    <t>initiator_codon_variant</t>
  </si>
  <si>
    <t>start_retained</t>
  </si>
  <si>
    <t>stop_retained_variant</t>
  </si>
  <si>
    <t>MODIFIER</t>
  </si>
  <si>
    <t>conserved_intergenic_variant</t>
  </si>
  <si>
    <t>conserved_intron_variant</t>
  </si>
  <si>
    <t>downstream_gene_variant</t>
  </si>
  <si>
    <t>exon_variant</t>
  </si>
  <si>
    <t>feature_elongation</t>
  </si>
  <si>
    <t>feature_truncation</t>
  </si>
  <si>
    <t>gene_variant</t>
  </si>
  <si>
    <t>intergenic_region</t>
  </si>
  <si>
    <t>intragenic_variant</t>
  </si>
  <si>
    <t>mature_miRNA_variant</t>
  </si>
  <si>
    <t>miRNA</t>
  </si>
  <si>
    <t>NMD_transcript_variant</t>
  </si>
  <si>
    <t>non_coding_transcript_exon_variant</t>
  </si>
  <si>
    <t>non_coding_transcript_variant</t>
  </si>
  <si>
    <t>regulatory_region_amplification</t>
  </si>
  <si>
    <t>regulatory_region_variant</t>
  </si>
  <si>
    <t>TFBS_amplification</t>
  </si>
  <si>
    <t>transcript_amplification</t>
  </si>
  <si>
    <t>transcript_variant</t>
  </si>
  <si>
    <t>upstream_gene_variant</t>
  </si>
  <si>
    <t>impact</t>
  </si>
  <si>
    <t>variant_type</t>
  </si>
  <si>
    <t>score</t>
  </si>
  <si>
    <t>clean</t>
  </si>
  <si>
    <t>inframe_insertion</t>
  </si>
  <si>
    <t>nonsense_mediated_decay</t>
  </si>
  <si>
    <t>structural_interaction_variant</t>
  </si>
  <si>
    <t>score_arne</t>
  </si>
  <si>
    <t>comment</t>
  </si>
  <si>
    <t>similar to conservative_inframe_insertion</t>
  </si>
  <si>
    <t>probably due to CNV</t>
  </si>
  <si>
    <t>similar to missense_variant</t>
  </si>
  <si>
    <t>similar to synonymous_variant</t>
  </si>
  <si>
    <t>rounding</t>
  </si>
  <si>
    <t>similar to TF_binding_site_variant</t>
  </si>
  <si>
    <t>similar to 5_prime_UTR_premature_start_codon_gain_variant</t>
  </si>
  <si>
    <t>likely no effect</t>
  </si>
  <si>
    <t>changed to match VUS score</t>
  </si>
  <si>
    <t>likely crucial for protein function</t>
  </si>
  <si>
    <t>Benign</t>
  </si>
  <si>
    <t>Uncertain_significance</t>
  </si>
  <si>
    <t>Pathogenic</t>
  </si>
  <si>
    <t>Likely_benign</t>
  </si>
  <si>
    <t>Conflicting_interpretations_of_pathogenicity</t>
  </si>
  <si>
    <t>Likely_pathogenic</t>
  </si>
  <si>
    <t>not_provided</t>
  </si>
  <si>
    <t>risk_factor</t>
  </si>
  <si>
    <t>association</t>
  </si>
  <si>
    <t>drug_response</t>
  </si>
  <si>
    <t>Affects</t>
  </si>
  <si>
    <t>other</t>
  </si>
  <si>
    <t>protective</t>
  </si>
  <si>
    <t>blank</t>
  </si>
  <si>
    <t>ann</t>
  </si>
  <si>
    <t>assume equal to VUS</t>
  </si>
  <si>
    <t>consider not pathogenic; https://www.nature.com/articles/gim201760</t>
  </si>
  <si>
    <t>same as not_provided; in vcf, some variants did not have a CLNSIG field</t>
  </si>
  <si>
    <t>NA</t>
  </si>
  <si>
    <t>protein_protein_contact</t>
  </si>
  <si>
    <t>frameshift</t>
  </si>
  <si>
    <t>frameshift_inframe</t>
  </si>
  <si>
    <t>nonsense</t>
  </si>
  <si>
    <t>UTR_variant</t>
  </si>
  <si>
    <t>non_coding_variant</t>
  </si>
  <si>
    <t>missense</t>
  </si>
  <si>
    <t>frameshift_inframe_disruptive</t>
  </si>
  <si>
    <t>ann_s1</t>
  </si>
  <si>
    <t>ann_s2</t>
  </si>
  <si>
    <t>regulatory_ablation</t>
  </si>
  <si>
    <t>3_prime_UTR_truncation</t>
  </si>
  <si>
    <t>5_prime_UTR_truncation</t>
  </si>
  <si>
    <t>UTR_truncation</t>
  </si>
  <si>
    <t>low_or_modifier</t>
  </si>
  <si>
    <t>essential_splice_variant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</si>
</sst>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3E50-402B-AA4B-8C33-A6DBEB6F7771}">
  <sheetPr>
    <tabColor theme="9"/>
  </sheetPr>
  <dimension ref="A1:E53"/>
  <sheetViews>
    <sheetView workbookViewId="0">
      <selection sqref="A1:E53"/>
    </sheetView>
  </sheetViews>
  <sheetFormatPr baseColWidth="10" defaultRowHeight="16" x14ac:dyDescent="0.2"/>
  <cols>
    <col min="1" max="1" width="45" bestFit="1" customWidth="1"/>
    <col min="4" max="4" width="12.6640625" bestFit="1" customWidth="1"/>
  </cols>
  <sheetData>
    <row r="1" spans="1:5" x14ac:dyDescent="0.2">
      <c r="A1" t="s">
        <v>90</v>
      </c>
      <c r="B1" t="s">
        <v>57</v>
      </c>
      <c r="C1" t="s">
        <v>64</v>
      </c>
      <c r="D1" t="s">
        <v>59</v>
      </c>
      <c r="E1" t="s">
        <v>65</v>
      </c>
    </row>
    <row r="2" spans="1:5" x14ac:dyDescent="0.2">
      <c r="A2" t="s">
        <v>18</v>
      </c>
      <c r="B2" t="s">
        <v>17</v>
      </c>
      <c r="C2">
        <f>_xlfn.IFNA(VLOOKUP(A2,snpeff_arne!$A$2:$B$31,2,0),"NA")</f>
        <v>4</v>
      </c>
      <c r="D2">
        <f>IF(ISNUMBER(C2),C2,"")</f>
        <v>4</v>
      </c>
    </row>
    <row r="3" spans="1:5" x14ac:dyDescent="0.2">
      <c r="A3" t="s">
        <v>19</v>
      </c>
      <c r="B3" t="s">
        <v>17</v>
      </c>
      <c r="C3">
        <f>_xlfn.IFNA(VLOOKUP(A3,snpeff_arne!$A$2:$B$31,2,0),"NA")</f>
        <v>4</v>
      </c>
      <c r="D3">
        <f>IF(ISNUMBER(C3),C3,"")</f>
        <v>4</v>
      </c>
    </row>
    <row r="4" spans="1:5" x14ac:dyDescent="0.2">
      <c r="A4" t="s">
        <v>6</v>
      </c>
      <c r="B4" t="s">
        <v>17</v>
      </c>
      <c r="C4">
        <f>_xlfn.IFNA(VLOOKUP(A4,snpeff_arne!$A$2:$B$31,2,0),"NA")</f>
        <v>5</v>
      </c>
      <c r="D4">
        <f>IF(ISNUMBER(C4),C4,"")</f>
        <v>5</v>
      </c>
    </row>
    <row r="5" spans="1:5" x14ac:dyDescent="0.2">
      <c r="A5" t="s">
        <v>20</v>
      </c>
      <c r="B5" t="s">
        <v>17</v>
      </c>
      <c r="C5" t="str">
        <f>_xlfn.IFNA(VLOOKUP(A5,snpeff_arne!$A$2:$B$31,2,0),"NA")</f>
        <v>NA</v>
      </c>
      <c r="D5">
        <v>5</v>
      </c>
      <c r="E5" t="s">
        <v>75</v>
      </c>
    </row>
    <row r="6" spans="1:5" x14ac:dyDescent="0.2">
      <c r="A6" t="s">
        <v>1</v>
      </c>
      <c r="B6" t="s">
        <v>17</v>
      </c>
      <c r="C6">
        <f>_xlfn.IFNA(VLOOKUP(A6,snpeff_arne!$A$2:$B$31,2,0),"NA")</f>
        <v>4</v>
      </c>
      <c r="D6">
        <f>IF(ISNUMBER(C6),C6,"")</f>
        <v>4</v>
      </c>
    </row>
    <row r="7" spans="1:5" x14ac:dyDescent="0.2">
      <c r="A7" t="s">
        <v>2</v>
      </c>
      <c r="B7" t="s">
        <v>17</v>
      </c>
      <c r="C7">
        <f>_xlfn.IFNA(VLOOKUP(A7,snpeff_arne!$A$2:$B$31,2,0),"NA")</f>
        <v>4</v>
      </c>
      <c r="D7">
        <f>IF(ISNUMBER(C7),C7,"")</f>
        <v>4</v>
      </c>
    </row>
    <row r="8" spans="1:5" x14ac:dyDescent="0.2">
      <c r="A8" t="s">
        <v>12</v>
      </c>
      <c r="B8" t="s">
        <v>17</v>
      </c>
      <c r="C8">
        <f>_xlfn.IFNA(VLOOKUP(A8,snpeff_arne!$A$2:$B$31,2,0),"NA")</f>
        <v>4</v>
      </c>
      <c r="D8">
        <f>IF(ISNUMBER(C8),C8,"")</f>
        <v>4</v>
      </c>
    </row>
    <row r="9" spans="1:5" x14ac:dyDescent="0.2">
      <c r="A9" t="s">
        <v>13</v>
      </c>
      <c r="B9" t="s">
        <v>17</v>
      </c>
      <c r="C9">
        <f>_xlfn.IFNA(VLOOKUP(A9,snpeff_arne!$A$2:$B$31,2,0),"NA")</f>
        <v>4</v>
      </c>
      <c r="D9">
        <f>IF(ISNUMBER(C9),C9,"")</f>
        <v>4</v>
      </c>
    </row>
    <row r="10" spans="1:5" x14ac:dyDescent="0.2">
      <c r="A10" t="s">
        <v>21</v>
      </c>
      <c r="B10" t="s">
        <v>17</v>
      </c>
      <c r="C10">
        <f>_xlfn.IFNA(VLOOKUP(A10,snpeff_arne!$A$2:$B$31,2,0),"NA")</f>
        <v>4</v>
      </c>
      <c r="D10">
        <f>IF(ISNUMBER(C10),C10,"")</f>
        <v>4</v>
      </c>
    </row>
    <row r="11" spans="1:5" x14ac:dyDescent="0.2">
      <c r="A11" t="s">
        <v>22</v>
      </c>
      <c r="B11" t="s">
        <v>17</v>
      </c>
      <c r="C11" t="str">
        <f>_xlfn.IFNA(VLOOKUP(A11,snpeff_arne!$A$2:$B$31,2,0),"NA")</f>
        <v>NA</v>
      </c>
      <c r="D11">
        <v>5</v>
      </c>
      <c r="E11" t="s">
        <v>67</v>
      </c>
    </row>
    <row r="12" spans="1:5" x14ac:dyDescent="0.2">
      <c r="A12" t="s">
        <v>24</v>
      </c>
      <c r="B12" t="s">
        <v>23</v>
      </c>
      <c r="C12" t="str">
        <f>_xlfn.IFNA(VLOOKUP(A12,snpeff_arne!$A$2:$B$31,2,0),"NA")</f>
        <v>NA</v>
      </c>
      <c r="D12">
        <v>3</v>
      </c>
      <c r="E12" t="s">
        <v>72</v>
      </c>
    </row>
    <row r="13" spans="1:5" x14ac:dyDescent="0.2">
      <c r="A13" t="s">
        <v>25</v>
      </c>
      <c r="B13" t="s">
        <v>23</v>
      </c>
      <c r="C13" t="str">
        <f>_xlfn.IFNA(VLOOKUP(A13,snpeff_arne!$A$2:$B$31,2,0),"NA")</f>
        <v>NA</v>
      </c>
      <c r="D13">
        <v>3</v>
      </c>
      <c r="E13" t="s">
        <v>72</v>
      </c>
    </row>
    <row r="14" spans="1:5" x14ac:dyDescent="0.2">
      <c r="A14" t="s">
        <v>26</v>
      </c>
      <c r="B14" t="s">
        <v>23</v>
      </c>
      <c r="C14" t="str">
        <f>_xlfn.IFNA(VLOOKUP(A14,snpeff_arne!$A$2:$B$31,2,0),"NA")</f>
        <v>NA</v>
      </c>
      <c r="D14">
        <v>3</v>
      </c>
      <c r="E14" t="s">
        <v>68</v>
      </c>
    </row>
    <row r="15" spans="1:5" x14ac:dyDescent="0.2">
      <c r="A15" t="s">
        <v>27</v>
      </c>
      <c r="B15" t="s">
        <v>23</v>
      </c>
      <c r="C15">
        <f>_xlfn.IFNA(VLOOKUP(A15,snpeff_arne!$A$2:$B$31,2,0),"NA")</f>
        <v>1.5</v>
      </c>
      <c r="D15">
        <v>2</v>
      </c>
      <c r="E15" t="s">
        <v>70</v>
      </c>
    </row>
    <row r="16" spans="1:5" x14ac:dyDescent="0.2">
      <c r="A16" t="s">
        <v>28</v>
      </c>
      <c r="B16" t="s">
        <v>23</v>
      </c>
      <c r="C16" t="str">
        <f>_xlfn.IFNA(VLOOKUP(A16,snpeff_arne!$A$2:$B$31,2,0),"NA")</f>
        <v>NA</v>
      </c>
      <c r="D16">
        <v>2</v>
      </c>
      <c r="E16" t="s">
        <v>66</v>
      </c>
    </row>
    <row r="17" spans="1:5" x14ac:dyDescent="0.2">
      <c r="A17" t="s">
        <v>7</v>
      </c>
      <c r="B17" t="s">
        <v>23</v>
      </c>
      <c r="C17">
        <f>_xlfn.IFNA(VLOOKUP(A17,snpeff_arne!$A$2:$B$31,2,0),"NA")</f>
        <v>2.5</v>
      </c>
      <c r="D17">
        <v>3</v>
      </c>
      <c r="E17" t="s">
        <v>70</v>
      </c>
    </row>
    <row r="18" spans="1:5" x14ac:dyDescent="0.2">
      <c r="A18" t="s">
        <v>29</v>
      </c>
      <c r="B18" t="s">
        <v>23</v>
      </c>
      <c r="C18">
        <f>_xlfn.IFNA(VLOOKUP(A18,snpeff_arne!$A$2:$B$31,2,0),"NA")</f>
        <v>2.5</v>
      </c>
      <c r="D18">
        <v>3</v>
      </c>
      <c r="E18" t="s">
        <v>70</v>
      </c>
    </row>
    <row r="19" spans="1:5" x14ac:dyDescent="0.2">
      <c r="A19" t="s">
        <v>5</v>
      </c>
      <c r="B19" t="s">
        <v>23</v>
      </c>
      <c r="C19">
        <f>_xlfn.IFNA(VLOOKUP(A19,snpeff_arne!$A$2:$B$31,2,0),"NA")</f>
        <v>1.5</v>
      </c>
      <c r="D19">
        <v>3</v>
      </c>
      <c r="E19" t="s">
        <v>74</v>
      </c>
    </row>
    <row r="20" spans="1:5" x14ac:dyDescent="0.2">
      <c r="A20" t="s">
        <v>30</v>
      </c>
      <c r="B20" t="s">
        <v>23</v>
      </c>
      <c r="C20" t="str">
        <f>_xlfn.IFNA(VLOOKUP(A20,snpeff_arne!$A$2:$B$31,2,0),"NA")</f>
        <v>NA</v>
      </c>
      <c r="D20">
        <v>1</v>
      </c>
      <c r="E20" t="s">
        <v>71</v>
      </c>
    </row>
    <row r="21" spans="1:5" x14ac:dyDescent="0.2">
      <c r="A21" t="s">
        <v>0</v>
      </c>
      <c r="B21" t="s">
        <v>23</v>
      </c>
      <c r="C21">
        <f>_xlfn.IFNA(VLOOKUP(A21,snpeff_arne!$A$2:$B$31,2,0),"NA")</f>
        <v>1.1000000000000001</v>
      </c>
      <c r="D21">
        <v>1</v>
      </c>
      <c r="E21" t="s">
        <v>70</v>
      </c>
    </row>
    <row r="22" spans="1:5" x14ac:dyDescent="0.2">
      <c r="A22" t="s">
        <v>31</v>
      </c>
      <c r="B22" t="s">
        <v>23</v>
      </c>
      <c r="C22" t="str">
        <f>_xlfn.IFNA(VLOOKUP(A22,snpeff_arne!$A$2:$B$31,2,0),"NA")</f>
        <v>NA</v>
      </c>
      <c r="D22">
        <v>1</v>
      </c>
      <c r="E22" t="s">
        <v>71</v>
      </c>
    </row>
    <row r="23" spans="1:5" x14ac:dyDescent="0.2">
      <c r="A23" t="s">
        <v>8</v>
      </c>
      <c r="B23" t="s">
        <v>32</v>
      </c>
      <c r="C23">
        <f>_xlfn.IFNA(VLOOKUP(A23,snpeff_arne!$A$2:$B$31,2,0),"NA")</f>
        <v>3</v>
      </c>
      <c r="D23">
        <f>IF(ISNUMBER(C23),C23,"")</f>
        <v>3</v>
      </c>
    </row>
    <row r="24" spans="1:5" x14ac:dyDescent="0.2">
      <c r="A24" t="s">
        <v>33</v>
      </c>
      <c r="B24" t="s">
        <v>32</v>
      </c>
      <c r="C24" t="str">
        <f>_xlfn.IFNA(VLOOKUP(A24,snpeff_arne!$A$2:$B$31,2,0),"NA")</f>
        <v>NA</v>
      </c>
      <c r="D24">
        <v>1</v>
      </c>
      <c r="E24" t="s">
        <v>73</v>
      </c>
    </row>
    <row r="25" spans="1:5" x14ac:dyDescent="0.2">
      <c r="A25" t="s">
        <v>0</v>
      </c>
      <c r="B25" t="s">
        <v>32</v>
      </c>
      <c r="C25">
        <f>_xlfn.IFNA(VLOOKUP(A25,snpeff_arne!$A$2:$B$31,2,0),"NA")</f>
        <v>1.1000000000000001</v>
      </c>
      <c r="D25">
        <v>1</v>
      </c>
      <c r="E25" t="s">
        <v>70</v>
      </c>
    </row>
    <row r="26" spans="1:5" x14ac:dyDescent="0.2">
      <c r="A26" t="s">
        <v>34</v>
      </c>
      <c r="B26" t="s">
        <v>32</v>
      </c>
      <c r="C26" t="str">
        <f>_xlfn.IFNA(VLOOKUP(A26,snpeff_arne!$A$2:$B$31,2,0),"NA")</f>
        <v>NA</v>
      </c>
      <c r="D26">
        <v>0</v>
      </c>
      <c r="E26" t="s">
        <v>69</v>
      </c>
    </row>
    <row r="27" spans="1:5" x14ac:dyDescent="0.2">
      <c r="A27" t="s">
        <v>35</v>
      </c>
      <c r="B27" t="s">
        <v>32</v>
      </c>
      <c r="C27" t="str">
        <f>_xlfn.IFNA(VLOOKUP(A27,snpeff_arne!$A$2:$B$31,2,0),"NA")</f>
        <v>NA</v>
      </c>
      <c r="D27">
        <v>0</v>
      </c>
      <c r="E27" t="s">
        <v>69</v>
      </c>
    </row>
    <row r="28" spans="1:5" x14ac:dyDescent="0.2">
      <c r="A28" t="s">
        <v>14</v>
      </c>
      <c r="B28" t="s">
        <v>32</v>
      </c>
      <c r="C28">
        <f>_xlfn.IFNA(VLOOKUP(A28,snpeff_arne!$A$2:$B$31,2,0),"NA")</f>
        <v>0</v>
      </c>
      <c r="D28">
        <f>IF(ISNUMBER(C28),C28,"")</f>
        <v>0</v>
      </c>
      <c r="E28" t="s">
        <v>69</v>
      </c>
    </row>
    <row r="29" spans="1:5" x14ac:dyDescent="0.2">
      <c r="A29" t="s">
        <v>3</v>
      </c>
      <c r="B29" t="s">
        <v>36</v>
      </c>
      <c r="C29">
        <f>_xlfn.IFNA(VLOOKUP(A29,snpeff_arne!$A$2:$B$31,2,0),"NA")</f>
        <v>0.5</v>
      </c>
      <c r="D29">
        <v>1</v>
      </c>
      <c r="E29" t="s">
        <v>70</v>
      </c>
    </row>
    <row r="30" spans="1:5" x14ac:dyDescent="0.2">
      <c r="A30" t="s">
        <v>4</v>
      </c>
      <c r="B30" t="s">
        <v>36</v>
      </c>
      <c r="C30">
        <f>_xlfn.IFNA(VLOOKUP(A30,snpeff_arne!$A$2:$B$31,2,0),"NA")</f>
        <v>0.5</v>
      </c>
      <c r="D30">
        <v>1</v>
      </c>
      <c r="E30" t="s">
        <v>70</v>
      </c>
    </row>
    <row r="31" spans="1:5" x14ac:dyDescent="0.2">
      <c r="A31" t="s">
        <v>26</v>
      </c>
      <c r="B31" t="s">
        <v>36</v>
      </c>
      <c r="C31" t="str">
        <f>_xlfn.IFNA(VLOOKUP(A31,snpeff_arne!$A$2:$B$31,2,0),"NA")</f>
        <v>NA</v>
      </c>
      <c r="D31">
        <v>3</v>
      </c>
      <c r="E31" t="s">
        <v>68</v>
      </c>
    </row>
    <row r="32" spans="1:5" x14ac:dyDescent="0.2">
      <c r="A32" t="s">
        <v>37</v>
      </c>
      <c r="B32" t="s">
        <v>36</v>
      </c>
      <c r="C32" t="str">
        <f>_xlfn.IFNA(VLOOKUP(A32,snpeff_arne!$A$2:$B$31,2,0),"NA")</f>
        <v>NA</v>
      </c>
      <c r="D32">
        <v>0</v>
      </c>
    </row>
    <row r="33" spans="1:4" x14ac:dyDescent="0.2">
      <c r="A33" t="s">
        <v>38</v>
      </c>
      <c r="B33" t="s">
        <v>36</v>
      </c>
      <c r="C33" t="str">
        <f>_xlfn.IFNA(VLOOKUP(A33,snpeff_arne!$A$2:$B$31,2,0),"NA")</f>
        <v>NA</v>
      </c>
      <c r="D33">
        <v>0</v>
      </c>
    </row>
    <row r="34" spans="1:4" x14ac:dyDescent="0.2">
      <c r="A34" t="s">
        <v>39</v>
      </c>
      <c r="B34" t="s">
        <v>36</v>
      </c>
      <c r="C34">
        <f>_xlfn.IFNA(VLOOKUP(A34,snpeff_arne!$A$2:$B$31,2,0),"NA")</f>
        <v>0</v>
      </c>
      <c r="D34">
        <f>IF(ISNUMBER(C34),C34,"")</f>
        <v>0</v>
      </c>
    </row>
    <row r="35" spans="1:4" x14ac:dyDescent="0.2">
      <c r="A35" t="s">
        <v>40</v>
      </c>
      <c r="B35" t="s">
        <v>36</v>
      </c>
      <c r="C35" t="str">
        <f>_xlfn.IFNA(VLOOKUP(A35,snpeff_arne!$A$2:$B$31,2,0),"NA")</f>
        <v>NA</v>
      </c>
      <c r="D35">
        <v>0</v>
      </c>
    </row>
    <row r="36" spans="1:4" x14ac:dyDescent="0.2">
      <c r="A36" t="s">
        <v>41</v>
      </c>
      <c r="B36" t="s">
        <v>36</v>
      </c>
      <c r="C36" t="str">
        <f>_xlfn.IFNA(VLOOKUP(A36,snpeff_arne!$A$2:$B$31,2,0),"NA")</f>
        <v>NA</v>
      </c>
      <c r="D36">
        <v>0</v>
      </c>
    </row>
    <row r="37" spans="1:4" x14ac:dyDescent="0.2">
      <c r="A37" t="s">
        <v>42</v>
      </c>
      <c r="B37" t="s">
        <v>36</v>
      </c>
      <c r="C37" t="str">
        <f>_xlfn.IFNA(VLOOKUP(A37,snpeff_arne!$A$2:$B$31,2,0),"NA")</f>
        <v>NA</v>
      </c>
      <c r="D37">
        <v>0</v>
      </c>
    </row>
    <row r="38" spans="1:4" x14ac:dyDescent="0.2">
      <c r="A38" t="s">
        <v>43</v>
      </c>
      <c r="B38" t="s">
        <v>36</v>
      </c>
      <c r="C38" t="str">
        <f>_xlfn.IFNA(VLOOKUP(A38,snpeff_arne!$A$2:$B$31,2,0),"NA")</f>
        <v>NA</v>
      </c>
      <c r="D38">
        <v>0</v>
      </c>
    </row>
    <row r="39" spans="1:4" x14ac:dyDescent="0.2">
      <c r="A39" t="s">
        <v>44</v>
      </c>
      <c r="B39" t="s">
        <v>36</v>
      </c>
      <c r="C39">
        <f>_xlfn.IFNA(VLOOKUP(A39,snpeff_arne!$A$2:$B$31,2,0),"NA")</f>
        <v>0</v>
      </c>
      <c r="D39">
        <f>IF(ISNUMBER(C39),C39,"")</f>
        <v>0</v>
      </c>
    </row>
    <row r="40" spans="1:4" x14ac:dyDescent="0.2">
      <c r="A40" t="s">
        <v>45</v>
      </c>
      <c r="B40" t="s">
        <v>36</v>
      </c>
      <c r="C40" t="str">
        <f>_xlfn.IFNA(VLOOKUP(A40,snpeff_arne!$A$2:$B$31,2,0),"NA")</f>
        <v>NA</v>
      </c>
      <c r="D40">
        <v>0</v>
      </c>
    </row>
    <row r="41" spans="1:4" x14ac:dyDescent="0.2">
      <c r="A41" t="s">
        <v>9</v>
      </c>
      <c r="B41" t="s">
        <v>36</v>
      </c>
      <c r="C41">
        <f>_xlfn.IFNA(VLOOKUP(A41,snpeff_arne!$A$2:$B$31,2,0),"NA")</f>
        <v>0</v>
      </c>
      <c r="D41">
        <f>IF(ISNUMBER(C41),C41,"")</f>
        <v>0</v>
      </c>
    </row>
    <row r="42" spans="1:4" x14ac:dyDescent="0.2">
      <c r="A42" t="s">
        <v>46</v>
      </c>
      <c r="B42" t="s">
        <v>36</v>
      </c>
      <c r="C42" t="str">
        <f>_xlfn.IFNA(VLOOKUP(A42,snpeff_arne!$A$2:$B$31,2,0),"NA")</f>
        <v>NA</v>
      </c>
      <c r="D42">
        <v>0</v>
      </c>
    </row>
    <row r="43" spans="1:4" x14ac:dyDescent="0.2">
      <c r="A43" t="s">
        <v>47</v>
      </c>
      <c r="B43" t="s">
        <v>36</v>
      </c>
      <c r="C43" t="str">
        <f>_xlfn.IFNA(VLOOKUP(A43,snpeff_arne!$A$2:$B$31,2,0),"NA")</f>
        <v>NA</v>
      </c>
      <c r="D43">
        <v>0</v>
      </c>
    </row>
    <row r="44" spans="1:4" x14ac:dyDescent="0.2">
      <c r="A44" t="s">
        <v>48</v>
      </c>
      <c r="B44" t="s">
        <v>36</v>
      </c>
      <c r="C44" t="str">
        <f>_xlfn.IFNA(VLOOKUP(A44,snpeff_arne!$A$2:$B$31,2,0),"NA")</f>
        <v>NA</v>
      </c>
      <c r="D44">
        <v>0</v>
      </c>
    </row>
    <row r="45" spans="1:4" x14ac:dyDescent="0.2">
      <c r="A45" t="s">
        <v>49</v>
      </c>
      <c r="B45" t="s">
        <v>36</v>
      </c>
      <c r="C45">
        <f>_xlfn.IFNA(VLOOKUP(A45,snpeff_arne!$A$2:$B$31,2,0),"NA")</f>
        <v>0</v>
      </c>
      <c r="D45">
        <f>IF(ISNUMBER(C45),C45,"")</f>
        <v>0</v>
      </c>
    </row>
    <row r="46" spans="1:4" x14ac:dyDescent="0.2">
      <c r="A46" t="s">
        <v>50</v>
      </c>
      <c r="B46" t="s">
        <v>36</v>
      </c>
      <c r="C46" t="str">
        <f>_xlfn.IFNA(VLOOKUP(A46,snpeff_arne!$A$2:$B$31,2,0),"NA")</f>
        <v>NA</v>
      </c>
      <c r="D46">
        <v>0</v>
      </c>
    </row>
    <row r="47" spans="1:4" x14ac:dyDescent="0.2">
      <c r="A47" t="s">
        <v>51</v>
      </c>
      <c r="B47" t="s">
        <v>36</v>
      </c>
      <c r="C47" t="str">
        <f>_xlfn.IFNA(VLOOKUP(A47,snpeff_arne!$A$2:$B$31,2,0),"NA")</f>
        <v>NA</v>
      </c>
      <c r="D47">
        <v>0</v>
      </c>
    </row>
    <row r="48" spans="1:4" x14ac:dyDescent="0.2">
      <c r="A48" t="s">
        <v>52</v>
      </c>
      <c r="B48" t="s">
        <v>36</v>
      </c>
      <c r="C48" t="str">
        <f>_xlfn.IFNA(VLOOKUP(A48,snpeff_arne!$A$2:$B$31,2,0),"NA")</f>
        <v>NA</v>
      </c>
      <c r="D48">
        <v>0</v>
      </c>
    </row>
    <row r="49" spans="1:4" x14ac:dyDescent="0.2">
      <c r="A49" t="s">
        <v>15</v>
      </c>
      <c r="B49" t="s">
        <v>36</v>
      </c>
      <c r="C49">
        <f>_xlfn.IFNA(VLOOKUP(A49,snpeff_arne!$A$2:$B$31,2,0),"NA")</f>
        <v>1</v>
      </c>
      <c r="D49">
        <f>IF(ISNUMBER(C49),C49,"")</f>
        <v>1</v>
      </c>
    </row>
    <row r="50" spans="1:4" x14ac:dyDescent="0.2">
      <c r="A50" t="s">
        <v>53</v>
      </c>
      <c r="B50" t="s">
        <v>36</v>
      </c>
      <c r="C50" t="str">
        <f>_xlfn.IFNA(VLOOKUP(A50,snpeff_arne!$A$2:$B$31,2,0),"NA")</f>
        <v>NA</v>
      </c>
      <c r="D50">
        <v>0</v>
      </c>
    </row>
    <row r="51" spans="1:4" x14ac:dyDescent="0.2">
      <c r="A51" t="s">
        <v>54</v>
      </c>
      <c r="B51" t="s">
        <v>36</v>
      </c>
      <c r="C51" t="str">
        <f>_xlfn.IFNA(VLOOKUP(A51,snpeff_arne!$A$2:$B$31,2,0),"NA")</f>
        <v>NA</v>
      </c>
      <c r="D51">
        <v>0</v>
      </c>
    </row>
    <row r="52" spans="1:4" x14ac:dyDescent="0.2">
      <c r="A52" t="s">
        <v>55</v>
      </c>
      <c r="B52" t="s">
        <v>36</v>
      </c>
      <c r="C52" t="str">
        <f>_xlfn.IFNA(VLOOKUP(A52,snpeff_arne!$A$2:$B$31,2,0),"NA")</f>
        <v>NA</v>
      </c>
      <c r="D52">
        <v>0</v>
      </c>
    </row>
    <row r="53" spans="1:4" x14ac:dyDescent="0.2">
      <c r="A53" t="s">
        <v>56</v>
      </c>
      <c r="B53" t="s">
        <v>36</v>
      </c>
      <c r="C53">
        <f>_xlfn.IFNA(VLOOKUP(A53,snpeff_arne!$A$2:$B$31,2,0),"NA")</f>
        <v>0</v>
      </c>
      <c r="D53">
        <f>IF(ISNUMBER(C53),C53,"")</f>
        <v>0</v>
      </c>
    </row>
  </sheetData>
  <autoFilter ref="A1:E1" xr:uid="{F24E9A01-5D04-6341-869A-B1E1063677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9B9D-8B2E-6C4E-9429-377810A429A7}">
  <sheetPr>
    <tabColor theme="9"/>
  </sheetPr>
  <dimension ref="A1:G57"/>
  <sheetViews>
    <sheetView tabSelected="1" workbookViewId="0">
      <selection activeCell="D12" sqref="D12"/>
    </sheetView>
  </sheetViews>
  <sheetFormatPr baseColWidth="10" defaultRowHeight="16" x14ac:dyDescent="0.2"/>
  <cols>
    <col min="1" max="1" width="45" bestFit="1" customWidth="1"/>
    <col min="5" max="5" width="31.33203125" bestFit="1" customWidth="1"/>
    <col min="6" max="6" width="31.33203125" customWidth="1"/>
    <col min="14" max="14" width="45" bestFit="1" customWidth="1"/>
  </cols>
  <sheetData>
    <row r="1" spans="1:7" x14ac:dyDescent="0.2">
      <c r="A1" t="s">
        <v>90</v>
      </c>
      <c r="B1" t="s">
        <v>57</v>
      </c>
      <c r="C1" t="s">
        <v>64</v>
      </c>
      <c r="D1" t="s">
        <v>59</v>
      </c>
      <c r="E1" t="s">
        <v>103</v>
      </c>
      <c r="F1" t="s">
        <v>104</v>
      </c>
      <c r="G1" t="s">
        <v>65</v>
      </c>
    </row>
    <row r="2" spans="1:7" x14ac:dyDescent="0.2">
      <c r="A2" t="s">
        <v>6</v>
      </c>
      <c r="B2" t="s">
        <v>17</v>
      </c>
      <c r="C2">
        <f>_xlfn.IFNA(VLOOKUP(A2,snpeff_arne!$A$2:$B$31,2,0),"NA")</f>
        <v>5</v>
      </c>
      <c r="D2">
        <f>IF(ISNUMBER(C2),C2,"")</f>
        <v>5</v>
      </c>
      <c r="E2" s="1" t="s">
        <v>96</v>
      </c>
      <c r="F2" s="1" t="str">
        <f t="shared" ref="F2:F24" si="0">E2</f>
        <v>frameshift</v>
      </c>
    </row>
    <row r="3" spans="1:7" x14ac:dyDescent="0.2">
      <c r="A3" t="s">
        <v>20</v>
      </c>
      <c r="B3" t="s">
        <v>17</v>
      </c>
      <c r="C3" t="str">
        <f>_xlfn.IFNA(VLOOKUP(A3,snpeff_arne!$A$2:$B$31,2,0),"NA")</f>
        <v>NA</v>
      </c>
      <c r="D3">
        <v>5</v>
      </c>
      <c r="E3" t="str">
        <f t="shared" ref="E3:E6" si="1">A3</f>
        <v>rare_amino_acid_variant</v>
      </c>
      <c r="F3" s="1" t="str">
        <f t="shared" si="0"/>
        <v>rare_amino_acid_variant</v>
      </c>
      <c r="G3" t="s">
        <v>75</v>
      </c>
    </row>
    <row r="4" spans="1:7" x14ac:dyDescent="0.2">
      <c r="A4" t="s">
        <v>22</v>
      </c>
      <c r="B4" t="s">
        <v>17</v>
      </c>
      <c r="C4" t="str">
        <f>_xlfn.IFNA(VLOOKUP(A4,snpeff_arne!$A$2:$B$31,2,0),"NA")</f>
        <v>NA</v>
      </c>
      <c r="D4">
        <v>5</v>
      </c>
      <c r="E4" t="str">
        <f t="shared" si="1"/>
        <v>transcript_ablation</v>
      </c>
      <c r="F4" s="1" t="str">
        <f t="shared" si="0"/>
        <v>transcript_ablation</v>
      </c>
      <c r="G4" t="s">
        <v>67</v>
      </c>
    </row>
    <row r="5" spans="1:7" x14ac:dyDescent="0.2">
      <c r="A5" t="s">
        <v>18</v>
      </c>
      <c r="B5" t="s">
        <v>17</v>
      </c>
      <c r="C5">
        <f>_xlfn.IFNA(VLOOKUP(A5,snpeff_arne!$A$2:$B$31,2,0),"NA")</f>
        <v>4</v>
      </c>
      <c r="D5">
        <f>IF(ISNUMBER(C5),C5,"")</f>
        <v>4</v>
      </c>
      <c r="E5" t="str">
        <f t="shared" si="1"/>
        <v>chromosome_number_variation</v>
      </c>
      <c r="F5" s="1" t="str">
        <f t="shared" si="0"/>
        <v>chromosome_number_variation</v>
      </c>
    </row>
    <row r="6" spans="1:7" x14ac:dyDescent="0.2">
      <c r="A6" t="s">
        <v>19</v>
      </c>
      <c r="B6" t="s">
        <v>17</v>
      </c>
      <c r="C6">
        <f>_xlfn.IFNA(VLOOKUP(A6,snpeff_arne!$A$2:$B$31,2,0),"NA")</f>
        <v>4</v>
      </c>
      <c r="D6">
        <f>IF(ISNUMBER(C6),C6,"")</f>
        <v>4</v>
      </c>
      <c r="E6" t="str">
        <f t="shared" si="1"/>
        <v>exon_loss_variant</v>
      </c>
      <c r="F6" s="1" t="str">
        <f t="shared" si="0"/>
        <v>exon_loss_variant</v>
      </c>
    </row>
    <row r="7" spans="1:7" x14ac:dyDescent="0.2">
      <c r="A7" t="s">
        <v>12</v>
      </c>
      <c r="B7" t="s">
        <v>17</v>
      </c>
      <c r="C7">
        <f>_xlfn.IFNA(VLOOKUP(A7,snpeff_arne!$A$2:$B$31,2,0),"NA")</f>
        <v>4</v>
      </c>
      <c r="D7">
        <v>4</v>
      </c>
      <c r="E7" s="1" t="s">
        <v>98</v>
      </c>
      <c r="F7" s="1" t="str">
        <f t="shared" si="0"/>
        <v>nonsense</v>
      </c>
    </row>
    <row r="8" spans="1:7" x14ac:dyDescent="0.2">
      <c r="A8" t="s">
        <v>13</v>
      </c>
      <c r="B8" t="s">
        <v>17</v>
      </c>
      <c r="C8">
        <f>_xlfn.IFNA(VLOOKUP(A8,snpeff_arne!$A$2:$B$31,2,0),"NA")</f>
        <v>4</v>
      </c>
      <c r="D8">
        <v>4</v>
      </c>
      <c r="E8" s="1" t="s">
        <v>98</v>
      </c>
      <c r="F8" s="1" t="str">
        <f t="shared" si="0"/>
        <v>nonsense</v>
      </c>
    </row>
    <row r="9" spans="1:7" x14ac:dyDescent="0.2">
      <c r="A9" t="s">
        <v>21</v>
      </c>
      <c r="B9" t="s">
        <v>17</v>
      </c>
      <c r="C9">
        <f>_xlfn.IFNA(VLOOKUP(A9,snpeff_arne!$A$2:$B$31,2,0),"NA")</f>
        <v>4</v>
      </c>
      <c r="D9">
        <v>4</v>
      </c>
      <c r="E9" s="1" t="s">
        <v>98</v>
      </c>
      <c r="F9" s="1" t="str">
        <f t="shared" si="0"/>
        <v>nonsense</v>
      </c>
    </row>
    <row r="10" spans="1:7" x14ac:dyDescent="0.2">
      <c r="A10" t="s">
        <v>1</v>
      </c>
      <c r="B10" t="s">
        <v>17</v>
      </c>
      <c r="C10">
        <f>_xlfn.IFNA(VLOOKUP(A10,snpeff_arne!$A$2:$B$31,2,0),"NA")</f>
        <v>4</v>
      </c>
      <c r="D10">
        <v>3</v>
      </c>
      <c r="E10" s="1" t="s">
        <v>110</v>
      </c>
      <c r="F10" s="1" t="s">
        <v>110</v>
      </c>
    </row>
    <row r="11" spans="1:7" x14ac:dyDescent="0.2">
      <c r="A11" t="s">
        <v>2</v>
      </c>
      <c r="B11" t="s">
        <v>17</v>
      </c>
      <c r="C11">
        <f>_xlfn.IFNA(VLOOKUP(A11,snpeff_arne!$A$2:$B$31,2,0),"NA")</f>
        <v>4</v>
      </c>
      <c r="D11">
        <v>3</v>
      </c>
      <c r="E11" s="1" t="s">
        <v>110</v>
      </c>
      <c r="F11" s="1" t="s">
        <v>110</v>
      </c>
    </row>
    <row r="12" spans="1:7" x14ac:dyDescent="0.2">
      <c r="A12" t="s">
        <v>5</v>
      </c>
      <c r="B12" t="s">
        <v>23</v>
      </c>
      <c r="C12">
        <f>_xlfn.IFNA(VLOOKUP(A12,snpeff_arne!$A$2:$B$31,2,0),"NA")</f>
        <v>1.5</v>
      </c>
      <c r="D12">
        <v>3</v>
      </c>
      <c r="E12" s="1" t="s">
        <v>101</v>
      </c>
      <c r="F12" s="1" t="str">
        <f t="shared" si="0"/>
        <v>missense</v>
      </c>
      <c r="G12" t="s">
        <v>74</v>
      </c>
    </row>
    <row r="13" spans="1:7" x14ac:dyDescent="0.2">
      <c r="A13" t="s">
        <v>26</v>
      </c>
      <c r="B13" t="s">
        <v>23</v>
      </c>
      <c r="C13" t="str">
        <f>_xlfn.IFNA(VLOOKUP(A13,snpeff_arne!$A$2:$B$31,2,0),"NA")</f>
        <v>NA</v>
      </c>
      <c r="D13">
        <v>3</v>
      </c>
      <c r="E13" t="str">
        <f>A13</f>
        <v>coding_sequence_variant</v>
      </c>
      <c r="F13" s="1" t="str">
        <f t="shared" si="0"/>
        <v>coding_sequence_variant</v>
      </c>
      <c r="G13" t="s">
        <v>68</v>
      </c>
    </row>
    <row r="14" spans="1:7" x14ac:dyDescent="0.2">
      <c r="A14" t="s">
        <v>7</v>
      </c>
      <c r="B14" t="s">
        <v>23</v>
      </c>
      <c r="C14">
        <f>_xlfn.IFNA(VLOOKUP(A14,snpeff_arne!$A$2:$B$31,2,0),"NA")</f>
        <v>2.5</v>
      </c>
      <c r="D14">
        <v>3</v>
      </c>
      <c r="E14" s="1" t="s">
        <v>102</v>
      </c>
      <c r="F14" s="1" t="str">
        <f t="shared" si="0"/>
        <v>frameshift_inframe_disruptive</v>
      </c>
      <c r="G14" t="s">
        <v>70</v>
      </c>
    </row>
    <row r="15" spans="1:7" x14ac:dyDescent="0.2">
      <c r="A15" t="s">
        <v>29</v>
      </c>
      <c r="B15" t="s">
        <v>23</v>
      </c>
      <c r="C15">
        <f>_xlfn.IFNA(VLOOKUP(A15,snpeff_arne!$A$2:$B$31,2,0),"NA")</f>
        <v>2.5</v>
      </c>
      <c r="D15">
        <v>3</v>
      </c>
      <c r="E15" s="1" t="s">
        <v>102</v>
      </c>
      <c r="F15" s="1" t="str">
        <f t="shared" si="0"/>
        <v>frameshift_inframe_disruptive</v>
      </c>
      <c r="G15" t="s">
        <v>70</v>
      </c>
    </row>
    <row r="16" spans="1:7" x14ac:dyDescent="0.2">
      <c r="A16" t="s">
        <v>0</v>
      </c>
      <c r="B16" t="s">
        <v>23</v>
      </c>
      <c r="C16">
        <f>_xlfn.IFNA(VLOOKUP(A16,snpeff_arne!$A$2:$B$31,2,0),"NA")</f>
        <v>1.1000000000000001</v>
      </c>
      <c r="D16">
        <v>2</v>
      </c>
      <c r="E16" t="str">
        <f>A16</f>
        <v>splice_region_variant</v>
      </c>
      <c r="F16" s="1" t="str">
        <f t="shared" si="0"/>
        <v>splice_region_variant</v>
      </c>
      <c r="G16" t="s">
        <v>70</v>
      </c>
    </row>
    <row r="17" spans="1:7" x14ac:dyDescent="0.2">
      <c r="A17" t="s">
        <v>106</v>
      </c>
      <c r="B17" t="s">
        <v>23</v>
      </c>
      <c r="C17" t="str">
        <f>_xlfn.IFNA(VLOOKUP(A17,snpeff_arne!$A$2:$B$31,2,0),"NA")</f>
        <v>NA</v>
      </c>
      <c r="D17">
        <v>2</v>
      </c>
      <c r="E17" s="1" t="s">
        <v>108</v>
      </c>
      <c r="F17" s="1" t="str">
        <f t="shared" si="0"/>
        <v>UTR_truncation</v>
      </c>
      <c r="G17" t="s">
        <v>72</v>
      </c>
    </row>
    <row r="18" spans="1:7" x14ac:dyDescent="0.2">
      <c r="A18" t="s">
        <v>107</v>
      </c>
      <c r="B18" t="s">
        <v>23</v>
      </c>
      <c r="C18" t="str">
        <f>_xlfn.IFNA(VLOOKUP(A18,snpeff_arne!$A$2:$B$31,2,0),"NA")</f>
        <v>NA</v>
      </c>
      <c r="D18">
        <v>2</v>
      </c>
      <c r="E18" s="1" t="s">
        <v>108</v>
      </c>
      <c r="F18" s="1" t="str">
        <f t="shared" si="0"/>
        <v>UTR_truncation</v>
      </c>
      <c r="G18" t="s">
        <v>72</v>
      </c>
    </row>
    <row r="19" spans="1:7" x14ac:dyDescent="0.2">
      <c r="A19" t="s">
        <v>28</v>
      </c>
      <c r="B19" t="s">
        <v>23</v>
      </c>
      <c r="C19" t="str">
        <f>_xlfn.IFNA(VLOOKUP(A19,snpeff_arne!$A$2:$B$31,2,0),"NA")</f>
        <v>NA</v>
      </c>
      <c r="D19">
        <v>2</v>
      </c>
      <c r="E19" s="1" t="s">
        <v>97</v>
      </c>
      <c r="F19" s="1" t="str">
        <f t="shared" si="0"/>
        <v>frameshift_inframe</v>
      </c>
      <c r="G19" t="s">
        <v>66</v>
      </c>
    </row>
    <row r="20" spans="1:7" x14ac:dyDescent="0.2">
      <c r="A20" t="s">
        <v>27</v>
      </c>
      <c r="B20" t="s">
        <v>23</v>
      </c>
      <c r="C20">
        <f>_xlfn.IFNA(VLOOKUP(A20,snpeff_arne!$A$2:$B$31,2,0),"NA")</f>
        <v>1.5</v>
      </c>
      <c r="D20">
        <v>2</v>
      </c>
      <c r="E20" s="1" t="s">
        <v>97</v>
      </c>
      <c r="F20" s="1" t="str">
        <f t="shared" si="0"/>
        <v>frameshift_inframe</v>
      </c>
    </row>
    <row r="21" spans="1:7" x14ac:dyDescent="0.2">
      <c r="A21" t="s">
        <v>61</v>
      </c>
      <c r="B21" t="s">
        <v>23</v>
      </c>
      <c r="C21" t="s">
        <v>94</v>
      </c>
      <c r="D21">
        <v>2</v>
      </c>
      <c r="E21" s="1" t="s">
        <v>97</v>
      </c>
      <c r="F21" s="1" t="str">
        <f t="shared" si="0"/>
        <v>frameshift_inframe</v>
      </c>
    </row>
    <row r="22" spans="1:7" x14ac:dyDescent="0.2">
      <c r="A22" t="s">
        <v>16</v>
      </c>
      <c r="B22" t="s">
        <v>23</v>
      </c>
      <c r="C22" t="s">
        <v>94</v>
      </c>
      <c r="D22">
        <v>2</v>
      </c>
      <c r="E22" s="1" t="s">
        <v>97</v>
      </c>
      <c r="F22" s="1" t="str">
        <f t="shared" si="0"/>
        <v>frameshift_inframe</v>
      </c>
    </row>
    <row r="23" spans="1:7" x14ac:dyDescent="0.2">
      <c r="A23" t="s">
        <v>30</v>
      </c>
      <c r="B23" t="s">
        <v>23</v>
      </c>
      <c r="C23" t="str">
        <f>_xlfn.IFNA(VLOOKUP(A23,snpeff_arne!$A$2:$B$31,2,0),"NA")</f>
        <v>NA</v>
      </c>
      <c r="D23">
        <v>2</v>
      </c>
      <c r="E23" s="1" t="s">
        <v>105</v>
      </c>
      <c r="F23" s="1" t="str">
        <f t="shared" si="0"/>
        <v>regulatory_ablation</v>
      </c>
      <c r="G23" t="s">
        <v>71</v>
      </c>
    </row>
    <row r="24" spans="1:7" x14ac:dyDescent="0.2">
      <c r="A24" t="s">
        <v>31</v>
      </c>
      <c r="B24" t="s">
        <v>23</v>
      </c>
      <c r="C24" t="str">
        <f>_xlfn.IFNA(VLOOKUP(A24,snpeff_arne!$A$2:$B$31,2,0),"NA")</f>
        <v>NA</v>
      </c>
      <c r="D24">
        <v>2</v>
      </c>
      <c r="E24" s="1" t="s">
        <v>105</v>
      </c>
      <c r="F24" s="1" t="str">
        <f t="shared" si="0"/>
        <v>regulatory_ablation</v>
      </c>
      <c r="G24" t="s">
        <v>71</v>
      </c>
    </row>
    <row r="25" spans="1:7" x14ac:dyDescent="0.2">
      <c r="A25" t="s">
        <v>8</v>
      </c>
      <c r="B25" t="s">
        <v>32</v>
      </c>
      <c r="C25">
        <f>_xlfn.IFNA(VLOOKUP(A25,snpeff_arne!$A$2:$B$31,2,0),"NA")</f>
        <v>3</v>
      </c>
      <c r="D25">
        <v>1</v>
      </c>
      <c r="E25" s="1" t="s">
        <v>99</v>
      </c>
      <c r="F25" s="1" t="s">
        <v>109</v>
      </c>
    </row>
    <row r="26" spans="1:7" x14ac:dyDescent="0.2">
      <c r="A26" t="s">
        <v>3</v>
      </c>
      <c r="B26" t="s">
        <v>36</v>
      </c>
      <c r="C26">
        <f>_xlfn.IFNA(VLOOKUP(A26,snpeff_arne!$A$2:$B$31,2,0),"NA")</f>
        <v>0.5</v>
      </c>
      <c r="D26">
        <v>1</v>
      </c>
      <c r="E26" s="1" t="s">
        <v>99</v>
      </c>
      <c r="F26" s="1" t="s">
        <v>109</v>
      </c>
      <c r="G26" t="s">
        <v>70</v>
      </c>
    </row>
    <row r="27" spans="1:7" x14ac:dyDescent="0.2">
      <c r="A27" t="s">
        <v>4</v>
      </c>
      <c r="B27" t="s">
        <v>36</v>
      </c>
      <c r="C27">
        <f>_xlfn.IFNA(VLOOKUP(A27,snpeff_arne!$A$2:$B$31,2,0),"NA")</f>
        <v>0.5</v>
      </c>
      <c r="D27">
        <v>1</v>
      </c>
      <c r="E27" s="1" t="s">
        <v>99</v>
      </c>
      <c r="F27" s="1" t="s">
        <v>109</v>
      </c>
      <c r="G27" t="s">
        <v>70</v>
      </c>
    </row>
    <row r="28" spans="1:7" x14ac:dyDescent="0.2">
      <c r="A28" t="s">
        <v>33</v>
      </c>
      <c r="B28" t="s">
        <v>32</v>
      </c>
      <c r="C28" t="str">
        <f>_xlfn.IFNA(VLOOKUP(A28,snpeff_arne!$A$2:$B$31,2,0),"NA")</f>
        <v>NA</v>
      </c>
      <c r="D28">
        <v>1</v>
      </c>
      <c r="E28" t="str">
        <f>A28</f>
        <v>initiator_codon_variant</v>
      </c>
      <c r="F28" s="1" t="s">
        <v>109</v>
      </c>
      <c r="G28" t="s">
        <v>73</v>
      </c>
    </row>
    <row r="29" spans="1:7" x14ac:dyDescent="0.2">
      <c r="A29" t="s">
        <v>15</v>
      </c>
      <c r="B29" t="s">
        <v>36</v>
      </c>
      <c r="C29">
        <f>_xlfn.IFNA(VLOOKUP(A29,snpeff_arne!$A$2:$B$31,2,0),"NA")</f>
        <v>1</v>
      </c>
      <c r="D29">
        <f>IF(ISNUMBER(C29),C29,"")</f>
        <v>1</v>
      </c>
      <c r="E29" t="str">
        <f>A29</f>
        <v>TF_binding_site_variant</v>
      </c>
      <c r="F29" s="1" t="s">
        <v>109</v>
      </c>
    </row>
    <row r="30" spans="1:7" x14ac:dyDescent="0.2">
      <c r="A30" t="s">
        <v>37</v>
      </c>
      <c r="B30" t="s">
        <v>36</v>
      </c>
      <c r="C30" t="str">
        <f>_xlfn.IFNA(VLOOKUP(A30,snpeff_arne!$A$2:$B$31,2,0),"NA")</f>
        <v>NA</v>
      </c>
      <c r="D30">
        <v>0</v>
      </c>
      <c r="E30" s="1" t="s">
        <v>45</v>
      </c>
      <c r="F30" s="1" t="s">
        <v>109</v>
      </c>
    </row>
    <row r="31" spans="1:7" x14ac:dyDescent="0.2">
      <c r="A31" t="s">
        <v>38</v>
      </c>
      <c r="B31" t="s">
        <v>36</v>
      </c>
      <c r="C31" t="str">
        <f>_xlfn.IFNA(VLOOKUP(A31,snpeff_arne!$A$2:$B$31,2,0),"NA")</f>
        <v>NA</v>
      </c>
      <c r="D31">
        <v>0</v>
      </c>
      <c r="E31" s="1" t="s">
        <v>9</v>
      </c>
      <c r="F31" s="1" t="s">
        <v>109</v>
      </c>
    </row>
    <row r="32" spans="1:7" x14ac:dyDescent="0.2">
      <c r="A32" t="s">
        <v>39</v>
      </c>
      <c r="B32" t="s">
        <v>36</v>
      </c>
      <c r="C32">
        <f>_xlfn.IFNA(VLOOKUP(A32,snpeff_arne!$A$2:$B$31,2,0),"NA")</f>
        <v>0</v>
      </c>
      <c r="D32">
        <f>IF(ISNUMBER(C32),C32,"")</f>
        <v>0</v>
      </c>
      <c r="E32" t="str">
        <f t="shared" ref="E32:E37" si="2">A32</f>
        <v>downstream_gene_variant</v>
      </c>
      <c r="F32" s="1" t="s">
        <v>109</v>
      </c>
    </row>
    <row r="33" spans="1:7" x14ac:dyDescent="0.2">
      <c r="A33" t="s">
        <v>40</v>
      </c>
      <c r="B33" t="s">
        <v>36</v>
      </c>
      <c r="C33" t="str">
        <f>_xlfn.IFNA(VLOOKUP(A33,snpeff_arne!$A$2:$B$31,2,0),"NA")</f>
        <v>NA</v>
      </c>
      <c r="D33">
        <v>0</v>
      </c>
      <c r="E33" t="str">
        <f t="shared" si="2"/>
        <v>exon_variant</v>
      </c>
      <c r="F33" s="1" t="s">
        <v>109</v>
      </c>
    </row>
    <row r="34" spans="1:7" x14ac:dyDescent="0.2">
      <c r="A34" t="s">
        <v>41</v>
      </c>
      <c r="B34" t="s">
        <v>36</v>
      </c>
      <c r="C34" t="str">
        <f>_xlfn.IFNA(VLOOKUP(A34,snpeff_arne!$A$2:$B$31,2,0),"NA")</f>
        <v>NA</v>
      </c>
      <c r="D34">
        <v>0</v>
      </c>
      <c r="E34" t="str">
        <f t="shared" si="2"/>
        <v>feature_elongation</v>
      </c>
      <c r="F34" s="1" t="s">
        <v>109</v>
      </c>
    </row>
    <row r="35" spans="1:7" x14ac:dyDescent="0.2">
      <c r="A35" t="s">
        <v>42</v>
      </c>
      <c r="B35" t="s">
        <v>36</v>
      </c>
      <c r="C35" t="str">
        <f>_xlfn.IFNA(VLOOKUP(A35,snpeff_arne!$A$2:$B$31,2,0),"NA")</f>
        <v>NA</v>
      </c>
      <c r="D35">
        <v>0</v>
      </c>
      <c r="E35" t="str">
        <f t="shared" si="2"/>
        <v>feature_truncation</v>
      </c>
      <c r="F35" s="1" t="s">
        <v>109</v>
      </c>
    </row>
    <row r="36" spans="1:7" x14ac:dyDescent="0.2">
      <c r="A36" t="s">
        <v>43</v>
      </c>
      <c r="B36" t="s">
        <v>36</v>
      </c>
      <c r="C36" t="str">
        <f>_xlfn.IFNA(VLOOKUP(A36,snpeff_arne!$A$2:$B$31,2,0),"NA")</f>
        <v>NA</v>
      </c>
      <c r="D36">
        <v>0</v>
      </c>
      <c r="E36" t="str">
        <f t="shared" si="2"/>
        <v>gene_variant</v>
      </c>
      <c r="F36" s="1" t="s">
        <v>109</v>
      </c>
    </row>
    <row r="37" spans="1:7" x14ac:dyDescent="0.2">
      <c r="A37" t="s">
        <v>44</v>
      </c>
      <c r="B37" t="s">
        <v>36</v>
      </c>
      <c r="C37">
        <f>_xlfn.IFNA(VLOOKUP(A37,snpeff_arne!$A$2:$B$31,2,0),"NA")</f>
        <v>0</v>
      </c>
      <c r="D37">
        <f>IF(ISNUMBER(C37),C37,"")</f>
        <v>0</v>
      </c>
      <c r="E37" t="str">
        <f t="shared" si="2"/>
        <v>intergenic_region</v>
      </c>
      <c r="F37" s="1" t="s">
        <v>109</v>
      </c>
    </row>
    <row r="38" spans="1:7" x14ac:dyDescent="0.2">
      <c r="A38" t="s">
        <v>45</v>
      </c>
      <c r="B38" t="s">
        <v>36</v>
      </c>
      <c r="C38" t="str">
        <f>_xlfn.IFNA(VLOOKUP(A38,snpeff_arne!$A$2:$B$31,2,0),"NA")</f>
        <v>NA</v>
      </c>
      <c r="D38">
        <v>0</v>
      </c>
      <c r="E38" s="1" t="s">
        <v>45</v>
      </c>
      <c r="F38" s="1" t="s">
        <v>109</v>
      </c>
    </row>
    <row r="39" spans="1:7" x14ac:dyDescent="0.2">
      <c r="A39" t="s">
        <v>9</v>
      </c>
      <c r="B39" t="s">
        <v>36</v>
      </c>
      <c r="C39">
        <f>_xlfn.IFNA(VLOOKUP(A39,snpeff_arne!$A$2:$B$31,2,0),"NA")</f>
        <v>0</v>
      </c>
      <c r="D39">
        <f>IF(ISNUMBER(C39),C39,"")</f>
        <v>0</v>
      </c>
      <c r="E39" s="1" t="s">
        <v>9</v>
      </c>
      <c r="F39" s="1" t="s">
        <v>109</v>
      </c>
    </row>
    <row r="40" spans="1:7" x14ac:dyDescent="0.2">
      <c r="A40" t="s">
        <v>46</v>
      </c>
      <c r="B40" t="s">
        <v>36</v>
      </c>
      <c r="C40" t="str">
        <f>_xlfn.IFNA(VLOOKUP(A40,snpeff_arne!$A$2:$B$31,2,0),"NA")</f>
        <v>NA</v>
      </c>
      <c r="D40">
        <v>0</v>
      </c>
      <c r="E40" t="str">
        <f>A40</f>
        <v>mature_miRNA_variant</v>
      </c>
      <c r="F40" s="1" t="s">
        <v>109</v>
      </c>
    </row>
    <row r="41" spans="1:7" x14ac:dyDescent="0.2">
      <c r="A41" t="s">
        <v>47</v>
      </c>
      <c r="B41" t="s">
        <v>36</v>
      </c>
      <c r="C41" t="str">
        <f>_xlfn.IFNA(VLOOKUP(A41,snpeff_arne!$A$2:$B$31,2,0),"NA")</f>
        <v>NA</v>
      </c>
      <c r="D41">
        <v>0</v>
      </c>
      <c r="E41" t="s">
        <v>47</v>
      </c>
      <c r="F41" s="1" t="s">
        <v>109</v>
      </c>
    </row>
    <row r="42" spans="1:7" x14ac:dyDescent="0.2">
      <c r="A42" t="s">
        <v>48</v>
      </c>
      <c r="B42" t="s">
        <v>36</v>
      </c>
      <c r="C42" t="str">
        <f>_xlfn.IFNA(VLOOKUP(A42,snpeff_arne!$A$2:$B$31,2,0),"NA")</f>
        <v>NA</v>
      </c>
      <c r="D42">
        <v>0</v>
      </c>
      <c r="E42" t="str">
        <f>A42</f>
        <v>NMD_transcript_variant</v>
      </c>
      <c r="F42" s="1" t="s">
        <v>109</v>
      </c>
    </row>
    <row r="43" spans="1:7" x14ac:dyDescent="0.2">
      <c r="A43" t="s">
        <v>49</v>
      </c>
      <c r="B43" t="s">
        <v>36</v>
      </c>
      <c r="C43">
        <f>_xlfn.IFNA(VLOOKUP(A43,snpeff_arne!$A$2:$B$31,2,0),"NA")</f>
        <v>0</v>
      </c>
      <c r="D43">
        <f>IF(ISNUMBER(C43),C43,"")</f>
        <v>0</v>
      </c>
      <c r="E43" s="1" t="s">
        <v>100</v>
      </c>
      <c r="F43" s="1" t="s">
        <v>109</v>
      </c>
    </row>
    <row r="44" spans="1:7" x14ac:dyDescent="0.2">
      <c r="A44" t="s">
        <v>50</v>
      </c>
      <c r="B44" t="s">
        <v>36</v>
      </c>
      <c r="C44" t="str">
        <f>_xlfn.IFNA(VLOOKUP(A44,snpeff_arne!$A$2:$B$31,2,0),"NA")</f>
        <v>NA</v>
      </c>
      <c r="D44">
        <v>0</v>
      </c>
      <c r="E44" s="1" t="s">
        <v>100</v>
      </c>
      <c r="F44" s="1" t="s">
        <v>109</v>
      </c>
    </row>
    <row r="45" spans="1:7" x14ac:dyDescent="0.2">
      <c r="A45" t="s">
        <v>51</v>
      </c>
      <c r="B45" t="s">
        <v>36</v>
      </c>
      <c r="C45" t="str">
        <f>_xlfn.IFNA(VLOOKUP(A45,snpeff_arne!$A$2:$B$31,2,0),"NA")</f>
        <v>NA</v>
      </c>
      <c r="D45">
        <v>0</v>
      </c>
      <c r="E45" t="str">
        <f>A45</f>
        <v>regulatory_region_amplification</v>
      </c>
      <c r="F45" s="1" t="s">
        <v>109</v>
      </c>
    </row>
    <row r="46" spans="1:7" x14ac:dyDescent="0.2">
      <c r="A46" t="s">
        <v>52</v>
      </c>
      <c r="B46" t="s">
        <v>36</v>
      </c>
      <c r="C46" t="str">
        <f>_xlfn.IFNA(VLOOKUP(A46,snpeff_arne!$A$2:$B$31,2,0),"NA")</f>
        <v>NA</v>
      </c>
      <c r="D46">
        <v>0</v>
      </c>
      <c r="E46" t="str">
        <f>A46</f>
        <v>regulatory_region_variant</v>
      </c>
      <c r="F46" s="1" t="s">
        <v>109</v>
      </c>
    </row>
    <row r="47" spans="1:7" x14ac:dyDescent="0.2">
      <c r="A47" t="s">
        <v>34</v>
      </c>
      <c r="B47" t="s">
        <v>32</v>
      </c>
      <c r="C47" t="str">
        <f>_xlfn.IFNA(VLOOKUP(A47,snpeff_arne!$A$2:$B$31,2,0),"NA")</f>
        <v>NA</v>
      </c>
      <c r="D47">
        <v>0</v>
      </c>
      <c r="E47" s="1" t="s">
        <v>14</v>
      </c>
      <c r="F47" s="1" t="s">
        <v>109</v>
      </c>
      <c r="G47" t="s">
        <v>69</v>
      </c>
    </row>
    <row r="48" spans="1:7" x14ac:dyDescent="0.2">
      <c r="A48" t="s">
        <v>35</v>
      </c>
      <c r="B48" t="s">
        <v>32</v>
      </c>
      <c r="C48" t="str">
        <f>_xlfn.IFNA(VLOOKUP(A48,snpeff_arne!$A$2:$B$31,2,0),"NA")</f>
        <v>NA</v>
      </c>
      <c r="D48">
        <v>0</v>
      </c>
      <c r="E48" s="1" t="s">
        <v>14</v>
      </c>
      <c r="F48" s="1" t="s">
        <v>109</v>
      </c>
      <c r="G48" t="s">
        <v>69</v>
      </c>
    </row>
    <row r="49" spans="1:7" x14ac:dyDescent="0.2">
      <c r="A49" t="s">
        <v>14</v>
      </c>
      <c r="B49" t="s">
        <v>32</v>
      </c>
      <c r="C49">
        <f>_xlfn.IFNA(VLOOKUP(A49,snpeff_arne!$A$2:$B$31,2,0),"NA")</f>
        <v>0</v>
      </c>
      <c r="D49">
        <f>IF(ISNUMBER(C49),C49,"")</f>
        <v>0</v>
      </c>
      <c r="E49" s="1" t="s">
        <v>14</v>
      </c>
      <c r="F49" s="1" t="s">
        <v>109</v>
      </c>
      <c r="G49" t="s">
        <v>69</v>
      </c>
    </row>
    <row r="50" spans="1:7" x14ac:dyDescent="0.2">
      <c r="A50" t="s">
        <v>53</v>
      </c>
      <c r="B50" t="s">
        <v>36</v>
      </c>
      <c r="C50" t="str">
        <f>_xlfn.IFNA(VLOOKUP(A50,snpeff_arne!$A$2:$B$31,2,0),"NA")</f>
        <v>NA</v>
      </c>
      <c r="D50">
        <v>0</v>
      </c>
      <c r="E50" t="str">
        <f>A50</f>
        <v>TFBS_amplification</v>
      </c>
      <c r="F50" s="1" t="s">
        <v>109</v>
      </c>
    </row>
    <row r="51" spans="1:7" x14ac:dyDescent="0.2">
      <c r="A51" t="s">
        <v>54</v>
      </c>
      <c r="B51" t="s">
        <v>36</v>
      </c>
      <c r="C51" t="str">
        <f>_xlfn.IFNA(VLOOKUP(A51,snpeff_arne!$A$2:$B$31,2,0),"NA")</f>
        <v>NA</v>
      </c>
      <c r="D51">
        <v>0</v>
      </c>
      <c r="E51" t="str">
        <f>A51</f>
        <v>transcript_amplification</v>
      </c>
      <c r="F51" s="1" t="s">
        <v>109</v>
      </c>
    </row>
    <row r="52" spans="1:7" x14ac:dyDescent="0.2">
      <c r="A52" t="s">
        <v>55</v>
      </c>
      <c r="B52" t="s">
        <v>36</v>
      </c>
      <c r="C52" t="str">
        <f>_xlfn.IFNA(VLOOKUP(A52,snpeff_arne!$A$2:$B$31,2,0),"NA")</f>
        <v>NA</v>
      </c>
      <c r="D52">
        <v>0</v>
      </c>
      <c r="E52" t="str">
        <f>A52</f>
        <v>transcript_variant</v>
      </c>
      <c r="F52" s="1" t="s">
        <v>109</v>
      </c>
    </row>
    <row r="53" spans="1:7" x14ac:dyDescent="0.2">
      <c r="A53" t="s">
        <v>56</v>
      </c>
      <c r="B53" t="s">
        <v>36</v>
      </c>
      <c r="C53">
        <f>_xlfn.IFNA(VLOOKUP(A53,snpeff_arne!$A$2:$B$31,2,0),"NA")</f>
        <v>0</v>
      </c>
      <c r="D53">
        <f>IF(ISNUMBER(C53),C53,"")</f>
        <v>0</v>
      </c>
      <c r="E53" t="str">
        <f>A53</f>
        <v>upstream_gene_variant</v>
      </c>
      <c r="F53" s="1" t="s">
        <v>109</v>
      </c>
    </row>
    <row r="54" spans="1:7" x14ac:dyDescent="0.2">
      <c r="A54" t="s">
        <v>11</v>
      </c>
      <c r="B54" t="s">
        <v>94</v>
      </c>
      <c r="C54" t="s">
        <v>94</v>
      </c>
      <c r="D54">
        <v>0</v>
      </c>
      <c r="E54" t="str">
        <f>A54</f>
        <v>sequence_feature</v>
      </c>
      <c r="F54" s="1" t="s">
        <v>109</v>
      </c>
    </row>
    <row r="55" spans="1:7" x14ac:dyDescent="0.2">
      <c r="A55" t="s">
        <v>10</v>
      </c>
      <c r="B55" t="s">
        <v>94</v>
      </c>
      <c r="C55" t="s">
        <v>94</v>
      </c>
      <c r="D55">
        <v>0</v>
      </c>
      <c r="E55" s="1" t="s">
        <v>100</v>
      </c>
      <c r="F55" s="1" t="s">
        <v>109</v>
      </c>
    </row>
    <row r="56" spans="1:7" x14ac:dyDescent="0.2">
      <c r="A56" t="s">
        <v>95</v>
      </c>
      <c r="B56" t="s">
        <v>94</v>
      </c>
      <c r="C56" t="s">
        <v>94</v>
      </c>
      <c r="D56">
        <v>0</v>
      </c>
      <c r="E56" t="str">
        <f>A56</f>
        <v>protein_protein_contact</v>
      </c>
      <c r="F56" s="1" t="s">
        <v>109</v>
      </c>
    </row>
    <row r="57" spans="1:7" x14ac:dyDescent="0.2">
      <c r="A57" t="s">
        <v>63</v>
      </c>
      <c r="B57" t="s">
        <v>94</v>
      </c>
      <c r="C57" t="s">
        <v>94</v>
      </c>
      <c r="D57">
        <v>0</v>
      </c>
      <c r="E57" t="str">
        <f>A57</f>
        <v>structural_interaction_variant</v>
      </c>
      <c r="F57" s="1" t="s">
        <v>109</v>
      </c>
    </row>
  </sheetData>
  <autoFilter ref="A1:G1" xr:uid="{7FC3038A-E322-AA48-B2F4-22F68A30F3C5}">
    <sortState ref="A2:G57">
      <sortCondition descending="1" ref="D1:D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5759-FB3F-2C4F-AF06-3038A6A744E7}">
  <sheetPr>
    <tabColor theme="9"/>
  </sheetPr>
  <dimension ref="A1:C15"/>
  <sheetViews>
    <sheetView workbookViewId="0">
      <selection activeCell="G10" sqref="G10"/>
    </sheetView>
  </sheetViews>
  <sheetFormatPr baseColWidth="10" defaultRowHeight="16" x14ac:dyDescent="0.2"/>
  <cols>
    <col min="1" max="1" width="38.5" bestFit="1" customWidth="1"/>
  </cols>
  <sheetData>
    <row r="1" spans="1:3" x14ac:dyDescent="0.2">
      <c r="A1" t="s">
        <v>90</v>
      </c>
      <c r="B1" t="s">
        <v>59</v>
      </c>
      <c r="C1" t="s">
        <v>65</v>
      </c>
    </row>
    <row r="2" spans="1:3" x14ac:dyDescent="0.2">
      <c r="A2" t="s">
        <v>76</v>
      </c>
      <c r="B2">
        <v>1</v>
      </c>
    </row>
    <row r="3" spans="1:3" x14ac:dyDescent="0.2">
      <c r="A3" t="s">
        <v>77</v>
      </c>
      <c r="B3">
        <v>3</v>
      </c>
    </row>
    <row r="4" spans="1:3" x14ac:dyDescent="0.2">
      <c r="A4" t="s">
        <v>78</v>
      </c>
      <c r="B4">
        <v>5</v>
      </c>
    </row>
    <row r="5" spans="1:3" x14ac:dyDescent="0.2">
      <c r="A5" t="s">
        <v>79</v>
      </c>
      <c r="B5">
        <v>2</v>
      </c>
    </row>
    <row r="6" spans="1:3" x14ac:dyDescent="0.2">
      <c r="A6" t="s">
        <v>80</v>
      </c>
      <c r="B6">
        <v>3</v>
      </c>
      <c r="C6" t="s">
        <v>91</v>
      </c>
    </row>
    <row r="7" spans="1:3" x14ac:dyDescent="0.2">
      <c r="A7" t="s">
        <v>81</v>
      </c>
      <c r="B7">
        <v>4</v>
      </c>
    </row>
    <row r="8" spans="1:3" x14ac:dyDescent="0.2">
      <c r="A8" t="s">
        <v>82</v>
      </c>
      <c r="B8">
        <v>0</v>
      </c>
    </row>
    <row r="9" spans="1:3" x14ac:dyDescent="0.2">
      <c r="A9" t="s">
        <v>83</v>
      </c>
      <c r="B9">
        <v>0</v>
      </c>
      <c r="C9" t="s">
        <v>92</v>
      </c>
    </row>
    <row r="10" spans="1:3" x14ac:dyDescent="0.2">
      <c r="A10" t="s">
        <v>89</v>
      </c>
      <c r="B10">
        <v>0</v>
      </c>
      <c r="C10" t="s">
        <v>93</v>
      </c>
    </row>
    <row r="11" spans="1:3" x14ac:dyDescent="0.2">
      <c r="A11" t="s">
        <v>84</v>
      </c>
      <c r="B11">
        <v>0</v>
      </c>
    </row>
    <row r="12" spans="1:3" x14ac:dyDescent="0.2">
      <c r="A12" t="s">
        <v>85</v>
      </c>
      <c r="B12">
        <v>0</v>
      </c>
      <c r="C12" t="s">
        <v>92</v>
      </c>
    </row>
    <row r="13" spans="1:3" x14ac:dyDescent="0.2">
      <c r="A13" t="s">
        <v>86</v>
      </c>
      <c r="B13">
        <v>0</v>
      </c>
    </row>
    <row r="14" spans="1:3" x14ac:dyDescent="0.2">
      <c r="A14" t="s">
        <v>87</v>
      </c>
      <c r="B14">
        <v>0</v>
      </c>
      <c r="C14" t="s">
        <v>92</v>
      </c>
    </row>
    <row r="15" spans="1:3" x14ac:dyDescent="0.2">
      <c r="A15" t="s">
        <v>88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3D89-817A-EC42-A823-B85F0F6F758C}">
  <sheetPr>
    <tabColor theme="9"/>
  </sheetPr>
  <dimension ref="A1:C53"/>
  <sheetViews>
    <sheetView workbookViewId="0">
      <selection sqref="A1:E53"/>
    </sheetView>
  </sheetViews>
  <sheetFormatPr baseColWidth="10" defaultRowHeight="16" x14ac:dyDescent="0.2"/>
  <sheetData>
    <row r="1" spans="1:3" x14ac:dyDescent="0.2">
      <c r="A1" t="s">
        <v>90</v>
      </c>
      <c r="B1" t="s">
        <v>59</v>
      </c>
    </row>
    <row r="2" spans="1:3" x14ac:dyDescent="0.2">
      <c r="A2" t="s">
        <v>76</v>
      </c>
      <c r="B2">
        <v>1</v>
      </c>
      <c r="C2" t="str">
        <f>_xlfn.IFNA(VLOOKUP(A2,snpeff_arne!$A$2:$B$31,2,0),"NA")</f>
        <v>NA</v>
      </c>
    </row>
    <row r="3" spans="1:3" x14ac:dyDescent="0.2">
      <c r="A3" t="s">
        <v>79</v>
      </c>
      <c r="B3">
        <v>2</v>
      </c>
      <c r="C3" t="str">
        <f>_xlfn.IFNA(VLOOKUP(A3,snpeff_arne!$A$2:$B$31,2,0),"NA")</f>
        <v>NA</v>
      </c>
    </row>
    <row r="4" spans="1:3" x14ac:dyDescent="0.2">
      <c r="A4" t="s">
        <v>78</v>
      </c>
      <c r="B4">
        <v>5</v>
      </c>
      <c r="C4" t="str">
        <f>_xlfn.IFNA(VLOOKUP(A4,snpeff_arne!$A$2:$B$31,2,0),"NA")</f>
        <v>NA</v>
      </c>
    </row>
    <row r="5" spans="1:3" x14ac:dyDescent="0.2">
      <c r="A5" t="s">
        <v>77</v>
      </c>
      <c r="B5">
        <v>3</v>
      </c>
      <c r="C5" t="str">
        <f>_xlfn.IFNA(VLOOKUP(A5,snpeff_arne!$A$2:$B$31,2,0),"NA")</f>
        <v>NA</v>
      </c>
    </row>
    <row r="6" spans="1:3" x14ac:dyDescent="0.2">
      <c r="C6" t="str">
        <f>_xlfn.IFNA(VLOOKUP(A6,snpeff_arne!$A$2:$B$31,2,0),"NA")</f>
        <v>NA</v>
      </c>
    </row>
    <row r="7" spans="1:3" x14ac:dyDescent="0.2">
      <c r="C7" t="str">
        <f>_xlfn.IFNA(VLOOKUP(A7,snpeff_arne!$A$2:$B$31,2,0),"NA")</f>
        <v>NA</v>
      </c>
    </row>
    <row r="8" spans="1:3" x14ac:dyDescent="0.2">
      <c r="C8" t="str">
        <f>_xlfn.IFNA(VLOOKUP(A8,snpeff_arne!$A$2:$B$31,2,0),"NA")</f>
        <v>NA</v>
      </c>
    </row>
    <row r="9" spans="1:3" x14ac:dyDescent="0.2">
      <c r="C9" t="str">
        <f>_xlfn.IFNA(VLOOKUP(A9,snpeff_arne!$A$2:$B$31,2,0),"NA")</f>
        <v>NA</v>
      </c>
    </row>
    <row r="10" spans="1:3" x14ac:dyDescent="0.2">
      <c r="C10" t="str">
        <f>_xlfn.IFNA(VLOOKUP(A10,snpeff_arne!$A$2:$B$31,2,0),"NA")</f>
        <v>NA</v>
      </c>
    </row>
    <row r="11" spans="1:3" x14ac:dyDescent="0.2">
      <c r="C11" t="str">
        <f>_xlfn.IFNA(VLOOKUP(A11,snpeff_arne!$A$2:$B$31,2,0),"NA")</f>
        <v>NA</v>
      </c>
    </row>
    <row r="12" spans="1:3" x14ac:dyDescent="0.2">
      <c r="C12" t="str">
        <f>_xlfn.IFNA(VLOOKUP(A12,snpeff_arne!$A$2:$B$31,2,0),"NA")</f>
        <v>NA</v>
      </c>
    </row>
    <row r="13" spans="1:3" x14ac:dyDescent="0.2">
      <c r="C13" t="str">
        <f>_xlfn.IFNA(VLOOKUP(A13,snpeff_arne!$A$2:$B$31,2,0),"NA")</f>
        <v>NA</v>
      </c>
    </row>
    <row r="14" spans="1:3" x14ac:dyDescent="0.2">
      <c r="C14" t="str">
        <f>_xlfn.IFNA(VLOOKUP(A14,snpeff_arne!$A$2:$B$31,2,0),"NA")</f>
        <v>NA</v>
      </c>
    </row>
    <row r="15" spans="1:3" x14ac:dyDescent="0.2">
      <c r="C15" t="str">
        <f>_xlfn.IFNA(VLOOKUP(A15,snpeff_arne!$A$2:$B$31,2,0),"NA")</f>
        <v>NA</v>
      </c>
    </row>
    <row r="16" spans="1:3" x14ac:dyDescent="0.2">
      <c r="C16" t="str">
        <f>_xlfn.IFNA(VLOOKUP(A16,snpeff_arne!$A$2:$B$31,2,0),"NA")</f>
        <v>NA</v>
      </c>
    </row>
    <row r="17" spans="3:3" x14ac:dyDescent="0.2">
      <c r="C17" t="str">
        <f>_xlfn.IFNA(VLOOKUP(A17,snpeff_arne!$A$2:$B$31,2,0),"NA")</f>
        <v>NA</v>
      </c>
    </row>
    <row r="18" spans="3:3" x14ac:dyDescent="0.2">
      <c r="C18" t="str">
        <f>_xlfn.IFNA(VLOOKUP(A18,snpeff_arne!$A$2:$B$31,2,0),"NA")</f>
        <v>NA</v>
      </c>
    </row>
    <row r="19" spans="3:3" x14ac:dyDescent="0.2">
      <c r="C19" t="str">
        <f>_xlfn.IFNA(VLOOKUP(A19,snpeff_arne!$A$2:$B$31,2,0),"NA")</f>
        <v>NA</v>
      </c>
    </row>
    <row r="20" spans="3:3" x14ac:dyDescent="0.2">
      <c r="C20" t="str">
        <f>_xlfn.IFNA(VLOOKUP(A20,snpeff_arne!$A$2:$B$31,2,0),"NA")</f>
        <v>NA</v>
      </c>
    </row>
    <row r="21" spans="3:3" x14ac:dyDescent="0.2">
      <c r="C21" t="str">
        <f>_xlfn.IFNA(VLOOKUP(A21,snpeff_arne!$A$2:$B$31,2,0),"NA")</f>
        <v>NA</v>
      </c>
    </row>
    <row r="22" spans="3:3" x14ac:dyDescent="0.2">
      <c r="C22" t="str">
        <f>_xlfn.IFNA(VLOOKUP(A22,snpeff_arne!$A$2:$B$31,2,0),"NA")</f>
        <v>NA</v>
      </c>
    </row>
    <row r="23" spans="3:3" x14ac:dyDescent="0.2">
      <c r="C23" t="str">
        <f>_xlfn.IFNA(VLOOKUP(A23,snpeff_arne!$A$2:$B$31,2,0),"NA")</f>
        <v>NA</v>
      </c>
    </row>
    <row r="24" spans="3:3" x14ac:dyDescent="0.2">
      <c r="C24" t="str">
        <f>_xlfn.IFNA(VLOOKUP(A24,snpeff_arne!$A$2:$B$31,2,0),"NA")</f>
        <v>NA</v>
      </c>
    </row>
    <row r="25" spans="3:3" x14ac:dyDescent="0.2">
      <c r="C25" t="str">
        <f>_xlfn.IFNA(VLOOKUP(A25,snpeff_arne!$A$2:$B$31,2,0),"NA")</f>
        <v>NA</v>
      </c>
    </row>
    <row r="26" spans="3:3" x14ac:dyDescent="0.2">
      <c r="C26" t="str">
        <f>_xlfn.IFNA(VLOOKUP(A26,snpeff_arne!$A$2:$B$31,2,0),"NA")</f>
        <v>NA</v>
      </c>
    </row>
    <row r="27" spans="3:3" x14ac:dyDescent="0.2">
      <c r="C27" t="str">
        <f>_xlfn.IFNA(VLOOKUP(A27,snpeff_arne!$A$2:$B$31,2,0),"NA")</f>
        <v>NA</v>
      </c>
    </row>
    <row r="28" spans="3:3" x14ac:dyDescent="0.2">
      <c r="C28" t="str">
        <f>_xlfn.IFNA(VLOOKUP(A28,snpeff_arne!$A$2:$B$31,2,0),"NA")</f>
        <v>NA</v>
      </c>
    </row>
    <row r="29" spans="3:3" x14ac:dyDescent="0.2">
      <c r="C29" t="str">
        <f>_xlfn.IFNA(VLOOKUP(A29,snpeff_arne!$A$2:$B$31,2,0),"NA")</f>
        <v>NA</v>
      </c>
    </row>
    <row r="30" spans="3:3" x14ac:dyDescent="0.2">
      <c r="C30" t="str">
        <f>_xlfn.IFNA(VLOOKUP(A30,snpeff_arne!$A$2:$B$31,2,0),"NA")</f>
        <v>NA</v>
      </c>
    </row>
    <row r="31" spans="3:3" x14ac:dyDescent="0.2">
      <c r="C31" t="str">
        <f>_xlfn.IFNA(VLOOKUP(A31,snpeff_arne!$A$2:$B$31,2,0),"NA")</f>
        <v>NA</v>
      </c>
    </row>
    <row r="32" spans="3:3" x14ac:dyDescent="0.2">
      <c r="C32" t="str">
        <f>_xlfn.IFNA(VLOOKUP(A32,snpeff_arne!$A$2:$B$31,2,0),"NA")</f>
        <v>NA</v>
      </c>
    </row>
    <row r="33" spans="3:3" x14ac:dyDescent="0.2">
      <c r="C33" t="str">
        <f>_xlfn.IFNA(VLOOKUP(A33,snpeff_arne!$A$2:$B$31,2,0),"NA")</f>
        <v>NA</v>
      </c>
    </row>
    <row r="34" spans="3:3" x14ac:dyDescent="0.2">
      <c r="C34" t="str">
        <f>_xlfn.IFNA(VLOOKUP(A34,snpeff_arne!$A$2:$B$31,2,0),"NA")</f>
        <v>NA</v>
      </c>
    </row>
    <row r="35" spans="3:3" x14ac:dyDescent="0.2">
      <c r="C35" t="str">
        <f>_xlfn.IFNA(VLOOKUP(A35,snpeff_arne!$A$2:$B$31,2,0),"NA")</f>
        <v>NA</v>
      </c>
    </row>
    <row r="36" spans="3:3" x14ac:dyDescent="0.2">
      <c r="C36" t="str">
        <f>_xlfn.IFNA(VLOOKUP(A36,snpeff_arne!$A$2:$B$31,2,0),"NA")</f>
        <v>NA</v>
      </c>
    </row>
    <row r="37" spans="3:3" x14ac:dyDescent="0.2">
      <c r="C37" t="str">
        <f>_xlfn.IFNA(VLOOKUP(A37,snpeff_arne!$A$2:$B$31,2,0),"NA")</f>
        <v>NA</v>
      </c>
    </row>
    <row r="38" spans="3:3" x14ac:dyDescent="0.2">
      <c r="C38" t="str">
        <f>_xlfn.IFNA(VLOOKUP(A38,snpeff_arne!$A$2:$B$31,2,0),"NA")</f>
        <v>NA</v>
      </c>
    </row>
    <row r="39" spans="3:3" x14ac:dyDescent="0.2">
      <c r="C39" t="str">
        <f>_xlfn.IFNA(VLOOKUP(A39,snpeff_arne!$A$2:$B$31,2,0),"NA")</f>
        <v>NA</v>
      </c>
    </row>
    <row r="40" spans="3:3" x14ac:dyDescent="0.2">
      <c r="C40" t="str">
        <f>_xlfn.IFNA(VLOOKUP(A40,snpeff_arne!$A$2:$B$31,2,0),"NA")</f>
        <v>NA</v>
      </c>
    </row>
    <row r="41" spans="3:3" x14ac:dyDescent="0.2">
      <c r="C41" t="str">
        <f>_xlfn.IFNA(VLOOKUP(A41,snpeff_arne!$A$2:$B$31,2,0),"NA")</f>
        <v>NA</v>
      </c>
    </row>
    <row r="42" spans="3:3" x14ac:dyDescent="0.2">
      <c r="C42" t="str">
        <f>_xlfn.IFNA(VLOOKUP(A42,snpeff_arne!$A$2:$B$31,2,0),"NA")</f>
        <v>NA</v>
      </c>
    </row>
    <row r="43" spans="3:3" x14ac:dyDescent="0.2">
      <c r="C43" t="str">
        <f>_xlfn.IFNA(VLOOKUP(A43,snpeff_arne!$A$2:$B$31,2,0),"NA")</f>
        <v>NA</v>
      </c>
    </row>
    <row r="44" spans="3:3" x14ac:dyDescent="0.2">
      <c r="C44" t="str">
        <f>_xlfn.IFNA(VLOOKUP(A44,snpeff_arne!$A$2:$B$31,2,0),"NA")</f>
        <v>NA</v>
      </c>
    </row>
    <row r="45" spans="3:3" x14ac:dyDescent="0.2">
      <c r="C45" t="str">
        <f>_xlfn.IFNA(VLOOKUP(A45,snpeff_arne!$A$2:$B$31,2,0),"NA")</f>
        <v>NA</v>
      </c>
    </row>
    <row r="46" spans="3:3" x14ac:dyDescent="0.2">
      <c r="C46" t="str">
        <f>_xlfn.IFNA(VLOOKUP(A46,snpeff_arne!$A$2:$B$31,2,0),"NA")</f>
        <v>NA</v>
      </c>
    </row>
    <row r="47" spans="3:3" x14ac:dyDescent="0.2">
      <c r="C47" t="str">
        <f>_xlfn.IFNA(VLOOKUP(A47,snpeff_arne!$A$2:$B$31,2,0),"NA")</f>
        <v>NA</v>
      </c>
    </row>
    <row r="48" spans="3:3" x14ac:dyDescent="0.2">
      <c r="C48" t="str">
        <f>_xlfn.IFNA(VLOOKUP(A48,snpeff_arne!$A$2:$B$31,2,0),"NA")</f>
        <v>NA</v>
      </c>
    </row>
    <row r="49" spans="3:3" x14ac:dyDescent="0.2">
      <c r="C49" t="str">
        <f>_xlfn.IFNA(VLOOKUP(A49,snpeff_arne!$A$2:$B$31,2,0),"NA")</f>
        <v>NA</v>
      </c>
    </row>
    <row r="50" spans="3:3" x14ac:dyDescent="0.2">
      <c r="C50" t="str">
        <f>_xlfn.IFNA(VLOOKUP(A50,snpeff_arne!$A$2:$B$31,2,0),"NA")</f>
        <v>NA</v>
      </c>
    </row>
    <row r="51" spans="3:3" x14ac:dyDescent="0.2">
      <c r="C51" t="str">
        <f>_xlfn.IFNA(VLOOKUP(A51,snpeff_arne!$A$2:$B$31,2,0),"NA")</f>
        <v>NA</v>
      </c>
    </row>
    <row r="52" spans="3:3" x14ac:dyDescent="0.2">
      <c r="C52" t="str">
        <f>_xlfn.IFNA(VLOOKUP(A52,snpeff_arne!$A$2:$B$31,2,0),"NA")</f>
        <v>NA</v>
      </c>
    </row>
    <row r="53" spans="3:3" x14ac:dyDescent="0.2">
      <c r="C53" t="str">
        <f>_xlfn.IFNA(VLOOKUP(A53,snpeff_arne!$A$2:$B$31,2,0),"NA")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A995-D0E8-694D-9DBB-4B897580E7FE}">
  <sheetPr>
    <tabColor theme="0" tint="-0.499984740745262"/>
  </sheetPr>
  <dimension ref="A1:B31"/>
  <sheetViews>
    <sheetView workbookViewId="0">
      <selection activeCell="F23" sqref="F23"/>
    </sheetView>
  </sheetViews>
  <sheetFormatPr baseColWidth="10" defaultRowHeight="16" x14ac:dyDescent="0.2"/>
  <cols>
    <col min="1" max="1" width="45" bestFit="1" customWidth="1"/>
    <col min="2" max="2" width="10.1640625" bestFit="1" customWidth="1"/>
  </cols>
  <sheetData>
    <row r="1" spans="1:2" x14ac:dyDescent="0.2">
      <c r="A1" t="s">
        <v>58</v>
      </c>
      <c r="B1" t="s">
        <v>64</v>
      </c>
    </row>
    <row r="2" spans="1:2" x14ac:dyDescent="0.2">
      <c r="A2" t="s">
        <v>60</v>
      </c>
      <c r="B2">
        <v>0</v>
      </c>
    </row>
    <row r="3" spans="1:2" x14ac:dyDescent="0.2">
      <c r="A3" t="s">
        <v>56</v>
      </c>
      <c r="B3">
        <v>0</v>
      </c>
    </row>
    <row r="4" spans="1:2" x14ac:dyDescent="0.2">
      <c r="A4" t="s">
        <v>39</v>
      </c>
      <c r="B4">
        <v>0</v>
      </c>
    </row>
    <row r="5" spans="1:2" x14ac:dyDescent="0.2">
      <c r="A5" t="s">
        <v>11</v>
      </c>
      <c r="B5">
        <v>0</v>
      </c>
    </row>
    <row r="6" spans="1:2" x14ac:dyDescent="0.2">
      <c r="A6" t="s">
        <v>14</v>
      </c>
      <c r="B6">
        <v>0</v>
      </c>
    </row>
    <row r="7" spans="1:2" x14ac:dyDescent="0.2">
      <c r="A7" t="s">
        <v>9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44</v>
      </c>
      <c r="B9">
        <v>0</v>
      </c>
    </row>
    <row r="10" spans="1:2" x14ac:dyDescent="0.2">
      <c r="A10" t="s">
        <v>3</v>
      </c>
      <c r="B10">
        <v>0.5</v>
      </c>
    </row>
    <row r="11" spans="1:2" x14ac:dyDescent="0.2">
      <c r="A11" t="s">
        <v>4</v>
      </c>
      <c r="B11">
        <v>0.5</v>
      </c>
    </row>
    <row r="12" spans="1:2" x14ac:dyDescent="0.2">
      <c r="A12" t="s">
        <v>10</v>
      </c>
      <c r="B12">
        <v>0.5</v>
      </c>
    </row>
    <row r="13" spans="1:2" x14ac:dyDescent="0.2">
      <c r="A13" t="s">
        <v>15</v>
      </c>
      <c r="B13">
        <v>1</v>
      </c>
    </row>
    <row r="14" spans="1:2" x14ac:dyDescent="0.2">
      <c r="A14" t="s">
        <v>0</v>
      </c>
      <c r="B14">
        <v>1.1000000000000001</v>
      </c>
    </row>
    <row r="15" spans="1:2" x14ac:dyDescent="0.2">
      <c r="A15" t="s">
        <v>5</v>
      </c>
      <c r="B15">
        <v>1.5</v>
      </c>
    </row>
    <row r="16" spans="1:2" x14ac:dyDescent="0.2">
      <c r="A16" t="s">
        <v>27</v>
      </c>
      <c r="B16">
        <v>1.5</v>
      </c>
    </row>
    <row r="17" spans="1:2" x14ac:dyDescent="0.2">
      <c r="A17" t="s">
        <v>2</v>
      </c>
      <c r="B17">
        <v>4</v>
      </c>
    </row>
    <row r="18" spans="1:2" x14ac:dyDescent="0.2">
      <c r="A18" t="s">
        <v>1</v>
      </c>
      <c r="B18">
        <v>4</v>
      </c>
    </row>
    <row r="19" spans="1:2" x14ac:dyDescent="0.2">
      <c r="A19" t="s">
        <v>16</v>
      </c>
      <c r="B19">
        <v>2.1</v>
      </c>
    </row>
    <row r="20" spans="1:2" x14ac:dyDescent="0.2">
      <c r="A20" t="s">
        <v>61</v>
      </c>
      <c r="B20">
        <v>2.1</v>
      </c>
    </row>
    <row r="21" spans="1:2" x14ac:dyDescent="0.2">
      <c r="A21" t="s">
        <v>7</v>
      </c>
      <c r="B21">
        <v>2.5</v>
      </c>
    </row>
    <row r="22" spans="1:2" x14ac:dyDescent="0.2">
      <c r="A22" t="s">
        <v>29</v>
      </c>
      <c r="B22">
        <v>2.5</v>
      </c>
    </row>
    <row r="23" spans="1:2" x14ac:dyDescent="0.2">
      <c r="A23" t="s">
        <v>8</v>
      </c>
      <c r="B23">
        <v>3</v>
      </c>
    </row>
    <row r="24" spans="1:2" x14ac:dyDescent="0.2">
      <c r="A24" t="s">
        <v>13</v>
      </c>
      <c r="B24">
        <v>4</v>
      </c>
    </row>
    <row r="25" spans="1:2" x14ac:dyDescent="0.2">
      <c r="A25" t="s">
        <v>62</v>
      </c>
      <c r="B25">
        <v>4</v>
      </c>
    </row>
    <row r="26" spans="1:2" x14ac:dyDescent="0.2">
      <c r="A26" t="s">
        <v>6</v>
      </c>
      <c r="B26">
        <v>5</v>
      </c>
    </row>
    <row r="27" spans="1:2" x14ac:dyDescent="0.2">
      <c r="A27" t="s">
        <v>18</v>
      </c>
      <c r="B27">
        <v>4</v>
      </c>
    </row>
    <row r="28" spans="1:2" x14ac:dyDescent="0.2">
      <c r="A28" t="s">
        <v>63</v>
      </c>
      <c r="B28">
        <v>4</v>
      </c>
    </row>
    <row r="29" spans="1:2" x14ac:dyDescent="0.2">
      <c r="A29" t="s">
        <v>19</v>
      </c>
      <c r="B29">
        <v>4</v>
      </c>
    </row>
    <row r="30" spans="1:2" x14ac:dyDescent="0.2">
      <c r="A30" t="s">
        <v>21</v>
      </c>
      <c r="B30">
        <v>4</v>
      </c>
    </row>
    <row r="31" spans="1:2" x14ac:dyDescent="0.2">
      <c r="A31" t="s">
        <v>12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snpeff</vt:lpstr>
      <vt:lpstr>snfeff_dedup</vt:lpstr>
      <vt:lpstr>clinvar</vt:lpstr>
      <vt:lpstr>enigma</vt:lpstr>
      <vt:lpstr>snpeff_arne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Luan Nguyen</cp:lastModifiedBy>
  <dcterms:created xsi:type="dcterms:W3CDTF">2018-12-25T14:39:06Z</dcterms:created>
  <dcterms:modified xsi:type="dcterms:W3CDTF">2019-11-12T12:53:13Z</dcterms:modified>
</cp:coreProperties>
</file>