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12435"/>
  </bookViews>
  <sheets>
    <sheet name="Check List" sheetId="2" r:id="rId1"/>
  </sheets>
  <externalReferences>
    <externalReference r:id="rId2"/>
  </externalReferences>
  <definedNames>
    <definedName name="FechaDeVencimiento" localSheetId="0">'Check List'!$D$3</definedName>
    <definedName name="FechaDeVencimiento">[1]Hoja1!$D$3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9" i="2" l="1"/>
  <c r="E378" i="2"/>
  <c r="E377" i="2"/>
  <c r="E376" i="2"/>
  <c r="E374" i="2"/>
  <c r="E373" i="2"/>
  <c r="E307" i="2"/>
  <c r="E306" i="2"/>
  <c r="E305" i="2"/>
  <c r="E304" i="2"/>
  <c r="E302" i="2"/>
  <c r="E301" i="2"/>
  <c r="E235" i="2"/>
  <c r="E234" i="2"/>
  <c r="E233" i="2"/>
  <c r="E232" i="2"/>
  <c r="E230" i="2"/>
  <c r="E229" i="2"/>
  <c r="E163" i="2"/>
  <c r="E162" i="2"/>
  <c r="E161" i="2"/>
  <c r="E160" i="2"/>
  <c r="E158" i="2"/>
  <c r="E157" i="2"/>
  <c r="E92" i="2"/>
  <c r="E91" i="2"/>
  <c r="E90" i="2"/>
  <c r="E89" i="2"/>
  <c r="E87" i="2"/>
  <c r="E86" i="2"/>
  <c r="E18" i="2"/>
  <c r="E19" i="2"/>
  <c r="E20" i="2" l="1"/>
  <c r="E17" i="2"/>
  <c r="E15" i="2"/>
  <c r="E14" i="2"/>
</calcChain>
</file>

<file path=xl/sharedStrings.xml><?xml version="1.0" encoding="utf-8"?>
<sst xmlns="http://schemas.openxmlformats.org/spreadsheetml/2006/main" count="261" uniqueCount="51">
  <si>
    <t>Aviso</t>
  </si>
  <si>
    <t>Código Obra</t>
  </si>
  <si>
    <t xml:space="preserve"> </t>
  </si>
  <si>
    <t>Fecha</t>
  </si>
  <si>
    <t>OT</t>
  </si>
  <si>
    <t xml:space="preserve">Recepción de Croquis para ser dibujado en IGEA  - Emergencias </t>
  </si>
  <si>
    <t xml:space="preserve">Supervisor/Jefe Turno: </t>
  </si>
  <si>
    <t xml:space="preserve">J. Delegación: </t>
  </si>
  <si>
    <t xml:space="preserve">Delegación: </t>
  </si>
  <si>
    <t xml:space="preserve">Nombre de la Obra: </t>
  </si>
  <si>
    <t>ITEMS</t>
  </si>
  <si>
    <t xml:space="preserve">NECESARIO </t>
  </si>
  <si>
    <t xml:space="preserve">ADJUNTADO </t>
  </si>
  <si>
    <t>Estado</t>
  </si>
  <si>
    <t>Notas</t>
  </si>
  <si>
    <t>1.- FORMATO (dibujo)</t>
  </si>
  <si>
    <t>Plano o Croquis para dibujar en iGEA</t>
  </si>
  <si>
    <t>SI</t>
  </si>
  <si>
    <t>2.- INFORMACIÓN  EMERGENCIA - RED DAÑADA,  REPARADA</t>
  </si>
  <si>
    <t>Altura de poste(s) instalado(s)</t>
  </si>
  <si>
    <t>Material del poste (hormigon, madera, fierro)</t>
  </si>
  <si>
    <t>Otros elementos reemplazados (Tierra de protección, tirante, mufas, estructura)</t>
  </si>
  <si>
    <t>Fotografías del evento</t>
  </si>
  <si>
    <t>Croquis (plano o a mano alzada)</t>
  </si>
  <si>
    <t>Antes y despues</t>
  </si>
  <si>
    <t>CGED-19003398</t>
  </si>
  <si>
    <t>victor navarro</t>
  </si>
  <si>
    <t xml:space="preserve">fernando vargas </t>
  </si>
  <si>
    <t>curico</t>
  </si>
  <si>
    <t>Cambio de Trasformador quemado de SED 32 , de 45 KVA</t>
  </si>
  <si>
    <t xml:space="preserve">Número Placa Soporte (poste) SED </t>
  </si>
  <si>
    <t xml:space="preserve">Placa Poste 5-001848       </t>
  </si>
  <si>
    <r>
      <t xml:space="preserve">Descripción detallada del Trabajo Realizado </t>
    </r>
    <r>
      <rPr>
        <sz val="16"/>
        <rFont val="Calibri"/>
        <family val="2"/>
        <scheme val="minor"/>
      </rPr>
      <t>(a ser llenado por Supervisor/Jefe de Turno)</t>
    </r>
    <r>
      <rPr>
        <b/>
        <sz val="16"/>
        <rFont val="Calibri"/>
        <family val="2"/>
        <scheme val="minor"/>
      </rPr>
      <t>: 
Se cambia trasformador quemado en el sector de villa prat  Trafo intalado : ( N° 720699507 ,marca Tusan , 45 kva )  Trafo retirado :( N° 5734  marca carr y cia , 45 kva )</t>
    </r>
    <r>
      <rPr>
        <sz val="16"/>
        <rFont val="Calibri"/>
        <family val="2"/>
        <scheme val="minor"/>
      </rPr>
      <t xml:space="preserve">
Nota:  Se remplaza trasformador y cabanas 
</t>
    </r>
  </si>
  <si>
    <t>Cambio de Trasformador quemado de SED 45491 , de 45 KVA  a 112,5 KVA</t>
  </si>
  <si>
    <t xml:space="preserve">Placa Poste 357178       </t>
  </si>
  <si>
    <r>
      <t xml:space="preserve">Descripción detallada del Trabajo Realizado </t>
    </r>
    <r>
      <rPr>
        <sz val="16"/>
        <rFont val="Calibri"/>
        <family val="2"/>
        <scheme val="minor"/>
      </rPr>
      <t>(a ser llenado por Supervisor/Jefe de Turno)</t>
    </r>
    <r>
      <rPr>
        <b/>
        <sz val="16"/>
        <rFont val="Calibri"/>
        <family val="2"/>
        <scheme val="minor"/>
      </rPr>
      <t>: 
Se cambia trasformador quemado en molina poblacion parque ingles  Trafo intalado : ( N° 721292004 ,marca Tusan , 112,5 kva año 2018)  Trafo retirado :( N° 721029704  marca Tusan  , 45 kva año 1988  )</t>
    </r>
    <r>
      <rPr>
        <sz val="16"/>
        <rFont val="Calibri"/>
        <family val="2"/>
        <scheme val="minor"/>
      </rPr>
      <t xml:space="preserve">
Nota:  Se remplaza trasformador de 45 kva a 112,5 kva  
</t>
    </r>
  </si>
  <si>
    <t xml:space="preserve">Oscar Urzua </t>
  </si>
  <si>
    <t>Cambio de Trasformador quemado de SED 45491 , de 10 KVA  a 15 KVA</t>
  </si>
  <si>
    <t xml:space="preserve">Placa Poste 406653    </t>
  </si>
  <si>
    <t xml:space="preserve">Alfonso Villagra </t>
  </si>
  <si>
    <t xml:space="preserve">Cambio de Trasformador quemado de SED 45542 , de 45 KVA  </t>
  </si>
  <si>
    <t xml:space="preserve">Placa Poste </t>
  </si>
  <si>
    <t xml:space="preserve">Victor Medina </t>
  </si>
  <si>
    <t xml:space="preserve">Cambio de Trasformador quemado de SED 45542 , de 15 KVA  </t>
  </si>
  <si>
    <t>Placa Poste 406557</t>
  </si>
  <si>
    <r>
      <t xml:space="preserve">Descripción detallada del Trabajo Realizado </t>
    </r>
    <r>
      <rPr>
        <sz val="16"/>
        <rFont val="Calibri"/>
        <family val="2"/>
        <scheme val="minor"/>
      </rPr>
      <t>(a ser llenado por Supervisor/Jefe de Turno)</t>
    </r>
    <r>
      <rPr>
        <b/>
        <sz val="16"/>
        <rFont val="Calibri"/>
        <family val="2"/>
        <scheme val="minor"/>
      </rPr>
      <t>: 
Se cambia trasformador quemado en subida la yesca romeral  Trafo intalado : ( N° 720688305 ,marca Tusan , 15 kva año 2018)  Trafo retirado :( N° 720647001 marca Tusan  ,15 kva año 2017 )</t>
    </r>
    <r>
      <rPr>
        <sz val="16"/>
        <rFont val="Calibri"/>
        <family val="2"/>
        <scheme val="minor"/>
      </rPr>
      <t xml:space="preserve">
Nota:  Se remplaza trasformador de 15 kva a 45 kva  
</t>
    </r>
  </si>
  <si>
    <r>
      <t xml:space="preserve">Descripción detallada del Trabajo Realizado </t>
    </r>
    <r>
      <rPr>
        <sz val="16"/>
        <rFont val="Calibri"/>
        <family val="2"/>
        <scheme val="minor"/>
      </rPr>
      <t>(a ser llenado por Supervisor/Jefe de Turno)</t>
    </r>
    <r>
      <rPr>
        <b/>
        <sz val="16"/>
        <rFont val="Calibri"/>
        <family val="2"/>
        <scheme val="minor"/>
      </rPr>
      <t>: 
Se cambia trasformador quemado en sector casa balnca  Trafo intalado : ( N° 720708102 ,marca Tusan , 15 kva)  Trafo retirado :( N° 480016 marca RHona  ,45 kva  )</t>
    </r>
    <r>
      <rPr>
        <sz val="16"/>
        <rFont val="Calibri"/>
        <family val="2"/>
        <scheme val="minor"/>
      </rPr>
      <t xml:space="preserve">
Nota:  Se remplaza trasformador de 45 kva a 45 kva  
</t>
    </r>
  </si>
  <si>
    <r>
      <t xml:space="preserve">Descripción detallada del Trabajo Realizado </t>
    </r>
    <r>
      <rPr>
        <sz val="16"/>
        <rFont val="Calibri"/>
        <family val="2"/>
        <scheme val="minor"/>
      </rPr>
      <t>(a ser llenado por Supervisor/Jefe de Turno)</t>
    </r>
    <r>
      <rPr>
        <b/>
        <sz val="16"/>
        <rFont val="Calibri"/>
        <family val="2"/>
        <scheme val="minor"/>
      </rPr>
      <t>: 
Se cambia trasformador quemado en callejon guico 2 romeral : ( N° 720680401,marca Tusan , 15 kva año 2017)  Trafo retirado :( N° 16814 marca RHona  ,10 kva año 1985  )</t>
    </r>
    <r>
      <rPr>
        <sz val="16"/>
        <rFont val="Calibri"/>
        <family val="2"/>
        <scheme val="minor"/>
      </rPr>
      <t xml:space="preserve">
Nota:  Se remplaza trasformador de 10 kva a 15 kva  
</t>
    </r>
  </si>
  <si>
    <t>Cambio de Trasformador quemado de SED 46149 , de 5 KVA  por 10 KVA</t>
  </si>
  <si>
    <t>Placa Poste 372837</t>
  </si>
  <si>
    <r>
      <t xml:space="preserve">Descripción detallada del Trabajo Realizado </t>
    </r>
    <r>
      <rPr>
        <sz val="16"/>
        <rFont val="Calibri"/>
        <family val="2"/>
        <scheme val="minor"/>
      </rPr>
      <t>(a ser llenado por Supervisor/Jefe de Turno)</t>
    </r>
    <r>
      <rPr>
        <b/>
        <sz val="16"/>
        <rFont val="Calibri"/>
        <family val="2"/>
        <scheme val="minor"/>
      </rPr>
      <t>: 
Se cambia trasformador quemado en sector la ramada  romeral  Trafo intalado : ( N° 720533001 ,marca Tusan , 10 kva )  Trafo retirado :( N° 720079106 marca Tusan  ,5 kva  )</t>
    </r>
    <r>
      <rPr>
        <sz val="16"/>
        <rFont val="Calibri"/>
        <family val="2"/>
        <scheme val="minor"/>
      </rPr>
      <t xml:space="preserve">
Nota:  Se remplaza trasformador de 5 kva a 10 kva 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</si>
</sst>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6"/>
      <name val="Calibri Light"/>
      <family val="2"/>
      <scheme val="major"/>
    </font>
    <font>
      <b/>
      <sz val="16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2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78">
    <xf numFmtId="0" fontId="0" fillId="0" borderId="0" xfId="0"/>
    <xf numFmtId="0" fontId="0" fillId="0" borderId="0" xfId="0" applyFill="1" applyAlignment="1">
      <alignment horizontal="left" vertical="center" wrapText="1" indent="1"/>
    </xf>
    <xf numFmtId="0" fontId="0" fillId="0" borderId="0" xfId="0" applyFill="1" applyAlignment="1">
      <alignment horizontal="right" vertical="center" indent="2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4" fillId="2" borderId="3" xfId="1" applyFont="1" applyFill="1" applyBorder="1" applyAlignment="1">
      <alignment horizontal="left" wrapText="1" indent="1"/>
    </xf>
    <xf numFmtId="0" fontId="5" fillId="2" borderId="4" xfId="2" applyFont="1" applyFill="1" applyBorder="1" applyAlignment="1">
      <alignment horizontal="right" vertical="center" indent="2"/>
    </xf>
    <xf numFmtId="0" fontId="5" fillId="2" borderId="12" xfId="2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left" wrapText="1" indent="1"/>
    </xf>
    <xf numFmtId="0" fontId="5" fillId="2" borderId="0" xfId="2" applyFont="1" applyFill="1" applyBorder="1" applyAlignment="1">
      <alignment horizontal="right" vertical="center" indent="2"/>
    </xf>
    <xf numFmtId="0" fontId="1" fillId="2" borderId="6" xfId="1" applyFill="1" applyBorder="1" applyAlignment="1">
      <alignment horizontal="left" wrapText="1" indent="1"/>
    </xf>
    <xf numFmtId="0" fontId="8" fillId="2" borderId="6" xfId="0" applyFont="1" applyFill="1" applyBorder="1" applyAlignment="1">
      <alignment vertical="center"/>
    </xf>
    <xf numFmtId="0" fontId="5" fillId="2" borderId="0" xfId="2" applyFont="1" applyFill="1" applyBorder="1" applyAlignment="1">
      <alignment horizontal="right" vertical="center"/>
    </xf>
    <xf numFmtId="0" fontId="5" fillId="2" borderId="0" xfId="2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 indent="1"/>
    </xf>
    <xf numFmtId="0" fontId="9" fillId="2" borderId="0" xfId="0" applyFont="1" applyFill="1" applyBorder="1" applyAlignment="1">
      <alignment horizontal="right" vertical="center" indent="2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 wrapText="1" indent="1"/>
    </xf>
    <xf numFmtId="0" fontId="10" fillId="2" borderId="3" xfId="0" applyFont="1" applyFill="1" applyBorder="1" applyAlignment="1">
      <alignment horizontal="left" vertical="center" wrapText="1" indent="1"/>
    </xf>
    <xf numFmtId="0" fontId="8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wrapText="1" indent="1"/>
    </xf>
    <xf numFmtId="0" fontId="5" fillId="3" borderId="13" xfId="0" applyFont="1" applyFill="1" applyBorder="1" applyAlignment="1">
      <alignment horizontal="left" vertical="center" indent="2"/>
    </xf>
    <xf numFmtId="14" fontId="11" fillId="3" borderId="15" xfId="0" applyNumberFormat="1" applyFont="1" applyFill="1" applyBorder="1" applyAlignment="1">
      <alignment horizontal="right" vertical="center" indent="1"/>
    </xf>
    <xf numFmtId="0" fontId="12" fillId="3" borderId="15" xfId="0" applyFont="1" applyFill="1" applyBorder="1" applyAlignment="1">
      <alignment horizontal="center" vertical="center"/>
    </xf>
    <xf numFmtId="0" fontId="11" fillId="3" borderId="15" xfId="0" applyNumberFormat="1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left" vertical="center" wrapText="1" indent="1"/>
    </xf>
    <xf numFmtId="0" fontId="8" fillId="2" borderId="16" xfId="0" applyFont="1" applyFill="1" applyBorder="1" applyAlignment="1">
      <alignment horizontal="left" vertical="center" indent="1"/>
    </xf>
    <xf numFmtId="0" fontId="8" fillId="2" borderId="1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left" vertical="center" wrapText="1" indent="1"/>
    </xf>
    <xf numFmtId="0" fontId="8" fillId="2" borderId="17" xfId="0" applyFont="1" applyFill="1" applyBorder="1" applyAlignment="1">
      <alignment horizontal="left" vertical="center" indent="1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left" vertical="center" wrapText="1" indent="1"/>
    </xf>
    <xf numFmtId="0" fontId="8" fillId="2" borderId="18" xfId="0" applyFont="1" applyFill="1" applyBorder="1" applyAlignment="1">
      <alignment horizontal="center" vertical="center"/>
    </xf>
    <xf numFmtId="0" fontId="8" fillId="2" borderId="18" xfId="0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left" vertical="center" wrapText="1" indent="1"/>
    </xf>
    <xf numFmtId="0" fontId="8" fillId="2" borderId="19" xfId="0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left" vertical="center" indent="1"/>
    </xf>
    <xf numFmtId="14" fontId="8" fillId="4" borderId="15" xfId="0" applyNumberFormat="1" applyFont="1" applyFill="1" applyBorder="1" applyAlignment="1">
      <alignment horizontal="right" vertical="center" indent="1"/>
    </xf>
    <xf numFmtId="0" fontId="8" fillId="4" borderId="15" xfId="0" applyFont="1" applyFill="1" applyBorder="1" applyAlignment="1">
      <alignment horizontal="center" vertical="center"/>
    </xf>
    <xf numFmtId="0" fontId="8" fillId="4" borderId="15" xfId="0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left" vertical="center" wrapText="1" indent="1"/>
    </xf>
    <xf numFmtId="0" fontId="8" fillId="2" borderId="16" xfId="0" applyFont="1" applyFill="1" applyBorder="1" applyAlignment="1">
      <alignment horizontal="left" vertical="center" wrapText="1" indent="1"/>
    </xf>
    <xf numFmtId="0" fontId="8" fillId="2" borderId="18" xfId="0" applyFont="1" applyFill="1" applyBorder="1" applyAlignment="1">
      <alignment horizontal="left" vertical="center" indent="1"/>
    </xf>
    <xf numFmtId="0" fontId="8" fillId="0" borderId="18" xfId="0" applyFont="1" applyFill="1" applyBorder="1" applyAlignment="1">
      <alignment horizontal="left" vertical="center" wrapText="1" indent="1"/>
    </xf>
    <xf numFmtId="14" fontId="0" fillId="0" borderId="0" xfId="0" applyNumberFormat="1" applyFill="1" applyAlignment="1">
      <alignment horizontal="right" vertical="center" indent="2"/>
    </xf>
    <xf numFmtId="0" fontId="8" fillId="2" borderId="11" xfId="3" applyFont="1" applyFill="1" applyBorder="1" applyAlignment="1">
      <alignment horizontal="left" vertical="center" indent="1"/>
    </xf>
    <xf numFmtId="0" fontId="8" fillId="2" borderId="12" xfId="3" applyFont="1" applyFill="1" applyBorder="1" applyAlignment="1">
      <alignment horizontal="left" vertical="center" wrapText="1" indent="1"/>
    </xf>
    <xf numFmtId="14" fontId="8" fillId="2" borderId="12" xfId="3" applyNumberFormat="1" applyFont="1" applyFill="1" applyBorder="1" applyAlignment="1">
      <alignment horizontal="left" vertical="center" indent="1"/>
    </xf>
    <xf numFmtId="0" fontId="5" fillId="2" borderId="7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7" xfId="0" applyFont="1" applyFill="1" applyBorder="1" applyAlignment="1">
      <alignment horizontal="left" vertical="top" wrapText="1"/>
    </xf>
    <xf numFmtId="0" fontId="13" fillId="0" borderId="8" xfId="0" applyFont="1" applyFill="1" applyBorder="1" applyAlignment="1">
      <alignment horizontal="left" vertical="top" wrapText="1"/>
    </xf>
    <xf numFmtId="0" fontId="13" fillId="0" borderId="9" xfId="0" applyFont="1" applyFill="1" applyBorder="1" applyAlignment="1">
      <alignment horizontal="left" vertical="top" wrapText="1"/>
    </xf>
    <xf numFmtId="0" fontId="13" fillId="0" borderId="10" xfId="0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right" vertical="center"/>
    </xf>
    <xf numFmtId="14" fontId="8" fillId="2" borderId="13" xfId="3" applyNumberFormat="1" applyFont="1" applyFill="1" applyBorder="1" applyAlignment="1">
      <alignment horizontal="left" vertical="center"/>
    </xf>
    <xf numFmtId="14" fontId="8" fillId="2" borderId="14" xfId="3" applyNumberFormat="1" applyFont="1" applyFill="1" applyBorder="1" applyAlignment="1">
      <alignment horizontal="left" vertical="center"/>
    </xf>
    <xf numFmtId="14" fontId="8" fillId="2" borderId="3" xfId="3" applyNumberFormat="1" applyFont="1" applyFill="1" applyBorder="1" applyAlignment="1">
      <alignment horizontal="left" vertical="top" wrapText="1"/>
    </xf>
    <xf numFmtId="14" fontId="8" fillId="2" borderId="5" xfId="3" applyNumberFormat="1" applyFont="1" applyFill="1" applyBorder="1" applyAlignment="1">
      <alignment horizontal="left" vertical="top" wrapText="1"/>
    </xf>
    <xf numFmtId="14" fontId="8" fillId="2" borderId="6" xfId="3" applyNumberFormat="1" applyFont="1" applyFill="1" applyBorder="1" applyAlignment="1">
      <alignment horizontal="left" vertical="top" wrapText="1"/>
    </xf>
    <xf numFmtId="14" fontId="8" fillId="2" borderId="7" xfId="3" applyNumberFormat="1" applyFont="1" applyFill="1" applyBorder="1" applyAlignment="1">
      <alignment horizontal="left" vertical="top" wrapText="1"/>
    </xf>
    <xf numFmtId="14" fontId="8" fillId="2" borderId="8" xfId="3" applyNumberFormat="1" applyFont="1" applyFill="1" applyBorder="1" applyAlignment="1">
      <alignment horizontal="left" vertical="top" wrapText="1"/>
    </xf>
    <xf numFmtId="14" fontId="8" fillId="2" borderId="10" xfId="3" applyNumberFormat="1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</cellXfs>
  <cellStyles count="4">
    <cellStyle name="Normal" xfId="0" builtinId="0"/>
    <cellStyle name="Título" xfId="1" builtinId="15"/>
    <cellStyle name="Título 2" xfId="2" builtinId="17"/>
    <cellStyle name="Título 3" xfId="3" builtinId="18"/>
  </cellStyles>
  <dxfs count="69"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bottom/>
        <horizontal style="thick">
          <color theme="4"/>
        </horizontal>
      </border>
    </dxf>
    <dxf>
      <font>
        <b/>
        <i val="0"/>
        <color theme="0"/>
      </font>
    </dxf>
    <dxf>
      <border>
        <bottom style="thick">
          <color theme="2"/>
        </bottom>
        <horizontal style="thick">
          <color theme="2"/>
        </horizontal>
      </border>
    </dxf>
  </dxfs>
  <tableStyles count="1" defaultTableStyle="TableStyleMedium2" defaultPivotStyle="PivotStyleLight16">
    <tableStyle name="Organizador de ideas" pivot="0" count="3">
      <tableStyleElement type="wholeTable" dxfId="68"/>
      <tableStyleElement type="headerRow" dxfId="67"/>
      <tableStyleElement type="firstColumn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122463</xdr:colOff>
      <xdr:row>1</xdr:row>
      <xdr:rowOff>81643</xdr:rowOff>
    </xdr:from>
    <xdr:to>
      <xdr:col>1</xdr:col>
      <xdr:colOff>1687285</xdr:colOff>
      <xdr:row>2</xdr:row>
      <xdr:rowOff>348419</xdr:rowOff>
    </xdr:to>
    <xdr:pic>
      <xdr:nvPicPr>
        <xdr:cNvPr id="2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517072"/>
          <a:ext cx="1564822" cy="70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122463</xdr:colOff>
      <xdr:row>1</xdr:row>
      <xdr:rowOff>81643</xdr:rowOff>
    </xdr:from>
    <xdr:to>
      <xdr:col>1</xdr:col>
      <xdr:colOff>1687285</xdr:colOff>
      <xdr:row>2</xdr:row>
      <xdr:rowOff>348419</xdr:rowOff>
    </xdr:to>
    <xdr:pic>
      <xdr:nvPicPr>
        <xdr:cNvPr id="3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517072"/>
          <a:ext cx="1564822" cy="70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3238499</xdr:colOff>
      <xdr:row>30</xdr:row>
      <xdr:rowOff>54431</xdr:rowOff>
    </xdr:from>
    <xdr:to>
      <xdr:col>5</xdr:col>
      <xdr:colOff>1224642</xdr:colOff>
      <xdr:row>70</xdr:row>
      <xdr:rowOff>163286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27" t="13030" r="12489" b="5424"/>
        <a:stretch/>
      </xdr:blipFill>
      <xdr:spPr>
        <a:xfrm>
          <a:off x="3401785" y="9293681"/>
          <a:ext cx="9892393" cy="7728855"/>
        </a:xfrm>
        <a:prstGeom prst="rect">
          <a:avLst/>
        </a:prstGeom>
      </xdr:spPr>
    </xdr:pic>
    <xdr:clientData/>
  </xdr:twoCellAnchor>
  <xdr:twoCellAnchor>
    <xdr:from>
      <xdr:col>1</xdr:col>
      <xdr:colOff>122463</xdr:colOff>
      <xdr:row>73</xdr:row>
      <xdr:rowOff>81643</xdr:rowOff>
    </xdr:from>
    <xdr:to>
      <xdr:col>1</xdr:col>
      <xdr:colOff>1687285</xdr:colOff>
      <xdr:row>74</xdr:row>
      <xdr:rowOff>348419</xdr:rowOff>
    </xdr:to>
    <xdr:pic>
      <xdr:nvPicPr>
        <xdr:cNvPr id="6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517072"/>
          <a:ext cx="1564822" cy="70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122463</xdr:colOff>
      <xdr:row>73</xdr:row>
      <xdr:rowOff>81643</xdr:rowOff>
    </xdr:from>
    <xdr:to>
      <xdr:col>1</xdr:col>
      <xdr:colOff>1687285</xdr:colOff>
      <xdr:row>74</xdr:row>
      <xdr:rowOff>348419</xdr:rowOff>
    </xdr:to>
    <xdr:pic>
      <xdr:nvPicPr>
        <xdr:cNvPr id="7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517072"/>
          <a:ext cx="1564822" cy="70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1728108</xdr:colOff>
      <xdr:row>102</xdr:row>
      <xdr:rowOff>81643</xdr:rowOff>
    </xdr:from>
    <xdr:to>
      <xdr:col>5</xdr:col>
      <xdr:colOff>1224644</xdr:colOff>
      <xdr:row>141</xdr:row>
      <xdr:rowOff>0</xdr:rowOff>
    </xdr:to>
    <xdr:pic>
      <xdr:nvPicPr>
        <xdr:cNvPr id="9" name="8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2418" r="6462" b="5401"/>
        <a:stretch/>
      </xdr:blipFill>
      <xdr:spPr>
        <a:xfrm>
          <a:off x="1891394" y="24914679"/>
          <a:ext cx="11402786" cy="7347857"/>
        </a:xfrm>
        <a:prstGeom prst="rect">
          <a:avLst/>
        </a:prstGeom>
      </xdr:spPr>
    </xdr:pic>
    <xdr:clientData/>
  </xdr:twoCellAnchor>
  <xdr:twoCellAnchor>
    <xdr:from>
      <xdr:col>1</xdr:col>
      <xdr:colOff>122463</xdr:colOff>
      <xdr:row>144</xdr:row>
      <xdr:rowOff>81643</xdr:rowOff>
    </xdr:from>
    <xdr:to>
      <xdr:col>1</xdr:col>
      <xdr:colOff>1687285</xdr:colOff>
      <xdr:row>145</xdr:row>
      <xdr:rowOff>348419</xdr:rowOff>
    </xdr:to>
    <xdr:pic>
      <xdr:nvPicPr>
        <xdr:cNvPr id="10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17539607"/>
          <a:ext cx="1564822" cy="626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122463</xdr:colOff>
      <xdr:row>144</xdr:row>
      <xdr:rowOff>81643</xdr:rowOff>
    </xdr:from>
    <xdr:to>
      <xdr:col>1</xdr:col>
      <xdr:colOff>1687285</xdr:colOff>
      <xdr:row>145</xdr:row>
      <xdr:rowOff>348419</xdr:rowOff>
    </xdr:to>
    <xdr:pic>
      <xdr:nvPicPr>
        <xdr:cNvPr id="11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17539607"/>
          <a:ext cx="1564822" cy="626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2027464</xdr:colOff>
      <xdr:row>176</xdr:row>
      <xdr:rowOff>13609</xdr:rowOff>
    </xdr:from>
    <xdr:to>
      <xdr:col>5</xdr:col>
      <xdr:colOff>217715</xdr:colOff>
      <xdr:row>212</xdr:row>
      <xdr:rowOff>68037</xdr:rowOff>
    </xdr:to>
    <xdr:pic>
      <xdr:nvPicPr>
        <xdr:cNvPr id="13" name="12 Imagen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157" t="13116" r="7020" b="16005"/>
        <a:stretch/>
      </xdr:blipFill>
      <xdr:spPr>
        <a:xfrm>
          <a:off x="2190750" y="40821430"/>
          <a:ext cx="10096501" cy="6912428"/>
        </a:xfrm>
        <a:prstGeom prst="rect">
          <a:avLst/>
        </a:prstGeom>
      </xdr:spPr>
    </xdr:pic>
    <xdr:clientData/>
  </xdr:twoCellAnchor>
  <xdr:twoCellAnchor>
    <xdr:from>
      <xdr:col>1</xdr:col>
      <xdr:colOff>122463</xdr:colOff>
      <xdr:row>216</xdr:row>
      <xdr:rowOff>81643</xdr:rowOff>
    </xdr:from>
    <xdr:to>
      <xdr:col>1</xdr:col>
      <xdr:colOff>1687285</xdr:colOff>
      <xdr:row>217</xdr:row>
      <xdr:rowOff>348419</xdr:rowOff>
    </xdr:to>
    <xdr:pic>
      <xdr:nvPicPr>
        <xdr:cNvPr id="14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32942893"/>
          <a:ext cx="1564822" cy="626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122463</xdr:colOff>
      <xdr:row>216</xdr:row>
      <xdr:rowOff>81643</xdr:rowOff>
    </xdr:from>
    <xdr:to>
      <xdr:col>1</xdr:col>
      <xdr:colOff>1687285</xdr:colOff>
      <xdr:row>217</xdr:row>
      <xdr:rowOff>348419</xdr:rowOff>
    </xdr:to>
    <xdr:pic>
      <xdr:nvPicPr>
        <xdr:cNvPr id="15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32942893"/>
          <a:ext cx="1564822" cy="626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3292927</xdr:colOff>
      <xdr:row>249</xdr:row>
      <xdr:rowOff>0</xdr:rowOff>
    </xdr:from>
    <xdr:to>
      <xdr:col>4</xdr:col>
      <xdr:colOff>544285</xdr:colOff>
      <xdr:row>286</xdr:row>
      <xdr:rowOff>13607</xdr:rowOff>
    </xdr:to>
    <xdr:pic>
      <xdr:nvPicPr>
        <xdr:cNvPr id="17" name="16 Imagen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1655" t="13395" r="14052" b="14052"/>
        <a:stretch/>
      </xdr:blipFill>
      <xdr:spPr>
        <a:xfrm>
          <a:off x="3456213" y="56592107"/>
          <a:ext cx="7837715" cy="7075714"/>
        </a:xfrm>
        <a:prstGeom prst="rect">
          <a:avLst/>
        </a:prstGeom>
      </xdr:spPr>
    </xdr:pic>
    <xdr:clientData/>
  </xdr:twoCellAnchor>
  <xdr:twoCellAnchor>
    <xdr:from>
      <xdr:col>1</xdr:col>
      <xdr:colOff>122463</xdr:colOff>
      <xdr:row>288</xdr:row>
      <xdr:rowOff>81643</xdr:rowOff>
    </xdr:from>
    <xdr:to>
      <xdr:col>1</xdr:col>
      <xdr:colOff>1687285</xdr:colOff>
      <xdr:row>289</xdr:row>
      <xdr:rowOff>348419</xdr:rowOff>
    </xdr:to>
    <xdr:pic>
      <xdr:nvPicPr>
        <xdr:cNvPr id="18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48536679"/>
          <a:ext cx="1564822" cy="626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122463</xdr:colOff>
      <xdr:row>288</xdr:row>
      <xdr:rowOff>81643</xdr:rowOff>
    </xdr:from>
    <xdr:to>
      <xdr:col>1</xdr:col>
      <xdr:colOff>1687285</xdr:colOff>
      <xdr:row>289</xdr:row>
      <xdr:rowOff>348419</xdr:rowOff>
    </xdr:to>
    <xdr:pic>
      <xdr:nvPicPr>
        <xdr:cNvPr id="19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48536679"/>
          <a:ext cx="1564822" cy="626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1728108</xdr:colOff>
      <xdr:row>319</xdr:row>
      <xdr:rowOff>27214</xdr:rowOff>
    </xdr:from>
    <xdr:to>
      <xdr:col>5</xdr:col>
      <xdr:colOff>2012335</xdr:colOff>
      <xdr:row>353</xdr:row>
      <xdr:rowOff>122464</xdr:rowOff>
    </xdr:to>
    <xdr:pic>
      <xdr:nvPicPr>
        <xdr:cNvPr id="21" name="20 Imagen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581" t="25953" r="5581" b="6657"/>
        <a:stretch/>
      </xdr:blipFill>
      <xdr:spPr>
        <a:xfrm>
          <a:off x="1891394" y="71832107"/>
          <a:ext cx="12190477" cy="6572250"/>
        </a:xfrm>
        <a:prstGeom prst="rect">
          <a:avLst/>
        </a:prstGeom>
      </xdr:spPr>
    </xdr:pic>
    <xdr:clientData/>
  </xdr:twoCellAnchor>
  <xdr:twoCellAnchor>
    <xdr:from>
      <xdr:col>1</xdr:col>
      <xdr:colOff>122463</xdr:colOff>
      <xdr:row>360</xdr:row>
      <xdr:rowOff>81643</xdr:rowOff>
    </xdr:from>
    <xdr:to>
      <xdr:col>1</xdr:col>
      <xdr:colOff>1687285</xdr:colOff>
      <xdr:row>361</xdr:row>
      <xdr:rowOff>348419</xdr:rowOff>
    </xdr:to>
    <xdr:pic>
      <xdr:nvPicPr>
        <xdr:cNvPr id="22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64130464"/>
          <a:ext cx="1564822" cy="626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122463</xdr:colOff>
      <xdr:row>360</xdr:row>
      <xdr:rowOff>81643</xdr:rowOff>
    </xdr:from>
    <xdr:to>
      <xdr:col>1</xdr:col>
      <xdr:colOff>1687285</xdr:colOff>
      <xdr:row>361</xdr:row>
      <xdr:rowOff>348419</xdr:rowOff>
    </xdr:to>
    <xdr:pic>
      <xdr:nvPicPr>
        <xdr:cNvPr id="23" name="Imagen 3" descr="cid:image007.png@01D3C670.1B0BC7B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" y="64130464"/>
          <a:ext cx="1564822" cy="6260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1864177</xdr:colOff>
      <xdr:row>392</xdr:row>
      <xdr:rowOff>13607</xdr:rowOff>
    </xdr:from>
    <xdr:to>
      <xdr:col>5</xdr:col>
      <xdr:colOff>2148404</xdr:colOff>
      <xdr:row>425</xdr:row>
      <xdr:rowOff>0</xdr:rowOff>
    </xdr:to>
    <xdr:pic>
      <xdr:nvPicPr>
        <xdr:cNvPr id="25" name="24 Imagen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2903" b="20257"/>
        <a:stretch/>
      </xdr:blipFill>
      <xdr:spPr>
        <a:xfrm>
          <a:off x="2027463" y="87602786"/>
          <a:ext cx="12190477" cy="62728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perezc/Desktop/nelson/Check%20List%20Diagramaci&#243;n%20Emerg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ste 3-038346"/>
      <sheetName val="poste 3-000508"/>
      <sheetName val="poste 3-024621"/>
      <sheetName val="poste 3-021802"/>
      <sheetName val="poste 3-056772"/>
      <sheetName val="poste 3-021705"/>
      <sheetName val="poste 3-056898"/>
      <sheetName val="poste 3-031328"/>
      <sheetName val="poste 3-015505"/>
      <sheetName val="poste 3-0121651"/>
      <sheetName val="poste 3-062637"/>
      <sheetName val="poste 3-001308"/>
      <sheetName val="poste 3-052245"/>
    </sheetNames>
    <sheetDataSet>
      <sheetData sheetId="0" refreshError="1">
        <row r="3">
          <cell r="D3">
            <v>43497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id="1" name="Tareas93567891011121314" displayName="Tareas93567891011121314" ref="B12:F20" totalsRowShown="0" headerRowDxfId="47" dataDxfId="45" headerRowBorderDxfId="46">
  <tableColumns count="5">
    <tableColumn id="1" name="ITEMS" dataDxfId="44"/>
    <tableColumn id="2" name="NECESARIO " dataDxfId="43"/>
    <tableColumn id="3" name="ADJUNTADO " dataDxfId="42"/>
    <tableColumn id="4" name="Estado" dataDxfId="41">
      <calculatedColumnFormula>IF(Tareas93567891011121314[[#This Row],[ADJUNTADO ]]="SI",2,IF(Tareas93567891011121314[[#This Row],[ADJUNTADO ]]="no",0,IF(OR(AND(Tareas93567891011121314[[#This Row],[NECESARIO ]]&lt;=TODAY(),Tareas93567891011121314[[#This Row],[NECESARIO ]]&lt;FechaDeVencimiento),Tareas93567891011121314[[#This Row],[ADJUNTADO ]]="Pendiente"),1,"")))</calculatedColumnFormula>
    </tableColumn>
    <tableColumn id="5" name="Notas" dataDxfId="40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ables/table2.xml><?xml version="1.0" encoding="utf-8"?>
<table xmlns="http://schemas.openxmlformats.org/spreadsheetml/2006/main" id="41" name="Tareas9356789101112131442" displayName="Tareas9356789101112131442" ref="B84:F92" totalsRowShown="0" headerRowDxfId="39" dataDxfId="37" headerRowBorderDxfId="38">
  <tableColumns count="5">
    <tableColumn id="1" name="ITEMS" dataDxfId="36"/>
    <tableColumn id="2" name="NECESARIO " dataDxfId="35"/>
    <tableColumn id="3" name="ADJUNTADO " dataDxfId="34"/>
    <tableColumn id="4" name="Estado" dataDxfId="33">
      <calculatedColumnFormula>IF(Tareas9356789101112131442[[#This Row],[ADJUNTADO ]]="SI",2,IF(Tareas9356789101112131442[[#This Row],[ADJUNTADO ]]="no",0,IF(OR(AND(Tareas9356789101112131442[[#This Row],[NECESARIO ]]&lt;=TODAY(),Tareas9356789101112131442[[#This Row],[NECESARIO ]]&lt;FechaDeVencimiento),Tareas9356789101112131442[[#This Row],[ADJUNTADO ]]="Pendiente"),1,"")))</calculatedColumnFormula>
    </tableColumn>
    <tableColumn id="5" name="Notas" dataDxfId="32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ables/table3.xml><?xml version="1.0" encoding="utf-8"?>
<table xmlns="http://schemas.openxmlformats.org/spreadsheetml/2006/main" id="42" name="Tareas935678910111213144243" displayName="Tareas935678910111213144243" ref="B155:F163" totalsRowShown="0" headerRowDxfId="31" dataDxfId="29" headerRowBorderDxfId="30">
  <tableColumns count="5">
    <tableColumn id="1" name="ITEMS" dataDxfId="28"/>
    <tableColumn id="2" name="NECESARIO " dataDxfId="27"/>
    <tableColumn id="3" name="ADJUNTADO " dataDxfId="26"/>
    <tableColumn id="4" name="Estado" dataDxfId="25">
      <calculatedColumnFormula>IF(Tareas935678910111213144243[[#This Row],[ADJUNTADO ]]="SI",2,IF(Tareas935678910111213144243[[#This Row],[ADJUNTADO ]]="no",0,IF(OR(AND(Tareas935678910111213144243[[#This Row],[NECESARIO ]]&lt;=TODAY(),Tareas935678910111213144243[[#This Row],[NECESARIO ]]&lt;FechaDeVencimiento),Tareas935678910111213144243[[#This Row],[ADJUNTADO ]]="Pendiente"),1,"")))</calculatedColumnFormula>
    </tableColumn>
    <tableColumn id="5" name="Notas" dataDxfId="24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ables/table4.xml><?xml version="1.0" encoding="utf-8"?>
<table xmlns="http://schemas.openxmlformats.org/spreadsheetml/2006/main" id="43" name="Tareas93567891011121314424344" displayName="Tareas93567891011121314424344" ref="B227:F235" totalsRowShown="0" headerRowDxfId="23" dataDxfId="21" headerRowBorderDxfId="22">
  <tableColumns count="5">
    <tableColumn id="1" name="ITEMS" dataDxfId="20"/>
    <tableColumn id="2" name="NECESARIO " dataDxfId="19"/>
    <tableColumn id="3" name="ADJUNTADO " dataDxfId="18"/>
    <tableColumn id="4" name="Estado" dataDxfId="17">
      <calculatedColumnFormula>IF(Tareas93567891011121314424344[[#This Row],[ADJUNTADO ]]="SI",2,IF(Tareas93567891011121314424344[[#This Row],[ADJUNTADO ]]="no",0,IF(OR(AND(Tareas93567891011121314424344[[#This Row],[NECESARIO ]]&lt;=TODAY(),Tareas93567891011121314424344[[#This Row],[NECESARIO ]]&lt;FechaDeVencimiento),Tareas93567891011121314424344[[#This Row],[ADJUNTADO ]]="Pendiente"),1,"")))</calculatedColumnFormula>
    </tableColumn>
    <tableColumn id="5" name="Notas" dataDxfId="16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ables/table5.xml><?xml version="1.0" encoding="utf-8"?>
<table xmlns="http://schemas.openxmlformats.org/spreadsheetml/2006/main" id="44" name="Tareas9356789101112131442434445" displayName="Tareas9356789101112131442434445" ref="B299:F307" totalsRowShown="0" headerRowDxfId="15" dataDxfId="13" headerRowBorderDxfId="14">
  <tableColumns count="5">
    <tableColumn id="1" name="ITEMS" dataDxfId="12"/>
    <tableColumn id="2" name="NECESARIO " dataDxfId="11"/>
    <tableColumn id="3" name="ADJUNTADO " dataDxfId="10"/>
    <tableColumn id="4" name="Estado" dataDxfId="9">
      <calculatedColumnFormula>IF(Tareas9356789101112131442434445[[#This Row],[ADJUNTADO ]]="SI",2,IF(Tareas9356789101112131442434445[[#This Row],[ADJUNTADO ]]="no",0,IF(OR(AND(Tareas9356789101112131442434445[[#This Row],[NECESARIO ]]&lt;=TODAY(),Tareas9356789101112131442434445[[#This Row],[NECESARIO ]]&lt;FechaDeVencimiento),Tareas9356789101112131442434445[[#This Row],[ADJUNTADO ]]="Pendiente"),1,"")))</calculatedColumnFormula>
    </tableColumn>
    <tableColumn id="5" name="Notas" dataDxfId="8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ables/table6.xml><?xml version="1.0" encoding="utf-8"?>
<table xmlns="http://schemas.openxmlformats.org/spreadsheetml/2006/main" id="45" name="Tareas935678910111213144243444546" displayName="Tareas935678910111213144243444546" ref="B371:F379" totalsRowShown="0" headerRowDxfId="7" dataDxfId="5" headerRowBorderDxfId="6">
  <tableColumns count="5">
    <tableColumn id="1" name="ITEMS" dataDxfId="4"/>
    <tableColumn id="2" name="NECESARIO " dataDxfId="3"/>
    <tableColumn id="3" name="ADJUNTADO " dataDxfId="2"/>
    <tableColumn id="4" name="Estado" dataDxfId="1">
      <calculatedColumnFormula>IF(Tareas935678910111213144243444546[[#This Row],[ADJUNTADO ]]="SI",2,IF(Tareas935678910111213144243444546[[#This Row],[ADJUNTADO ]]="no",0,IF(OR(AND(Tareas935678910111213144243444546[[#This Row],[NECESARIO ]]&lt;=TODAY(),Tareas935678910111213144243444546[[#This Row],[NECESARIO ]]&lt;FechaDeVencimiento),Tareas935678910111213144243444546[[#This Row],[ADJUNTADO ]]="Pendiente"),1,"")))</calculatedColumnFormula>
    </tableColumn>
    <tableColumn id="5" name="Notas" dataDxfId="0"/>
  </tableColumns>
  <tableStyleInfo name="Organizador de ideas" showFirstColumn="1" showLastColumn="0" showRowStripes="1" showColumnStripes="0"/>
  <extLst>
    <ext xmlns:x14="http://schemas.microsoft.com/office/spreadsheetml/2009/9/main" uri="{504A1905-F514-4f6f-8877-14C23A59335A}">
      <x14:table altText="Tareas" altTextSummary="Lista de datos sobre las tareas, como descripción de las tareas, fecha de vencimiento, ¿hecho?, estado y notas.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0"/>
  <sheetViews>
    <sheetView tabSelected="1" zoomScale="70" zoomScaleNormal="70" workbookViewId="0">
      <selection activeCell="B380" sqref="B380:F389"/>
    </sheetView>
  </sheetViews>
  <sheetFormatPr baseColWidth="10" defaultColWidth="9.140625" defaultRowHeight="15" x14ac:dyDescent="0.25"/>
  <cols>
    <col min="1" max="1" width="2.42578125" style="4" customWidth="1"/>
    <col min="2" max="2" width="118.85546875" style="1" customWidth="1"/>
    <col min="3" max="3" width="16.42578125" style="45" bestFit="1" customWidth="1"/>
    <col min="4" max="4" width="23.42578125" style="3" bestFit="1" customWidth="1"/>
    <col min="5" max="5" width="19.85546875" style="3" bestFit="1" customWidth="1"/>
    <col min="6" max="6" width="48.5703125" style="1" customWidth="1"/>
    <col min="7" max="7" width="2.140625" style="4" customWidth="1"/>
    <col min="8" max="16384" width="9.140625" style="4"/>
  </cols>
  <sheetData>
    <row r="1" spans="2:7" ht="33.75" customHeight="1" thickBot="1" x14ac:dyDescent="0.3">
      <c r="C1" s="2"/>
    </row>
    <row r="2" spans="2:7" ht="34.5" thickBot="1" x14ac:dyDescent="0.55000000000000004">
      <c r="B2" s="5"/>
      <c r="C2" s="6" t="s">
        <v>0</v>
      </c>
      <c r="D2" s="46">
        <v>30060037444</v>
      </c>
      <c r="E2" s="7" t="s">
        <v>1</v>
      </c>
      <c r="F2" s="47" t="s">
        <v>25</v>
      </c>
      <c r="G2" s="4" t="s">
        <v>2</v>
      </c>
    </row>
    <row r="3" spans="2:7" ht="32.25" customHeight="1" thickBot="1" x14ac:dyDescent="0.4">
      <c r="B3" s="8"/>
      <c r="C3" s="9" t="s">
        <v>3</v>
      </c>
      <c r="D3" s="48">
        <v>43619</v>
      </c>
      <c r="E3" s="7" t="s">
        <v>4</v>
      </c>
      <c r="F3" s="49"/>
      <c r="G3" s="4" t="s">
        <v>2</v>
      </c>
    </row>
    <row r="4" spans="2:7" ht="25.5" customHeight="1" thickBot="1" x14ac:dyDescent="0.4">
      <c r="B4" s="8" t="s">
        <v>5</v>
      </c>
      <c r="C4" s="60" t="s">
        <v>6</v>
      </c>
      <c r="D4" s="60"/>
      <c r="E4" s="61" t="s">
        <v>26</v>
      </c>
      <c r="F4" s="62"/>
    </row>
    <row r="5" spans="2:7" ht="24" thickBot="1" x14ac:dyDescent="0.4">
      <c r="B5" s="10"/>
      <c r="C5" s="60" t="s">
        <v>7</v>
      </c>
      <c r="D5" s="60"/>
      <c r="E5" s="61" t="s">
        <v>27</v>
      </c>
      <c r="F5" s="62"/>
    </row>
    <row r="6" spans="2:7" ht="24" thickBot="1" x14ac:dyDescent="0.4">
      <c r="B6" s="10"/>
      <c r="C6" s="60" t="s">
        <v>8</v>
      </c>
      <c r="D6" s="60"/>
      <c r="E6" s="61" t="s">
        <v>28</v>
      </c>
      <c r="F6" s="62"/>
    </row>
    <row r="7" spans="2:7" ht="21" customHeight="1" x14ac:dyDescent="0.25">
      <c r="B7" s="11"/>
      <c r="C7" s="60" t="s">
        <v>9</v>
      </c>
      <c r="D7" s="60"/>
      <c r="E7" s="63" t="s">
        <v>29</v>
      </c>
      <c r="F7" s="64"/>
    </row>
    <row r="8" spans="2:7" ht="21" x14ac:dyDescent="0.25">
      <c r="B8" s="11"/>
      <c r="C8" s="12"/>
      <c r="D8" s="12"/>
      <c r="E8" s="65"/>
      <c r="F8" s="66"/>
    </row>
    <row r="9" spans="2:7" ht="21" x14ac:dyDescent="0.25">
      <c r="B9" s="11"/>
      <c r="C9" s="12"/>
      <c r="D9" s="12"/>
      <c r="E9" s="65"/>
      <c r="F9" s="66"/>
    </row>
    <row r="10" spans="2:7" ht="21.75" thickBot="1" x14ac:dyDescent="0.3">
      <c r="B10" s="11"/>
      <c r="C10" s="13"/>
      <c r="D10" s="13"/>
      <c r="E10" s="67"/>
      <c r="F10" s="68"/>
    </row>
    <row r="11" spans="2:7" ht="18" customHeight="1" thickBot="1" x14ac:dyDescent="0.3">
      <c r="B11" s="14"/>
      <c r="C11" s="15"/>
      <c r="D11" s="16"/>
      <c r="E11" s="16"/>
      <c r="F11" s="17"/>
      <c r="G11" s="4" t="s">
        <v>2</v>
      </c>
    </row>
    <row r="12" spans="2:7" ht="34.5" customHeight="1" thickBot="1" x14ac:dyDescent="0.3">
      <c r="B12" s="18" t="s">
        <v>10</v>
      </c>
      <c r="C12" s="19" t="s">
        <v>11</v>
      </c>
      <c r="D12" s="19" t="s">
        <v>12</v>
      </c>
      <c r="E12" s="19" t="s">
        <v>13</v>
      </c>
      <c r="F12" s="20" t="s">
        <v>14</v>
      </c>
    </row>
    <row r="13" spans="2:7" ht="21.75" thickBot="1" x14ac:dyDescent="0.3">
      <c r="B13" s="21" t="s">
        <v>15</v>
      </c>
      <c r="C13" s="22"/>
      <c r="D13" s="23"/>
      <c r="E13" s="24"/>
      <c r="F13" s="25"/>
    </row>
    <row r="14" spans="2:7" ht="21" x14ac:dyDescent="0.25">
      <c r="B14" s="26" t="s">
        <v>16</v>
      </c>
      <c r="C14" s="27" t="s">
        <v>17</v>
      </c>
      <c r="D14" s="27" t="s">
        <v>17</v>
      </c>
      <c r="E14" s="27">
        <f ca="1">IF(Tareas93567891011121314[[#This Row],[ADJUNTADO ]]="SI",2,IF(Tareas93567891011121314[[#This Row],[ADJUNTADO ]]="no",0,IF(OR(AND(Tareas93567891011121314[[#This Row],[NECESARIO ]]&lt;=TODAY(),Tareas93567891011121314[[#This Row],[NECESARIO ]]&lt;FechaDeVencimiento),Tareas93567891011121314[[#This Row],[ADJUNTADO ]]="Pendiente"),1,"")))</f>
        <v>2</v>
      </c>
      <c r="F14" s="28"/>
    </row>
    <row r="15" spans="2:7" ht="42.95" customHeight="1" thickBot="1" x14ac:dyDescent="0.3">
      <c r="B15" s="31" t="s">
        <v>22</v>
      </c>
      <c r="C15" s="27" t="s">
        <v>17</v>
      </c>
      <c r="D15" s="32" t="s">
        <v>17</v>
      </c>
      <c r="E15" s="34">
        <f ca="1">IF(Tareas93567891011121314[[#This Row],[ADJUNTADO ]]="SI",2,IF(Tareas93567891011121314[[#This Row],[ADJUNTADO ]]="no",0,IF(OR(AND(Tareas93567891011121314[[#This Row],[NECESARIO ]]&lt;=TODAY(),Tareas93567891011121314[[#This Row],[NECESARIO ]]&lt;FechaDeVencimiento),Tareas93567891011121314[[#This Row],[ADJUNTADO ]]="Pendiente"),1,"")))</f>
        <v>2</v>
      </c>
      <c r="F15" s="35" t="s">
        <v>24</v>
      </c>
    </row>
    <row r="16" spans="2:7" ht="21.75" thickBot="1" x14ac:dyDescent="0.3">
      <c r="B16" s="37" t="s">
        <v>18</v>
      </c>
      <c r="C16" s="38"/>
      <c r="D16" s="39"/>
      <c r="E16" s="40"/>
      <c r="F16" s="41"/>
    </row>
    <row r="17" spans="2:6" ht="87" customHeight="1" x14ac:dyDescent="0.25">
      <c r="B17" s="42" t="s">
        <v>30</v>
      </c>
      <c r="C17" s="27" t="s">
        <v>17</v>
      </c>
      <c r="D17" s="30" t="s">
        <v>17</v>
      </c>
      <c r="E17" s="27">
        <f ca="1">IF(Tareas93567891011121314[[#This Row],[ADJUNTADO ]]="SI",2,IF(Tareas93567891011121314[[#This Row],[ADJUNTADO ]]="no",0,IF(OR(AND(Tareas93567891011121314[[#This Row],[NECESARIO ]]&lt;=TODAY(),Tareas93567891011121314[[#This Row],[NECESARIO ]]&lt;FechaDeVencimiento),Tareas93567891011121314[[#This Row],[ADJUNTADO ]]="Pendiente"),1,"")))</f>
        <v>2</v>
      </c>
      <c r="F17" s="42" t="s">
        <v>31</v>
      </c>
    </row>
    <row r="18" spans="2:6" ht="21" x14ac:dyDescent="0.25">
      <c r="B18" s="29" t="s">
        <v>19</v>
      </c>
      <c r="C18" s="30" t="s">
        <v>17</v>
      </c>
      <c r="D18" s="30" t="s">
        <v>17</v>
      </c>
      <c r="E18" s="33">
        <f ca="1">IF(Tareas93567891011121314[[#This Row],[ADJUNTADO ]]="SI",2,IF(Tareas93567891011121314[[#This Row],[ADJUNTADO ]]="no",0,IF(OR(AND(Tareas93567891011121314[[#This Row],[NECESARIO ]]&lt;=TODAY(),Tareas93567891011121314[[#This Row],[NECESARIO ]]&lt;FechaDeVencimiento),Tareas93567891011121314[[#This Row],[ADJUNTADO ]]="Pendiente"),1,"")))</f>
        <v>2</v>
      </c>
      <c r="F18" s="42"/>
    </row>
    <row r="19" spans="2:6" ht="21" x14ac:dyDescent="0.25">
      <c r="B19" s="43" t="s">
        <v>20</v>
      </c>
      <c r="C19" s="30" t="s">
        <v>17</v>
      </c>
      <c r="D19" s="30" t="s">
        <v>17</v>
      </c>
      <c r="E19" s="33">
        <f ca="1">IF(Tareas93567891011121314[[#This Row],[ADJUNTADO ]]="SI",2,IF(Tareas93567891011121314[[#This Row],[ADJUNTADO ]]="no",0,IF(OR(AND(Tareas93567891011121314[[#This Row],[NECESARIO ]]&lt;=TODAY(),Tareas93567891011121314[[#This Row],[NECESARIO ]]&lt;FechaDeVencimiento),Tareas93567891011121314[[#This Row],[ADJUNTADO ]]="Pendiente"),1,"")))</f>
        <v>2</v>
      </c>
      <c r="F19" s="42"/>
    </row>
    <row r="20" spans="2:6" ht="21.75" thickBot="1" x14ac:dyDescent="0.3">
      <c r="B20" s="43" t="s">
        <v>21</v>
      </c>
      <c r="C20" s="36" t="s">
        <v>17</v>
      </c>
      <c r="D20" s="32" t="s">
        <v>17</v>
      </c>
      <c r="E20" s="33">
        <f ca="1">IF(Tareas93567891011121314[[#This Row],[ADJUNTADO ]]="SI",2,IF(Tareas93567891011121314[[#This Row],[ADJUNTADO ]]="no",0,IF(OR(AND(Tareas93567891011121314[[#This Row],[NECESARIO ]]&lt;=TODAY(),Tareas93567891011121314[[#This Row],[NECESARIO ]]&lt;FechaDeVencimiento),Tareas93567891011121314[[#This Row],[ADJUNTADO ]]="Pendiente"),1,"")))</f>
        <v>2</v>
      </c>
      <c r="F20" s="44"/>
    </row>
    <row r="21" spans="2:6" ht="21" customHeight="1" x14ac:dyDescent="0.25">
      <c r="B21" s="69" t="s">
        <v>32</v>
      </c>
      <c r="C21" s="70"/>
      <c r="D21" s="70"/>
      <c r="E21" s="70"/>
      <c r="F21" s="71"/>
    </row>
    <row r="22" spans="2:6" ht="15" customHeight="1" x14ac:dyDescent="0.25">
      <c r="B22" s="72"/>
      <c r="C22" s="73"/>
      <c r="D22" s="73"/>
      <c r="E22" s="73"/>
      <c r="F22" s="74"/>
    </row>
    <row r="23" spans="2:6" ht="15" customHeight="1" x14ac:dyDescent="0.25">
      <c r="B23" s="72"/>
      <c r="C23" s="73"/>
      <c r="D23" s="73"/>
      <c r="E23" s="73"/>
      <c r="F23" s="74"/>
    </row>
    <row r="24" spans="2:6" ht="15" customHeight="1" x14ac:dyDescent="0.25">
      <c r="B24" s="72"/>
      <c r="C24" s="73"/>
      <c r="D24" s="73"/>
      <c r="E24" s="73"/>
      <c r="F24" s="74"/>
    </row>
    <row r="25" spans="2:6" ht="15" customHeight="1" x14ac:dyDescent="0.25">
      <c r="B25" s="72"/>
      <c r="C25" s="73"/>
      <c r="D25" s="73"/>
      <c r="E25" s="73"/>
      <c r="F25" s="74"/>
    </row>
    <row r="26" spans="2:6" ht="15" customHeight="1" x14ac:dyDescent="0.25">
      <c r="B26" s="72"/>
      <c r="C26" s="73"/>
      <c r="D26" s="73"/>
      <c r="E26" s="73"/>
      <c r="F26" s="74"/>
    </row>
    <row r="27" spans="2:6" ht="15" customHeight="1" x14ac:dyDescent="0.25">
      <c r="B27" s="72"/>
      <c r="C27" s="73"/>
      <c r="D27" s="73"/>
      <c r="E27" s="73"/>
      <c r="F27" s="74"/>
    </row>
    <row r="28" spans="2:6" ht="15" customHeight="1" x14ac:dyDescent="0.25">
      <c r="B28" s="72"/>
      <c r="C28" s="73"/>
      <c r="D28" s="73"/>
      <c r="E28" s="73"/>
      <c r="F28" s="74"/>
    </row>
    <row r="29" spans="2:6" ht="15" customHeight="1" x14ac:dyDescent="0.25">
      <c r="B29" s="72"/>
      <c r="C29" s="73"/>
      <c r="D29" s="73"/>
      <c r="E29" s="73"/>
      <c r="F29" s="74"/>
    </row>
    <row r="30" spans="2:6" ht="15.75" customHeight="1" thickBot="1" x14ac:dyDescent="0.3">
      <c r="B30" s="75"/>
      <c r="C30" s="76"/>
      <c r="D30" s="76"/>
      <c r="E30" s="76"/>
      <c r="F30" s="77"/>
    </row>
    <row r="31" spans="2:6" x14ac:dyDescent="0.25">
      <c r="B31" s="51" t="s">
        <v>23</v>
      </c>
      <c r="C31" s="52"/>
      <c r="D31" s="52"/>
      <c r="E31" s="52"/>
      <c r="F31" s="53"/>
    </row>
    <row r="32" spans="2:6" x14ac:dyDescent="0.25">
      <c r="B32" s="54"/>
      <c r="C32" s="55"/>
      <c r="D32" s="55"/>
      <c r="E32" s="55"/>
      <c r="F32" s="56"/>
    </row>
    <row r="33" spans="2:6" x14ac:dyDescent="0.25">
      <c r="B33" s="54"/>
      <c r="C33" s="55"/>
      <c r="D33" s="55"/>
      <c r="E33" s="55"/>
      <c r="F33" s="56"/>
    </row>
    <row r="34" spans="2:6" x14ac:dyDescent="0.25">
      <c r="B34" s="54"/>
      <c r="C34" s="55"/>
      <c r="D34" s="55"/>
      <c r="E34" s="55"/>
      <c r="F34" s="56"/>
    </row>
    <row r="35" spans="2:6" x14ac:dyDescent="0.25">
      <c r="B35" s="54"/>
      <c r="C35" s="55"/>
      <c r="D35" s="55"/>
      <c r="E35" s="55"/>
      <c r="F35" s="56"/>
    </row>
    <row r="36" spans="2:6" x14ac:dyDescent="0.25">
      <c r="B36" s="54"/>
      <c r="C36" s="55"/>
      <c r="D36" s="55"/>
      <c r="E36" s="55"/>
      <c r="F36" s="56"/>
    </row>
    <row r="37" spans="2:6" x14ac:dyDescent="0.25">
      <c r="B37" s="54"/>
      <c r="C37" s="55"/>
      <c r="D37" s="55"/>
      <c r="E37" s="55"/>
      <c r="F37" s="56"/>
    </row>
    <row r="38" spans="2:6" x14ac:dyDescent="0.25">
      <c r="B38" s="54"/>
      <c r="C38" s="55"/>
      <c r="D38" s="55"/>
      <c r="E38" s="55"/>
      <c r="F38" s="56"/>
    </row>
    <row r="39" spans="2:6" x14ac:dyDescent="0.25">
      <c r="B39" s="54"/>
      <c r="C39" s="55"/>
      <c r="D39" s="55"/>
      <c r="E39" s="55"/>
      <c r="F39" s="56"/>
    </row>
    <row r="40" spans="2:6" x14ac:dyDescent="0.25">
      <c r="B40" s="54"/>
      <c r="C40" s="55"/>
      <c r="D40" s="55"/>
      <c r="E40" s="55"/>
      <c r="F40" s="56"/>
    </row>
    <row r="41" spans="2:6" x14ac:dyDescent="0.25">
      <c r="B41" s="54"/>
      <c r="C41" s="55"/>
      <c r="D41" s="55"/>
      <c r="E41" s="55"/>
      <c r="F41" s="56"/>
    </row>
    <row r="42" spans="2:6" x14ac:dyDescent="0.25">
      <c r="B42" s="54"/>
      <c r="C42" s="55"/>
      <c r="D42" s="55"/>
      <c r="E42" s="55"/>
      <c r="F42" s="56"/>
    </row>
    <row r="43" spans="2:6" x14ac:dyDescent="0.25">
      <c r="B43" s="54"/>
      <c r="C43" s="55"/>
      <c r="D43" s="55"/>
      <c r="E43" s="55"/>
      <c r="F43" s="56"/>
    </row>
    <row r="44" spans="2:6" x14ac:dyDescent="0.25">
      <c r="B44" s="54"/>
      <c r="C44" s="55"/>
      <c r="D44" s="55"/>
      <c r="E44" s="55"/>
      <c r="F44" s="56"/>
    </row>
    <row r="45" spans="2:6" x14ac:dyDescent="0.25">
      <c r="B45" s="54"/>
      <c r="C45" s="55"/>
      <c r="D45" s="55"/>
      <c r="E45" s="55"/>
      <c r="F45" s="56"/>
    </row>
    <row r="46" spans="2:6" x14ac:dyDescent="0.25">
      <c r="B46" s="54"/>
      <c r="C46" s="55"/>
      <c r="D46" s="55"/>
      <c r="E46" s="55"/>
      <c r="F46" s="56"/>
    </row>
    <row r="47" spans="2:6" x14ac:dyDescent="0.25">
      <c r="B47" s="54"/>
      <c r="C47" s="55"/>
      <c r="D47" s="55"/>
      <c r="E47" s="55"/>
      <c r="F47" s="56"/>
    </row>
    <row r="48" spans="2:6" x14ac:dyDescent="0.25">
      <c r="B48" s="54"/>
      <c r="C48" s="55"/>
      <c r="D48" s="55"/>
      <c r="E48" s="55"/>
      <c r="F48" s="56"/>
    </row>
    <row r="49" spans="2:6" x14ac:dyDescent="0.25">
      <c r="B49" s="54"/>
      <c r="C49" s="55"/>
      <c r="D49" s="55"/>
      <c r="E49" s="55"/>
      <c r="F49" s="56"/>
    </row>
    <row r="50" spans="2:6" x14ac:dyDescent="0.25">
      <c r="B50" s="54"/>
      <c r="C50" s="55"/>
      <c r="D50" s="55"/>
      <c r="E50" s="55"/>
      <c r="F50" s="56"/>
    </row>
    <row r="51" spans="2:6" x14ac:dyDescent="0.25">
      <c r="B51" s="54"/>
      <c r="C51" s="55"/>
      <c r="D51" s="55"/>
      <c r="E51" s="55"/>
      <c r="F51" s="56"/>
    </row>
    <row r="52" spans="2:6" x14ac:dyDescent="0.25">
      <c r="B52" s="54"/>
      <c r="C52" s="55"/>
      <c r="D52" s="55"/>
      <c r="E52" s="55"/>
      <c r="F52" s="56"/>
    </row>
    <row r="53" spans="2:6" x14ac:dyDescent="0.25">
      <c r="B53" s="54"/>
      <c r="C53" s="55"/>
      <c r="D53" s="55"/>
      <c r="E53" s="55"/>
      <c r="F53" s="56"/>
    </row>
    <row r="54" spans="2:6" x14ac:dyDescent="0.25">
      <c r="B54" s="54"/>
      <c r="C54" s="55"/>
      <c r="D54" s="55"/>
      <c r="E54" s="55"/>
      <c r="F54" s="56"/>
    </row>
    <row r="55" spans="2:6" x14ac:dyDescent="0.25">
      <c r="B55" s="54"/>
      <c r="C55" s="55"/>
      <c r="D55" s="55"/>
      <c r="E55" s="55"/>
      <c r="F55" s="56"/>
    </row>
    <row r="56" spans="2:6" x14ac:dyDescent="0.25">
      <c r="B56" s="54"/>
      <c r="C56" s="55"/>
      <c r="D56" s="55"/>
      <c r="E56" s="55"/>
      <c r="F56" s="56"/>
    </row>
    <row r="57" spans="2:6" x14ac:dyDescent="0.25">
      <c r="B57" s="54"/>
      <c r="C57" s="55"/>
      <c r="D57" s="55"/>
      <c r="E57" s="55"/>
      <c r="F57" s="56"/>
    </row>
    <row r="58" spans="2:6" x14ac:dyDescent="0.25">
      <c r="B58" s="54"/>
      <c r="C58" s="55"/>
      <c r="D58" s="55"/>
      <c r="E58" s="55"/>
      <c r="F58" s="56"/>
    </row>
    <row r="59" spans="2:6" x14ac:dyDescent="0.25">
      <c r="B59" s="54"/>
      <c r="C59" s="55"/>
      <c r="D59" s="55"/>
      <c r="E59" s="55"/>
      <c r="F59" s="56"/>
    </row>
    <row r="60" spans="2:6" x14ac:dyDescent="0.25">
      <c r="B60" s="54"/>
      <c r="C60" s="55"/>
      <c r="D60" s="55"/>
      <c r="E60" s="55"/>
      <c r="F60" s="56"/>
    </row>
    <row r="61" spans="2:6" x14ac:dyDescent="0.25">
      <c r="B61" s="54"/>
      <c r="C61" s="55"/>
      <c r="D61" s="55"/>
      <c r="E61" s="55"/>
      <c r="F61" s="56"/>
    </row>
    <row r="62" spans="2:6" x14ac:dyDescent="0.25">
      <c r="B62" s="54"/>
      <c r="C62" s="55"/>
      <c r="D62" s="55"/>
      <c r="E62" s="55"/>
      <c r="F62" s="56"/>
    </row>
    <row r="63" spans="2:6" x14ac:dyDescent="0.25">
      <c r="B63" s="54"/>
      <c r="C63" s="55"/>
      <c r="D63" s="55"/>
      <c r="E63" s="55"/>
      <c r="F63" s="56"/>
    </row>
    <row r="64" spans="2:6" x14ac:dyDescent="0.25">
      <c r="B64" s="54"/>
      <c r="C64" s="55"/>
      <c r="D64" s="55"/>
      <c r="E64" s="55"/>
      <c r="F64" s="56"/>
    </row>
    <row r="65" spans="2:6" x14ac:dyDescent="0.25">
      <c r="B65" s="54"/>
      <c r="C65" s="55"/>
      <c r="D65" s="55"/>
      <c r="E65" s="55"/>
      <c r="F65" s="56"/>
    </row>
    <row r="66" spans="2:6" x14ac:dyDescent="0.25">
      <c r="B66" s="54"/>
      <c r="C66" s="55"/>
      <c r="D66" s="55"/>
      <c r="E66" s="55"/>
      <c r="F66" s="56"/>
    </row>
    <row r="67" spans="2:6" x14ac:dyDescent="0.25">
      <c r="B67" s="54"/>
      <c r="C67" s="55"/>
      <c r="D67" s="55"/>
      <c r="E67" s="55"/>
      <c r="F67" s="56"/>
    </row>
    <row r="68" spans="2:6" x14ac:dyDescent="0.25">
      <c r="B68" s="54"/>
      <c r="C68" s="55"/>
      <c r="D68" s="55"/>
      <c r="E68" s="55"/>
      <c r="F68" s="56"/>
    </row>
    <row r="69" spans="2:6" x14ac:dyDescent="0.25">
      <c r="B69" s="54"/>
      <c r="C69" s="55"/>
      <c r="D69" s="55"/>
      <c r="E69" s="55"/>
      <c r="F69" s="56"/>
    </row>
    <row r="70" spans="2:6" x14ac:dyDescent="0.25">
      <c r="B70" s="54"/>
      <c r="C70" s="55"/>
      <c r="D70" s="55"/>
      <c r="E70" s="55"/>
      <c r="F70" s="56"/>
    </row>
    <row r="71" spans="2:6" ht="15.75" thickBot="1" x14ac:dyDescent="0.3">
      <c r="B71" s="57"/>
      <c r="C71" s="58"/>
      <c r="D71" s="58"/>
      <c r="E71" s="58"/>
      <c r="F71" s="59"/>
    </row>
    <row r="73" spans="2:6" ht="15.75" thickBot="1" x14ac:dyDescent="0.3"/>
    <row r="74" spans="2:6" ht="34.5" thickBot="1" x14ac:dyDescent="0.55000000000000004">
      <c r="B74" s="5"/>
      <c r="C74" s="6" t="s">
        <v>0</v>
      </c>
      <c r="D74" s="46">
        <v>30000124076</v>
      </c>
      <c r="E74" s="7" t="s">
        <v>1</v>
      </c>
      <c r="F74" s="47" t="s">
        <v>25</v>
      </c>
    </row>
    <row r="75" spans="2:6" ht="21.75" thickBot="1" x14ac:dyDescent="0.4">
      <c r="B75" s="8"/>
      <c r="C75" s="9" t="s">
        <v>3</v>
      </c>
      <c r="D75" s="48">
        <v>43588</v>
      </c>
      <c r="E75" s="7" t="s">
        <v>4</v>
      </c>
      <c r="F75" s="49"/>
    </row>
    <row r="76" spans="2:6" ht="21.75" thickBot="1" x14ac:dyDescent="0.4">
      <c r="B76" s="8" t="s">
        <v>5</v>
      </c>
      <c r="C76" s="60" t="s">
        <v>6</v>
      </c>
      <c r="D76" s="60"/>
      <c r="E76" s="61" t="s">
        <v>26</v>
      </c>
      <c r="F76" s="62"/>
    </row>
    <row r="77" spans="2:6" ht="24" thickBot="1" x14ac:dyDescent="0.4">
      <c r="B77" s="10"/>
      <c r="C77" s="60" t="s">
        <v>7</v>
      </c>
      <c r="D77" s="60"/>
      <c r="E77" s="61" t="s">
        <v>27</v>
      </c>
      <c r="F77" s="62"/>
    </row>
    <row r="78" spans="2:6" ht="24" thickBot="1" x14ac:dyDescent="0.4">
      <c r="B78" s="10"/>
      <c r="C78" s="60" t="s">
        <v>8</v>
      </c>
      <c r="D78" s="60"/>
      <c r="E78" s="61" t="s">
        <v>28</v>
      </c>
      <c r="F78" s="62"/>
    </row>
    <row r="79" spans="2:6" ht="21" x14ac:dyDescent="0.25">
      <c r="B79" s="11"/>
      <c r="C79" s="60" t="s">
        <v>9</v>
      </c>
      <c r="D79" s="60"/>
      <c r="E79" s="63" t="s">
        <v>33</v>
      </c>
      <c r="F79" s="64"/>
    </row>
    <row r="80" spans="2:6" ht="21" x14ac:dyDescent="0.25">
      <c r="B80" s="11"/>
      <c r="C80" s="50"/>
      <c r="D80" s="50"/>
      <c r="E80" s="65"/>
      <c r="F80" s="66"/>
    </row>
    <row r="81" spans="2:6" ht="21" x14ac:dyDescent="0.25">
      <c r="B81" s="11"/>
      <c r="C81" s="50"/>
      <c r="D81" s="50"/>
      <c r="E81" s="65"/>
      <c r="F81" s="66"/>
    </row>
    <row r="82" spans="2:6" ht="21.75" thickBot="1" x14ac:dyDescent="0.3">
      <c r="B82" s="11"/>
      <c r="C82" s="13"/>
      <c r="D82" s="13"/>
      <c r="E82" s="67"/>
      <c r="F82" s="68"/>
    </row>
    <row r="83" spans="2:6" ht="21.75" thickBot="1" x14ac:dyDescent="0.3">
      <c r="B83" s="14"/>
      <c r="C83" s="15"/>
      <c r="D83" s="16"/>
      <c r="E83" s="16"/>
      <c r="F83" s="17"/>
    </row>
    <row r="84" spans="2:6" ht="27" thickBot="1" x14ac:dyDescent="0.3">
      <c r="B84" s="18" t="s">
        <v>10</v>
      </c>
      <c r="C84" s="19" t="s">
        <v>11</v>
      </c>
      <c r="D84" s="19" t="s">
        <v>12</v>
      </c>
      <c r="E84" s="19" t="s">
        <v>13</v>
      </c>
      <c r="F84" s="20" t="s">
        <v>14</v>
      </c>
    </row>
    <row r="85" spans="2:6" ht="21.75" thickBot="1" x14ac:dyDescent="0.3">
      <c r="B85" s="21" t="s">
        <v>15</v>
      </c>
      <c r="C85" s="22"/>
      <c r="D85" s="23"/>
      <c r="E85" s="24"/>
      <c r="F85" s="25"/>
    </row>
    <row r="86" spans="2:6" ht="21" x14ac:dyDescent="0.25">
      <c r="B86" s="26" t="s">
        <v>16</v>
      </c>
      <c r="C86" s="27" t="s">
        <v>17</v>
      </c>
      <c r="D86" s="27" t="s">
        <v>17</v>
      </c>
      <c r="E86" s="27">
        <f ca="1">IF(Tareas9356789101112131442[[#This Row],[ADJUNTADO ]]="SI",2,IF(Tareas9356789101112131442[[#This Row],[ADJUNTADO ]]="no",0,IF(OR(AND(Tareas9356789101112131442[[#This Row],[NECESARIO ]]&lt;=TODAY(),Tareas9356789101112131442[[#This Row],[NECESARIO ]]&lt;FechaDeVencimiento),Tareas9356789101112131442[[#This Row],[ADJUNTADO ]]="Pendiente"),1,"")))</f>
        <v>2</v>
      </c>
      <c r="F86" s="28"/>
    </row>
    <row r="87" spans="2:6" ht="21.75" thickBot="1" x14ac:dyDescent="0.3">
      <c r="B87" s="31" t="s">
        <v>22</v>
      </c>
      <c r="C87" s="27" t="s">
        <v>17</v>
      </c>
      <c r="D87" s="32" t="s">
        <v>17</v>
      </c>
      <c r="E87" s="34">
        <f ca="1">IF(Tareas9356789101112131442[[#This Row],[ADJUNTADO ]]="SI",2,IF(Tareas9356789101112131442[[#This Row],[ADJUNTADO ]]="no",0,IF(OR(AND(Tareas9356789101112131442[[#This Row],[NECESARIO ]]&lt;=TODAY(),Tareas9356789101112131442[[#This Row],[NECESARIO ]]&lt;FechaDeVencimiento),Tareas9356789101112131442[[#This Row],[ADJUNTADO ]]="Pendiente"),1,"")))</f>
        <v>2</v>
      </c>
      <c r="F87" s="35" t="s">
        <v>24</v>
      </c>
    </row>
    <row r="88" spans="2:6" ht="21.75" thickBot="1" x14ac:dyDescent="0.3">
      <c r="B88" s="37" t="s">
        <v>18</v>
      </c>
      <c r="C88" s="38"/>
      <c r="D88" s="39"/>
      <c r="E88" s="40"/>
      <c r="F88" s="41"/>
    </row>
    <row r="89" spans="2:6" ht="21" x14ac:dyDescent="0.25">
      <c r="B89" s="42" t="s">
        <v>30</v>
      </c>
      <c r="C89" s="27" t="s">
        <v>17</v>
      </c>
      <c r="D89" s="30" t="s">
        <v>17</v>
      </c>
      <c r="E89" s="27">
        <f ca="1">IF(Tareas9356789101112131442[[#This Row],[ADJUNTADO ]]="SI",2,IF(Tareas9356789101112131442[[#This Row],[ADJUNTADO ]]="no",0,IF(OR(AND(Tareas9356789101112131442[[#This Row],[NECESARIO ]]&lt;=TODAY(),Tareas9356789101112131442[[#This Row],[NECESARIO ]]&lt;FechaDeVencimiento),Tareas9356789101112131442[[#This Row],[ADJUNTADO ]]="Pendiente"),1,"")))</f>
        <v>2</v>
      </c>
      <c r="F89" s="42" t="s">
        <v>34</v>
      </c>
    </row>
    <row r="90" spans="2:6" ht="21" x14ac:dyDescent="0.25">
      <c r="B90" s="29" t="s">
        <v>19</v>
      </c>
      <c r="C90" s="30" t="s">
        <v>17</v>
      </c>
      <c r="D90" s="30" t="s">
        <v>17</v>
      </c>
      <c r="E90" s="33">
        <f ca="1">IF(Tareas9356789101112131442[[#This Row],[ADJUNTADO ]]="SI",2,IF(Tareas9356789101112131442[[#This Row],[ADJUNTADO ]]="no",0,IF(OR(AND(Tareas9356789101112131442[[#This Row],[NECESARIO ]]&lt;=TODAY(),Tareas9356789101112131442[[#This Row],[NECESARIO ]]&lt;FechaDeVencimiento),Tareas9356789101112131442[[#This Row],[ADJUNTADO ]]="Pendiente"),1,"")))</f>
        <v>2</v>
      </c>
      <c r="F90" s="42"/>
    </row>
    <row r="91" spans="2:6" ht="21" x14ac:dyDescent="0.25">
      <c r="B91" s="43" t="s">
        <v>20</v>
      </c>
      <c r="C91" s="30" t="s">
        <v>17</v>
      </c>
      <c r="D91" s="30" t="s">
        <v>17</v>
      </c>
      <c r="E91" s="33">
        <f ca="1">IF(Tareas9356789101112131442[[#This Row],[ADJUNTADO ]]="SI",2,IF(Tareas9356789101112131442[[#This Row],[ADJUNTADO ]]="no",0,IF(OR(AND(Tareas9356789101112131442[[#This Row],[NECESARIO ]]&lt;=TODAY(),Tareas9356789101112131442[[#This Row],[NECESARIO ]]&lt;FechaDeVencimiento),Tareas9356789101112131442[[#This Row],[ADJUNTADO ]]="Pendiente"),1,"")))</f>
        <v>2</v>
      </c>
      <c r="F91" s="42"/>
    </row>
    <row r="92" spans="2:6" ht="21.75" thickBot="1" x14ac:dyDescent="0.3">
      <c r="B92" s="43" t="s">
        <v>21</v>
      </c>
      <c r="C92" s="36" t="s">
        <v>17</v>
      </c>
      <c r="D92" s="32" t="s">
        <v>17</v>
      </c>
      <c r="E92" s="33">
        <f ca="1">IF(Tareas9356789101112131442[[#This Row],[ADJUNTADO ]]="SI",2,IF(Tareas9356789101112131442[[#This Row],[ADJUNTADO ]]="no",0,IF(OR(AND(Tareas9356789101112131442[[#This Row],[NECESARIO ]]&lt;=TODAY(),Tareas9356789101112131442[[#This Row],[NECESARIO ]]&lt;FechaDeVencimiento),Tareas9356789101112131442[[#This Row],[ADJUNTADO ]]="Pendiente"),1,"")))</f>
        <v>2</v>
      </c>
      <c r="F92" s="44"/>
    </row>
    <row r="93" spans="2:6" x14ac:dyDescent="0.25">
      <c r="B93" s="69" t="s">
        <v>35</v>
      </c>
      <c r="C93" s="70"/>
      <c r="D93" s="70"/>
      <c r="E93" s="70"/>
      <c r="F93" s="71"/>
    </row>
    <row r="94" spans="2:6" x14ac:dyDescent="0.25">
      <c r="B94" s="72"/>
      <c r="C94" s="73"/>
      <c r="D94" s="73"/>
      <c r="E94" s="73"/>
      <c r="F94" s="74"/>
    </row>
    <row r="95" spans="2:6" x14ac:dyDescent="0.25">
      <c r="B95" s="72"/>
      <c r="C95" s="73"/>
      <c r="D95" s="73"/>
      <c r="E95" s="73"/>
      <c r="F95" s="74"/>
    </row>
    <row r="96" spans="2:6" x14ac:dyDescent="0.25">
      <c r="B96" s="72"/>
      <c r="C96" s="73"/>
      <c r="D96" s="73"/>
      <c r="E96" s="73"/>
      <c r="F96" s="74"/>
    </row>
    <row r="97" spans="2:6" x14ac:dyDescent="0.25">
      <c r="B97" s="72"/>
      <c r="C97" s="73"/>
      <c r="D97" s="73"/>
      <c r="E97" s="73"/>
      <c r="F97" s="74"/>
    </row>
    <row r="98" spans="2:6" x14ac:dyDescent="0.25">
      <c r="B98" s="72"/>
      <c r="C98" s="73"/>
      <c r="D98" s="73"/>
      <c r="E98" s="73"/>
      <c r="F98" s="74"/>
    </row>
    <row r="99" spans="2:6" x14ac:dyDescent="0.25">
      <c r="B99" s="72"/>
      <c r="C99" s="73"/>
      <c r="D99" s="73"/>
      <c r="E99" s="73"/>
      <c r="F99" s="74"/>
    </row>
    <row r="100" spans="2:6" x14ac:dyDescent="0.25">
      <c r="B100" s="72"/>
      <c r="C100" s="73"/>
      <c r="D100" s="73"/>
      <c r="E100" s="73"/>
      <c r="F100" s="74"/>
    </row>
    <row r="101" spans="2:6" x14ac:dyDescent="0.25">
      <c r="B101" s="72"/>
      <c r="C101" s="73"/>
      <c r="D101" s="73"/>
      <c r="E101" s="73"/>
      <c r="F101" s="74"/>
    </row>
    <row r="102" spans="2:6" ht="15.75" thickBot="1" x14ac:dyDescent="0.3">
      <c r="B102" s="75"/>
      <c r="C102" s="76"/>
      <c r="D102" s="76"/>
      <c r="E102" s="76"/>
      <c r="F102" s="77"/>
    </row>
    <row r="103" spans="2:6" x14ac:dyDescent="0.25">
      <c r="B103" s="51" t="s">
        <v>23</v>
      </c>
      <c r="C103" s="52"/>
      <c r="D103" s="52"/>
      <c r="E103" s="52"/>
      <c r="F103" s="53"/>
    </row>
    <row r="104" spans="2:6" x14ac:dyDescent="0.25">
      <c r="B104" s="54"/>
      <c r="C104" s="55"/>
      <c r="D104" s="55"/>
      <c r="E104" s="55"/>
      <c r="F104" s="56"/>
    </row>
    <row r="105" spans="2:6" x14ac:dyDescent="0.25">
      <c r="B105" s="54"/>
      <c r="C105" s="55"/>
      <c r="D105" s="55"/>
      <c r="E105" s="55"/>
      <c r="F105" s="56"/>
    </row>
    <row r="106" spans="2:6" x14ac:dyDescent="0.25">
      <c r="B106" s="54"/>
      <c r="C106" s="55"/>
      <c r="D106" s="55"/>
      <c r="E106" s="55"/>
      <c r="F106" s="56"/>
    </row>
    <row r="107" spans="2:6" x14ac:dyDescent="0.25">
      <c r="B107" s="54"/>
      <c r="C107" s="55"/>
      <c r="D107" s="55"/>
      <c r="E107" s="55"/>
      <c r="F107" s="56"/>
    </row>
    <row r="108" spans="2:6" x14ac:dyDescent="0.25">
      <c r="B108" s="54"/>
      <c r="C108" s="55"/>
      <c r="D108" s="55"/>
      <c r="E108" s="55"/>
      <c r="F108" s="56"/>
    </row>
    <row r="109" spans="2:6" x14ac:dyDescent="0.25">
      <c r="B109" s="54"/>
      <c r="C109" s="55"/>
      <c r="D109" s="55"/>
      <c r="E109" s="55"/>
      <c r="F109" s="56"/>
    </row>
    <row r="110" spans="2:6" x14ac:dyDescent="0.25">
      <c r="B110" s="54"/>
      <c r="C110" s="55"/>
      <c r="D110" s="55"/>
      <c r="E110" s="55"/>
      <c r="F110" s="56"/>
    </row>
    <row r="111" spans="2:6" x14ac:dyDescent="0.25">
      <c r="B111" s="54"/>
      <c r="C111" s="55"/>
      <c r="D111" s="55"/>
      <c r="E111" s="55"/>
      <c r="F111" s="56"/>
    </row>
    <row r="112" spans="2:6" x14ac:dyDescent="0.25">
      <c r="B112" s="54"/>
      <c r="C112" s="55"/>
      <c r="D112" s="55"/>
      <c r="E112" s="55"/>
      <c r="F112" s="56"/>
    </row>
    <row r="113" spans="2:6" x14ac:dyDescent="0.25">
      <c r="B113" s="54"/>
      <c r="C113" s="55"/>
      <c r="D113" s="55"/>
      <c r="E113" s="55"/>
      <c r="F113" s="56"/>
    </row>
    <row r="114" spans="2:6" x14ac:dyDescent="0.25">
      <c r="B114" s="54"/>
      <c r="C114" s="55"/>
      <c r="D114" s="55"/>
      <c r="E114" s="55"/>
      <c r="F114" s="56"/>
    </row>
    <row r="115" spans="2:6" x14ac:dyDescent="0.25">
      <c r="B115" s="54"/>
      <c r="C115" s="55"/>
      <c r="D115" s="55"/>
      <c r="E115" s="55"/>
      <c r="F115" s="56"/>
    </row>
    <row r="116" spans="2:6" x14ac:dyDescent="0.25">
      <c r="B116" s="54"/>
      <c r="C116" s="55"/>
      <c r="D116" s="55"/>
      <c r="E116" s="55"/>
      <c r="F116" s="56"/>
    </row>
    <row r="117" spans="2:6" x14ac:dyDescent="0.25">
      <c r="B117" s="54"/>
      <c r="C117" s="55"/>
      <c r="D117" s="55"/>
      <c r="E117" s="55"/>
      <c r="F117" s="56"/>
    </row>
    <row r="118" spans="2:6" x14ac:dyDescent="0.25">
      <c r="B118" s="54"/>
      <c r="C118" s="55"/>
      <c r="D118" s="55"/>
      <c r="E118" s="55"/>
      <c r="F118" s="56"/>
    </row>
    <row r="119" spans="2:6" x14ac:dyDescent="0.25">
      <c r="B119" s="54"/>
      <c r="C119" s="55"/>
      <c r="D119" s="55"/>
      <c r="E119" s="55"/>
      <c r="F119" s="56"/>
    </row>
    <row r="120" spans="2:6" x14ac:dyDescent="0.25">
      <c r="B120" s="54"/>
      <c r="C120" s="55"/>
      <c r="D120" s="55"/>
      <c r="E120" s="55"/>
      <c r="F120" s="56"/>
    </row>
    <row r="121" spans="2:6" x14ac:dyDescent="0.25">
      <c r="B121" s="54"/>
      <c r="C121" s="55"/>
      <c r="D121" s="55"/>
      <c r="E121" s="55"/>
      <c r="F121" s="56"/>
    </row>
    <row r="122" spans="2:6" x14ac:dyDescent="0.25">
      <c r="B122" s="54"/>
      <c r="C122" s="55"/>
      <c r="D122" s="55"/>
      <c r="E122" s="55"/>
      <c r="F122" s="56"/>
    </row>
    <row r="123" spans="2:6" x14ac:dyDescent="0.25">
      <c r="B123" s="54"/>
      <c r="C123" s="55"/>
      <c r="D123" s="55"/>
      <c r="E123" s="55"/>
      <c r="F123" s="56"/>
    </row>
    <row r="124" spans="2:6" x14ac:dyDescent="0.25">
      <c r="B124" s="54"/>
      <c r="C124" s="55"/>
      <c r="D124" s="55"/>
      <c r="E124" s="55"/>
      <c r="F124" s="56"/>
    </row>
    <row r="125" spans="2:6" x14ac:dyDescent="0.25">
      <c r="B125" s="54"/>
      <c r="C125" s="55"/>
      <c r="D125" s="55"/>
      <c r="E125" s="55"/>
      <c r="F125" s="56"/>
    </row>
    <row r="126" spans="2:6" x14ac:dyDescent="0.25">
      <c r="B126" s="54"/>
      <c r="C126" s="55"/>
      <c r="D126" s="55"/>
      <c r="E126" s="55"/>
      <c r="F126" s="56"/>
    </row>
    <row r="127" spans="2:6" x14ac:dyDescent="0.25">
      <c r="B127" s="54"/>
      <c r="C127" s="55"/>
      <c r="D127" s="55"/>
      <c r="E127" s="55"/>
      <c r="F127" s="56"/>
    </row>
    <row r="128" spans="2:6" x14ac:dyDescent="0.25">
      <c r="B128" s="54"/>
      <c r="C128" s="55"/>
      <c r="D128" s="55"/>
      <c r="E128" s="55"/>
      <c r="F128" s="56"/>
    </row>
    <row r="129" spans="2:6" x14ac:dyDescent="0.25">
      <c r="B129" s="54"/>
      <c r="C129" s="55"/>
      <c r="D129" s="55"/>
      <c r="E129" s="55"/>
      <c r="F129" s="56"/>
    </row>
    <row r="130" spans="2:6" x14ac:dyDescent="0.25">
      <c r="B130" s="54"/>
      <c r="C130" s="55"/>
      <c r="D130" s="55"/>
      <c r="E130" s="55"/>
      <c r="F130" s="56"/>
    </row>
    <row r="131" spans="2:6" x14ac:dyDescent="0.25">
      <c r="B131" s="54"/>
      <c r="C131" s="55"/>
      <c r="D131" s="55"/>
      <c r="E131" s="55"/>
      <c r="F131" s="56"/>
    </row>
    <row r="132" spans="2:6" x14ac:dyDescent="0.25">
      <c r="B132" s="54"/>
      <c r="C132" s="55"/>
      <c r="D132" s="55"/>
      <c r="E132" s="55"/>
      <c r="F132" s="56"/>
    </row>
    <row r="133" spans="2:6" x14ac:dyDescent="0.25">
      <c r="B133" s="54"/>
      <c r="C133" s="55"/>
      <c r="D133" s="55"/>
      <c r="E133" s="55"/>
      <c r="F133" s="56"/>
    </row>
    <row r="134" spans="2:6" x14ac:dyDescent="0.25">
      <c r="B134" s="54"/>
      <c r="C134" s="55"/>
      <c r="D134" s="55"/>
      <c r="E134" s="55"/>
      <c r="F134" s="56"/>
    </row>
    <row r="135" spans="2:6" x14ac:dyDescent="0.25">
      <c r="B135" s="54"/>
      <c r="C135" s="55"/>
      <c r="D135" s="55"/>
      <c r="E135" s="55"/>
      <c r="F135" s="56"/>
    </row>
    <row r="136" spans="2:6" x14ac:dyDescent="0.25">
      <c r="B136" s="54"/>
      <c r="C136" s="55"/>
      <c r="D136" s="55"/>
      <c r="E136" s="55"/>
      <c r="F136" s="56"/>
    </row>
    <row r="137" spans="2:6" x14ac:dyDescent="0.25">
      <c r="B137" s="54"/>
      <c r="C137" s="55"/>
      <c r="D137" s="55"/>
      <c r="E137" s="55"/>
      <c r="F137" s="56"/>
    </row>
    <row r="138" spans="2:6" x14ac:dyDescent="0.25">
      <c r="B138" s="54"/>
      <c r="C138" s="55"/>
      <c r="D138" s="55"/>
      <c r="E138" s="55"/>
      <c r="F138" s="56"/>
    </row>
    <row r="139" spans="2:6" x14ac:dyDescent="0.25">
      <c r="B139" s="54"/>
      <c r="C139" s="55"/>
      <c r="D139" s="55"/>
      <c r="E139" s="55"/>
      <c r="F139" s="56"/>
    </row>
    <row r="140" spans="2:6" x14ac:dyDescent="0.25">
      <c r="B140" s="54"/>
      <c r="C140" s="55"/>
      <c r="D140" s="55"/>
      <c r="E140" s="55"/>
      <c r="F140" s="56"/>
    </row>
    <row r="141" spans="2:6" x14ac:dyDescent="0.25">
      <c r="B141" s="54"/>
      <c r="C141" s="55"/>
      <c r="D141" s="55"/>
      <c r="E141" s="55"/>
      <c r="F141" s="56"/>
    </row>
    <row r="142" spans="2:6" x14ac:dyDescent="0.25">
      <c r="B142" s="54"/>
      <c r="C142" s="55"/>
      <c r="D142" s="55"/>
      <c r="E142" s="55"/>
      <c r="F142" s="56"/>
    </row>
    <row r="143" spans="2:6" ht="15.75" thickBot="1" x14ac:dyDescent="0.3">
      <c r="B143" s="57"/>
      <c r="C143" s="58"/>
      <c r="D143" s="58"/>
      <c r="E143" s="58"/>
      <c r="F143" s="59"/>
    </row>
    <row r="144" spans="2:6" ht="15.75" thickBot="1" x14ac:dyDescent="0.3"/>
    <row r="145" spans="2:6" ht="34.5" thickBot="1" x14ac:dyDescent="0.55000000000000004">
      <c r="B145" s="5"/>
      <c r="C145" s="6" t="s">
        <v>0</v>
      </c>
      <c r="D145" s="46">
        <v>30000124076</v>
      </c>
      <c r="E145" s="7" t="s">
        <v>1</v>
      </c>
      <c r="F145" s="47" t="s">
        <v>25</v>
      </c>
    </row>
    <row r="146" spans="2:6" ht="21.75" thickBot="1" x14ac:dyDescent="0.4">
      <c r="B146" s="8"/>
      <c r="C146" s="9" t="s">
        <v>3</v>
      </c>
      <c r="D146" s="48">
        <v>43582</v>
      </c>
      <c r="E146" s="7" t="s">
        <v>4</v>
      </c>
      <c r="F146" s="49"/>
    </row>
    <row r="147" spans="2:6" ht="21.75" thickBot="1" x14ac:dyDescent="0.4">
      <c r="B147" s="8" t="s">
        <v>5</v>
      </c>
      <c r="C147" s="60" t="s">
        <v>6</v>
      </c>
      <c r="D147" s="60"/>
      <c r="E147" s="61" t="s">
        <v>36</v>
      </c>
      <c r="F147" s="62"/>
    </row>
    <row r="148" spans="2:6" ht="24" thickBot="1" x14ac:dyDescent="0.4">
      <c r="B148" s="10"/>
      <c r="C148" s="60" t="s">
        <v>7</v>
      </c>
      <c r="D148" s="60"/>
      <c r="E148" s="61" t="s">
        <v>27</v>
      </c>
      <c r="F148" s="62"/>
    </row>
    <row r="149" spans="2:6" ht="24" thickBot="1" x14ac:dyDescent="0.4">
      <c r="B149" s="10"/>
      <c r="C149" s="60" t="s">
        <v>8</v>
      </c>
      <c r="D149" s="60"/>
      <c r="E149" s="61" t="s">
        <v>28</v>
      </c>
      <c r="F149" s="62"/>
    </row>
    <row r="150" spans="2:6" ht="21" x14ac:dyDescent="0.25">
      <c r="B150" s="11"/>
      <c r="C150" s="60" t="s">
        <v>9</v>
      </c>
      <c r="D150" s="60"/>
      <c r="E150" s="63" t="s">
        <v>37</v>
      </c>
      <c r="F150" s="64"/>
    </row>
    <row r="151" spans="2:6" ht="21" x14ac:dyDescent="0.25">
      <c r="B151" s="11"/>
      <c r="C151" s="50"/>
      <c r="D151" s="50"/>
      <c r="E151" s="65"/>
      <c r="F151" s="66"/>
    </row>
    <row r="152" spans="2:6" ht="21" x14ac:dyDescent="0.25">
      <c r="B152" s="11"/>
      <c r="C152" s="50"/>
      <c r="D152" s="50"/>
      <c r="E152" s="65"/>
      <c r="F152" s="66"/>
    </row>
    <row r="153" spans="2:6" ht="21.75" thickBot="1" x14ac:dyDescent="0.3">
      <c r="B153" s="11"/>
      <c r="C153" s="13"/>
      <c r="D153" s="13"/>
      <c r="E153" s="67"/>
      <c r="F153" s="68"/>
    </row>
    <row r="154" spans="2:6" ht="21.75" thickBot="1" x14ac:dyDescent="0.3">
      <c r="B154" s="14"/>
      <c r="C154" s="15"/>
      <c r="D154" s="16"/>
      <c r="E154" s="16"/>
      <c r="F154" s="17"/>
    </row>
    <row r="155" spans="2:6" ht="27" thickBot="1" x14ac:dyDescent="0.3">
      <c r="B155" s="18" t="s">
        <v>10</v>
      </c>
      <c r="C155" s="19" t="s">
        <v>11</v>
      </c>
      <c r="D155" s="19" t="s">
        <v>12</v>
      </c>
      <c r="E155" s="19" t="s">
        <v>13</v>
      </c>
      <c r="F155" s="20" t="s">
        <v>14</v>
      </c>
    </row>
    <row r="156" spans="2:6" ht="21.75" thickBot="1" x14ac:dyDescent="0.3">
      <c r="B156" s="21" t="s">
        <v>15</v>
      </c>
      <c r="C156" s="22"/>
      <c r="D156" s="23"/>
      <c r="E156" s="24"/>
      <c r="F156" s="25"/>
    </row>
    <row r="157" spans="2:6" ht="21" x14ac:dyDescent="0.25">
      <c r="B157" s="26" t="s">
        <v>16</v>
      </c>
      <c r="C157" s="27" t="s">
        <v>17</v>
      </c>
      <c r="D157" s="27" t="s">
        <v>17</v>
      </c>
      <c r="E157" s="27">
        <f ca="1">IF(Tareas935678910111213144243[[#This Row],[ADJUNTADO ]]="SI",2,IF(Tareas935678910111213144243[[#This Row],[ADJUNTADO ]]="no",0,IF(OR(AND(Tareas935678910111213144243[[#This Row],[NECESARIO ]]&lt;=TODAY(),Tareas935678910111213144243[[#This Row],[NECESARIO ]]&lt;FechaDeVencimiento),Tareas935678910111213144243[[#This Row],[ADJUNTADO ]]="Pendiente"),1,"")))</f>
        <v>2</v>
      </c>
      <c r="F157" s="28"/>
    </row>
    <row r="158" spans="2:6" ht="21.75" thickBot="1" x14ac:dyDescent="0.3">
      <c r="B158" s="31" t="s">
        <v>22</v>
      </c>
      <c r="C158" s="27" t="s">
        <v>17</v>
      </c>
      <c r="D158" s="32" t="s">
        <v>17</v>
      </c>
      <c r="E158" s="34">
        <f ca="1">IF(Tareas935678910111213144243[[#This Row],[ADJUNTADO ]]="SI",2,IF(Tareas935678910111213144243[[#This Row],[ADJUNTADO ]]="no",0,IF(OR(AND(Tareas935678910111213144243[[#This Row],[NECESARIO ]]&lt;=TODAY(),Tareas935678910111213144243[[#This Row],[NECESARIO ]]&lt;FechaDeVencimiento),Tareas935678910111213144243[[#This Row],[ADJUNTADO ]]="Pendiente"),1,"")))</f>
        <v>2</v>
      </c>
      <c r="F158" s="35" t="s">
        <v>24</v>
      </c>
    </row>
    <row r="159" spans="2:6" ht="21.75" thickBot="1" x14ac:dyDescent="0.3">
      <c r="B159" s="37" t="s">
        <v>18</v>
      </c>
      <c r="C159" s="38"/>
      <c r="D159" s="39"/>
      <c r="E159" s="40"/>
      <c r="F159" s="41"/>
    </row>
    <row r="160" spans="2:6" ht="21" x14ac:dyDescent="0.25">
      <c r="B160" s="42" t="s">
        <v>30</v>
      </c>
      <c r="C160" s="27" t="s">
        <v>17</v>
      </c>
      <c r="D160" s="30" t="s">
        <v>17</v>
      </c>
      <c r="E160" s="27">
        <f ca="1">IF(Tareas935678910111213144243[[#This Row],[ADJUNTADO ]]="SI",2,IF(Tareas935678910111213144243[[#This Row],[ADJUNTADO ]]="no",0,IF(OR(AND(Tareas935678910111213144243[[#This Row],[NECESARIO ]]&lt;=TODAY(),Tareas935678910111213144243[[#This Row],[NECESARIO ]]&lt;FechaDeVencimiento),Tareas935678910111213144243[[#This Row],[ADJUNTADO ]]="Pendiente"),1,"")))</f>
        <v>2</v>
      </c>
      <c r="F160" s="42" t="s">
        <v>38</v>
      </c>
    </row>
    <row r="161" spans="2:6" ht="21" x14ac:dyDescent="0.25">
      <c r="B161" s="29" t="s">
        <v>19</v>
      </c>
      <c r="C161" s="30" t="s">
        <v>17</v>
      </c>
      <c r="D161" s="30" t="s">
        <v>17</v>
      </c>
      <c r="E161" s="33">
        <f ca="1">IF(Tareas935678910111213144243[[#This Row],[ADJUNTADO ]]="SI",2,IF(Tareas935678910111213144243[[#This Row],[ADJUNTADO ]]="no",0,IF(OR(AND(Tareas935678910111213144243[[#This Row],[NECESARIO ]]&lt;=TODAY(),Tareas935678910111213144243[[#This Row],[NECESARIO ]]&lt;FechaDeVencimiento),Tareas935678910111213144243[[#This Row],[ADJUNTADO ]]="Pendiente"),1,"")))</f>
        <v>2</v>
      </c>
      <c r="F161" s="42"/>
    </row>
    <row r="162" spans="2:6" ht="21" x14ac:dyDescent="0.25">
      <c r="B162" s="43" t="s">
        <v>20</v>
      </c>
      <c r="C162" s="30" t="s">
        <v>17</v>
      </c>
      <c r="D162" s="30" t="s">
        <v>17</v>
      </c>
      <c r="E162" s="33">
        <f ca="1">IF(Tareas935678910111213144243[[#This Row],[ADJUNTADO ]]="SI",2,IF(Tareas935678910111213144243[[#This Row],[ADJUNTADO ]]="no",0,IF(OR(AND(Tareas935678910111213144243[[#This Row],[NECESARIO ]]&lt;=TODAY(),Tareas935678910111213144243[[#This Row],[NECESARIO ]]&lt;FechaDeVencimiento),Tareas935678910111213144243[[#This Row],[ADJUNTADO ]]="Pendiente"),1,"")))</f>
        <v>2</v>
      </c>
      <c r="F162" s="42"/>
    </row>
    <row r="163" spans="2:6" ht="21.75" thickBot="1" x14ac:dyDescent="0.3">
      <c r="B163" s="43" t="s">
        <v>21</v>
      </c>
      <c r="C163" s="36" t="s">
        <v>17</v>
      </c>
      <c r="D163" s="32" t="s">
        <v>17</v>
      </c>
      <c r="E163" s="33">
        <f ca="1">IF(Tareas935678910111213144243[[#This Row],[ADJUNTADO ]]="SI",2,IF(Tareas935678910111213144243[[#This Row],[ADJUNTADO ]]="no",0,IF(OR(AND(Tareas935678910111213144243[[#This Row],[NECESARIO ]]&lt;=TODAY(),Tareas935678910111213144243[[#This Row],[NECESARIO ]]&lt;FechaDeVencimiento),Tareas935678910111213144243[[#This Row],[ADJUNTADO ]]="Pendiente"),1,"")))</f>
        <v>2</v>
      </c>
      <c r="F163" s="44"/>
    </row>
    <row r="164" spans="2:6" x14ac:dyDescent="0.25">
      <c r="B164" s="69" t="s">
        <v>47</v>
      </c>
      <c r="C164" s="70"/>
      <c r="D164" s="70"/>
      <c r="E164" s="70"/>
      <c r="F164" s="71"/>
    </row>
    <row r="165" spans="2:6" x14ac:dyDescent="0.25">
      <c r="B165" s="72"/>
      <c r="C165" s="73"/>
      <c r="D165" s="73"/>
      <c r="E165" s="73"/>
      <c r="F165" s="74"/>
    </row>
    <row r="166" spans="2:6" x14ac:dyDescent="0.25">
      <c r="B166" s="72"/>
      <c r="C166" s="73"/>
      <c r="D166" s="73"/>
      <c r="E166" s="73"/>
      <c r="F166" s="74"/>
    </row>
    <row r="167" spans="2:6" x14ac:dyDescent="0.25">
      <c r="B167" s="72"/>
      <c r="C167" s="73"/>
      <c r="D167" s="73"/>
      <c r="E167" s="73"/>
      <c r="F167" s="74"/>
    </row>
    <row r="168" spans="2:6" x14ac:dyDescent="0.25">
      <c r="B168" s="72"/>
      <c r="C168" s="73"/>
      <c r="D168" s="73"/>
      <c r="E168" s="73"/>
      <c r="F168" s="74"/>
    </row>
    <row r="169" spans="2:6" x14ac:dyDescent="0.25">
      <c r="B169" s="72"/>
      <c r="C169" s="73"/>
      <c r="D169" s="73"/>
      <c r="E169" s="73"/>
      <c r="F169" s="74"/>
    </row>
    <row r="170" spans="2:6" x14ac:dyDescent="0.25">
      <c r="B170" s="72"/>
      <c r="C170" s="73"/>
      <c r="D170" s="73"/>
      <c r="E170" s="73"/>
      <c r="F170" s="74"/>
    </row>
    <row r="171" spans="2:6" x14ac:dyDescent="0.25">
      <c r="B171" s="72"/>
      <c r="C171" s="73"/>
      <c r="D171" s="73"/>
      <c r="E171" s="73"/>
      <c r="F171" s="74"/>
    </row>
    <row r="172" spans="2:6" x14ac:dyDescent="0.25">
      <c r="B172" s="72"/>
      <c r="C172" s="73"/>
      <c r="D172" s="73"/>
      <c r="E172" s="73"/>
      <c r="F172" s="74"/>
    </row>
    <row r="173" spans="2:6" ht="15.75" thickBot="1" x14ac:dyDescent="0.3">
      <c r="B173" s="75"/>
      <c r="C173" s="76"/>
      <c r="D173" s="76"/>
      <c r="E173" s="76"/>
      <c r="F173" s="77"/>
    </row>
    <row r="174" spans="2:6" x14ac:dyDescent="0.25">
      <c r="B174" s="51" t="s">
        <v>23</v>
      </c>
      <c r="C174" s="52"/>
      <c r="D174" s="52"/>
      <c r="E174" s="52"/>
      <c r="F174" s="53"/>
    </row>
    <row r="175" spans="2:6" x14ac:dyDescent="0.25">
      <c r="B175" s="54"/>
      <c r="C175" s="55"/>
      <c r="D175" s="55"/>
      <c r="E175" s="55"/>
      <c r="F175" s="56"/>
    </row>
    <row r="176" spans="2:6" x14ac:dyDescent="0.25">
      <c r="B176" s="54"/>
      <c r="C176" s="55"/>
      <c r="D176" s="55"/>
      <c r="E176" s="55"/>
      <c r="F176" s="56"/>
    </row>
    <row r="177" spans="2:6" x14ac:dyDescent="0.25">
      <c r="B177" s="54"/>
      <c r="C177" s="55"/>
      <c r="D177" s="55"/>
      <c r="E177" s="55"/>
      <c r="F177" s="56"/>
    </row>
    <row r="178" spans="2:6" x14ac:dyDescent="0.25">
      <c r="B178" s="54"/>
      <c r="C178" s="55"/>
      <c r="D178" s="55"/>
      <c r="E178" s="55"/>
      <c r="F178" s="56"/>
    </row>
    <row r="179" spans="2:6" x14ac:dyDescent="0.25">
      <c r="B179" s="54"/>
      <c r="C179" s="55"/>
      <c r="D179" s="55"/>
      <c r="E179" s="55"/>
      <c r="F179" s="56"/>
    </row>
    <row r="180" spans="2:6" x14ac:dyDescent="0.25">
      <c r="B180" s="54"/>
      <c r="C180" s="55"/>
      <c r="D180" s="55"/>
      <c r="E180" s="55"/>
      <c r="F180" s="56"/>
    </row>
    <row r="181" spans="2:6" x14ac:dyDescent="0.25">
      <c r="B181" s="54"/>
      <c r="C181" s="55"/>
      <c r="D181" s="55"/>
      <c r="E181" s="55"/>
      <c r="F181" s="56"/>
    </row>
    <row r="182" spans="2:6" x14ac:dyDescent="0.25">
      <c r="B182" s="54"/>
      <c r="C182" s="55"/>
      <c r="D182" s="55"/>
      <c r="E182" s="55"/>
      <c r="F182" s="56"/>
    </row>
    <row r="183" spans="2:6" x14ac:dyDescent="0.25">
      <c r="B183" s="54"/>
      <c r="C183" s="55"/>
      <c r="D183" s="55"/>
      <c r="E183" s="55"/>
      <c r="F183" s="56"/>
    </row>
    <row r="184" spans="2:6" x14ac:dyDescent="0.25">
      <c r="B184" s="54"/>
      <c r="C184" s="55"/>
      <c r="D184" s="55"/>
      <c r="E184" s="55"/>
      <c r="F184" s="56"/>
    </row>
    <row r="185" spans="2:6" x14ac:dyDescent="0.25">
      <c r="B185" s="54"/>
      <c r="C185" s="55"/>
      <c r="D185" s="55"/>
      <c r="E185" s="55"/>
      <c r="F185" s="56"/>
    </row>
    <row r="186" spans="2:6" x14ac:dyDescent="0.25">
      <c r="B186" s="54"/>
      <c r="C186" s="55"/>
      <c r="D186" s="55"/>
      <c r="E186" s="55"/>
      <c r="F186" s="56"/>
    </row>
    <row r="187" spans="2:6" x14ac:dyDescent="0.25">
      <c r="B187" s="54"/>
      <c r="C187" s="55"/>
      <c r="D187" s="55"/>
      <c r="E187" s="55"/>
      <c r="F187" s="56"/>
    </row>
    <row r="188" spans="2:6" x14ac:dyDescent="0.25">
      <c r="B188" s="54"/>
      <c r="C188" s="55"/>
      <c r="D188" s="55"/>
      <c r="E188" s="55"/>
      <c r="F188" s="56"/>
    </row>
    <row r="189" spans="2:6" x14ac:dyDescent="0.25">
      <c r="B189" s="54"/>
      <c r="C189" s="55"/>
      <c r="D189" s="55"/>
      <c r="E189" s="55"/>
      <c r="F189" s="56"/>
    </row>
    <row r="190" spans="2:6" x14ac:dyDescent="0.25">
      <c r="B190" s="54"/>
      <c r="C190" s="55"/>
      <c r="D190" s="55"/>
      <c r="E190" s="55"/>
      <c r="F190" s="56"/>
    </row>
    <row r="191" spans="2:6" x14ac:dyDescent="0.25">
      <c r="B191" s="54"/>
      <c r="C191" s="55"/>
      <c r="D191" s="55"/>
      <c r="E191" s="55"/>
      <c r="F191" s="56"/>
    </row>
    <row r="192" spans="2:6" x14ac:dyDescent="0.25">
      <c r="B192" s="54"/>
      <c r="C192" s="55"/>
      <c r="D192" s="55"/>
      <c r="E192" s="55"/>
      <c r="F192" s="56"/>
    </row>
    <row r="193" spans="2:6" x14ac:dyDescent="0.25">
      <c r="B193" s="54"/>
      <c r="C193" s="55"/>
      <c r="D193" s="55"/>
      <c r="E193" s="55"/>
      <c r="F193" s="56"/>
    </row>
    <row r="194" spans="2:6" x14ac:dyDescent="0.25">
      <c r="B194" s="54"/>
      <c r="C194" s="55"/>
      <c r="D194" s="55"/>
      <c r="E194" s="55"/>
      <c r="F194" s="56"/>
    </row>
    <row r="195" spans="2:6" x14ac:dyDescent="0.25">
      <c r="B195" s="54"/>
      <c r="C195" s="55"/>
      <c r="D195" s="55"/>
      <c r="E195" s="55"/>
      <c r="F195" s="56"/>
    </row>
    <row r="196" spans="2:6" x14ac:dyDescent="0.25">
      <c r="B196" s="54"/>
      <c r="C196" s="55"/>
      <c r="D196" s="55"/>
      <c r="E196" s="55"/>
      <c r="F196" s="56"/>
    </row>
    <row r="197" spans="2:6" x14ac:dyDescent="0.25">
      <c r="B197" s="54"/>
      <c r="C197" s="55"/>
      <c r="D197" s="55"/>
      <c r="E197" s="55"/>
      <c r="F197" s="56"/>
    </row>
    <row r="198" spans="2:6" x14ac:dyDescent="0.25">
      <c r="B198" s="54"/>
      <c r="C198" s="55"/>
      <c r="D198" s="55"/>
      <c r="E198" s="55"/>
      <c r="F198" s="56"/>
    </row>
    <row r="199" spans="2:6" x14ac:dyDescent="0.25">
      <c r="B199" s="54"/>
      <c r="C199" s="55"/>
      <c r="D199" s="55"/>
      <c r="E199" s="55"/>
      <c r="F199" s="56"/>
    </row>
    <row r="200" spans="2:6" x14ac:dyDescent="0.25">
      <c r="B200" s="54"/>
      <c r="C200" s="55"/>
      <c r="D200" s="55"/>
      <c r="E200" s="55"/>
      <c r="F200" s="56"/>
    </row>
    <row r="201" spans="2:6" x14ac:dyDescent="0.25">
      <c r="B201" s="54"/>
      <c r="C201" s="55"/>
      <c r="D201" s="55"/>
      <c r="E201" s="55"/>
      <c r="F201" s="56"/>
    </row>
    <row r="202" spans="2:6" x14ac:dyDescent="0.25">
      <c r="B202" s="54"/>
      <c r="C202" s="55"/>
      <c r="D202" s="55"/>
      <c r="E202" s="55"/>
      <c r="F202" s="56"/>
    </row>
    <row r="203" spans="2:6" x14ac:dyDescent="0.25">
      <c r="B203" s="54"/>
      <c r="C203" s="55"/>
      <c r="D203" s="55"/>
      <c r="E203" s="55"/>
      <c r="F203" s="56"/>
    </row>
    <row r="204" spans="2:6" x14ac:dyDescent="0.25">
      <c r="B204" s="54"/>
      <c r="C204" s="55"/>
      <c r="D204" s="55"/>
      <c r="E204" s="55"/>
      <c r="F204" s="56"/>
    </row>
    <row r="205" spans="2:6" x14ac:dyDescent="0.25">
      <c r="B205" s="54"/>
      <c r="C205" s="55"/>
      <c r="D205" s="55"/>
      <c r="E205" s="55"/>
      <c r="F205" s="56"/>
    </row>
    <row r="206" spans="2:6" x14ac:dyDescent="0.25">
      <c r="B206" s="54"/>
      <c r="C206" s="55"/>
      <c r="D206" s="55"/>
      <c r="E206" s="55"/>
      <c r="F206" s="56"/>
    </row>
    <row r="207" spans="2:6" x14ac:dyDescent="0.25">
      <c r="B207" s="54"/>
      <c r="C207" s="55"/>
      <c r="D207" s="55"/>
      <c r="E207" s="55"/>
      <c r="F207" s="56"/>
    </row>
    <row r="208" spans="2:6" x14ac:dyDescent="0.25">
      <c r="B208" s="54"/>
      <c r="C208" s="55"/>
      <c r="D208" s="55"/>
      <c r="E208" s="55"/>
      <c r="F208" s="56"/>
    </row>
    <row r="209" spans="2:6" x14ac:dyDescent="0.25">
      <c r="B209" s="54"/>
      <c r="C209" s="55"/>
      <c r="D209" s="55"/>
      <c r="E209" s="55"/>
      <c r="F209" s="56"/>
    </row>
    <row r="210" spans="2:6" x14ac:dyDescent="0.25">
      <c r="B210" s="54"/>
      <c r="C210" s="55"/>
      <c r="D210" s="55"/>
      <c r="E210" s="55"/>
      <c r="F210" s="56"/>
    </row>
    <row r="211" spans="2:6" x14ac:dyDescent="0.25">
      <c r="B211" s="54"/>
      <c r="C211" s="55"/>
      <c r="D211" s="55"/>
      <c r="E211" s="55"/>
      <c r="F211" s="56"/>
    </row>
    <row r="212" spans="2:6" x14ac:dyDescent="0.25">
      <c r="B212" s="54"/>
      <c r="C212" s="55"/>
      <c r="D212" s="55"/>
      <c r="E212" s="55"/>
      <c r="F212" s="56"/>
    </row>
    <row r="213" spans="2:6" x14ac:dyDescent="0.25">
      <c r="B213" s="54"/>
      <c r="C213" s="55"/>
      <c r="D213" s="55"/>
      <c r="E213" s="55"/>
      <c r="F213" s="56"/>
    </row>
    <row r="214" spans="2:6" ht="15.75" thickBot="1" x14ac:dyDescent="0.3">
      <c r="B214" s="57"/>
      <c r="C214" s="58"/>
      <c r="D214" s="58"/>
      <c r="E214" s="58"/>
      <c r="F214" s="59"/>
    </row>
    <row r="216" spans="2:6" ht="15.75" thickBot="1" x14ac:dyDescent="0.3"/>
    <row r="217" spans="2:6" ht="34.5" thickBot="1" x14ac:dyDescent="0.55000000000000004">
      <c r="B217" s="5"/>
      <c r="C217" s="6" t="s">
        <v>0</v>
      </c>
      <c r="D217" s="46">
        <v>30000121846</v>
      </c>
      <c r="E217" s="7" t="s">
        <v>1</v>
      </c>
      <c r="F217" s="47" t="s">
        <v>25</v>
      </c>
    </row>
    <row r="218" spans="2:6" ht="21.75" thickBot="1" x14ac:dyDescent="0.4">
      <c r="B218" s="8"/>
      <c r="C218" s="9" t="s">
        <v>3</v>
      </c>
      <c r="D218" s="48">
        <v>43559</v>
      </c>
      <c r="E218" s="7" t="s">
        <v>4</v>
      </c>
      <c r="F218" s="49"/>
    </row>
    <row r="219" spans="2:6" ht="21.75" thickBot="1" x14ac:dyDescent="0.4">
      <c r="B219" s="8" t="s">
        <v>5</v>
      </c>
      <c r="C219" s="60" t="s">
        <v>6</v>
      </c>
      <c r="D219" s="60"/>
      <c r="E219" s="61" t="s">
        <v>39</v>
      </c>
      <c r="F219" s="62"/>
    </row>
    <row r="220" spans="2:6" ht="24" thickBot="1" x14ac:dyDescent="0.4">
      <c r="B220" s="10"/>
      <c r="C220" s="60" t="s">
        <v>7</v>
      </c>
      <c r="D220" s="60"/>
      <c r="E220" s="61" t="s">
        <v>27</v>
      </c>
      <c r="F220" s="62"/>
    </row>
    <row r="221" spans="2:6" ht="24" thickBot="1" x14ac:dyDescent="0.4">
      <c r="B221" s="10"/>
      <c r="C221" s="60" t="s">
        <v>8</v>
      </c>
      <c r="D221" s="60"/>
      <c r="E221" s="61" t="s">
        <v>28</v>
      </c>
      <c r="F221" s="62"/>
    </row>
    <row r="222" spans="2:6" ht="21" x14ac:dyDescent="0.25">
      <c r="B222" s="11"/>
      <c r="C222" s="60" t="s">
        <v>9</v>
      </c>
      <c r="D222" s="60"/>
      <c r="E222" s="63" t="s">
        <v>40</v>
      </c>
      <c r="F222" s="64"/>
    </row>
    <row r="223" spans="2:6" ht="21" x14ac:dyDescent="0.25">
      <c r="B223" s="11"/>
      <c r="C223" s="50"/>
      <c r="D223" s="50"/>
      <c r="E223" s="65"/>
      <c r="F223" s="66"/>
    </row>
    <row r="224" spans="2:6" ht="21" x14ac:dyDescent="0.25">
      <c r="B224" s="11"/>
      <c r="C224" s="50"/>
      <c r="D224" s="50"/>
      <c r="E224" s="65"/>
      <c r="F224" s="66"/>
    </row>
    <row r="225" spans="2:6" ht="21.75" thickBot="1" x14ac:dyDescent="0.3">
      <c r="B225" s="11"/>
      <c r="C225" s="13"/>
      <c r="D225" s="13"/>
      <c r="E225" s="67"/>
      <c r="F225" s="68"/>
    </row>
    <row r="226" spans="2:6" ht="21.75" thickBot="1" x14ac:dyDescent="0.3">
      <c r="B226" s="14"/>
      <c r="C226" s="15"/>
      <c r="D226" s="16"/>
      <c r="E226" s="16"/>
      <c r="F226" s="17"/>
    </row>
    <row r="227" spans="2:6" ht="27" thickBot="1" x14ac:dyDescent="0.3">
      <c r="B227" s="18" t="s">
        <v>10</v>
      </c>
      <c r="C227" s="19" t="s">
        <v>11</v>
      </c>
      <c r="D227" s="19" t="s">
        <v>12</v>
      </c>
      <c r="E227" s="19" t="s">
        <v>13</v>
      </c>
      <c r="F227" s="20" t="s">
        <v>14</v>
      </c>
    </row>
    <row r="228" spans="2:6" ht="21.75" thickBot="1" x14ac:dyDescent="0.3">
      <c r="B228" s="21" t="s">
        <v>15</v>
      </c>
      <c r="C228" s="22"/>
      <c r="D228" s="23"/>
      <c r="E228" s="24"/>
      <c r="F228" s="25"/>
    </row>
    <row r="229" spans="2:6" ht="21" x14ac:dyDescent="0.25">
      <c r="B229" s="26" t="s">
        <v>16</v>
      </c>
      <c r="C229" s="27" t="s">
        <v>17</v>
      </c>
      <c r="D229" s="27" t="s">
        <v>17</v>
      </c>
      <c r="E229" s="27">
        <f ca="1">IF(Tareas93567891011121314424344[[#This Row],[ADJUNTADO ]]="SI",2,IF(Tareas93567891011121314424344[[#This Row],[ADJUNTADO ]]="no",0,IF(OR(AND(Tareas93567891011121314424344[[#This Row],[NECESARIO ]]&lt;=TODAY(),Tareas93567891011121314424344[[#This Row],[NECESARIO ]]&lt;FechaDeVencimiento),Tareas93567891011121314424344[[#This Row],[ADJUNTADO ]]="Pendiente"),1,"")))</f>
        <v>2</v>
      </c>
      <c r="F229" s="28"/>
    </row>
    <row r="230" spans="2:6" ht="21.75" thickBot="1" x14ac:dyDescent="0.3">
      <c r="B230" s="31" t="s">
        <v>22</v>
      </c>
      <c r="C230" s="27" t="s">
        <v>17</v>
      </c>
      <c r="D230" s="32" t="s">
        <v>17</v>
      </c>
      <c r="E230" s="34">
        <f ca="1">IF(Tareas93567891011121314424344[[#This Row],[ADJUNTADO ]]="SI",2,IF(Tareas93567891011121314424344[[#This Row],[ADJUNTADO ]]="no",0,IF(OR(AND(Tareas93567891011121314424344[[#This Row],[NECESARIO ]]&lt;=TODAY(),Tareas93567891011121314424344[[#This Row],[NECESARIO ]]&lt;FechaDeVencimiento),Tareas93567891011121314424344[[#This Row],[ADJUNTADO ]]="Pendiente"),1,"")))</f>
        <v>2</v>
      </c>
      <c r="F230" s="35" t="s">
        <v>24</v>
      </c>
    </row>
    <row r="231" spans="2:6" ht="21.75" thickBot="1" x14ac:dyDescent="0.3">
      <c r="B231" s="37" t="s">
        <v>18</v>
      </c>
      <c r="C231" s="38"/>
      <c r="D231" s="39"/>
      <c r="E231" s="40"/>
      <c r="F231" s="41"/>
    </row>
    <row r="232" spans="2:6" ht="21" x14ac:dyDescent="0.25">
      <c r="B232" s="42" t="s">
        <v>30</v>
      </c>
      <c r="C232" s="27" t="s">
        <v>17</v>
      </c>
      <c r="D232" s="30" t="s">
        <v>17</v>
      </c>
      <c r="E232" s="27">
        <f ca="1">IF(Tareas93567891011121314424344[[#This Row],[ADJUNTADO ]]="SI",2,IF(Tareas93567891011121314424344[[#This Row],[ADJUNTADO ]]="no",0,IF(OR(AND(Tareas93567891011121314424344[[#This Row],[NECESARIO ]]&lt;=TODAY(),Tareas93567891011121314424344[[#This Row],[NECESARIO ]]&lt;FechaDeVencimiento),Tareas93567891011121314424344[[#This Row],[ADJUNTADO ]]="Pendiente"),1,"")))</f>
        <v>2</v>
      </c>
      <c r="F232" s="42" t="s">
        <v>41</v>
      </c>
    </row>
    <row r="233" spans="2:6" ht="21" x14ac:dyDescent="0.25">
      <c r="B233" s="29" t="s">
        <v>19</v>
      </c>
      <c r="C233" s="30" t="s">
        <v>17</v>
      </c>
      <c r="D233" s="30" t="s">
        <v>17</v>
      </c>
      <c r="E233" s="33">
        <f ca="1">IF(Tareas93567891011121314424344[[#This Row],[ADJUNTADO ]]="SI",2,IF(Tareas93567891011121314424344[[#This Row],[ADJUNTADO ]]="no",0,IF(OR(AND(Tareas93567891011121314424344[[#This Row],[NECESARIO ]]&lt;=TODAY(),Tareas93567891011121314424344[[#This Row],[NECESARIO ]]&lt;FechaDeVencimiento),Tareas93567891011121314424344[[#This Row],[ADJUNTADO ]]="Pendiente"),1,"")))</f>
        <v>2</v>
      </c>
      <c r="F233" s="42"/>
    </row>
    <row r="234" spans="2:6" ht="21" x14ac:dyDescent="0.25">
      <c r="B234" s="43" t="s">
        <v>20</v>
      </c>
      <c r="C234" s="30" t="s">
        <v>17</v>
      </c>
      <c r="D234" s="30" t="s">
        <v>17</v>
      </c>
      <c r="E234" s="33">
        <f ca="1">IF(Tareas93567891011121314424344[[#This Row],[ADJUNTADO ]]="SI",2,IF(Tareas93567891011121314424344[[#This Row],[ADJUNTADO ]]="no",0,IF(OR(AND(Tareas93567891011121314424344[[#This Row],[NECESARIO ]]&lt;=TODAY(),Tareas93567891011121314424344[[#This Row],[NECESARIO ]]&lt;FechaDeVencimiento),Tareas93567891011121314424344[[#This Row],[ADJUNTADO ]]="Pendiente"),1,"")))</f>
        <v>2</v>
      </c>
      <c r="F234" s="42"/>
    </row>
    <row r="235" spans="2:6" ht="21.75" thickBot="1" x14ac:dyDescent="0.3">
      <c r="B235" s="43" t="s">
        <v>21</v>
      </c>
      <c r="C235" s="36" t="s">
        <v>17</v>
      </c>
      <c r="D235" s="32" t="s">
        <v>17</v>
      </c>
      <c r="E235" s="33">
        <f ca="1">IF(Tareas93567891011121314424344[[#This Row],[ADJUNTADO ]]="SI",2,IF(Tareas93567891011121314424344[[#This Row],[ADJUNTADO ]]="no",0,IF(OR(AND(Tareas93567891011121314424344[[#This Row],[NECESARIO ]]&lt;=TODAY(),Tareas93567891011121314424344[[#This Row],[NECESARIO ]]&lt;FechaDeVencimiento),Tareas93567891011121314424344[[#This Row],[ADJUNTADO ]]="Pendiente"),1,"")))</f>
        <v>2</v>
      </c>
      <c r="F235" s="44"/>
    </row>
    <row r="236" spans="2:6" x14ac:dyDescent="0.25">
      <c r="B236" s="69" t="s">
        <v>46</v>
      </c>
      <c r="C236" s="70"/>
      <c r="D236" s="70"/>
      <c r="E236" s="70"/>
      <c r="F236" s="71"/>
    </row>
    <row r="237" spans="2:6" x14ac:dyDescent="0.25">
      <c r="B237" s="72"/>
      <c r="C237" s="73"/>
      <c r="D237" s="73"/>
      <c r="E237" s="73"/>
      <c r="F237" s="74"/>
    </row>
    <row r="238" spans="2:6" x14ac:dyDescent="0.25">
      <c r="B238" s="72"/>
      <c r="C238" s="73"/>
      <c r="D238" s="73"/>
      <c r="E238" s="73"/>
      <c r="F238" s="74"/>
    </row>
    <row r="239" spans="2:6" x14ac:dyDescent="0.25">
      <c r="B239" s="72"/>
      <c r="C239" s="73"/>
      <c r="D239" s="73"/>
      <c r="E239" s="73"/>
      <c r="F239" s="74"/>
    </row>
    <row r="240" spans="2:6" x14ac:dyDescent="0.25">
      <c r="B240" s="72"/>
      <c r="C240" s="73"/>
      <c r="D240" s="73"/>
      <c r="E240" s="73"/>
      <c r="F240" s="74"/>
    </row>
    <row r="241" spans="2:6" x14ac:dyDescent="0.25">
      <c r="B241" s="72"/>
      <c r="C241" s="73"/>
      <c r="D241" s="73"/>
      <c r="E241" s="73"/>
      <c r="F241" s="74"/>
    </row>
    <row r="242" spans="2:6" x14ac:dyDescent="0.25">
      <c r="B242" s="72"/>
      <c r="C242" s="73"/>
      <c r="D242" s="73"/>
      <c r="E242" s="73"/>
      <c r="F242" s="74"/>
    </row>
    <row r="243" spans="2:6" x14ac:dyDescent="0.25">
      <c r="B243" s="72"/>
      <c r="C243" s="73"/>
      <c r="D243" s="73"/>
      <c r="E243" s="73"/>
      <c r="F243" s="74"/>
    </row>
    <row r="244" spans="2:6" x14ac:dyDescent="0.25">
      <c r="B244" s="72"/>
      <c r="C244" s="73"/>
      <c r="D244" s="73"/>
      <c r="E244" s="73"/>
      <c r="F244" s="74"/>
    </row>
    <row r="245" spans="2:6" ht="15.75" thickBot="1" x14ac:dyDescent="0.3">
      <c r="B245" s="75"/>
      <c r="C245" s="76"/>
      <c r="D245" s="76"/>
      <c r="E245" s="76"/>
      <c r="F245" s="77"/>
    </row>
    <row r="246" spans="2:6" x14ac:dyDescent="0.25">
      <c r="B246" s="51" t="s">
        <v>23</v>
      </c>
      <c r="C246" s="52"/>
      <c r="D246" s="52"/>
      <c r="E246" s="52"/>
      <c r="F246" s="53"/>
    </row>
    <row r="247" spans="2:6" x14ac:dyDescent="0.25">
      <c r="B247" s="54"/>
      <c r="C247" s="55"/>
      <c r="D247" s="55"/>
      <c r="E247" s="55"/>
      <c r="F247" s="56"/>
    </row>
    <row r="248" spans="2:6" x14ac:dyDescent="0.25">
      <c r="B248" s="54"/>
      <c r="C248" s="55"/>
      <c r="D248" s="55"/>
      <c r="E248" s="55"/>
      <c r="F248" s="56"/>
    </row>
    <row r="249" spans="2:6" x14ac:dyDescent="0.25">
      <c r="B249" s="54"/>
      <c r="C249" s="55"/>
      <c r="D249" s="55"/>
      <c r="E249" s="55"/>
      <c r="F249" s="56"/>
    </row>
    <row r="250" spans="2:6" x14ac:dyDescent="0.25">
      <c r="B250" s="54"/>
      <c r="C250" s="55"/>
      <c r="D250" s="55"/>
      <c r="E250" s="55"/>
      <c r="F250" s="56"/>
    </row>
    <row r="251" spans="2:6" x14ac:dyDescent="0.25">
      <c r="B251" s="54"/>
      <c r="C251" s="55"/>
      <c r="D251" s="55"/>
      <c r="E251" s="55"/>
      <c r="F251" s="56"/>
    </row>
    <row r="252" spans="2:6" x14ac:dyDescent="0.25">
      <c r="B252" s="54"/>
      <c r="C252" s="55"/>
      <c r="D252" s="55"/>
      <c r="E252" s="55"/>
      <c r="F252" s="56"/>
    </row>
    <row r="253" spans="2:6" x14ac:dyDescent="0.25">
      <c r="B253" s="54"/>
      <c r="C253" s="55"/>
      <c r="D253" s="55"/>
      <c r="E253" s="55"/>
      <c r="F253" s="56"/>
    </row>
    <row r="254" spans="2:6" x14ac:dyDescent="0.25">
      <c r="B254" s="54"/>
      <c r="C254" s="55"/>
      <c r="D254" s="55"/>
      <c r="E254" s="55"/>
      <c r="F254" s="56"/>
    </row>
    <row r="255" spans="2:6" x14ac:dyDescent="0.25">
      <c r="B255" s="54"/>
      <c r="C255" s="55"/>
      <c r="D255" s="55"/>
      <c r="E255" s="55"/>
      <c r="F255" s="56"/>
    </row>
    <row r="256" spans="2:6" x14ac:dyDescent="0.25">
      <c r="B256" s="54"/>
      <c r="C256" s="55"/>
      <c r="D256" s="55"/>
      <c r="E256" s="55"/>
      <c r="F256" s="56"/>
    </row>
    <row r="257" spans="2:6" x14ac:dyDescent="0.25">
      <c r="B257" s="54"/>
      <c r="C257" s="55"/>
      <c r="D257" s="55"/>
      <c r="E257" s="55"/>
      <c r="F257" s="56"/>
    </row>
    <row r="258" spans="2:6" x14ac:dyDescent="0.25">
      <c r="B258" s="54"/>
      <c r="C258" s="55"/>
      <c r="D258" s="55"/>
      <c r="E258" s="55"/>
      <c r="F258" s="56"/>
    </row>
    <row r="259" spans="2:6" x14ac:dyDescent="0.25">
      <c r="B259" s="54"/>
      <c r="C259" s="55"/>
      <c r="D259" s="55"/>
      <c r="E259" s="55"/>
      <c r="F259" s="56"/>
    </row>
    <row r="260" spans="2:6" x14ac:dyDescent="0.25">
      <c r="B260" s="54"/>
      <c r="C260" s="55"/>
      <c r="D260" s="55"/>
      <c r="E260" s="55"/>
      <c r="F260" s="56"/>
    </row>
    <row r="261" spans="2:6" x14ac:dyDescent="0.25">
      <c r="B261" s="54"/>
      <c r="C261" s="55"/>
      <c r="D261" s="55"/>
      <c r="E261" s="55"/>
      <c r="F261" s="56"/>
    </row>
    <row r="262" spans="2:6" x14ac:dyDescent="0.25">
      <c r="B262" s="54"/>
      <c r="C262" s="55"/>
      <c r="D262" s="55"/>
      <c r="E262" s="55"/>
      <c r="F262" s="56"/>
    </row>
    <row r="263" spans="2:6" x14ac:dyDescent="0.25">
      <c r="B263" s="54"/>
      <c r="C263" s="55"/>
      <c r="D263" s="55"/>
      <c r="E263" s="55"/>
      <c r="F263" s="56"/>
    </row>
    <row r="264" spans="2:6" x14ac:dyDescent="0.25">
      <c r="B264" s="54"/>
      <c r="C264" s="55"/>
      <c r="D264" s="55"/>
      <c r="E264" s="55"/>
      <c r="F264" s="56"/>
    </row>
    <row r="265" spans="2:6" x14ac:dyDescent="0.25">
      <c r="B265" s="54"/>
      <c r="C265" s="55"/>
      <c r="D265" s="55"/>
      <c r="E265" s="55"/>
      <c r="F265" s="56"/>
    </row>
    <row r="266" spans="2:6" x14ac:dyDescent="0.25">
      <c r="B266" s="54"/>
      <c r="C266" s="55"/>
      <c r="D266" s="55"/>
      <c r="E266" s="55"/>
      <c r="F266" s="56"/>
    </row>
    <row r="267" spans="2:6" x14ac:dyDescent="0.25">
      <c r="B267" s="54"/>
      <c r="C267" s="55"/>
      <c r="D267" s="55"/>
      <c r="E267" s="55"/>
      <c r="F267" s="56"/>
    </row>
    <row r="268" spans="2:6" x14ac:dyDescent="0.25">
      <c r="B268" s="54"/>
      <c r="C268" s="55"/>
      <c r="D268" s="55"/>
      <c r="E268" s="55"/>
      <c r="F268" s="56"/>
    </row>
    <row r="269" spans="2:6" x14ac:dyDescent="0.25">
      <c r="B269" s="54"/>
      <c r="C269" s="55"/>
      <c r="D269" s="55"/>
      <c r="E269" s="55"/>
      <c r="F269" s="56"/>
    </row>
    <row r="270" spans="2:6" x14ac:dyDescent="0.25">
      <c r="B270" s="54"/>
      <c r="C270" s="55"/>
      <c r="D270" s="55"/>
      <c r="E270" s="55"/>
      <c r="F270" s="56"/>
    </row>
    <row r="271" spans="2:6" x14ac:dyDescent="0.25">
      <c r="B271" s="54"/>
      <c r="C271" s="55"/>
      <c r="D271" s="55"/>
      <c r="E271" s="55"/>
      <c r="F271" s="56"/>
    </row>
    <row r="272" spans="2:6" x14ac:dyDescent="0.25">
      <c r="B272" s="54"/>
      <c r="C272" s="55"/>
      <c r="D272" s="55"/>
      <c r="E272" s="55"/>
      <c r="F272" s="56"/>
    </row>
    <row r="273" spans="2:6" x14ac:dyDescent="0.25">
      <c r="B273" s="54"/>
      <c r="C273" s="55"/>
      <c r="D273" s="55"/>
      <c r="E273" s="55"/>
      <c r="F273" s="56"/>
    </row>
    <row r="274" spans="2:6" x14ac:dyDescent="0.25">
      <c r="B274" s="54"/>
      <c r="C274" s="55"/>
      <c r="D274" s="55"/>
      <c r="E274" s="55"/>
      <c r="F274" s="56"/>
    </row>
    <row r="275" spans="2:6" x14ac:dyDescent="0.25">
      <c r="B275" s="54"/>
      <c r="C275" s="55"/>
      <c r="D275" s="55"/>
      <c r="E275" s="55"/>
      <c r="F275" s="56"/>
    </row>
    <row r="276" spans="2:6" x14ac:dyDescent="0.25">
      <c r="B276" s="54"/>
      <c r="C276" s="55"/>
      <c r="D276" s="55"/>
      <c r="E276" s="55"/>
      <c r="F276" s="56"/>
    </row>
    <row r="277" spans="2:6" x14ac:dyDescent="0.25">
      <c r="B277" s="54"/>
      <c r="C277" s="55"/>
      <c r="D277" s="55"/>
      <c r="E277" s="55"/>
      <c r="F277" s="56"/>
    </row>
    <row r="278" spans="2:6" x14ac:dyDescent="0.25">
      <c r="B278" s="54"/>
      <c r="C278" s="55"/>
      <c r="D278" s="55"/>
      <c r="E278" s="55"/>
      <c r="F278" s="56"/>
    </row>
    <row r="279" spans="2:6" x14ac:dyDescent="0.25">
      <c r="B279" s="54"/>
      <c r="C279" s="55"/>
      <c r="D279" s="55"/>
      <c r="E279" s="55"/>
      <c r="F279" s="56"/>
    </row>
    <row r="280" spans="2:6" x14ac:dyDescent="0.25">
      <c r="B280" s="54"/>
      <c r="C280" s="55"/>
      <c r="D280" s="55"/>
      <c r="E280" s="55"/>
      <c r="F280" s="56"/>
    </row>
    <row r="281" spans="2:6" x14ac:dyDescent="0.25">
      <c r="B281" s="54"/>
      <c r="C281" s="55"/>
      <c r="D281" s="55"/>
      <c r="E281" s="55"/>
      <c r="F281" s="56"/>
    </row>
    <row r="282" spans="2:6" x14ac:dyDescent="0.25">
      <c r="B282" s="54"/>
      <c r="C282" s="55"/>
      <c r="D282" s="55"/>
      <c r="E282" s="55"/>
      <c r="F282" s="56"/>
    </row>
    <row r="283" spans="2:6" x14ac:dyDescent="0.25">
      <c r="B283" s="54"/>
      <c r="C283" s="55"/>
      <c r="D283" s="55"/>
      <c r="E283" s="55"/>
      <c r="F283" s="56"/>
    </row>
    <row r="284" spans="2:6" x14ac:dyDescent="0.25">
      <c r="B284" s="54"/>
      <c r="C284" s="55"/>
      <c r="D284" s="55"/>
      <c r="E284" s="55"/>
      <c r="F284" s="56"/>
    </row>
    <row r="285" spans="2:6" x14ac:dyDescent="0.25">
      <c r="B285" s="54"/>
      <c r="C285" s="55"/>
      <c r="D285" s="55"/>
      <c r="E285" s="55"/>
      <c r="F285" s="56"/>
    </row>
    <row r="286" spans="2:6" ht="15.75" thickBot="1" x14ac:dyDescent="0.3">
      <c r="B286" s="57"/>
      <c r="C286" s="58"/>
      <c r="D286" s="58"/>
      <c r="E286" s="58"/>
      <c r="F286" s="59"/>
    </row>
    <row r="288" spans="2:6" ht="15.75" thickBot="1" x14ac:dyDescent="0.3"/>
    <row r="289" spans="2:6" ht="34.5" thickBot="1" x14ac:dyDescent="0.55000000000000004">
      <c r="B289" s="5"/>
      <c r="C289" s="6" t="s">
        <v>0</v>
      </c>
      <c r="D289" s="46">
        <v>30000121846</v>
      </c>
      <c r="E289" s="7" t="s">
        <v>1</v>
      </c>
      <c r="F289" s="47" t="s">
        <v>25</v>
      </c>
    </row>
    <row r="290" spans="2:6" ht="21.75" thickBot="1" x14ac:dyDescent="0.4">
      <c r="B290" s="8"/>
      <c r="C290" s="9" t="s">
        <v>3</v>
      </c>
      <c r="D290" s="48">
        <v>43633</v>
      </c>
      <c r="E290" s="7" t="s">
        <v>4</v>
      </c>
      <c r="F290" s="49"/>
    </row>
    <row r="291" spans="2:6" ht="21.75" thickBot="1" x14ac:dyDescent="0.4">
      <c r="B291" s="8" t="s">
        <v>5</v>
      </c>
      <c r="C291" s="60" t="s">
        <v>6</v>
      </c>
      <c r="D291" s="60"/>
      <c r="E291" s="61" t="s">
        <v>42</v>
      </c>
      <c r="F291" s="62"/>
    </row>
    <row r="292" spans="2:6" ht="24" thickBot="1" x14ac:dyDescent="0.4">
      <c r="B292" s="10"/>
      <c r="C292" s="60" t="s">
        <v>7</v>
      </c>
      <c r="D292" s="60"/>
      <c r="E292" s="61" t="s">
        <v>27</v>
      </c>
      <c r="F292" s="62"/>
    </row>
    <row r="293" spans="2:6" ht="24" thickBot="1" x14ac:dyDescent="0.4">
      <c r="B293" s="10"/>
      <c r="C293" s="60" t="s">
        <v>8</v>
      </c>
      <c r="D293" s="60"/>
      <c r="E293" s="61" t="s">
        <v>28</v>
      </c>
      <c r="F293" s="62"/>
    </row>
    <row r="294" spans="2:6" ht="21" x14ac:dyDescent="0.25">
      <c r="B294" s="11"/>
      <c r="C294" s="60" t="s">
        <v>9</v>
      </c>
      <c r="D294" s="60"/>
      <c r="E294" s="63" t="s">
        <v>43</v>
      </c>
      <c r="F294" s="64"/>
    </row>
    <row r="295" spans="2:6" ht="21" x14ac:dyDescent="0.25">
      <c r="B295" s="11"/>
      <c r="C295" s="50"/>
      <c r="D295" s="50"/>
      <c r="E295" s="65"/>
      <c r="F295" s="66"/>
    </row>
    <row r="296" spans="2:6" ht="21" x14ac:dyDescent="0.25">
      <c r="B296" s="11"/>
      <c r="C296" s="50"/>
      <c r="D296" s="50"/>
      <c r="E296" s="65"/>
      <c r="F296" s="66"/>
    </row>
    <row r="297" spans="2:6" ht="21.75" thickBot="1" x14ac:dyDescent="0.3">
      <c r="B297" s="11"/>
      <c r="C297" s="13"/>
      <c r="D297" s="13"/>
      <c r="E297" s="67"/>
      <c r="F297" s="68"/>
    </row>
    <row r="298" spans="2:6" ht="21.75" thickBot="1" x14ac:dyDescent="0.3">
      <c r="B298" s="14"/>
      <c r="C298" s="15"/>
      <c r="D298" s="16"/>
      <c r="E298" s="16"/>
      <c r="F298" s="17"/>
    </row>
    <row r="299" spans="2:6" ht="27" thickBot="1" x14ac:dyDescent="0.3">
      <c r="B299" s="18" t="s">
        <v>10</v>
      </c>
      <c r="C299" s="19" t="s">
        <v>11</v>
      </c>
      <c r="D299" s="19" t="s">
        <v>12</v>
      </c>
      <c r="E299" s="19" t="s">
        <v>13</v>
      </c>
      <c r="F299" s="20" t="s">
        <v>14</v>
      </c>
    </row>
    <row r="300" spans="2:6" ht="21.75" thickBot="1" x14ac:dyDescent="0.3">
      <c r="B300" s="21" t="s">
        <v>15</v>
      </c>
      <c r="C300" s="22"/>
      <c r="D300" s="23"/>
      <c r="E300" s="24"/>
      <c r="F300" s="25"/>
    </row>
    <row r="301" spans="2:6" ht="21" x14ac:dyDescent="0.25">
      <c r="B301" s="26" t="s">
        <v>16</v>
      </c>
      <c r="C301" s="27" t="s">
        <v>17</v>
      </c>
      <c r="D301" s="27" t="s">
        <v>17</v>
      </c>
      <c r="E301" s="27">
        <f ca="1">IF(Tareas9356789101112131442434445[[#This Row],[ADJUNTADO ]]="SI",2,IF(Tareas9356789101112131442434445[[#This Row],[ADJUNTADO ]]="no",0,IF(OR(AND(Tareas9356789101112131442434445[[#This Row],[NECESARIO ]]&lt;=TODAY(),Tareas9356789101112131442434445[[#This Row],[NECESARIO ]]&lt;FechaDeVencimiento),Tareas9356789101112131442434445[[#This Row],[ADJUNTADO ]]="Pendiente"),1,"")))</f>
        <v>2</v>
      </c>
      <c r="F301" s="28"/>
    </row>
    <row r="302" spans="2:6" ht="21.75" thickBot="1" x14ac:dyDescent="0.3">
      <c r="B302" s="31" t="s">
        <v>22</v>
      </c>
      <c r="C302" s="27" t="s">
        <v>17</v>
      </c>
      <c r="D302" s="32" t="s">
        <v>17</v>
      </c>
      <c r="E302" s="34">
        <f ca="1">IF(Tareas9356789101112131442434445[[#This Row],[ADJUNTADO ]]="SI",2,IF(Tareas9356789101112131442434445[[#This Row],[ADJUNTADO ]]="no",0,IF(OR(AND(Tareas9356789101112131442434445[[#This Row],[NECESARIO ]]&lt;=TODAY(),Tareas9356789101112131442434445[[#This Row],[NECESARIO ]]&lt;FechaDeVencimiento),Tareas9356789101112131442434445[[#This Row],[ADJUNTADO ]]="Pendiente"),1,"")))</f>
        <v>2</v>
      </c>
      <c r="F302" s="35" t="s">
        <v>24</v>
      </c>
    </row>
    <row r="303" spans="2:6" ht="21.75" thickBot="1" x14ac:dyDescent="0.3">
      <c r="B303" s="37" t="s">
        <v>18</v>
      </c>
      <c r="C303" s="38"/>
      <c r="D303" s="39"/>
      <c r="E303" s="40"/>
      <c r="F303" s="41"/>
    </row>
    <row r="304" spans="2:6" ht="21" x14ac:dyDescent="0.25">
      <c r="B304" s="42" t="s">
        <v>30</v>
      </c>
      <c r="C304" s="27" t="s">
        <v>17</v>
      </c>
      <c r="D304" s="30" t="s">
        <v>17</v>
      </c>
      <c r="E304" s="27">
        <f ca="1">IF(Tareas9356789101112131442434445[[#This Row],[ADJUNTADO ]]="SI",2,IF(Tareas9356789101112131442434445[[#This Row],[ADJUNTADO ]]="no",0,IF(OR(AND(Tareas9356789101112131442434445[[#This Row],[NECESARIO ]]&lt;=TODAY(),Tareas9356789101112131442434445[[#This Row],[NECESARIO ]]&lt;FechaDeVencimiento),Tareas9356789101112131442434445[[#This Row],[ADJUNTADO ]]="Pendiente"),1,"")))</f>
        <v>2</v>
      </c>
      <c r="F304" s="42" t="s">
        <v>44</v>
      </c>
    </row>
    <row r="305" spans="2:6" ht="21" x14ac:dyDescent="0.25">
      <c r="B305" s="29" t="s">
        <v>19</v>
      </c>
      <c r="C305" s="30" t="s">
        <v>17</v>
      </c>
      <c r="D305" s="30" t="s">
        <v>17</v>
      </c>
      <c r="E305" s="33">
        <f ca="1">IF(Tareas9356789101112131442434445[[#This Row],[ADJUNTADO ]]="SI",2,IF(Tareas9356789101112131442434445[[#This Row],[ADJUNTADO ]]="no",0,IF(OR(AND(Tareas9356789101112131442434445[[#This Row],[NECESARIO ]]&lt;=TODAY(),Tareas9356789101112131442434445[[#This Row],[NECESARIO ]]&lt;FechaDeVencimiento),Tareas9356789101112131442434445[[#This Row],[ADJUNTADO ]]="Pendiente"),1,"")))</f>
        <v>2</v>
      </c>
      <c r="F305" s="42"/>
    </row>
    <row r="306" spans="2:6" ht="21" x14ac:dyDescent="0.25">
      <c r="B306" s="43" t="s">
        <v>20</v>
      </c>
      <c r="C306" s="30" t="s">
        <v>17</v>
      </c>
      <c r="D306" s="30" t="s">
        <v>17</v>
      </c>
      <c r="E306" s="33">
        <f ca="1">IF(Tareas9356789101112131442434445[[#This Row],[ADJUNTADO ]]="SI",2,IF(Tareas9356789101112131442434445[[#This Row],[ADJUNTADO ]]="no",0,IF(OR(AND(Tareas9356789101112131442434445[[#This Row],[NECESARIO ]]&lt;=TODAY(),Tareas9356789101112131442434445[[#This Row],[NECESARIO ]]&lt;FechaDeVencimiento),Tareas9356789101112131442434445[[#This Row],[ADJUNTADO ]]="Pendiente"),1,"")))</f>
        <v>2</v>
      </c>
      <c r="F306" s="42"/>
    </row>
    <row r="307" spans="2:6" ht="21.75" thickBot="1" x14ac:dyDescent="0.3">
      <c r="B307" s="43" t="s">
        <v>21</v>
      </c>
      <c r="C307" s="36" t="s">
        <v>17</v>
      </c>
      <c r="D307" s="32" t="s">
        <v>17</v>
      </c>
      <c r="E307" s="33">
        <f ca="1">IF(Tareas9356789101112131442434445[[#This Row],[ADJUNTADO ]]="SI",2,IF(Tareas9356789101112131442434445[[#This Row],[ADJUNTADO ]]="no",0,IF(OR(AND(Tareas9356789101112131442434445[[#This Row],[NECESARIO ]]&lt;=TODAY(),Tareas9356789101112131442434445[[#This Row],[NECESARIO ]]&lt;FechaDeVencimiento),Tareas9356789101112131442434445[[#This Row],[ADJUNTADO ]]="Pendiente"),1,"")))</f>
        <v>2</v>
      </c>
      <c r="F307" s="44"/>
    </row>
    <row r="308" spans="2:6" x14ac:dyDescent="0.25">
      <c r="B308" s="69" t="s">
        <v>45</v>
      </c>
      <c r="C308" s="70"/>
      <c r="D308" s="70"/>
      <c r="E308" s="70"/>
      <c r="F308" s="71"/>
    </row>
    <row r="309" spans="2:6" x14ac:dyDescent="0.25">
      <c r="B309" s="72"/>
      <c r="C309" s="73"/>
      <c r="D309" s="73"/>
      <c r="E309" s="73"/>
      <c r="F309" s="74"/>
    </row>
    <row r="310" spans="2:6" x14ac:dyDescent="0.25">
      <c r="B310" s="72"/>
      <c r="C310" s="73"/>
      <c r="D310" s="73"/>
      <c r="E310" s="73"/>
      <c r="F310" s="74"/>
    </row>
    <row r="311" spans="2:6" x14ac:dyDescent="0.25">
      <c r="B311" s="72"/>
      <c r="C311" s="73"/>
      <c r="D311" s="73"/>
      <c r="E311" s="73"/>
      <c r="F311" s="74"/>
    </row>
    <row r="312" spans="2:6" x14ac:dyDescent="0.25">
      <c r="B312" s="72"/>
      <c r="C312" s="73"/>
      <c r="D312" s="73"/>
      <c r="E312" s="73"/>
      <c r="F312" s="74"/>
    </row>
    <row r="313" spans="2:6" x14ac:dyDescent="0.25">
      <c r="B313" s="72"/>
      <c r="C313" s="73"/>
      <c r="D313" s="73"/>
      <c r="E313" s="73"/>
      <c r="F313" s="74"/>
    </row>
    <row r="314" spans="2:6" x14ac:dyDescent="0.25">
      <c r="B314" s="72"/>
      <c r="C314" s="73"/>
      <c r="D314" s="73"/>
      <c r="E314" s="73"/>
      <c r="F314" s="74"/>
    </row>
    <row r="315" spans="2:6" x14ac:dyDescent="0.25">
      <c r="B315" s="72"/>
      <c r="C315" s="73"/>
      <c r="D315" s="73"/>
      <c r="E315" s="73"/>
      <c r="F315" s="74"/>
    </row>
    <row r="316" spans="2:6" x14ac:dyDescent="0.25">
      <c r="B316" s="72"/>
      <c r="C316" s="73"/>
      <c r="D316" s="73"/>
      <c r="E316" s="73"/>
      <c r="F316" s="74"/>
    </row>
    <row r="317" spans="2:6" ht="15.75" thickBot="1" x14ac:dyDescent="0.3">
      <c r="B317" s="75"/>
      <c r="C317" s="76"/>
      <c r="D317" s="76"/>
      <c r="E317" s="76"/>
      <c r="F317" s="77"/>
    </row>
    <row r="318" spans="2:6" x14ac:dyDescent="0.25">
      <c r="B318" s="51" t="s">
        <v>23</v>
      </c>
      <c r="C318" s="52"/>
      <c r="D318" s="52"/>
      <c r="E318" s="52"/>
      <c r="F318" s="53"/>
    </row>
    <row r="319" spans="2:6" x14ac:dyDescent="0.25">
      <c r="B319" s="54"/>
      <c r="C319" s="55"/>
      <c r="D319" s="55"/>
      <c r="E319" s="55"/>
      <c r="F319" s="56"/>
    </row>
    <row r="320" spans="2:6" x14ac:dyDescent="0.25">
      <c r="B320" s="54"/>
      <c r="C320" s="55"/>
      <c r="D320" s="55"/>
      <c r="E320" s="55"/>
      <c r="F320" s="56"/>
    </row>
    <row r="321" spans="2:6" x14ac:dyDescent="0.25">
      <c r="B321" s="54"/>
      <c r="C321" s="55"/>
      <c r="D321" s="55"/>
      <c r="E321" s="55"/>
      <c r="F321" s="56"/>
    </row>
    <row r="322" spans="2:6" x14ac:dyDescent="0.25">
      <c r="B322" s="54"/>
      <c r="C322" s="55"/>
      <c r="D322" s="55"/>
      <c r="E322" s="55"/>
      <c r="F322" s="56"/>
    </row>
    <row r="323" spans="2:6" x14ac:dyDescent="0.25">
      <c r="B323" s="54"/>
      <c r="C323" s="55"/>
      <c r="D323" s="55"/>
      <c r="E323" s="55"/>
      <c r="F323" s="56"/>
    </row>
    <row r="324" spans="2:6" x14ac:dyDescent="0.25">
      <c r="B324" s="54"/>
      <c r="C324" s="55"/>
      <c r="D324" s="55"/>
      <c r="E324" s="55"/>
      <c r="F324" s="56"/>
    </row>
    <row r="325" spans="2:6" x14ac:dyDescent="0.25">
      <c r="B325" s="54"/>
      <c r="C325" s="55"/>
      <c r="D325" s="55"/>
      <c r="E325" s="55"/>
      <c r="F325" s="56"/>
    </row>
    <row r="326" spans="2:6" x14ac:dyDescent="0.25">
      <c r="B326" s="54"/>
      <c r="C326" s="55"/>
      <c r="D326" s="55"/>
      <c r="E326" s="55"/>
      <c r="F326" s="56"/>
    </row>
    <row r="327" spans="2:6" x14ac:dyDescent="0.25">
      <c r="B327" s="54"/>
      <c r="C327" s="55"/>
      <c r="D327" s="55"/>
      <c r="E327" s="55"/>
      <c r="F327" s="56"/>
    </row>
    <row r="328" spans="2:6" x14ac:dyDescent="0.25">
      <c r="B328" s="54"/>
      <c r="C328" s="55"/>
      <c r="D328" s="55"/>
      <c r="E328" s="55"/>
      <c r="F328" s="56"/>
    </row>
    <row r="329" spans="2:6" x14ac:dyDescent="0.25">
      <c r="B329" s="54"/>
      <c r="C329" s="55"/>
      <c r="D329" s="55"/>
      <c r="E329" s="55"/>
      <c r="F329" s="56"/>
    </row>
    <row r="330" spans="2:6" x14ac:dyDescent="0.25">
      <c r="B330" s="54"/>
      <c r="C330" s="55"/>
      <c r="D330" s="55"/>
      <c r="E330" s="55"/>
      <c r="F330" s="56"/>
    </row>
    <row r="331" spans="2:6" x14ac:dyDescent="0.25">
      <c r="B331" s="54"/>
      <c r="C331" s="55"/>
      <c r="D331" s="55"/>
      <c r="E331" s="55"/>
      <c r="F331" s="56"/>
    </row>
    <row r="332" spans="2:6" x14ac:dyDescent="0.25">
      <c r="B332" s="54"/>
      <c r="C332" s="55"/>
      <c r="D332" s="55"/>
      <c r="E332" s="55"/>
      <c r="F332" s="56"/>
    </row>
    <row r="333" spans="2:6" x14ac:dyDescent="0.25">
      <c r="B333" s="54"/>
      <c r="C333" s="55"/>
      <c r="D333" s="55"/>
      <c r="E333" s="55"/>
      <c r="F333" s="56"/>
    </row>
    <row r="334" spans="2:6" x14ac:dyDescent="0.25">
      <c r="B334" s="54"/>
      <c r="C334" s="55"/>
      <c r="D334" s="55"/>
      <c r="E334" s="55"/>
      <c r="F334" s="56"/>
    </row>
    <row r="335" spans="2:6" x14ac:dyDescent="0.25">
      <c r="B335" s="54"/>
      <c r="C335" s="55"/>
      <c r="D335" s="55"/>
      <c r="E335" s="55"/>
      <c r="F335" s="56"/>
    </row>
    <row r="336" spans="2:6" x14ac:dyDescent="0.25">
      <c r="B336" s="54"/>
      <c r="C336" s="55"/>
      <c r="D336" s="55"/>
      <c r="E336" s="55"/>
      <c r="F336" s="56"/>
    </row>
    <row r="337" spans="2:6" x14ac:dyDescent="0.25">
      <c r="B337" s="54"/>
      <c r="C337" s="55"/>
      <c r="D337" s="55"/>
      <c r="E337" s="55"/>
      <c r="F337" s="56"/>
    </row>
    <row r="338" spans="2:6" x14ac:dyDescent="0.25">
      <c r="B338" s="54"/>
      <c r="C338" s="55"/>
      <c r="D338" s="55"/>
      <c r="E338" s="55"/>
      <c r="F338" s="56"/>
    </row>
    <row r="339" spans="2:6" x14ac:dyDescent="0.25">
      <c r="B339" s="54"/>
      <c r="C339" s="55"/>
      <c r="D339" s="55"/>
      <c r="E339" s="55"/>
      <c r="F339" s="56"/>
    </row>
    <row r="340" spans="2:6" x14ac:dyDescent="0.25">
      <c r="B340" s="54"/>
      <c r="C340" s="55"/>
      <c r="D340" s="55"/>
      <c r="E340" s="55"/>
      <c r="F340" s="56"/>
    </row>
    <row r="341" spans="2:6" x14ac:dyDescent="0.25">
      <c r="B341" s="54"/>
      <c r="C341" s="55"/>
      <c r="D341" s="55"/>
      <c r="E341" s="55"/>
      <c r="F341" s="56"/>
    </row>
    <row r="342" spans="2:6" x14ac:dyDescent="0.25">
      <c r="B342" s="54"/>
      <c r="C342" s="55"/>
      <c r="D342" s="55"/>
      <c r="E342" s="55"/>
      <c r="F342" s="56"/>
    </row>
    <row r="343" spans="2:6" x14ac:dyDescent="0.25">
      <c r="B343" s="54"/>
      <c r="C343" s="55"/>
      <c r="D343" s="55"/>
      <c r="E343" s="55"/>
      <c r="F343" s="56"/>
    </row>
    <row r="344" spans="2:6" x14ac:dyDescent="0.25">
      <c r="B344" s="54"/>
      <c r="C344" s="55"/>
      <c r="D344" s="55"/>
      <c r="E344" s="55"/>
      <c r="F344" s="56"/>
    </row>
    <row r="345" spans="2:6" x14ac:dyDescent="0.25">
      <c r="B345" s="54"/>
      <c r="C345" s="55"/>
      <c r="D345" s="55"/>
      <c r="E345" s="55"/>
      <c r="F345" s="56"/>
    </row>
    <row r="346" spans="2:6" x14ac:dyDescent="0.25">
      <c r="B346" s="54"/>
      <c r="C346" s="55"/>
      <c r="D346" s="55"/>
      <c r="E346" s="55"/>
      <c r="F346" s="56"/>
    </row>
    <row r="347" spans="2:6" x14ac:dyDescent="0.25">
      <c r="B347" s="54"/>
      <c r="C347" s="55"/>
      <c r="D347" s="55"/>
      <c r="E347" s="55"/>
      <c r="F347" s="56"/>
    </row>
    <row r="348" spans="2:6" x14ac:dyDescent="0.25">
      <c r="B348" s="54"/>
      <c r="C348" s="55"/>
      <c r="D348" s="55"/>
      <c r="E348" s="55"/>
      <c r="F348" s="56"/>
    </row>
    <row r="349" spans="2:6" x14ac:dyDescent="0.25">
      <c r="B349" s="54"/>
      <c r="C349" s="55"/>
      <c r="D349" s="55"/>
      <c r="E349" s="55"/>
      <c r="F349" s="56"/>
    </row>
    <row r="350" spans="2:6" x14ac:dyDescent="0.25">
      <c r="B350" s="54"/>
      <c r="C350" s="55"/>
      <c r="D350" s="55"/>
      <c r="E350" s="55"/>
      <c r="F350" s="56"/>
    </row>
    <row r="351" spans="2:6" x14ac:dyDescent="0.25">
      <c r="B351" s="54"/>
      <c r="C351" s="55"/>
      <c r="D351" s="55"/>
      <c r="E351" s="55"/>
      <c r="F351" s="56"/>
    </row>
    <row r="352" spans="2:6" x14ac:dyDescent="0.25">
      <c r="B352" s="54"/>
      <c r="C352" s="55"/>
      <c r="D352" s="55"/>
      <c r="E352" s="55"/>
      <c r="F352" s="56"/>
    </row>
    <row r="353" spans="2:6" x14ac:dyDescent="0.25">
      <c r="B353" s="54"/>
      <c r="C353" s="55"/>
      <c r="D353" s="55"/>
      <c r="E353" s="55"/>
      <c r="F353" s="56"/>
    </row>
    <row r="354" spans="2:6" x14ac:dyDescent="0.25">
      <c r="B354" s="54"/>
      <c r="C354" s="55"/>
      <c r="D354" s="55"/>
      <c r="E354" s="55"/>
      <c r="F354" s="56"/>
    </row>
    <row r="355" spans="2:6" x14ac:dyDescent="0.25">
      <c r="B355" s="54"/>
      <c r="C355" s="55"/>
      <c r="D355" s="55"/>
      <c r="E355" s="55"/>
      <c r="F355" s="56"/>
    </row>
    <row r="356" spans="2:6" x14ac:dyDescent="0.25">
      <c r="B356" s="54"/>
      <c r="C356" s="55"/>
      <c r="D356" s="55"/>
      <c r="E356" s="55"/>
      <c r="F356" s="56"/>
    </row>
    <row r="357" spans="2:6" x14ac:dyDescent="0.25">
      <c r="B357" s="54"/>
      <c r="C357" s="55"/>
      <c r="D357" s="55"/>
      <c r="E357" s="55"/>
      <c r="F357" s="56"/>
    </row>
    <row r="358" spans="2:6" ht="15.75" thickBot="1" x14ac:dyDescent="0.3">
      <c r="B358" s="57"/>
      <c r="C358" s="58"/>
      <c r="D358" s="58"/>
      <c r="E358" s="58"/>
      <c r="F358" s="59"/>
    </row>
    <row r="360" spans="2:6" ht="15.75" thickBot="1" x14ac:dyDescent="0.3"/>
    <row r="361" spans="2:6" ht="34.5" thickBot="1" x14ac:dyDescent="0.55000000000000004">
      <c r="B361" s="5"/>
      <c r="C361" s="6" t="s">
        <v>0</v>
      </c>
      <c r="D361" s="46">
        <v>30000121846</v>
      </c>
      <c r="E361" s="7" t="s">
        <v>1</v>
      </c>
      <c r="F361" s="47" t="s">
        <v>25</v>
      </c>
    </row>
    <row r="362" spans="2:6" ht="21.75" thickBot="1" x14ac:dyDescent="0.4">
      <c r="B362" s="8"/>
      <c r="C362" s="9" t="s">
        <v>3</v>
      </c>
      <c r="D362" s="48">
        <v>43590</v>
      </c>
      <c r="E362" s="7" t="s">
        <v>4</v>
      </c>
      <c r="F362" s="49"/>
    </row>
    <row r="363" spans="2:6" ht="21.75" thickBot="1" x14ac:dyDescent="0.4">
      <c r="B363" s="8" t="s">
        <v>5</v>
      </c>
      <c r="C363" s="60" t="s">
        <v>6</v>
      </c>
      <c r="D363" s="60"/>
      <c r="E363" s="61" t="s">
        <v>42</v>
      </c>
      <c r="F363" s="62"/>
    </row>
    <row r="364" spans="2:6" ht="24" thickBot="1" x14ac:dyDescent="0.4">
      <c r="B364" s="10"/>
      <c r="C364" s="60" t="s">
        <v>7</v>
      </c>
      <c r="D364" s="60"/>
      <c r="E364" s="61" t="s">
        <v>27</v>
      </c>
      <c r="F364" s="62"/>
    </row>
    <row r="365" spans="2:6" ht="24" thickBot="1" x14ac:dyDescent="0.4">
      <c r="B365" s="10"/>
      <c r="C365" s="60" t="s">
        <v>8</v>
      </c>
      <c r="D365" s="60"/>
      <c r="E365" s="61" t="s">
        <v>28</v>
      </c>
      <c r="F365" s="62"/>
    </row>
    <row r="366" spans="2:6" ht="21" x14ac:dyDescent="0.25">
      <c r="B366" s="11"/>
      <c r="C366" s="60" t="s">
        <v>9</v>
      </c>
      <c r="D366" s="60"/>
      <c r="E366" s="63" t="s">
        <v>48</v>
      </c>
      <c r="F366" s="64"/>
    </row>
    <row r="367" spans="2:6" ht="21" x14ac:dyDescent="0.25">
      <c r="B367" s="11"/>
      <c r="C367" s="50"/>
      <c r="D367" s="50"/>
      <c r="E367" s="65"/>
      <c r="F367" s="66"/>
    </row>
    <row r="368" spans="2:6" ht="21" x14ac:dyDescent="0.25">
      <c r="B368" s="11"/>
      <c r="C368" s="50"/>
      <c r="D368" s="50"/>
      <c r="E368" s="65"/>
      <c r="F368" s="66"/>
    </row>
    <row r="369" spans="2:6" ht="21.75" thickBot="1" x14ac:dyDescent="0.3">
      <c r="B369" s="11"/>
      <c r="C369" s="13"/>
      <c r="D369" s="13"/>
      <c r="E369" s="67"/>
      <c r="F369" s="68"/>
    </row>
    <row r="370" spans="2:6" ht="21.75" thickBot="1" x14ac:dyDescent="0.3">
      <c r="B370" s="14"/>
      <c r="C370" s="15"/>
      <c r="D370" s="16"/>
      <c r="E370" s="16"/>
      <c r="F370" s="17"/>
    </row>
    <row r="371" spans="2:6" ht="27" thickBot="1" x14ac:dyDescent="0.3">
      <c r="B371" s="18" t="s">
        <v>10</v>
      </c>
      <c r="C371" s="19" t="s">
        <v>11</v>
      </c>
      <c r="D371" s="19" t="s">
        <v>12</v>
      </c>
      <c r="E371" s="19" t="s">
        <v>13</v>
      </c>
      <c r="F371" s="20" t="s">
        <v>14</v>
      </c>
    </row>
    <row r="372" spans="2:6" ht="21.75" thickBot="1" x14ac:dyDescent="0.3">
      <c r="B372" s="21" t="s">
        <v>15</v>
      </c>
      <c r="C372" s="22"/>
      <c r="D372" s="23"/>
      <c r="E372" s="24"/>
      <c r="F372" s="25"/>
    </row>
    <row r="373" spans="2:6" ht="21" x14ac:dyDescent="0.25">
      <c r="B373" s="26" t="s">
        <v>16</v>
      </c>
      <c r="C373" s="27" t="s">
        <v>17</v>
      </c>
      <c r="D373" s="27" t="s">
        <v>17</v>
      </c>
      <c r="E373" s="27">
        <f ca="1">IF(Tareas935678910111213144243444546[[#This Row],[ADJUNTADO ]]="SI",2,IF(Tareas935678910111213144243444546[[#This Row],[ADJUNTADO ]]="no",0,IF(OR(AND(Tareas935678910111213144243444546[[#This Row],[NECESARIO ]]&lt;=TODAY(),Tareas935678910111213144243444546[[#This Row],[NECESARIO ]]&lt;FechaDeVencimiento),Tareas935678910111213144243444546[[#This Row],[ADJUNTADO ]]="Pendiente"),1,"")))</f>
        <v>2</v>
      </c>
      <c r="F373" s="28"/>
    </row>
    <row r="374" spans="2:6" ht="21.75" thickBot="1" x14ac:dyDescent="0.3">
      <c r="B374" s="31" t="s">
        <v>22</v>
      </c>
      <c r="C374" s="27" t="s">
        <v>17</v>
      </c>
      <c r="D374" s="32" t="s">
        <v>17</v>
      </c>
      <c r="E374" s="34">
        <f ca="1">IF(Tareas935678910111213144243444546[[#This Row],[ADJUNTADO ]]="SI",2,IF(Tareas935678910111213144243444546[[#This Row],[ADJUNTADO ]]="no",0,IF(OR(AND(Tareas935678910111213144243444546[[#This Row],[NECESARIO ]]&lt;=TODAY(),Tareas935678910111213144243444546[[#This Row],[NECESARIO ]]&lt;FechaDeVencimiento),Tareas935678910111213144243444546[[#This Row],[ADJUNTADO ]]="Pendiente"),1,"")))</f>
        <v>2</v>
      </c>
      <c r="F374" s="35" t="s">
        <v>24</v>
      </c>
    </row>
    <row r="375" spans="2:6" ht="21.75" thickBot="1" x14ac:dyDescent="0.3">
      <c r="B375" s="37" t="s">
        <v>18</v>
      </c>
      <c r="C375" s="38"/>
      <c r="D375" s="39"/>
      <c r="E375" s="40"/>
      <c r="F375" s="41"/>
    </row>
    <row r="376" spans="2:6" ht="21" x14ac:dyDescent="0.25">
      <c r="B376" s="42" t="s">
        <v>30</v>
      </c>
      <c r="C376" s="27" t="s">
        <v>17</v>
      </c>
      <c r="D376" s="30" t="s">
        <v>17</v>
      </c>
      <c r="E376" s="27">
        <f ca="1">IF(Tareas935678910111213144243444546[[#This Row],[ADJUNTADO ]]="SI",2,IF(Tareas935678910111213144243444546[[#This Row],[ADJUNTADO ]]="no",0,IF(OR(AND(Tareas935678910111213144243444546[[#This Row],[NECESARIO ]]&lt;=TODAY(),Tareas935678910111213144243444546[[#This Row],[NECESARIO ]]&lt;FechaDeVencimiento),Tareas935678910111213144243444546[[#This Row],[ADJUNTADO ]]="Pendiente"),1,"")))</f>
        <v>2</v>
      </c>
      <c r="F376" s="42" t="s">
        <v>49</v>
      </c>
    </row>
    <row r="377" spans="2:6" ht="21" x14ac:dyDescent="0.25">
      <c r="B377" s="29" t="s">
        <v>19</v>
      </c>
      <c r="C377" s="30" t="s">
        <v>17</v>
      </c>
      <c r="D377" s="30" t="s">
        <v>17</v>
      </c>
      <c r="E377" s="33">
        <f ca="1">IF(Tareas935678910111213144243444546[[#This Row],[ADJUNTADO ]]="SI",2,IF(Tareas935678910111213144243444546[[#This Row],[ADJUNTADO ]]="no",0,IF(OR(AND(Tareas935678910111213144243444546[[#This Row],[NECESARIO ]]&lt;=TODAY(),Tareas935678910111213144243444546[[#This Row],[NECESARIO ]]&lt;FechaDeVencimiento),Tareas935678910111213144243444546[[#This Row],[ADJUNTADO ]]="Pendiente"),1,"")))</f>
        <v>2</v>
      </c>
      <c r="F377" s="42"/>
    </row>
    <row r="378" spans="2:6" ht="21" x14ac:dyDescent="0.25">
      <c r="B378" s="43" t="s">
        <v>20</v>
      </c>
      <c r="C378" s="30" t="s">
        <v>17</v>
      </c>
      <c r="D378" s="30" t="s">
        <v>17</v>
      </c>
      <c r="E378" s="33">
        <f ca="1">IF(Tareas935678910111213144243444546[[#This Row],[ADJUNTADO ]]="SI",2,IF(Tareas935678910111213144243444546[[#This Row],[ADJUNTADO ]]="no",0,IF(OR(AND(Tareas935678910111213144243444546[[#This Row],[NECESARIO ]]&lt;=TODAY(),Tareas935678910111213144243444546[[#This Row],[NECESARIO ]]&lt;FechaDeVencimiento),Tareas935678910111213144243444546[[#This Row],[ADJUNTADO ]]="Pendiente"),1,"")))</f>
        <v>2</v>
      </c>
      <c r="F378" s="42"/>
    </row>
    <row r="379" spans="2:6" ht="21.75" thickBot="1" x14ac:dyDescent="0.3">
      <c r="B379" s="43" t="s">
        <v>21</v>
      </c>
      <c r="C379" s="36" t="s">
        <v>17</v>
      </c>
      <c r="D379" s="32" t="s">
        <v>17</v>
      </c>
      <c r="E379" s="33">
        <f ca="1">IF(Tareas935678910111213144243444546[[#This Row],[ADJUNTADO ]]="SI",2,IF(Tareas935678910111213144243444546[[#This Row],[ADJUNTADO ]]="no",0,IF(OR(AND(Tareas935678910111213144243444546[[#This Row],[NECESARIO ]]&lt;=TODAY(),Tareas935678910111213144243444546[[#This Row],[NECESARIO ]]&lt;FechaDeVencimiento),Tareas935678910111213144243444546[[#This Row],[ADJUNTADO ]]="Pendiente"),1,"")))</f>
        <v>2</v>
      </c>
      <c r="F379" s="44"/>
    </row>
    <row r="380" spans="2:6" x14ac:dyDescent="0.25">
      <c r="B380" s="69" t="s">
        <v>50</v>
      </c>
      <c r="C380" s="70"/>
      <c r="D380" s="70"/>
      <c r="E380" s="70"/>
      <c r="F380" s="71"/>
    </row>
    <row r="381" spans="2:6" x14ac:dyDescent="0.25">
      <c r="B381" s="72"/>
      <c r="C381" s="73"/>
      <c r="D381" s="73"/>
      <c r="E381" s="73"/>
      <c r="F381" s="74"/>
    </row>
    <row r="382" spans="2:6" x14ac:dyDescent="0.25">
      <c r="B382" s="72"/>
      <c r="C382" s="73"/>
      <c r="D382" s="73"/>
      <c r="E382" s="73"/>
      <c r="F382" s="74"/>
    </row>
    <row r="383" spans="2:6" x14ac:dyDescent="0.25">
      <c r="B383" s="72"/>
      <c r="C383" s="73"/>
      <c r="D383" s="73"/>
      <c r="E383" s="73"/>
      <c r="F383" s="74"/>
    </row>
    <row r="384" spans="2:6" x14ac:dyDescent="0.25">
      <c r="B384" s="72"/>
      <c r="C384" s="73"/>
      <c r="D384" s="73"/>
      <c r="E384" s="73"/>
      <c r="F384" s="74"/>
    </row>
    <row r="385" spans="2:6" x14ac:dyDescent="0.25">
      <c r="B385" s="72"/>
      <c r="C385" s="73"/>
      <c r="D385" s="73"/>
      <c r="E385" s="73"/>
      <c r="F385" s="74"/>
    </row>
    <row r="386" spans="2:6" x14ac:dyDescent="0.25">
      <c r="B386" s="72"/>
      <c r="C386" s="73"/>
      <c r="D386" s="73"/>
      <c r="E386" s="73"/>
      <c r="F386" s="74"/>
    </row>
    <row r="387" spans="2:6" x14ac:dyDescent="0.25">
      <c r="B387" s="72"/>
      <c r="C387" s="73"/>
      <c r="D387" s="73"/>
      <c r="E387" s="73"/>
      <c r="F387" s="74"/>
    </row>
    <row r="388" spans="2:6" x14ac:dyDescent="0.25">
      <c r="B388" s="72"/>
      <c r="C388" s="73"/>
      <c r="D388" s="73"/>
      <c r="E388" s="73"/>
      <c r="F388" s="74"/>
    </row>
    <row r="389" spans="2:6" ht="15.75" thickBot="1" x14ac:dyDescent="0.3">
      <c r="B389" s="75"/>
      <c r="C389" s="76"/>
      <c r="D389" s="76"/>
      <c r="E389" s="76"/>
      <c r="F389" s="77"/>
    </row>
    <row r="390" spans="2:6" x14ac:dyDescent="0.25">
      <c r="B390" s="51" t="s">
        <v>23</v>
      </c>
      <c r="C390" s="52"/>
      <c r="D390" s="52"/>
      <c r="E390" s="52"/>
      <c r="F390" s="53"/>
    </row>
    <row r="391" spans="2:6" x14ac:dyDescent="0.25">
      <c r="B391" s="54"/>
      <c r="C391" s="55"/>
      <c r="D391" s="55"/>
      <c r="E391" s="55"/>
      <c r="F391" s="56"/>
    </row>
    <row r="392" spans="2:6" x14ac:dyDescent="0.25">
      <c r="B392" s="54"/>
      <c r="C392" s="55"/>
      <c r="D392" s="55"/>
      <c r="E392" s="55"/>
      <c r="F392" s="56"/>
    </row>
    <row r="393" spans="2:6" x14ac:dyDescent="0.25">
      <c r="B393" s="54"/>
      <c r="C393" s="55"/>
      <c r="D393" s="55"/>
      <c r="E393" s="55"/>
      <c r="F393" s="56"/>
    </row>
    <row r="394" spans="2:6" x14ac:dyDescent="0.25">
      <c r="B394" s="54"/>
      <c r="C394" s="55"/>
      <c r="D394" s="55"/>
      <c r="E394" s="55"/>
      <c r="F394" s="56"/>
    </row>
    <row r="395" spans="2:6" x14ac:dyDescent="0.25">
      <c r="B395" s="54"/>
      <c r="C395" s="55"/>
      <c r="D395" s="55"/>
      <c r="E395" s="55"/>
      <c r="F395" s="56"/>
    </row>
    <row r="396" spans="2:6" x14ac:dyDescent="0.25">
      <c r="B396" s="54"/>
      <c r="C396" s="55"/>
      <c r="D396" s="55"/>
      <c r="E396" s="55"/>
      <c r="F396" s="56"/>
    </row>
    <row r="397" spans="2:6" x14ac:dyDescent="0.25">
      <c r="B397" s="54"/>
      <c r="C397" s="55"/>
      <c r="D397" s="55"/>
      <c r="E397" s="55"/>
      <c r="F397" s="56"/>
    </row>
    <row r="398" spans="2:6" x14ac:dyDescent="0.25">
      <c r="B398" s="54"/>
      <c r="C398" s="55"/>
      <c r="D398" s="55"/>
      <c r="E398" s="55"/>
      <c r="F398" s="56"/>
    </row>
    <row r="399" spans="2:6" x14ac:dyDescent="0.25">
      <c r="B399" s="54"/>
      <c r="C399" s="55"/>
      <c r="D399" s="55"/>
      <c r="E399" s="55"/>
      <c r="F399" s="56"/>
    </row>
    <row r="400" spans="2:6" x14ac:dyDescent="0.25">
      <c r="B400" s="54"/>
      <c r="C400" s="55"/>
      <c r="D400" s="55"/>
      <c r="E400" s="55"/>
      <c r="F400" s="56"/>
    </row>
    <row r="401" spans="2:6" x14ac:dyDescent="0.25">
      <c r="B401" s="54"/>
      <c r="C401" s="55"/>
      <c r="D401" s="55"/>
      <c r="E401" s="55"/>
      <c r="F401" s="56"/>
    </row>
    <row r="402" spans="2:6" x14ac:dyDescent="0.25">
      <c r="B402" s="54"/>
      <c r="C402" s="55"/>
      <c r="D402" s="55"/>
      <c r="E402" s="55"/>
      <c r="F402" s="56"/>
    </row>
    <row r="403" spans="2:6" x14ac:dyDescent="0.25">
      <c r="B403" s="54"/>
      <c r="C403" s="55"/>
      <c r="D403" s="55"/>
      <c r="E403" s="55"/>
      <c r="F403" s="56"/>
    </row>
    <row r="404" spans="2:6" x14ac:dyDescent="0.25">
      <c r="B404" s="54"/>
      <c r="C404" s="55"/>
      <c r="D404" s="55"/>
      <c r="E404" s="55"/>
      <c r="F404" s="56"/>
    </row>
    <row r="405" spans="2:6" x14ac:dyDescent="0.25">
      <c r="B405" s="54"/>
      <c r="C405" s="55"/>
      <c r="D405" s="55"/>
      <c r="E405" s="55"/>
      <c r="F405" s="56"/>
    </row>
    <row r="406" spans="2:6" x14ac:dyDescent="0.25">
      <c r="B406" s="54"/>
      <c r="C406" s="55"/>
      <c r="D406" s="55"/>
      <c r="E406" s="55"/>
      <c r="F406" s="56"/>
    </row>
    <row r="407" spans="2:6" x14ac:dyDescent="0.25">
      <c r="B407" s="54"/>
      <c r="C407" s="55"/>
      <c r="D407" s="55"/>
      <c r="E407" s="55"/>
      <c r="F407" s="56"/>
    </row>
    <row r="408" spans="2:6" x14ac:dyDescent="0.25">
      <c r="B408" s="54"/>
      <c r="C408" s="55"/>
      <c r="D408" s="55"/>
      <c r="E408" s="55"/>
      <c r="F408" s="56"/>
    </row>
    <row r="409" spans="2:6" x14ac:dyDescent="0.25">
      <c r="B409" s="54"/>
      <c r="C409" s="55"/>
      <c r="D409" s="55"/>
      <c r="E409" s="55"/>
      <c r="F409" s="56"/>
    </row>
    <row r="410" spans="2:6" x14ac:dyDescent="0.25">
      <c r="B410" s="54"/>
      <c r="C410" s="55"/>
      <c r="D410" s="55"/>
      <c r="E410" s="55"/>
      <c r="F410" s="56"/>
    </row>
    <row r="411" spans="2:6" x14ac:dyDescent="0.25">
      <c r="B411" s="54"/>
      <c r="C411" s="55"/>
      <c r="D411" s="55"/>
      <c r="E411" s="55"/>
      <c r="F411" s="56"/>
    </row>
    <row r="412" spans="2:6" x14ac:dyDescent="0.25">
      <c r="B412" s="54"/>
      <c r="C412" s="55"/>
      <c r="D412" s="55"/>
      <c r="E412" s="55"/>
      <c r="F412" s="56"/>
    </row>
    <row r="413" spans="2:6" x14ac:dyDescent="0.25">
      <c r="B413" s="54"/>
      <c r="C413" s="55"/>
      <c r="D413" s="55"/>
      <c r="E413" s="55"/>
      <c r="F413" s="56"/>
    </row>
    <row r="414" spans="2:6" x14ac:dyDescent="0.25">
      <c r="B414" s="54"/>
      <c r="C414" s="55"/>
      <c r="D414" s="55"/>
      <c r="E414" s="55"/>
      <c r="F414" s="56"/>
    </row>
    <row r="415" spans="2:6" x14ac:dyDescent="0.25">
      <c r="B415" s="54"/>
      <c r="C415" s="55"/>
      <c r="D415" s="55"/>
      <c r="E415" s="55"/>
      <c r="F415" s="56"/>
    </row>
    <row r="416" spans="2:6" x14ac:dyDescent="0.25">
      <c r="B416" s="54"/>
      <c r="C416" s="55"/>
      <c r="D416" s="55"/>
      <c r="E416" s="55"/>
      <c r="F416" s="56"/>
    </row>
    <row r="417" spans="2:6" x14ac:dyDescent="0.25">
      <c r="B417" s="54"/>
      <c r="C417" s="55"/>
      <c r="D417" s="55"/>
      <c r="E417" s="55"/>
      <c r="F417" s="56"/>
    </row>
    <row r="418" spans="2:6" x14ac:dyDescent="0.25">
      <c r="B418" s="54"/>
      <c r="C418" s="55"/>
      <c r="D418" s="55"/>
      <c r="E418" s="55"/>
      <c r="F418" s="56"/>
    </row>
    <row r="419" spans="2:6" x14ac:dyDescent="0.25">
      <c r="B419" s="54"/>
      <c r="C419" s="55"/>
      <c r="D419" s="55"/>
      <c r="E419" s="55"/>
      <c r="F419" s="56"/>
    </row>
    <row r="420" spans="2:6" x14ac:dyDescent="0.25">
      <c r="B420" s="54"/>
      <c r="C420" s="55"/>
      <c r="D420" s="55"/>
      <c r="E420" s="55"/>
      <c r="F420" s="56"/>
    </row>
    <row r="421" spans="2:6" x14ac:dyDescent="0.25">
      <c r="B421" s="54"/>
      <c r="C421" s="55"/>
      <c r="D421" s="55"/>
      <c r="E421" s="55"/>
      <c r="F421" s="56"/>
    </row>
    <row r="422" spans="2:6" x14ac:dyDescent="0.25">
      <c r="B422" s="54"/>
      <c r="C422" s="55"/>
      <c r="D422" s="55"/>
      <c r="E422" s="55"/>
      <c r="F422" s="56"/>
    </row>
    <row r="423" spans="2:6" x14ac:dyDescent="0.25">
      <c r="B423" s="54"/>
      <c r="C423" s="55"/>
      <c r="D423" s="55"/>
      <c r="E423" s="55"/>
      <c r="F423" s="56"/>
    </row>
    <row r="424" spans="2:6" x14ac:dyDescent="0.25">
      <c r="B424" s="54"/>
      <c r="C424" s="55"/>
      <c r="D424" s="55"/>
      <c r="E424" s="55"/>
      <c r="F424" s="56"/>
    </row>
    <row r="425" spans="2:6" x14ac:dyDescent="0.25">
      <c r="B425" s="54"/>
      <c r="C425" s="55"/>
      <c r="D425" s="55"/>
      <c r="E425" s="55"/>
      <c r="F425" s="56"/>
    </row>
    <row r="426" spans="2:6" x14ac:dyDescent="0.25">
      <c r="B426" s="54"/>
      <c r="C426" s="55"/>
      <c r="D426" s="55"/>
      <c r="E426" s="55"/>
      <c r="F426" s="56"/>
    </row>
    <row r="427" spans="2:6" x14ac:dyDescent="0.25">
      <c r="B427" s="54"/>
      <c r="C427" s="55"/>
      <c r="D427" s="55"/>
      <c r="E427" s="55"/>
      <c r="F427" s="56"/>
    </row>
    <row r="428" spans="2:6" x14ac:dyDescent="0.25">
      <c r="B428" s="54"/>
      <c r="C428" s="55"/>
      <c r="D428" s="55"/>
      <c r="E428" s="55"/>
      <c r="F428" s="56"/>
    </row>
    <row r="429" spans="2:6" x14ac:dyDescent="0.25">
      <c r="B429" s="54"/>
      <c r="C429" s="55"/>
      <c r="D429" s="55"/>
      <c r="E429" s="55"/>
      <c r="F429" s="56"/>
    </row>
    <row r="430" spans="2:6" ht="15.75" thickBot="1" x14ac:dyDescent="0.3">
      <c r="B430" s="57"/>
      <c r="C430" s="58"/>
      <c r="D430" s="58"/>
      <c r="E430" s="58"/>
      <c r="F430" s="59"/>
    </row>
  </sheetData>
  <mergeCells count="60">
    <mergeCell ref="B31:F71"/>
    <mergeCell ref="C7:D7"/>
    <mergeCell ref="E7:F10"/>
    <mergeCell ref="B21:F30"/>
    <mergeCell ref="C4:D4"/>
    <mergeCell ref="E4:F4"/>
    <mergeCell ref="C5:D5"/>
    <mergeCell ref="E5:F5"/>
    <mergeCell ref="C6:D6"/>
    <mergeCell ref="E6:F6"/>
    <mergeCell ref="C76:D76"/>
    <mergeCell ref="E76:F76"/>
    <mergeCell ref="C77:D77"/>
    <mergeCell ref="E77:F77"/>
    <mergeCell ref="C78:D78"/>
    <mergeCell ref="E78:F78"/>
    <mergeCell ref="C79:D79"/>
    <mergeCell ref="E79:F82"/>
    <mergeCell ref="B93:F102"/>
    <mergeCell ref="B103:F143"/>
    <mergeCell ref="C147:D147"/>
    <mergeCell ref="E147:F147"/>
    <mergeCell ref="C148:D148"/>
    <mergeCell ref="E148:F148"/>
    <mergeCell ref="C149:D149"/>
    <mergeCell ref="E149:F149"/>
    <mergeCell ref="C150:D150"/>
    <mergeCell ref="E150:F153"/>
    <mergeCell ref="B164:F173"/>
    <mergeCell ref="B174:F214"/>
    <mergeCell ref="C219:D219"/>
    <mergeCell ref="E219:F219"/>
    <mergeCell ref="C220:D220"/>
    <mergeCell ref="E220:F220"/>
    <mergeCell ref="C221:D221"/>
    <mergeCell ref="E221:F221"/>
    <mergeCell ref="C222:D222"/>
    <mergeCell ref="E222:F225"/>
    <mergeCell ref="B236:F245"/>
    <mergeCell ref="B246:F286"/>
    <mergeCell ref="C291:D291"/>
    <mergeCell ref="E291:F291"/>
    <mergeCell ref="C292:D292"/>
    <mergeCell ref="E292:F292"/>
    <mergeCell ref="C293:D293"/>
    <mergeCell ref="E293:F293"/>
    <mergeCell ref="C294:D294"/>
    <mergeCell ref="E294:F297"/>
    <mergeCell ref="B308:F317"/>
    <mergeCell ref="B318:F358"/>
    <mergeCell ref="C363:D363"/>
    <mergeCell ref="E363:F363"/>
    <mergeCell ref="C364:D364"/>
    <mergeCell ref="E364:F364"/>
    <mergeCell ref="B390:F430"/>
    <mergeCell ref="C365:D365"/>
    <mergeCell ref="E365:F365"/>
    <mergeCell ref="C366:D366"/>
    <mergeCell ref="E366:F369"/>
    <mergeCell ref="B380:F389"/>
  </mergeCells>
  <conditionalFormatting sqref="E15 E17 E19:E20">
    <cfRule type="expression" dxfId="65" priority="37">
      <formula>$E15&lt;&gt;""</formula>
    </cfRule>
  </conditionalFormatting>
  <conditionalFormatting sqref="E14">
    <cfRule type="expression" dxfId="64" priority="38">
      <formula>$E14&lt;&gt;""</formula>
    </cfRule>
  </conditionalFormatting>
  <conditionalFormatting sqref="E18">
    <cfRule type="expression" dxfId="63" priority="31">
      <formula>$E18&lt;&gt;""</formula>
    </cfRule>
  </conditionalFormatting>
  <conditionalFormatting sqref="E87 E89 E91:E92">
    <cfRule type="expression" dxfId="62" priority="27">
      <formula>$E87&lt;&gt;""</formula>
    </cfRule>
  </conditionalFormatting>
  <conditionalFormatting sqref="E86">
    <cfRule type="expression" dxfId="61" priority="28">
      <formula>$E86&lt;&gt;""</formula>
    </cfRule>
  </conditionalFormatting>
  <conditionalFormatting sqref="E90">
    <cfRule type="expression" dxfId="60" priority="25">
      <formula>$E90&lt;&gt;""</formula>
    </cfRule>
  </conditionalFormatting>
  <conditionalFormatting sqref="E158 E160 E162:E163">
    <cfRule type="expression" dxfId="59" priority="21">
      <formula>$E158&lt;&gt;""</formula>
    </cfRule>
  </conditionalFormatting>
  <conditionalFormatting sqref="E157">
    <cfRule type="expression" dxfId="58" priority="22">
      <formula>$E157&lt;&gt;""</formula>
    </cfRule>
  </conditionalFormatting>
  <conditionalFormatting sqref="E161">
    <cfRule type="expression" dxfId="57" priority="19">
      <formula>$E161&lt;&gt;""</formula>
    </cfRule>
  </conditionalFormatting>
  <conditionalFormatting sqref="E230 E232 E234:E235">
    <cfRule type="expression" dxfId="56" priority="15">
      <formula>$E230&lt;&gt;""</formula>
    </cfRule>
  </conditionalFormatting>
  <conditionalFormatting sqref="E229">
    <cfRule type="expression" dxfId="55" priority="16">
      <formula>$E229&lt;&gt;""</formula>
    </cfRule>
  </conditionalFormatting>
  <conditionalFormatting sqref="E233">
    <cfRule type="expression" dxfId="54" priority="13">
      <formula>$E233&lt;&gt;""</formula>
    </cfRule>
  </conditionalFormatting>
  <conditionalFormatting sqref="E302 E304 E306:E307">
    <cfRule type="expression" dxfId="53" priority="9">
      <formula>$E302&lt;&gt;""</formula>
    </cfRule>
  </conditionalFormatting>
  <conditionalFormatting sqref="E301">
    <cfRule type="expression" dxfId="52" priority="10">
      <formula>$E301&lt;&gt;""</formula>
    </cfRule>
  </conditionalFormatting>
  <conditionalFormatting sqref="E305">
    <cfRule type="expression" dxfId="51" priority="7">
      <formula>$E305&lt;&gt;""</formula>
    </cfRule>
  </conditionalFormatting>
  <conditionalFormatting sqref="E374 E376 E378:E379">
    <cfRule type="expression" dxfId="50" priority="3">
      <formula>$E374&lt;&gt;""</formula>
    </cfRule>
  </conditionalFormatting>
  <conditionalFormatting sqref="E373">
    <cfRule type="expression" dxfId="49" priority="4">
      <formula>$E373&lt;&gt;""</formula>
    </cfRule>
  </conditionalFormatting>
  <conditionalFormatting sqref="E377">
    <cfRule type="expression" dxfId="48" priority="1">
      <formula>$E377&lt;&gt;""</formula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" id="{A3D0A77D-8ADB-40C9-A18B-889EFCDBC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E19:E20</xm:sqref>
        </x14:conditionalFormatting>
        <x14:conditionalFormatting xmlns:xm="http://schemas.microsoft.com/office/excel/2006/main">
          <x14:cfRule type="iconSet" priority="43" id="{35CDC9E4-A70C-4EE6-8BD1-6D673F799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E17 E14:E15</xm:sqref>
        </x14:conditionalFormatting>
        <x14:conditionalFormatting xmlns:xm="http://schemas.microsoft.com/office/excel/2006/main">
          <x14:cfRule type="iconSet" priority="32" id="{1E7B55B0-B53F-46E6-AA96-51C54B3F8F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E18</xm:sqref>
        </x14:conditionalFormatting>
        <x14:conditionalFormatting xmlns:xm="http://schemas.microsoft.com/office/excel/2006/main">
          <x14:cfRule type="iconSet" priority="29" id="{6ADF6733-E09B-47B9-BC41-115E39A52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E91:E92</xm:sqref>
        </x14:conditionalFormatting>
        <x14:conditionalFormatting xmlns:xm="http://schemas.microsoft.com/office/excel/2006/main">
          <x14:cfRule type="iconSet" priority="30" id="{B8C825D1-F871-4172-B739-263CBB2DEF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E89 E86:E87</xm:sqref>
        </x14:conditionalFormatting>
        <x14:conditionalFormatting xmlns:xm="http://schemas.microsoft.com/office/excel/2006/main">
          <x14:cfRule type="iconSet" priority="26" id="{02577F1E-D9F5-49AE-97C1-4152ACE74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E90</xm:sqref>
        </x14:conditionalFormatting>
        <x14:conditionalFormatting xmlns:xm="http://schemas.microsoft.com/office/excel/2006/main">
          <x14:cfRule type="iconSet" priority="23" id="{0D4CD9F0-6043-4A86-AB33-EDEF74802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E162:E163</xm:sqref>
        </x14:conditionalFormatting>
        <x14:conditionalFormatting xmlns:xm="http://schemas.microsoft.com/office/excel/2006/main">
          <x14:cfRule type="iconSet" priority="24" id="{2BEF71E4-C31C-4880-8BF6-11ACAEFA0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E160 E157:E158</xm:sqref>
        </x14:conditionalFormatting>
        <x14:conditionalFormatting xmlns:xm="http://schemas.microsoft.com/office/excel/2006/main">
          <x14:cfRule type="iconSet" priority="20" id="{CA50C223-0920-4954-97D6-244347F73D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E161</xm:sqref>
        </x14:conditionalFormatting>
        <x14:conditionalFormatting xmlns:xm="http://schemas.microsoft.com/office/excel/2006/main">
          <x14:cfRule type="iconSet" priority="17" id="{3FF2C635-9C28-4495-8F72-B3161AF10A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E234:E235</xm:sqref>
        </x14:conditionalFormatting>
        <x14:conditionalFormatting xmlns:xm="http://schemas.microsoft.com/office/excel/2006/main">
          <x14:cfRule type="iconSet" priority="18" id="{E7B50941-1C44-40E7-9523-268C7C7A35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E232 E229:E230</xm:sqref>
        </x14:conditionalFormatting>
        <x14:conditionalFormatting xmlns:xm="http://schemas.microsoft.com/office/excel/2006/main">
          <x14:cfRule type="iconSet" priority="14" id="{1E07DE91-1FC8-41B3-A2E9-8C55563E5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E233</xm:sqref>
        </x14:conditionalFormatting>
        <x14:conditionalFormatting xmlns:xm="http://schemas.microsoft.com/office/excel/2006/main">
          <x14:cfRule type="iconSet" priority="11" id="{538BDFA9-D7C4-47C6-A63C-E4C97460E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E306:E307</xm:sqref>
        </x14:conditionalFormatting>
        <x14:conditionalFormatting xmlns:xm="http://schemas.microsoft.com/office/excel/2006/main">
          <x14:cfRule type="iconSet" priority="12" id="{6EBB7B1E-8B27-4E3F-AAB9-632D6155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E304 E301:E302</xm:sqref>
        </x14:conditionalFormatting>
        <x14:conditionalFormatting xmlns:xm="http://schemas.microsoft.com/office/excel/2006/main">
          <x14:cfRule type="iconSet" priority="8" id="{83A15379-D79B-4F0B-A2FA-E68F33A4B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E305</xm:sqref>
        </x14:conditionalFormatting>
        <x14:conditionalFormatting xmlns:xm="http://schemas.microsoft.com/office/excel/2006/main">
          <x14:cfRule type="iconSet" priority="5" id="{643229B3-6491-4613-9CA0-3E892E9925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E378:E379</xm:sqref>
        </x14:conditionalFormatting>
        <x14:conditionalFormatting xmlns:xm="http://schemas.microsoft.com/office/excel/2006/main">
          <x14:cfRule type="iconSet" priority="6" id="{67791E77-993C-48B5-99F4-5D82FCBEB9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E376 E373:E374</xm:sqref>
        </x14:conditionalFormatting>
        <x14:conditionalFormatting xmlns:xm="http://schemas.microsoft.com/office/excel/2006/main">
          <x14:cfRule type="iconSet" priority="2" id="{7776C2D8-CFED-4D78-AFC8-3F41D19EF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E377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Check List</vt:lpstr>
      <vt:lpstr>'Check List'!FechaDeVencimiento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Perez Cortes</dc:creator>
  <cp:lastModifiedBy>Victor Fabbianis Navarro Alvarez</cp:lastModifiedBy>
  <dcterms:created xsi:type="dcterms:W3CDTF">2019-05-02T19:23:52Z</dcterms:created>
  <dcterms:modified xsi:type="dcterms:W3CDTF">2019-08-29T23:22:09Z</dcterms:modified>
</cp:coreProperties>
</file>