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_dev/classifier_dev/evaluator/"/>
    </mc:Choice>
  </mc:AlternateContent>
  <xr:revisionPtr revIDLastSave="0" documentId="13_ncr:1_{3064A870-87D5-1344-8BDB-AA0CC80FF33F}" xr6:coauthVersionLast="47" xr6:coauthVersionMax="47" xr10:uidLastSave="{00000000-0000-0000-0000-000000000000}"/>
  <bookViews>
    <workbookView xWindow="0" yWindow="760" windowWidth="30240" windowHeight="18880" activeTab="3" xr2:uid="{2299A93D-BFBE-F448-8B0B-60A8C5A02435}"/>
  </bookViews>
  <sheets>
    <sheet name="cl_base_new" sheetId="1" r:id="rId1"/>
    <sheet name="cl_base_new_gpt" sheetId="2" r:id="rId2"/>
    <sheet name="tableA" sheetId="3" r:id="rId3"/>
    <sheet name="table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1" l="1"/>
  <c r="W19" i="1" s="1"/>
  <c r="T19" i="1"/>
  <c r="U19" i="1" s="1"/>
  <c r="W18" i="1"/>
  <c r="V18" i="1"/>
  <c r="T18" i="1"/>
  <c r="U18" i="1" s="1"/>
  <c r="V17" i="1"/>
  <c r="W17" i="1" s="1"/>
  <c r="T17" i="1"/>
  <c r="U17" i="1" s="1"/>
  <c r="V16" i="1"/>
  <c r="W16" i="1" s="1"/>
  <c r="U16" i="1"/>
  <c r="T16" i="1"/>
  <c r="V15" i="1"/>
  <c r="W15" i="1" s="1"/>
  <c r="T15" i="1"/>
  <c r="U15" i="1" s="1"/>
  <c r="V14" i="1"/>
  <c r="W14" i="1" s="1"/>
  <c r="T14" i="1"/>
  <c r="U14" i="1" s="1"/>
  <c r="W13" i="1"/>
  <c r="V13" i="1"/>
  <c r="T13" i="1"/>
  <c r="U13" i="1" s="1"/>
  <c r="V12" i="1"/>
  <c r="W12" i="1" s="1"/>
  <c r="T12" i="1"/>
  <c r="U12" i="1" s="1"/>
  <c r="V11" i="1"/>
  <c r="W11" i="1" s="1"/>
  <c r="U11" i="1"/>
  <c r="T11" i="1"/>
  <c r="V10" i="1"/>
  <c r="W10" i="1" s="1"/>
  <c r="T10" i="1"/>
  <c r="U10" i="1" s="1"/>
  <c r="V9" i="1"/>
  <c r="W9" i="1" s="1"/>
  <c r="T9" i="1"/>
  <c r="U9" i="1" s="1"/>
  <c r="W8" i="1"/>
  <c r="V8" i="1"/>
  <c r="T8" i="1"/>
  <c r="U8" i="1" s="1"/>
  <c r="V7" i="1"/>
  <c r="W7" i="1" s="1"/>
  <c r="T7" i="1"/>
  <c r="U7" i="1" s="1"/>
  <c r="V6" i="1"/>
  <c r="W6" i="1" s="1"/>
  <c r="U6" i="1"/>
  <c r="T6" i="1"/>
  <c r="V5" i="1"/>
  <c r="V23" i="1" s="1"/>
  <c r="T5" i="1"/>
  <c r="U5" i="1" s="1"/>
  <c r="V4" i="1"/>
  <c r="W4" i="1" s="1"/>
  <c r="T4" i="1"/>
  <c r="U4" i="1" s="1"/>
  <c r="W3" i="1"/>
  <c r="V3" i="1"/>
  <c r="V24" i="1" s="1"/>
  <c r="T3" i="1"/>
  <c r="T22" i="1" s="1"/>
  <c r="W7" i="2"/>
  <c r="W8" i="2"/>
  <c r="W9" i="2"/>
  <c r="W10" i="2"/>
  <c r="W17" i="2"/>
  <c r="W18" i="2"/>
  <c r="W19" i="2"/>
  <c r="V4" i="2"/>
  <c r="W4" i="2" s="1"/>
  <c r="V5" i="2"/>
  <c r="W5" i="2" s="1"/>
  <c r="V6" i="2"/>
  <c r="W6" i="2" s="1"/>
  <c r="V7" i="2"/>
  <c r="V8" i="2"/>
  <c r="V9" i="2"/>
  <c r="V10" i="2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V18" i="2"/>
  <c r="V19" i="2"/>
  <c r="V3" i="2"/>
  <c r="W3" i="2" s="1"/>
  <c r="T4" i="2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3" i="2"/>
  <c r="U3" i="2" s="1"/>
  <c r="V22" i="2" l="1"/>
  <c r="W22" i="2"/>
  <c r="W23" i="2"/>
  <c r="W24" i="2"/>
  <c r="V23" i="2"/>
  <c r="V24" i="2"/>
  <c r="V22" i="1"/>
  <c r="U3" i="1"/>
  <c r="W5" i="1"/>
  <c r="W24" i="1" s="1"/>
  <c r="W22" i="1"/>
  <c r="T23" i="1"/>
  <c r="W23" i="1"/>
  <c r="T24" i="1"/>
  <c r="T23" i="2"/>
  <c r="T22" i="2"/>
  <c r="T24" i="2"/>
  <c r="U4" i="2"/>
  <c r="U22" i="2" s="1"/>
  <c r="U22" i="1" l="1"/>
  <c r="U24" i="1"/>
  <c r="U23" i="1"/>
  <c r="U24" i="2"/>
  <c r="U23" i="2"/>
</calcChain>
</file>

<file path=xl/sharedStrings.xml><?xml version="1.0" encoding="utf-8"?>
<sst xmlns="http://schemas.openxmlformats.org/spreadsheetml/2006/main" count="158" uniqueCount="85">
  <si>
    <t>SDG_1.txt</t>
  </si>
  <si>
    <t>SDG_2.txt</t>
  </si>
  <si>
    <t>SDG_3.txt</t>
  </si>
  <si>
    <t>SDG_7.txt</t>
  </si>
  <si>
    <t>SDG_6.txt</t>
  </si>
  <si>
    <t>SDG_4.txt</t>
  </si>
  <si>
    <t>SDG_5.txt</t>
  </si>
  <si>
    <t>SDG_15.txt</t>
  </si>
  <si>
    <t>SDG_14.txt</t>
  </si>
  <si>
    <t>SDG_16.txt</t>
  </si>
  <si>
    <t>SDG_17.txt</t>
  </si>
  <si>
    <t>SDG_13.txt</t>
  </si>
  <si>
    <t>SDG_12.txt</t>
  </si>
  <si>
    <t>SDG_10.txt</t>
  </si>
  <si>
    <t>SDG_11.txt</t>
  </si>
  <si>
    <t>SDG_8.txt</t>
  </si>
  <si>
    <t>SDG_9.txt</t>
  </si>
  <si>
    <t>Topic</t>
  </si>
  <si>
    <t>SDG</t>
  </si>
  <si>
    <t>sdg09.txt</t>
  </si>
  <si>
    <t>sdg08.txt</t>
  </si>
  <si>
    <t>sdg17.txt</t>
  </si>
  <si>
    <t>sdg03.txt</t>
  </si>
  <si>
    <t>sdg02.txt</t>
  </si>
  <si>
    <t>sdg16.txt</t>
  </si>
  <si>
    <t>sdg14.txt</t>
  </si>
  <si>
    <t>sdg15.txt</t>
  </si>
  <si>
    <t>sdg01.txt</t>
  </si>
  <si>
    <t>sdg05.txt</t>
  </si>
  <si>
    <t>sdg11.txt</t>
  </si>
  <si>
    <t>sdg10.txt</t>
  </si>
  <si>
    <t>sdg04.txt</t>
  </si>
  <si>
    <t>sdg12.txt</t>
  </si>
  <si>
    <t>sdg06.txt</t>
  </si>
  <si>
    <t>sdg07.txt</t>
  </si>
  <si>
    <t>sdg13.txt</t>
  </si>
  <si>
    <t>filter</t>
  </si>
  <si>
    <t>max</t>
  </si>
  <si>
    <t>others</t>
  </si>
  <si>
    <t>min</t>
  </si>
  <si>
    <t>avg</t>
  </si>
  <si>
    <t>in percentage</t>
  </si>
  <si>
    <t>Non-specific</t>
  </si>
  <si>
    <t>SDG-1</t>
  </si>
  <si>
    <t>SDG-2</t>
  </si>
  <si>
    <t>SDG-3</t>
  </si>
  <si>
    <t>SDG-4</t>
  </si>
  <si>
    <t>SDG-5</t>
  </si>
  <si>
    <t>SDG-6</t>
  </si>
  <si>
    <t>SDG-7</t>
  </si>
  <si>
    <t>SDG-8</t>
  </si>
  <si>
    <t>SDG-9</t>
  </si>
  <si>
    <t>SDG-10</t>
  </si>
  <si>
    <t>SDG-11</t>
  </si>
  <si>
    <t>SDG-12</t>
  </si>
  <si>
    <t>SDG-13</t>
  </si>
  <si>
    <t>SDG-14</t>
  </si>
  <si>
    <t>SDG-15</t>
  </si>
  <si>
    <t>SDG-16</t>
  </si>
  <si>
    <t>SDG-17</t>
  </si>
  <si>
    <t>Diagonal</t>
  </si>
  <si>
    <t>Off-diagonal</t>
  </si>
  <si>
    <t xml:space="preserve">Estimated SDG using SDGClassy+ </t>
  </si>
  <si>
    <t>Estimated SDG using SDGClassy</t>
  </si>
  <si>
    <t>SDG_1</t>
  </si>
  <si>
    <t>SDG_2</t>
  </si>
  <si>
    <t>SDG_3</t>
  </si>
  <si>
    <t>SDG_4</t>
  </si>
  <si>
    <t>SDG_5</t>
  </si>
  <si>
    <t>SDG_6</t>
  </si>
  <si>
    <t>SDG_7</t>
  </si>
  <si>
    <t>SDG_8</t>
  </si>
  <si>
    <t>SDG_9</t>
  </si>
  <si>
    <t>SDG_10</t>
  </si>
  <si>
    <t>SDG_11</t>
  </si>
  <si>
    <t>SDG_12</t>
  </si>
  <si>
    <t>SDG_13</t>
  </si>
  <si>
    <t>SDG_14</t>
  </si>
  <si>
    <t>SDG_15</t>
  </si>
  <si>
    <t>SDG_16</t>
  </si>
  <si>
    <t>SDG_17</t>
  </si>
  <si>
    <t>Scores</t>
  </si>
  <si>
    <t>Percentage</t>
  </si>
  <si>
    <t>Performance with added ChatGPT data
“SDGClassy+”</t>
  </si>
  <si>
    <t>Performance without ChatGPT data
“SDGClassy”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</si>
</sst>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2" fontId="0" fillId="2" borderId="0" xfId="0" applyNumberFormat="1" applyFill="1"/>
    <xf numFmtId="0" fontId="0" fillId="3" borderId="1" xfId="0" applyFill="1" applyBorder="1"/>
    <xf numFmtId="164" fontId="0" fillId="3" borderId="0" xfId="1" applyNumberFormat="1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5" fontId="0" fillId="4" borderId="0" xfId="2" applyNumberFormat="1" applyFont="1" applyFill="1"/>
    <xf numFmtId="165" fontId="0" fillId="4" borderId="0" xfId="0" applyNumberFormat="1" applyFill="1"/>
    <xf numFmtId="164" fontId="0" fillId="4" borderId="0" xfId="0" applyNumberFormat="1" applyFill="1"/>
    <xf numFmtId="9" fontId="0" fillId="0" borderId="2" xfId="2" applyNumberFormat="1" applyFont="1" applyBorder="1"/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vertical="center"/>
    </xf>
    <xf numFmtId="0" fontId="1" fillId="0" borderId="0" xfId="0" applyFont="1" applyFill="1"/>
    <xf numFmtId="0" fontId="0" fillId="5" borderId="4" xfId="0" applyFill="1" applyBorder="1"/>
    <xf numFmtId="0" fontId="0" fillId="0" borderId="9" xfId="0" applyBorder="1" applyAlignment="1">
      <alignment horizontal="center" vertical="center" wrapText="1"/>
    </xf>
    <xf numFmtId="0" fontId="1" fillId="5" borderId="2" xfId="0" applyFont="1" applyFill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" fillId="5" borderId="2" xfId="0" applyFont="1" applyFill="1" applyBorder="1"/>
    <xf numFmtId="9" fontId="0" fillId="0" borderId="0" xfId="2" applyNumberFormat="1" applyFont="1" applyBorder="1"/>
    <xf numFmtId="9" fontId="0" fillId="2" borderId="11" xfId="2" applyFont="1" applyFill="1" applyBorder="1"/>
    <xf numFmtId="0" fontId="1" fillId="5" borderId="3" xfId="0" applyFont="1" applyFill="1" applyBorder="1"/>
    <xf numFmtId="9" fontId="0" fillId="0" borderId="3" xfId="2" applyNumberFormat="1" applyFont="1" applyBorder="1"/>
    <xf numFmtId="9" fontId="0" fillId="0" borderId="1" xfId="2" applyNumberFormat="1" applyFont="1" applyBorder="1"/>
    <xf numFmtId="9" fontId="0" fillId="2" borderId="10" xfId="2" applyFont="1" applyFill="1" applyBorder="1"/>
    <xf numFmtId="9" fontId="0" fillId="2" borderId="11" xfId="2" applyNumberFormat="1" applyFont="1" applyFill="1" applyBorder="1"/>
    <xf numFmtId="9" fontId="0" fillId="2" borderId="10" xfId="2" applyNumberFormat="1" applyFont="1" applyFill="1" applyBorder="1"/>
    <xf numFmtId="0" fontId="4" fillId="5" borderId="4" xfId="0" applyFont="1" applyFill="1" applyBorder="1"/>
    <xf numFmtId="0" fontId="4" fillId="5" borderId="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6" fillId="5" borderId="2" xfId="0" applyFont="1" applyFill="1" applyBorder="1"/>
    <xf numFmtId="164" fontId="4" fillId="5" borderId="2" xfId="1" applyNumberFormat="1" applyFont="1" applyFill="1" applyBorder="1"/>
    <xf numFmtId="164" fontId="4" fillId="5" borderId="0" xfId="1" applyNumberFormat="1" applyFont="1" applyFill="1" applyBorder="1"/>
    <xf numFmtId="165" fontId="4" fillId="8" borderId="0" xfId="2" applyNumberFormat="1" applyFont="1" applyFill="1" applyBorder="1"/>
    <xf numFmtId="165" fontId="4" fillId="8" borderId="12" xfId="0" applyNumberFormat="1" applyFont="1" applyFill="1" applyBorder="1"/>
    <xf numFmtId="0" fontId="6" fillId="5" borderId="3" xfId="0" applyFont="1" applyFill="1" applyBorder="1"/>
    <xf numFmtId="164" fontId="4" fillId="5" borderId="3" xfId="1" applyNumberFormat="1" applyFont="1" applyFill="1" applyBorder="1"/>
    <xf numFmtId="164" fontId="4" fillId="5" borderId="1" xfId="1" applyNumberFormat="1" applyFont="1" applyFill="1" applyBorder="1"/>
    <xf numFmtId="165" fontId="4" fillId="8" borderId="1" xfId="2" applyNumberFormat="1" applyFont="1" applyFill="1" applyBorder="1"/>
    <xf numFmtId="165" fontId="4" fillId="8" borderId="8" xfId="0" applyNumberFormat="1" applyFont="1" applyFill="1" applyBorder="1"/>
    <xf numFmtId="164" fontId="6" fillId="5" borderId="2" xfId="0" applyNumberFormat="1" applyFont="1" applyFill="1" applyBorder="1"/>
    <xf numFmtId="164" fontId="6" fillId="5" borderId="0" xfId="0" applyNumberFormat="1" applyFont="1" applyFill="1" applyBorder="1"/>
    <xf numFmtId="165" fontId="6" fillId="8" borderId="0" xfId="2" applyNumberFormat="1" applyFont="1" applyFill="1" applyBorder="1"/>
    <xf numFmtId="165" fontId="6" fillId="8" borderId="12" xfId="2" applyNumberFormat="1" applyFont="1" applyFill="1" applyBorder="1"/>
    <xf numFmtId="164" fontId="6" fillId="5" borderId="3" xfId="0" applyNumberFormat="1" applyFont="1" applyFill="1" applyBorder="1"/>
    <xf numFmtId="164" fontId="6" fillId="5" borderId="1" xfId="0" applyNumberFormat="1" applyFont="1" applyFill="1" applyBorder="1"/>
    <xf numFmtId="165" fontId="7" fillId="8" borderId="1" xfId="2" applyNumberFormat="1" applyFont="1" applyFill="1" applyBorder="1"/>
    <xf numFmtId="165" fontId="6" fillId="8" borderId="8" xfId="2" applyNumberFormat="1" applyFont="1" applyFill="1" applyBorder="1"/>
    <xf numFmtId="0" fontId="3" fillId="6" borderId="5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3BA6-C657-4643-9981-73130173D914}">
  <dimension ref="A1:W2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:S19"/>
    </sheetView>
  </sheetViews>
  <sheetFormatPr baseColWidth="10" defaultRowHeight="16" x14ac:dyDescent="0.2"/>
  <cols>
    <col min="13" max="13" width="10.5" customWidth="1"/>
  </cols>
  <sheetData>
    <row r="1" spans="1:23" x14ac:dyDescent="0.2">
      <c r="A1" t="s">
        <v>17</v>
      </c>
      <c r="B1">
        <v>12</v>
      </c>
      <c r="C1">
        <v>13</v>
      </c>
      <c r="D1">
        <v>0</v>
      </c>
      <c r="E1">
        <v>1</v>
      </c>
      <c r="F1">
        <v>3</v>
      </c>
      <c r="G1">
        <v>5</v>
      </c>
      <c r="H1">
        <v>2</v>
      </c>
      <c r="I1">
        <v>10</v>
      </c>
      <c r="J1">
        <v>15</v>
      </c>
      <c r="K1">
        <v>7</v>
      </c>
      <c r="L1">
        <v>11</v>
      </c>
      <c r="M1">
        <v>17</v>
      </c>
      <c r="N1">
        <v>14</v>
      </c>
      <c r="O1">
        <v>4</v>
      </c>
      <c r="P1">
        <v>9</v>
      </c>
      <c r="Q1">
        <v>6</v>
      </c>
      <c r="R1">
        <v>16</v>
      </c>
      <c r="S1" s="3">
        <v>8</v>
      </c>
      <c r="V1" s="14" t="s">
        <v>41</v>
      </c>
      <c r="W1" s="14"/>
    </row>
    <row r="2" spans="1:23" x14ac:dyDescent="0.2">
      <c r="A2" s="7" t="s">
        <v>18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8" t="s">
        <v>36</v>
      </c>
      <c r="T2" s="10" t="s">
        <v>37</v>
      </c>
      <c r="U2" s="10" t="s">
        <v>38</v>
      </c>
      <c r="V2" s="14"/>
      <c r="W2" s="14"/>
    </row>
    <row r="3" spans="1:23" x14ac:dyDescent="0.2">
      <c r="A3" s="1" t="s">
        <v>0</v>
      </c>
      <c r="B3" s="2">
        <v>0.182372882693247</v>
      </c>
      <c r="C3" s="2">
        <v>1.1648598461155501E-2</v>
      </c>
      <c r="D3" s="2">
        <v>3.0533454267752599E-7</v>
      </c>
      <c r="E3" s="2">
        <v>1.1478399617914E-2</v>
      </c>
      <c r="F3" s="2">
        <v>9.1834151375337209E-3</v>
      </c>
      <c r="G3" s="2">
        <v>5.5359927715852297E-3</v>
      </c>
      <c r="H3" s="2">
        <v>3.88943649965025E-3</v>
      </c>
      <c r="I3" s="2">
        <v>2.9105283842340499E-2</v>
      </c>
      <c r="J3" s="2">
        <v>2.3933319691858398E-2</v>
      </c>
      <c r="K3" s="2">
        <v>5.1578864221769799E-2</v>
      </c>
      <c r="L3" s="2">
        <v>9.2371821246104296E-3</v>
      </c>
      <c r="M3" s="2">
        <v>8.0526373082065005E-5</v>
      </c>
      <c r="N3" s="2">
        <v>2.82285549229058E-2</v>
      </c>
      <c r="O3" s="2">
        <v>3.2119382617097202E-4</v>
      </c>
      <c r="P3" s="2">
        <v>9.6757341153492805E-3</v>
      </c>
      <c r="Q3" s="2">
        <v>1.0167172945456699E-2</v>
      </c>
      <c r="R3" s="2">
        <v>5.9696466389983299E-2</v>
      </c>
      <c r="S3" s="9">
        <v>0.55386667103084297</v>
      </c>
      <c r="T3" s="11">
        <f>MAX(B3:R3)</f>
        <v>0.182372882693247</v>
      </c>
      <c r="U3" s="11">
        <f>SUM(B3:R3)-T3</f>
        <v>0.26376044627590867</v>
      </c>
      <c r="V3" s="15">
        <f>MAX(B3:R3)/SUM(B3:R3)</f>
        <v>0.40878560477568737</v>
      </c>
      <c r="W3" s="16">
        <f>1-V3</f>
        <v>0.59121439522431263</v>
      </c>
    </row>
    <row r="4" spans="1:23" x14ac:dyDescent="0.2">
      <c r="A4" s="1" t="s">
        <v>1</v>
      </c>
      <c r="B4" s="2">
        <v>2.2581569819948299E-2</v>
      </c>
      <c r="C4" s="2">
        <v>0.25049998936756601</v>
      </c>
      <c r="D4" s="2">
        <v>4.5337466063097699E-4</v>
      </c>
      <c r="E4" s="2">
        <v>4.1153661538446797E-3</v>
      </c>
      <c r="F4" s="2">
        <v>7.05715748697789E-3</v>
      </c>
      <c r="G4" s="2">
        <v>7.359231172801E-3</v>
      </c>
      <c r="H4" s="2">
        <v>3.3186488333410598E-3</v>
      </c>
      <c r="I4" s="2">
        <v>4.6980042377679897E-3</v>
      </c>
      <c r="J4" s="2">
        <v>2.3289512772732401E-2</v>
      </c>
      <c r="K4" s="2">
        <v>2.82429987622927E-2</v>
      </c>
      <c r="L4" s="2">
        <v>8.6093554689758104E-3</v>
      </c>
      <c r="M4" s="2">
        <v>2.9794036957668302E-2</v>
      </c>
      <c r="N4" s="2">
        <v>3.4262962256645602E-2</v>
      </c>
      <c r="O4" s="2">
        <v>5.13517276695683E-3</v>
      </c>
      <c r="P4" s="2">
        <v>2.0368537973235699E-2</v>
      </c>
      <c r="Q4" s="2">
        <v>1.4613044721261699E-4</v>
      </c>
      <c r="R4" s="2">
        <v>4.7344275155018899E-2</v>
      </c>
      <c r="S4" s="9">
        <v>0.50272367570638199</v>
      </c>
      <c r="T4" s="11">
        <f t="shared" ref="T4:T19" si="0">MAX(B4:R4)</f>
        <v>0.25049998936756601</v>
      </c>
      <c r="U4" s="11">
        <f t="shared" ref="U4:U19" si="1">SUM(B4:R4)-T4</f>
        <v>0.24677633492605072</v>
      </c>
      <c r="V4" s="15">
        <f t="shared" ref="V4:V19" si="2">MAX(B4:R4)/SUM(B4:R4)</f>
        <v>0.50374404959536812</v>
      </c>
      <c r="W4" s="16">
        <f t="shared" ref="W4:W19" si="3">1-V4</f>
        <v>0.49625595040463188</v>
      </c>
    </row>
    <row r="5" spans="1:23" x14ac:dyDescent="0.2">
      <c r="A5" s="1" t="s">
        <v>2</v>
      </c>
      <c r="B5" s="2">
        <v>1.0574845260165401E-2</v>
      </c>
      <c r="C5" s="2">
        <v>3.0792051793882302E-3</v>
      </c>
      <c r="D5" s="2">
        <v>0.26828464595233498</v>
      </c>
      <c r="E5" s="2">
        <v>1.6082864354228898E-2</v>
      </c>
      <c r="F5" s="2">
        <v>8.0047164166402399E-3</v>
      </c>
      <c r="G5" s="2">
        <v>5.1408849954285201E-3</v>
      </c>
      <c r="H5" s="2">
        <v>2.5819141361924699E-3</v>
      </c>
      <c r="I5" s="2">
        <v>4.7792252007626402E-5</v>
      </c>
      <c r="J5" s="2">
        <v>1.8279657323580299E-2</v>
      </c>
      <c r="K5" s="2">
        <v>2.4427865287380199E-2</v>
      </c>
      <c r="L5" s="2">
        <v>3.5972153740369099E-2</v>
      </c>
      <c r="M5" s="2">
        <v>4.33803990406005E-3</v>
      </c>
      <c r="N5" s="2">
        <v>2.4401401256128798E-2</v>
      </c>
      <c r="O5" s="2">
        <v>2.9836947615264502E-7</v>
      </c>
      <c r="P5" s="2">
        <v>1.20280317132401E-2</v>
      </c>
      <c r="Q5" s="2">
        <v>1.1120039705396399E-2</v>
      </c>
      <c r="R5" s="2">
        <v>5.1754226799782997E-2</v>
      </c>
      <c r="S5" s="9">
        <v>0.503881417354198</v>
      </c>
      <c r="T5" s="11">
        <f t="shared" si="0"/>
        <v>0.26828464595233498</v>
      </c>
      <c r="U5" s="11">
        <f t="shared" si="1"/>
        <v>0.22783393669346547</v>
      </c>
      <c r="V5" s="15">
        <f t="shared" si="2"/>
        <v>0.5407671781241753</v>
      </c>
      <c r="W5" s="16">
        <f t="shared" si="3"/>
        <v>0.4592328218758247</v>
      </c>
    </row>
    <row r="6" spans="1:23" x14ac:dyDescent="0.2">
      <c r="A6" s="1" t="s">
        <v>5</v>
      </c>
      <c r="B6" s="2">
        <v>1.96404626684188E-2</v>
      </c>
      <c r="C6" s="2">
        <v>5.4656158112372299E-6</v>
      </c>
      <c r="D6" s="2">
        <v>2.95148474114741E-7</v>
      </c>
      <c r="E6" s="2">
        <v>0.324314722027083</v>
      </c>
      <c r="F6" s="2">
        <v>1.36177078895207E-2</v>
      </c>
      <c r="G6" s="2">
        <v>1.18966662022724E-3</v>
      </c>
      <c r="H6" s="2">
        <v>2.7010669650124198E-4</v>
      </c>
      <c r="I6" s="2">
        <v>7.1658418590117498E-3</v>
      </c>
      <c r="J6" s="2">
        <v>1.7127653785308401E-2</v>
      </c>
      <c r="K6" s="2">
        <v>3.0264847387153099E-2</v>
      </c>
      <c r="L6" s="2">
        <v>7.6882880290647304E-3</v>
      </c>
      <c r="M6" s="2">
        <v>9.8518958501161397E-5</v>
      </c>
      <c r="N6" s="2">
        <v>1.7485006760653999E-2</v>
      </c>
      <c r="O6" s="2">
        <v>2.94079801332917E-7</v>
      </c>
      <c r="P6" s="2">
        <v>1.4563512664346001E-4</v>
      </c>
      <c r="Q6" s="2">
        <v>1.0107158598306701E-2</v>
      </c>
      <c r="R6" s="2">
        <v>6.8411509780419794E-2</v>
      </c>
      <c r="S6" s="9">
        <v>0.48246681896909799</v>
      </c>
      <c r="T6" s="11">
        <f t="shared" si="0"/>
        <v>0.324314722027083</v>
      </c>
      <c r="U6" s="11">
        <f t="shared" si="1"/>
        <v>0.19321845900381773</v>
      </c>
      <c r="V6" s="15">
        <f t="shared" si="2"/>
        <v>0.62665493520833571</v>
      </c>
      <c r="W6" s="16">
        <f t="shared" si="3"/>
        <v>0.37334506479166429</v>
      </c>
    </row>
    <row r="7" spans="1:23" x14ac:dyDescent="0.2">
      <c r="A7" s="1" t="s">
        <v>6</v>
      </c>
      <c r="B7" s="2">
        <v>1.5476490662567399E-2</v>
      </c>
      <c r="C7" s="2">
        <v>3.6224518209003097E-5</v>
      </c>
      <c r="D7" s="2">
        <v>6.1888621435275906E-5</v>
      </c>
      <c r="E7" s="2">
        <v>3.2436400136193297E-2</v>
      </c>
      <c r="F7" s="2">
        <v>0.35947749480188201</v>
      </c>
      <c r="G7" s="2">
        <v>6.2117778476454101E-7</v>
      </c>
      <c r="H7" s="2">
        <v>1.2709309879314599E-6</v>
      </c>
      <c r="I7" s="2">
        <v>1.9926741119983001E-2</v>
      </c>
      <c r="J7" s="2">
        <v>1.0456140145138701E-2</v>
      </c>
      <c r="K7" s="2">
        <v>3.5326221924300197E-2</v>
      </c>
      <c r="L7" s="2">
        <v>1.1660561918738E-3</v>
      </c>
      <c r="M7" s="2">
        <v>2.91742699541501E-7</v>
      </c>
      <c r="N7" s="2">
        <v>1.7827713135389601E-2</v>
      </c>
      <c r="O7" s="2">
        <v>2.9198763273991901E-7</v>
      </c>
      <c r="P7" s="2">
        <v>4.7072712821565201E-5</v>
      </c>
      <c r="Q7" s="2">
        <v>1.8576506106854799E-2</v>
      </c>
      <c r="R7" s="2">
        <v>4.1315523132333901E-2</v>
      </c>
      <c r="S7" s="9">
        <v>0.44786705095191098</v>
      </c>
      <c r="T7" s="11">
        <f t="shared" si="0"/>
        <v>0.35947749480188201</v>
      </c>
      <c r="U7" s="11">
        <f t="shared" si="1"/>
        <v>0.1926554542462055</v>
      </c>
      <c r="V7" s="15">
        <f t="shared" si="2"/>
        <v>0.65107053549628613</v>
      </c>
      <c r="W7" s="16">
        <f t="shared" si="3"/>
        <v>0.34892946450371387</v>
      </c>
    </row>
    <row r="8" spans="1:23" x14ac:dyDescent="0.2">
      <c r="A8" s="1" t="s">
        <v>4</v>
      </c>
      <c r="B8" s="2">
        <v>1.3937010609776399E-2</v>
      </c>
      <c r="C8" s="2">
        <v>2.7762058544845098E-7</v>
      </c>
      <c r="D8" s="2">
        <v>3.2115278186150898E-3</v>
      </c>
      <c r="E8" s="2">
        <v>4.2800550163763401E-4</v>
      </c>
      <c r="F8" s="2">
        <v>4.60885695963401E-3</v>
      </c>
      <c r="G8" s="2">
        <v>0.29339346741237299</v>
      </c>
      <c r="H8" s="2">
        <v>2.7447209327706199E-2</v>
      </c>
      <c r="I8" s="2">
        <v>5.4182742607091403E-7</v>
      </c>
      <c r="J8" s="2">
        <v>1.6580419899558999E-2</v>
      </c>
      <c r="K8" s="2">
        <v>1.8342093474832899E-2</v>
      </c>
      <c r="L8" s="2">
        <v>2.2023603194660599E-2</v>
      </c>
      <c r="M8" s="2">
        <v>4.8608095122989496E-3</v>
      </c>
      <c r="N8" s="2">
        <v>2.1824770599587501E-2</v>
      </c>
      <c r="O8" s="2">
        <v>5.3119371328722801E-3</v>
      </c>
      <c r="P8" s="2">
        <v>9.7510004854870908E-3</v>
      </c>
      <c r="Q8" s="2">
        <v>3.5511001635630799E-3</v>
      </c>
      <c r="R8" s="2">
        <v>4.57242203925802E-2</v>
      </c>
      <c r="S8" s="9">
        <v>0.50900314806680402</v>
      </c>
      <c r="T8" s="11">
        <f t="shared" si="0"/>
        <v>0.29339346741237299</v>
      </c>
      <c r="U8" s="11">
        <f t="shared" si="1"/>
        <v>0.19760338452082254</v>
      </c>
      <c r="V8" s="15">
        <f t="shared" si="2"/>
        <v>0.59754653468183894</v>
      </c>
      <c r="W8" s="16">
        <f t="shared" si="3"/>
        <v>0.40245346531816106</v>
      </c>
    </row>
    <row r="9" spans="1:23" x14ac:dyDescent="0.2">
      <c r="A9" s="1" t="s">
        <v>3</v>
      </c>
      <c r="B9" s="2">
        <v>9.2186291387270497E-3</v>
      </c>
      <c r="C9" s="2">
        <v>3.0083963866828199E-5</v>
      </c>
      <c r="D9" s="2">
        <v>2.8355181716113298E-7</v>
      </c>
      <c r="E9" s="2">
        <v>1.1593001179920801E-6</v>
      </c>
      <c r="F9" s="2">
        <v>1.0513184995117099E-5</v>
      </c>
      <c r="G9" s="2">
        <v>2.7372083546070699E-3</v>
      </c>
      <c r="H9" s="2">
        <v>0.35262624285010202</v>
      </c>
      <c r="I9" s="2">
        <v>5.5476061536757697E-7</v>
      </c>
      <c r="J9" s="2">
        <v>2.3447692563504301E-2</v>
      </c>
      <c r="K9" s="2">
        <v>1.80200186406782E-2</v>
      </c>
      <c r="L9" s="2">
        <v>4.9376646901413803E-3</v>
      </c>
      <c r="M9" s="2">
        <v>1.19499686433548E-2</v>
      </c>
      <c r="N9" s="2">
        <v>3.16283302743137E-2</v>
      </c>
      <c r="O9" s="2">
        <v>5.4915338893865998E-5</v>
      </c>
      <c r="P9" s="2">
        <v>2.0023952748955002E-3</v>
      </c>
      <c r="Q9" s="2">
        <v>6.2112541244128798E-4</v>
      </c>
      <c r="R9" s="2">
        <v>4.8196358211134001E-2</v>
      </c>
      <c r="S9" s="9">
        <v>0.49451685584579302</v>
      </c>
      <c r="T9" s="11">
        <f t="shared" si="0"/>
        <v>0.35262624285010202</v>
      </c>
      <c r="U9" s="11">
        <f t="shared" si="1"/>
        <v>0.15285690130410368</v>
      </c>
      <c r="V9" s="15">
        <f t="shared" si="2"/>
        <v>0.69760237691037186</v>
      </c>
      <c r="W9" s="16">
        <f t="shared" si="3"/>
        <v>0.30239762308962814</v>
      </c>
    </row>
    <row r="10" spans="1:23" x14ac:dyDescent="0.2">
      <c r="A10" s="1" t="s">
        <v>15</v>
      </c>
      <c r="B10" s="2">
        <v>2.64420561339937E-2</v>
      </c>
      <c r="C10" s="2">
        <v>2.8128001931699398E-7</v>
      </c>
      <c r="D10" s="2">
        <v>2.8059182602040402E-7</v>
      </c>
      <c r="E10" s="2">
        <v>1.2981062697744799E-2</v>
      </c>
      <c r="F10" s="2">
        <v>1.0503443798372701E-2</v>
      </c>
      <c r="G10" s="2">
        <v>5.9477283918787302E-7</v>
      </c>
      <c r="H10" s="2">
        <v>7.7026662012940799E-3</v>
      </c>
      <c r="I10" s="2">
        <v>0.21425024846635199</v>
      </c>
      <c r="J10" s="2">
        <v>4.1687383882336698E-2</v>
      </c>
      <c r="K10" s="2">
        <v>4.4356937959455701E-2</v>
      </c>
      <c r="L10" s="2">
        <v>4.21279661643543E-3</v>
      </c>
      <c r="M10" s="2">
        <v>1.16777799952176E-2</v>
      </c>
      <c r="N10" s="2">
        <v>2.1955179357214201E-2</v>
      </c>
      <c r="O10" s="2">
        <v>5.2689162345125598E-3</v>
      </c>
      <c r="P10" s="2">
        <v>4.6895322393228399E-3</v>
      </c>
      <c r="Q10" s="2">
        <v>2.8017154841153799E-3</v>
      </c>
      <c r="R10" s="2">
        <v>6.6305482855338493E-2</v>
      </c>
      <c r="S10" s="9">
        <v>0.52516364143360905</v>
      </c>
      <c r="T10" s="11">
        <f t="shared" si="0"/>
        <v>0.21425024846635199</v>
      </c>
      <c r="U10" s="11">
        <f t="shared" si="1"/>
        <v>0.26058611010003868</v>
      </c>
      <c r="V10" s="15">
        <f t="shared" si="2"/>
        <v>0.45120859976520933</v>
      </c>
      <c r="W10" s="16">
        <f t="shared" si="3"/>
        <v>0.54879140023479067</v>
      </c>
    </row>
    <row r="11" spans="1:23" x14ac:dyDescent="0.2">
      <c r="A11" s="1" t="s">
        <v>16</v>
      </c>
      <c r="B11" s="2">
        <v>8.8498012073052398E-3</v>
      </c>
      <c r="C11" s="2">
        <v>5.9955427412408401E-5</v>
      </c>
      <c r="D11" s="2">
        <v>2.74209762241437E-5</v>
      </c>
      <c r="E11" s="2">
        <v>5.8464856436864204E-3</v>
      </c>
      <c r="F11" s="2">
        <v>2.5005812476320503E-4</v>
      </c>
      <c r="G11" s="2">
        <v>3.4225995550868501E-4</v>
      </c>
      <c r="H11" s="2">
        <v>3.2876638262599497E-2</v>
      </c>
      <c r="I11" s="2">
        <v>2.0838435338808099E-2</v>
      </c>
      <c r="J11" s="2">
        <v>0.211463883382037</v>
      </c>
      <c r="K11" s="2">
        <v>2.57245321526272E-2</v>
      </c>
      <c r="L11" s="2">
        <v>2.0670661436158099E-2</v>
      </c>
      <c r="M11" s="2">
        <v>2.34516777867806E-2</v>
      </c>
      <c r="N11" s="2">
        <v>2.9704240821251698E-2</v>
      </c>
      <c r="O11" s="2">
        <v>5.2816111021707001E-3</v>
      </c>
      <c r="P11" s="2">
        <v>1.4190474225582599E-4</v>
      </c>
      <c r="Q11" s="2">
        <v>4.0778813771581903E-3</v>
      </c>
      <c r="R11" s="2">
        <v>9.5996389544900806E-2</v>
      </c>
      <c r="S11" s="9">
        <v>0.51439616271835098</v>
      </c>
      <c r="T11" s="11">
        <f t="shared" si="0"/>
        <v>0.211463883382037</v>
      </c>
      <c r="U11" s="11">
        <f t="shared" si="1"/>
        <v>0.27413995389961088</v>
      </c>
      <c r="V11" s="15">
        <f t="shared" si="2"/>
        <v>0.43546584097396451</v>
      </c>
      <c r="W11" s="16">
        <f t="shared" si="3"/>
        <v>0.56453415902603554</v>
      </c>
    </row>
    <row r="12" spans="1:23" x14ac:dyDescent="0.2">
      <c r="A12" s="1" t="s">
        <v>13</v>
      </c>
      <c r="B12" s="2">
        <v>5.2976859514331599E-2</v>
      </c>
      <c r="C12" s="2">
        <v>3.0799583312474802E-7</v>
      </c>
      <c r="D12" s="2">
        <v>3.0724227562624998E-7</v>
      </c>
      <c r="E12" s="2">
        <v>2.5294660088088301E-2</v>
      </c>
      <c r="F12" s="2">
        <v>3.3904552816369699E-2</v>
      </c>
      <c r="G12" s="2">
        <v>6.51264019998499E-7</v>
      </c>
      <c r="H12" s="2">
        <v>3.0808227982366299E-4</v>
      </c>
      <c r="I12" s="2">
        <v>2.2823861975321501E-2</v>
      </c>
      <c r="J12" s="2">
        <v>1.8001675193247899E-2</v>
      </c>
      <c r="K12" s="2">
        <v>0.139803780444439</v>
      </c>
      <c r="L12" s="2">
        <v>1.18672891163949E-2</v>
      </c>
      <c r="M12" s="2">
        <v>4.4939212520092196E-3</v>
      </c>
      <c r="N12" s="2">
        <v>3.0288478542556702E-2</v>
      </c>
      <c r="O12" s="2">
        <v>1.9269100887107701E-3</v>
      </c>
      <c r="P12" s="2">
        <v>8.8267019620816897E-3</v>
      </c>
      <c r="Q12" s="2">
        <v>1.7409718988572701E-2</v>
      </c>
      <c r="R12" s="2">
        <v>6.3556711242077096E-2</v>
      </c>
      <c r="S12" s="9">
        <v>0.56851552999384503</v>
      </c>
      <c r="T12" s="11">
        <f t="shared" si="0"/>
        <v>0.139803780444439</v>
      </c>
      <c r="U12" s="11">
        <f t="shared" si="1"/>
        <v>0.29168068956171445</v>
      </c>
      <c r="V12" s="15">
        <f t="shared" si="2"/>
        <v>0.32400651741288683</v>
      </c>
      <c r="W12" s="16">
        <f t="shared" si="3"/>
        <v>0.67599348258711323</v>
      </c>
    </row>
    <row r="13" spans="1:23" x14ac:dyDescent="0.2">
      <c r="A13" s="1" t="s">
        <v>14</v>
      </c>
      <c r="B13" s="2">
        <v>1.09948601669294E-2</v>
      </c>
      <c r="C13" s="2">
        <v>2.8876495503450301E-7</v>
      </c>
      <c r="D13" s="2">
        <v>2.8805844873225102E-7</v>
      </c>
      <c r="E13" s="2">
        <v>4.3605384655238198E-3</v>
      </c>
      <c r="F13" s="2">
        <v>5.4550925601325997E-4</v>
      </c>
      <c r="G13" s="2">
        <v>1.6736721218883002E-2</v>
      </c>
      <c r="H13" s="2">
        <v>1.6469945417757401E-2</v>
      </c>
      <c r="I13" s="2">
        <v>1.2922260192058199E-3</v>
      </c>
      <c r="J13" s="2">
        <v>2.8749867143163101E-2</v>
      </c>
      <c r="K13" s="2">
        <v>2.63187634380013E-2</v>
      </c>
      <c r="L13" s="2">
        <v>0.238675858922204</v>
      </c>
      <c r="M13" s="2">
        <v>1.6252023978103498E-2</v>
      </c>
      <c r="N13" s="2">
        <v>3.5289533540850002E-2</v>
      </c>
      <c r="O13" s="2">
        <v>5.9843169202143899E-3</v>
      </c>
      <c r="P13" s="2">
        <v>1.18427820147489E-2</v>
      </c>
      <c r="Q13" s="2">
        <v>6.5494349422692399E-3</v>
      </c>
      <c r="R13" s="2">
        <v>6.8286848218799698E-2</v>
      </c>
      <c r="S13" s="9">
        <v>0.51165019351392804</v>
      </c>
      <c r="T13" s="11">
        <f t="shared" si="0"/>
        <v>0.238675858922204</v>
      </c>
      <c r="U13" s="11">
        <f t="shared" si="1"/>
        <v>0.24967394756386663</v>
      </c>
      <c r="V13" s="15">
        <f t="shared" si="2"/>
        <v>0.488739538241246</v>
      </c>
      <c r="W13" s="16">
        <f t="shared" si="3"/>
        <v>0.51126046175875395</v>
      </c>
    </row>
    <row r="14" spans="1:23" x14ac:dyDescent="0.2">
      <c r="A14" s="1" t="s">
        <v>12</v>
      </c>
      <c r="B14" s="2">
        <v>4.0942682173702597E-3</v>
      </c>
      <c r="C14" s="2">
        <v>5.0106753524222104E-3</v>
      </c>
      <c r="D14" s="2">
        <v>3.0078845602381401E-7</v>
      </c>
      <c r="E14" s="2">
        <v>3.8109495247139899E-5</v>
      </c>
      <c r="F14" s="2">
        <v>3.1672711340834602E-4</v>
      </c>
      <c r="G14" s="2">
        <v>4.8213442620458997E-3</v>
      </c>
      <c r="H14" s="2">
        <v>2.18077579854319E-2</v>
      </c>
      <c r="I14" s="2">
        <v>8.06671080531653E-3</v>
      </c>
      <c r="J14" s="2">
        <v>3.41035062933462E-2</v>
      </c>
      <c r="K14" s="2">
        <v>2.77452805508587E-2</v>
      </c>
      <c r="L14" s="2">
        <v>1.59434738340022E-2</v>
      </c>
      <c r="M14" s="2">
        <v>0.25952818028966901</v>
      </c>
      <c r="N14" s="2">
        <v>4.0900565350458197E-2</v>
      </c>
      <c r="O14" s="2">
        <v>2.05159628743035E-2</v>
      </c>
      <c r="P14" s="2">
        <v>2.06377385787022E-2</v>
      </c>
      <c r="Q14" s="2">
        <v>8.4612607474390298E-5</v>
      </c>
      <c r="R14" s="2">
        <v>6.20319949116582E-2</v>
      </c>
      <c r="S14" s="9">
        <v>0.474352790689827</v>
      </c>
      <c r="T14" s="11">
        <f t="shared" si="0"/>
        <v>0.25952818028966901</v>
      </c>
      <c r="U14" s="11">
        <f t="shared" si="1"/>
        <v>0.26611902902050194</v>
      </c>
      <c r="V14" s="15">
        <f t="shared" si="2"/>
        <v>0.49373072983733485</v>
      </c>
      <c r="W14" s="16">
        <f t="shared" si="3"/>
        <v>0.50626927016266521</v>
      </c>
    </row>
    <row r="15" spans="1:23" x14ac:dyDescent="0.2">
      <c r="A15" s="1" t="s">
        <v>11</v>
      </c>
      <c r="B15" s="2">
        <v>1.7337290259330399E-2</v>
      </c>
      <c r="C15" s="2">
        <v>8.5244821562227707E-3</v>
      </c>
      <c r="D15" s="2">
        <v>3.1056656563514399E-7</v>
      </c>
      <c r="E15" s="2">
        <v>3.9348368662313401E-5</v>
      </c>
      <c r="F15" s="2">
        <v>6.0750018639204097E-6</v>
      </c>
      <c r="G15" s="2">
        <v>1.4748448417344999E-3</v>
      </c>
      <c r="H15" s="2">
        <v>4.8339433680140702E-2</v>
      </c>
      <c r="I15" s="2">
        <v>6.0761415951864804E-7</v>
      </c>
      <c r="J15" s="2">
        <v>2.4495740659064701E-2</v>
      </c>
      <c r="K15" s="2">
        <v>2.2228264186638001E-2</v>
      </c>
      <c r="L15" s="2">
        <v>8.7154893993160194E-3</v>
      </c>
      <c r="M15" s="2">
        <v>2.6671661811350399E-2</v>
      </c>
      <c r="N15" s="2">
        <v>0.27264389448486698</v>
      </c>
      <c r="O15" s="2">
        <v>2.00677415954135E-2</v>
      </c>
      <c r="P15" s="2">
        <v>2.45670773854695E-2</v>
      </c>
      <c r="Q15" s="2">
        <v>3.3240458215740899E-3</v>
      </c>
      <c r="R15" s="2">
        <v>5.5100071749479403E-2</v>
      </c>
      <c r="S15" s="9">
        <v>0.46646362041814599</v>
      </c>
      <c r="T15" s="11">
        <f t="shared" si="0"/>
        <v>0.27264389448486698</v>
      </c>
      <c r="U15" s="11">
        <f t="shared" si="1"/>
        <v>0.26089248509698543</v>
      </c>
      <c r="V15" s="15">
        <f t="shared" si="2"/>
        <v>0.51101275361681187</v>
      </c>
      <c r="W15" s="16">
        <f t="shared" si="3"/>
        <v>0.48898724638318813</v>
      </c>
    </row>
    <row r="16" spans="1:23" x14ac:dyDescent="0.2">
      <c r="A16" s="1" t="s">
        <v>8</v>
      </c>
      <c r="B16" s="2">
        <v>6.47461204584137E-3</v>
      </c>
      <c r="C16" s="2">
        <v>8.7100654680806401E-4</v>
      </c>
      <c r="D16" s="2">
        <v>2.9241380098208899E-7</v>
      </c>
      <c r="E16" s="2">
        <v>1.1955322923866501E-6</v>
      </c>
      <c r="F16" s="2">
        <v>2.9200489362736699E-3</v>
      </c>
      <c r="G16" s="2">
        <v>1.1417209266447299E-2</v>
      </c>
      <c r="H16" s="2">
        <v>3.61728977492384E-3</v>
      </c>
      <c r="I16" s="2">
        <v>5.7209882059268097E-7</v>
      </c>
      <c r="J16" s="2">
        <v>1.8905015852366001E-2</v>
      </c>
      <c r="K16" s="2">
        <v>2.40943108469466E-2</v>
      </c>
      <c r="L16" s="2">
        <v>8.23167408366237E-3</v>
      </c>
      <c r="M16" s="2">
        <v>3.2969598508418602E-2</v>
      </c>
      <c r="N16" s="2">
        <v>4.0914212639824699E-2</v>
      </c>
      <c r="O16" s="2">
        <v>0.29431166958897098</v>
      </c>
      <c r="P16" s="2">
        <v>4.0130518917305E-2</v>
      </c>
      <c r="Q16" s="2">
        <v>8.7378637947817595E-5</v>
      </c>
      <c r="R16" s="2">
        <v>4.6255661842207203E-2</v>
      </c>
      <c r="S16" s="9">
        <v>0.46879773246714102</v>
      </c>
      <c r="T16" s="11">
        <f t="shared" si="0"/>
        <v>0.29431166958897098</v>
      </c>
      <c r="U16" s="11">
        <f t="shared" si="1"/>
        <v>0.23689059794388651</v>
      </c>
      <c r="V16" s="15">
        <f t="shared" si="2"/>
        <v>0.55404821774554336</v>
      </c>
      <c r="W16" s="16">
        <f t="shared" si="3"/>
        <v>0.44595178225445664</v>
      </c>
    </row>
    <row r="17" spans="1:23" x14ac:dyDescent="0.2">
      <c r="A17" s="1" t="s">
        <v>7</v>
      </c>
      <c r="B17" s="2">
        <v>3.5997722313276998E-3</v>
      </c>
      <c r="C17" s="2">
        <v>1.17171362337028E-2</v>
      </c>
      <c r="D17" s="2">
        <v>2.7768083924352802E-7</v>
      </c>
      <c r="E17" s="2">
        <v>1.4218505932989399E-4</v>
      </c>
      <c r="F17" s="2">
        <v>1.4645671991294601E-3</v>
      </c>
      <c r="G17" s="2">
        <v>8.9061787905588899E-3</v>
      </c>
      <c r="H17" s="2">
        <v>2.7541065462874E-3</v>
      </c>
      <c r="I17" s="2">
        <v>1.02708440629838E-5</v>
      </c>
      <c r="J17" s="2">
        <v>1.87404396740272E-2</v>
      </c>
      <c r="K17" s="2">
        <v>1.80554697020711E-2</v>
      </c>
      <c r="L17" s="2">
        <v>1.5949178230721499E-2</v>
      </c>
      <c r="M17" s="2">
        <v>2.7762760765570799E-2</v>
      </c>
      <c r="N17" s="2">
        <v>4.6381932134220802E-2</v>
      </c>
      <c r="O17" s="2">
        <v>4.2757809905417797E-2</v>
      </c>
      <c r="P17" s="2">
        <v>0.28905070409200601</v>
      </c>
      <c r="Q17" s="2">
        <v>3.88645596448592E-3</v>
      </c>
      <c r="R17" s="2">
        <v>5.4002881335807697E-2</v>
      </c>
      <c r="S17" s="9">
        <v>0.45481787361043202</v>
      </c>
      <c r="T17" s="11">
        <f t="shared" si="0"/>
        <v>0.28905070409200601</v>
      </c>
      <c r="U17" s="11">
        <f t="shared" si="1"/>
        <v>0.2561314222975612</v>
      </c>
      <c r="V17" s="15">
        <f t="shared" si="2"/>
        <v>0.53019108679557292</v>
      </c>
      <c r="W17" s="16">
        <f t="shared" si="3"/>
        <v>0.46980891320442708</v>
      </c>
    </row>
    <row r="18" spans="1:23" x14ac:dyDescent="0.2">
      <c r="A18" s="1" t="s">
        <v>9</v>
      </c>
      <c r="B18" s="2">
        <v>1.1498730295654401E-2</v>
      </c>
      <c r="C18" s="2">
        <v>1.21333928001202E-4</v>
      </c>
      <c r="D18" s="2">
        <v>3.0043231764348001E-7</v>
      </c>
      <c r="E18" s="2">
        <v>2.5744900145268299E-3</v>
      </c>
      <c r="F18" s="2">
        <v>2.5585887229246301E-2</v>
      </c>
      <c r="G18" s="2">
        <v>6.36828895135427E-7</v>
      </c>
      <c r="H18" s="2">
        <v>2.23521286394352E-5</v>
      </c>
      <c r="I18" s="2">
        <v>6.8678812768593802E-3</v>
      </c>
      <c r="J18" s="2">
        <v>1.8307819369028099E-2</v>
      </c>
      <c r="K18" s="2">
        <v>3.6547821085941401E-2</v>
      </c>
      <c r="L18" s="2">
        <v>6.22092662226201E-3</v>
      </c>
      <c r="M18" s="2">
        <v>4.1943473015091902E-3</v>
      </c>
      <c r="N18" s="2">
        <v>4.04679909698741E-2</v>
      </c>
      <c r="O18" s="2">
        <v>2.9156101441212999E-3</v>
      </c>
      <c r="P18" s="2">
        <v>7.6101750302954799E-3</v>
      </c>
      <c r="Q18" s="2">
        <v>0.239371538922586</v>
      </c>
      <c r="R18" s="2">
        <v>8.3697083974161299E-2</v>
      </c>
      <c r="S18" s="9">
        <v>0.51399507444607995</v>
      </c>
      <c r="T18" s="11">
        <f t="shared" si="0"/>
        <v>0.239371538922586</v>
      </c>
      <c r="U18" s="11">
        <f t="shared" si="1"/>
        <v>0.24663338663133327</v>
      </c>
      <c r="V18" s="15">
        <f t="shared" si="2"/>
        <v>0.49252903897993355</v>
      </c>
      <c r="W18" s="16">
        <f t="shared" si="3"/>
        <v>0.5074709610200665</v>
      </c>
    </row>
    <row r="19" spans="1:23" x14ac:dyDescent="0.2">
      <c r="A19" s="1" t="s">
        <v>10</v>
      </c>
      <c r="B19" s="2">
        <v>8.9879994655697494E-3</v>
      </c>
      <c r="C19" s="2">
        <v>1.1106181832453501E-4</v>
      </c>
      <c r="D19" s="2">
        <v>3.0111684987505798E-7</v>
      </c>
      <c r="E19" s="2">
        <v>4.3050468175000701E-3</v>
      </c>
      <c r="F19" s="2">
        <v>5.6757454014647601E-3</v>
      </c>
      <c r="G19" s="2">
        <v>1.6461131752497699E-5</v>
      </c>
      <c r="H19" s="2">
        <v>8.3188517104079204E-3</v>
      </c>
      <c r="I19" s="2">
        <v>5.4067301743695798E-3</v>
      </c>
      <c r="J19" s="2">
        <v>3.1783134784098901E-2</v>
      </c>
      <c r="K19" s="2">
        <v>3.8751357102877602E-2</v>
      </c>
      <c r="L19" s="2">
        <v>8.9225130460550298E-4</v>
      </c>
      <c r="M19" s="2">
        <v>1.5712391660618299E-2</v>
      </c>
      <c r="N19" s="2">
        <v>5.0412559327350302E-2</v>
      </c>
      <c r="O19" s="2">
        <v>4.1933557664640504E-3</v>
      </c>
      <c r="P19" s="2">
        <v>1.1219302112718E-2</v>
      </c>
      <c r="Q19" s="2">
        <v>1.26058550818009E-2</v>
      </c>
      <c r="R19" s="2">
        <v>0.27939494444093699</v>
      </c>
      <c r="S19" s="9">
        <v>0.52221265078228996</v>
      </c>
      <c r="T19" s="11">
        <f t="shared" si="0"/>
        <v>0.27939494444093699</v>
      </c>
      <c r="U19" s="11">
        <f t="shared" si="1"/>
        <v>0.1983924047767725</v>
      </c>
      <c r="V19" s="15">
        <f t="shared" si="2"/>
        <v>0.58476840146227349</v>
      </c>
      <c r="W19" s="16">
        <f t="shared" si="3"/>
        <v>0.41523159853772651</v>
      </c>
    </row>
    <row r="20" spans="1:23" x14ac:dyDescent="0.2">
      <c r="T20" s="12"/>
      <c r="U20" s="12"/>
      <c r="V20" s="14"/>
      <c r="W20" s="14"/>
    </row>
    <row r="21" spans="1:23" x14ac:dyDescent="0.2">
      <c r="T21" s="12"/>
      <c r="U21" s="12"/>
      <c r="V21" s="14"/>
      <c r="W21" s="14"/>
    </row>
    <row r="22" spans="1:23" x14ac:dyDescent="0.2">
      <c r="S22" t="s">
        <v>37</v>
      </c>
      <c r="T22" s="13">
        <f>MAX(T3:T19)</f>
        <v>0.35947749480188201</v>
      </c>
      <c r="U22" s="13">
        <f>MAX(U3:U19)</f>
        <v>0.29168068956171445</v>
      </c>
      <c r="V22" s="17">
        <f t="shared" ref="V22:W22" si="4">MAX(V3:V19)</f>
        <v>0.69760237691037186</v>
      </c>
      <c r="W22" s="17">
        <f t="shared" si="4"/>
        <v>0.67599348258711323</v>
      </c>
    </row>
    <row r="23" spans="1:23" x14ac:dyDescent="0.2">
      <c r="S23" t="s">
        <v>39</v>
      </c>
      <c r="T23" s="13">
        <f>MIN(T3:T19)</f>
        <v>0.139803780444439</v>
      </c>
      <c r="U23" s="13">
        <f>MIN(U3:U19)</f>
        <v>0.15285690130410368</v>
      </c>
      <c r="V23" s="17">
        <f t="shared" ref="V23:W23" si="5">MIN(V3:V19)</f>
        <v>0.32400651741288683</v>
      </c>
      <c r="W23" s="17">
        <f t="shared" si="5"/>
        <v>0.30239762308962814</v>
      </c>
    </row>
    <row r="24" spans="1:23" x14ac:dyDescent="0.2">
      <c r="S24" t="s">
        <v>40</v>
      </c>
      <c r="T24" s="13">
        <f>AVERAGE(T3:T19)</f>
        <v>0.26290965577286207</v>
      </c>
      <c r="U24" s="13">
        <f>AVERAGE(U3:U19)</f>
        <v>0.2362261731683909</v>
      </c>
      <c r="V24" s="17">
        <f t="shared" ref="V24:W24" si="6">AVERAGE(V3:V19)</f>
        <v>0.52305129056604938</v>
      </c>
      <c r="W24" s="17">
        <f t="shared" si="6"/>
        <v>0.47694870943395068</v>
      </c>
    </row>
  </sheetData>
  <sortState xmlns:xlrd2="http://schemas.microsoft.com/office/spreadsheetml/2017/richdata2" ref="A3:S11">
    <sortCondition ref="A3:A11"/>
  </sortState>
  <conditionalFormatting sqref="B3:R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R19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T3:W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A14A-B0C9-3F4F-9AC9-F8B9F81DCEB8}">
  <dimension ref="A1:W24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V3" sqref="V3"/>
    </sheetView>
  </sheetViews>
  <sheetFormatPr baseColWidth="10" defaultRowHeight="16" x14ac:dyDescent="0.2"/>
  <sheetData>
    <row r="1" spans="1:23" x14ac:dyDescent="0.2">
      <c r="A1" t="s">
        <v>17</v>
      </c>
      <c r="B1">
        <v>1</v>
      </c>
      <c r="C1">
        <v>3</v>
      </c>
      <c r="D1">
        <v>4</v>
      </c>
      <c r="E1">
        <v>13</v>
      </c>
      <c r="F1">
        <v>6</v>
      </c>
      <c r="G1">
        <v>8</v>
      </c>
      <c r="H1">
        <v>14</v>
      </c>
      <c r="I1">
        <v>15</v>
      </c>
      <c r="J1">
        <v>16</v>
      </c>
      <c r="K1">
        <v>2</v>
      </c>
      <c r="L1">
        <v>12</v>
      </c>
      <c r="M1">
        <v>10</v>
      </c>
      <c r="N1">
        <v>0</v>
      </c>
      <c r="O1">
        <v>17</v>
      </c>
      <c r="P1">
        <v>11</v>
      </c>
      <c r="Q1">
        <v>9</v>
      </c>
      <c r="R1">
        <v>7</v>
      </c>
      <c r="S1" s="3">
        <v>5</v>
      </c>
      <c r="V1" s="14" t="s">
        <v>41</v>
      </c>
      <c r="W1" s="14"/>
    </row>
    <row r="2" spans="1:23" x14ac:dyDescent="0.2">
      <c r="A2" s="7" t="s">
        <v>18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7">
        <v>10</v>
      </c>
      <c r="L2" s="7">
        <v>11</v>
      </c>
      <c r="M2" s="7">
        <v>12</v>
      </c>
      <c r="N2" s="7">
        <v>13</v>
      </c>
      <c r="O2" s="7">
        <v>14</v>
      </c>
      <c r="P2" s="7">
        <v>15</v>
      </c>
      <c r="Q2" s="7">
        <v>16</v>
      </c>
      <c r="R2" s="7">
        <v>17</v>
      </c>
      <c r="S2" s="6" t="s">
        <v>36</v>
      </c>
      <c r="T2" s="10" t="s">
        <v>37</v>
      </c>
      <c r="U2" s="10" t="s">
        <v>38</v>
      </c>
      <c r="V2" s="14"/>
      <c r="W2" s="14"/>
    </row>
    <row r="3" spans="1:23" x14ac:dyDescent="0.2">
      <c r="A3" s="1" t="s">
        <v>27</v>
      </c>
      <c r="B3" s="4">
        <v>0.37954165649107902</v>
      </c>
      <c r="C3" s="4">
        <v>1.14599673777408E-2</v>
      </c>
      <c r="D3" s="4">
        <v>8.4354080459725506E-3</v>
      </c>
      <c r="E3" s="4">
        <v>2.4077481906740498E-3</v>
      </c>
      <c r="F3" s="4">
        <v>3.7767872786387798E-3</v>
      </c>
      <c r="G3" s="4">
        <v>2.4079406197269398E-3</v>
      </c>
      <c r="H3" s="4">
        <v>1.4181026275179E-6</v>
      </c>
      <c r="I3" s="4">
        <v>1.6891242227933902E-2</v>
      </c>
      <c r="J3" s="4">
        <v>1.08532605847443E-6</v>
      </c>
      <c r="K3" s="4">
        <v>2.5833712422880399E-2</v>
      </c>
      <c r="L3" s="4">
        <v>5.5295221473303897E-4</v>
      </c>
      <c r="M3" s="4">
        <v>2.3885653144264001E-5</v>
      </c>
      <c r="N3" s="4">
        <v>1.1513430985967499E-6</v>
      </c>
      <c r="O3" s="4">
        <v>9.1324500147807405E-7</v>
      </c>
      <c r="P3" s="4">
        <v>1.19772503151824E-6</v>
      </c>
      <c r="Q3" s="4">
        <v>2.28491961269917E-5</v>
      </c>
      <c r="R3" s="4">
        <v>3.2359063692142698E-7</v>
      </c>
      <c r="S3" s="5">
        <v>0.548639760948894</v>
      </c>
      <c r="T3" s="11">
        <f>MAX(B3:R3)</f>
        <v>0.37954165649107902</v>
      </c>
      <c r="U3" s="11">
        <f>SUM(B3:R3)-T3</f>
        <v>7.1818582560026212E-2</v>
      </c>
      <c r="V3" s="15">
        <f>MAX(B3:R3)/SUM(B3:R3)</f>
        <v>0.84088411794753914</v>
      </c>
      <c r="W3" s="16">
        <f>1-V3</f>
        <v>0.15911588205246086</v>
      </c>
    </row>
    <row r="4" spans="1:23" x14ac:dyDescent="0.2">
      <c r="A4" s="1" t="s">
        <v>23</v>
      </c>
      <c r="B4" s="4">
        <v>9.4751007643836798E-3</v>
      </c>
      <c r="C4" s="4">
        <v>0.46568523239061199</v>
      </c>
      <c r="D4" s="4">
        <v>1.1276025981466399E-6</v>
      </c>
      <c r="E4" s="4">
        <v>1.2882212403380499E-4</v>
      </c>
      <c r="F4" s="4">
        <v>1.20642478788919E-6</v>
      </c>
      <c r="G4" s="4">
        <v>1.26542641444921E-6</v>
      </c>
      <c r="H4" s="4">
        <v>1.3674405568563799E-6</v>
      </c>
      <c r="I4" s="4">
        <v>6.6123702441486897E-7</v>
      </c>
      <c r="J4" s="4">
        <v>1.0465525138816301E-6</v>
      </c>
      <c r="K4" s="4">
        <v>1.05743360626091E-6</v>
      </c>
      <c r="L4" s="4">
        <v>9.3847497981427201E-7</v>
      </c>
      <c r="M4" s="4">
        <v>5.66498179980259E-3</v>
      </c>
      <c r="N4" s="4">
        <v>1.11021107875213E-6</v>
      </c>
      <c r="O4" s="4">
        <v>4.3461369794388798E-5</v>
      </c>
      <c r="P4" s="4">
        <v>5.7282659049874398E-3</v>
      </c>
      <c r="Q4" s="4">
        <v>7.4252753742233796E-7</v>
      </c>
      <c r="R4" s="4">
        <v>3.1203028057273698E-7</v>
      </c>
      <c r="S4" s="5">
        <v>0.513263300285006</v>
      </c>
      <c r="T4" s="11">
        <f t="shared" ref="T4:T19" si="0">MAX(B4:R4)</f>
        <v>0.46568523239061199</v>
      </c>
      <c r="U4" s="11">
        <f t="shared" ref="U4:U19" si="1">SUM(B4:R4)-T4</f>
        <v>2.1051467324380291E-2</v>
      </c>
      <c r="V4" s="15">
        <f t="shared" ref="V4:V19" si="2">MAX(B4:R4)/SUM(B4:R4)</f>
        <v>0.95674978415084189</v>
      </c>
      <c r="W4" s="16">
        <f t="shared" ref="W4:W19" si="3">1-V4</f>
        <v>4.3250215849158113E-2</v>
      </c>
    </row>
    <row r="5" spans="1:23" x14ac:dyDescent="0.2">
      <c r="A5" s="1" t="s">
        <v>22</v>
      </c>
      <c r="B5" s="4">
        <v>8.5822625678122405E-7</v>
      </c>
      <c r="C5" s="4">
        <v>8.2777123971378302E-7</v>
      </c>
      <c r="D5" s="4">
        <v>0.532900725427634</v>
      </c>
      <c r="E5" s="4">
        <v>1.04870305241849E-6</v>
      </c>
      <c r="F5" s="4">
        <v>1.17160314438573E-6</v>
      </c>
      <c r="G5" s="4">
        <v>9.0159041109810906E-3</v>
      </c>
      <c r="H5" s="4">
        <v>1.3279714344866901E-6</v>
      </c>
      <c r="I5" s="4">
        <v>6.4215140866277098E-7</v>
      </c>
      <c r="J5" s="4">
        <v>1.01634534397609E-6</v>
      </c>
      <c r="K5" s="4">
        <v>1.0269123699307E-6</v>
      </c>
      <c r="L5" s="4">
        <v>9.1138730596003898E-7</v>
      </c>
      <c r="M5" s="4">
        <v>1.6916778943597901E-6</v>
      </c>
      <c r="N5" s="4">
        <v>1.0781664997730099E-6</v>
      </c>
      <c r="O5" s="4">
        <v>8.5520134517579702E-7</v>
      </c>
      <c r="P5" s="4">
        <v>1.12160050856815E-6</v>
      </c>
      <c r="Q5" s="4">
        <v>7.2109559283766303E-7</v>
      </c>
      <c r="R5" s="4">
        <v>3.0302399414571699E-7</v>
      </c>
      <c r="S5" s="5">
        <v>0.45806876862399298</v>
      </c>
      <c r="T5" s="11">
        <f t="shared" si="0"/>
        <v>0.532900725427634</v>
      </c>
      <c r="U5" s="11">
        <f t="shared" si="1"/>
        <v>9.0305059483721806E-3</v>
      </c>
      <c r="V5" s="15">
        <f t="shared" si="2"/>
        <v>0.98333643564803785</v>
      </c>
      <c r="W5" s="16">
        <f t="shared" si="3"/>
        <v>1.6663564351962146E-2</v>
      </c>
    </row>
    <row r="6" spans="1:23" x14ac:dyDescent="0.2">
      <c r="A6" s="1" t="s">
        <v>31</v>
      </c>
      <c r="B6" s="4">
        <v>5.15540696757204E-4</v>
      </c>
      <c r="C6" s="4">
        <v>8.5851517509571897E-7</v>
      </c>
      <c r="D6" s="4">
        <v>2.2579501907313499E-5</v>
      </c>
      <c r="E6" s="4">
        <v>0.49284336411735702</v>
      </c>
      <c r="F6" s="4">
        <v>1.1795291262867E-2</v>
      </c>
      <c r="G6" s="4">
        <v>1.2745439488568799E-6</v>
      </c>
      <c r="H6" s="4">
        <v>1.37729311421192E-6</v>
      </c>
      <c r="I6" s="4">
        <v>6.6600130881172198E-7</v>
      </c>
      <c r="J6" s="4">
        <v>1.0540930381237301E-6</v>
      </c>
      <c r="K6" s="4">
        <v>6.8726584645913504E-4</v>
      </c>
      <c r="L6" s="4">
        <v>4.5126450780974097E-4</v>
      </c>
      <c r="M6" s="4">
        <v>1.7545078567649E-6</v>
      </c>
      <c r="N6" s="4">
        <v>1.11821026985066E-6</v>
      </c>
      <c r="O6" s="4">
        <v>8.8696405162561396E-7</v>
      </c>
      <c r="P6" s="4">
        <v>1.1632574445734201E-6</v>
      </c>
      <c r="Q6" s="4">
        <v>7.47877528772119E-7</v>
      </c>
      <c r="R6" s="4">
        <v>3.1427849254845602E-7</v>
      </c>
      <c r="S6" s="5">
        <v>0.49367347852461302</v>
      </c>
      <c r="T6" s="11">
        <f t="shared" si="0"/>
        <v>0.49284336411735702</v>
      </c>
      <c r="U6" s="11">
        <f t="shared" si="1"/>
        <v>1.3483157358029685E-2</v>
      </c>
      <c r="V6" s="15">
        <f t="shared" si="2"/>
        <v>0.97337062787321305</v>
      </c>
      <c r="W6" s="16">
        <f t="shared" si="3"/>
        <v>2.6629372126786954E-2</v>
      </c>
    </row>
    <row r="7" spans="1:23" x14ac:dyDescent="0.2">
      <c r="A7" s="1" t="s">
        <v>28</v>
      </c>
      <c r="B7" s="4">
        <v>8.9109494916744997E-7</v>
      </c>
      <c r="C7" s="4">
        <v>8.5947355367742305E-7</v>
      </c>
      <c r="D7" s="4">
        <v>1.2677320588650399E-3</v>
      </c>
      <c r="E7" s="4">
        <v>1.51143587820923E-2</v>
      </c>
      <c r="F7" s="4">
        <v>0.53310893211132104</v>
      </c>
      <c r="G7" s="4">
        <v>2.27436796971245E-5</v>
      </c>
      <c r="H7" s="4">
        <v>1.37883061553942E-6</v>
      </c>
      <c r="I7" s="4">
        <v>6.66744780107591E-7</v>
      </c>
      <c r="J7" s="4">
        <v>1.0552697443954001E-6</v>
      </c>
      <c r="K7" s="4">
        <v>1.0662414705357701E-6</v>
      </c>
      <c r="L7" s="4">
        <v>9.4629198146677802E-7</v>
      </c>
      <c r="M7" s="4">
        <v>1.75646645085867E-6</v>
      </c>
      <c r="N7" s="4">
        <v>1.11945855153927E-6</v>
      </c>
      <c r="O7" s="4">
        <v>8.8795418828769903E-7</v>
      </c>
      <c r="P7" s="4">
        <v>1.1645560133724701E-6</v>
      </c>
      <c r="Q7" s="4">
        <v>3.69319533945599E-3</v>
      </c>
      <c r="R7" s="4">
        <v>3.1462932825257199E-7</v>
      </c>
      <c r="S7" s="5">
        <v>0.44678093101694</v>
      </c>
      <c r="T7" s="11">
        <f t="shared" si="0"/>
        <v>0.53310893211132104</v>
      </c>
      <c r="U7" s="11">
        <f t="shared" si="1"/>
        <v>2.0110136871737572E-2</v>
      </c>
      <c r="V7" s="15">
        <f t="shared" si="2"/>
        <v>0.96364887257284071</v>
      </c>
      <c r="W7" s="16">
        <f t="shared" si="3"/>
        <v>3.6351127427159291E-2</v>
      </c>
    </row>
    <row r="8" spans="1:23" x14ac:dyDescent="0.2">
      <c r="A8" s="1" t="s">
        <v>33</v>
      </c>
      <c r="B8" s="4">
        <v>8.9174583645119297E-7</v>
      </c>
      <c r="C8" s="4">
        <v>8.6010134357492502E-7</v>
      </c>
      <c r="D8" s="4">
        <v>1.80574289835179E-3</v>
      </c>
      <c r="E8" s="4">
        <v>1.0896620480655399E-6</v>
      </c>
      <c r="F8" s="4">
        <v>1.21736222554821E-6</v>
      </c>
      <c r="G8" s="4">
        <v>0.473001156546632</v>
      </c>
      <c r="H8" s="4">
        <v>1.3798377622132099E-6</v>
      </c>
      <c r="I8" s="4">
        <v>6.6723179408885097E-7</v>
      </c>
      <c r="J8" s="4">
        <v>1.05604055075918E-6</v>
      </c>
      <c r="K8" s="4">
        <v>1.0670202910365699E-6</v>
      </c>
      <c r="L8" s="4">
        <v>9.4698318661615103E-7</v>
      </c>
      <c r="M8" s="4">
        <v>1.7577494361098499E-6</v>
      </c>
      <c r="N8" s="4">
        <v>1.1202762436792101E-6</v>
      </c>
      <c r="O8" s="4">
        <v>2.5868932748392598E-4</v>
      </c>
      <c r="P8" s="4">
        <v>3.2236744654272698E-3</v>
      </c>
      <c r="Q8" s="4">
        <v>7.4925928624927997E-7</v>
      </c>
      <c r="R8" s="4">
        <v>3.1485914464760801E-7</v>
      </c>
      <c r="S8" s="5">
        <v>0.52169761863295505</v>
      </c>
      <c r="T8" s="11">
        <f t="shared" si="0"/>
        <v>0.473001156546632</v>
      </c>
      <c r="U8" s="11">
        <f t="shared" si="1"/>
        <v>5.3012248204119539E-3</v>
      </c>
      <c r="V8" s="15">
        <f t="shared" si="2"/>
        <v>0.98891658284188255</v>
      </c>
      <c r="W8" s="16">
        <f t="shared" si="3"/>
        <v>1.1083417158117448E-2</v>
      </c>
    </row>
    <row r="9" spans="1:23" x14ac:dyDescent="0.2">
      <c r="A9" s="1" t="s">
        <v>34</v>
      </c>
      <c r="B9" s="4">
        <v>9.4994987203801004E-7</v>
      </c>
      <c r="C9" s="4">
        <v>9.1623995074681601E-7</v>
      </c>
      <c r="D9" s="4">
        <v>1.21209102602688E-6</v>
      </c>
      <c r="E9" s="4">
        <v>1.1607840270316599E-6</v>
      </c>
      <c r="F9" s="4">
        <v>9.2839257765038098E-5</v>
      </c>
      <c r="G9" s="4">
        <v>1.36024163439519E-6</v>
      </c>
      <c r="H9" s="4">
        <v>0.49922815880863303</v>
      </c>
      <c r="I9" s="4">
        <v>7.10781852300901E-7</v>
      </c>
      <c r="J9" s="4">
        <v>1.1249680627082301E-6</v>
      </c>
      <c r="K9" s="4">
        <v>2.4022274098172E-5</v>
      </c>
      <c r="L9" s="4">
        <v>1.00879255072069E-6</v>
      </c>
      <c r="M9" s="4">
        <v>2.4758086967886701E-5</v>
      </c>
      <c r="N9" s="4">
        <v>1.1933964038065101E-6</v>
      </c>
      <c r="O9" s="4">
        <v>9.4660167059369798E-7</v>
      </c>
      <c r="P9" s="4">
        <v>2.4127082107099099E-5</v>
      </c>
      <c r="Q9" s="4">
        <v>7.9816325908323905E-7</v>
      </c>
      <c r="R9" s="4">
        <v>3.3540992505027803E-7</v>
      </c>
      <c r="S9" s="5">
        <v>0.50059437707019305</v>
      </c>
      <c r="T9" s="11">
        <f t="shared" si="0"/>
        <v>0.49922815880863303</v>
      </c>
      <c r="U9" s="11">
        <f t="shared" si="1"/>
        <v>1.7746412117269905E-4</v>
      </c>
      <c r="V9" s="15">
        <f t="shared" si="2"/>
        <v>0.99964464933307806</v>
      </c>
      <c r="W9" s="16">
        <f t="shared" si="3"/>
        <v>3.5535066692193862E-4</v>
      </c>
    </row>
    <row r="10" spans="1:23" x14ac:dyDescent="0.2">
      <c r="A10" s="1" t="s">
        <v>20</v>
      </c>
      <c r="B10" s="4">
        <v>1.47638289881804E-2</v>
      </c>
      <c r="C10" s="4">
        <v>8.1636105774729896E-7</v>
      </c>
      <c r="D10" s="4">
        <v>1.07996154422952E-6</v>
      </c>
      <c r="E10" s="4">
        <v>6.8523631851768203E-3</v>
      </c>
      <c r="F10" s="4">
        <v>9.9111133812221607E-3</v>
      </c>
      <c r="G10" s="4">
        <v>1.2119623233429899E-6</v>
      </c>
      <c r="H10" s="4">
        <v>8.2873106116611894E-5</v>
      </c>
      <c r="I10" s="4">
        <v>0.41322140985363798</v>
      </c>
      <c r="J10" s="4">
        <v>1.0726594660872399E-2</v>
      </c>
      <c r="K10" s="4">
        <v>1.3255071714002699E-2</v>
      </c>
      <c r="L10" s="4">
        <v>8.9882454163091901E-7</v>
      </c>
      <c r="M10" s="4">
        <v>3.6924140074079599E-3</v>
      </c>
      <c r="N10" s="4">
        <v>1.06330481412562E-6</v>
      </c>
      <c r="O10" s="4">
        <v>8.4341306056492904E-7</v>
      </c>
      <c r="P10" s="4">
        <v>1.1061401189309201E-6</v>
      </c>
      <c r="Q10" s="4">
        <v>1.2305631545301399E-4</v>
      </c>
      <c r="R10" s="4">
        <v>2.9884704434662899E-7</v>
      </c>
      <c r="S10" s="5">
        <v>0.527363955973424</v>
      </c>
      <c r="T10" s="11">
        <f t="shared" si="0"/>
        <v>0.41322140985363798</v>
      </c>
      <c r="U10" s="11">
        <f t="shared" si="1"/>
        <v>5.9414634172936964E-2</v>
      </c>
      <c r="V10" s="15">
        <f t="shared" si="2"/>
        <v>0.874290937130482</v>
      </c>
      <c r="W10" s="16">
        <f t="shared" si="3"/>
        <v>0.125709062869518</v>
      </c>
    </row>
    <row r="11" spans="1:23" x14ac:dyDescent="0.2">
      <c r="A11" s="1" t="s">
        <v>19</v>
      </c>
      <c r="B11" s="4">
        <v>9.3077858030436801E-7</v>
      </c>
      <c r="C11" s="4">
        <v>8.9774897147429999E-7</v>
      </c>
      <c r="D11" s="4">
        <v>1.1876293661523099E-6</v>
      </c>
      <c r="E11" s="4">
        <v>6.8408597759067003E-5</v>
      </c>
      <c r="F11" s="4">
        <v>1.2706475743371199E-6</v>
      </c>
      <c r="G11" s="4">
        <v>4.49807723067169E-4</v>
      </c>
      <c r="H11" s="4">
        <v>3.08565156235454E-2</v>
      </c>
      <c r="I11" s="4">
        <v>1.4037961839422601E-2</v>
      </c>
      <c r="J11" s="4">
        <v>0.39290999104422297</v>
      </c>
      <c r="K11" s="4">
        <v>1.1137249999387399E-6</v>
      </c>
      <c r="L11" s="4">
        <v>2.6469905382865899E-3</v>
      </c>
      <c r="M11" s="4">
        <v>2.2890568463298602E-3</v>
      </c>
      <c r="N11" s="4">
        <v>1.13288045270853E-4</v>
      </c>
      <c r="O11" s="4">
        <v>9.2749795015888103E-7</v>
      </c>
      <c r="P11" s="4">
        <v>1.21641783945074E-6</v>
      </c>
      <c r="Q11" s="4">
        <v>7.8205522944781203E-7</v>
      </c>
      <c r="R11" s="4">
        <v>3.7675180778841402E-3</v>
      </c>
      <c r="S11" s="5">
        <v>0.55285213516369902</v>
      </c>
      <c r="T11" s="11">
        <f t="shared" si="0"/>
        <v>0.39290999104422297</v>
      </c>
      <c r="U11" s="11">
        <f t="shared" si="1"/>
        <v>5.4237873792076952E-2</v>
      </c>
      <c r="V11" s="15">
        <f t="shared" si="2"/>
        <v>0.87870259916832361</v>
      </c>
      <c r="W11" s="16">
        <f t="shared" si="3"/>
        <v>0.12129740083167639</v>
      </c>
    </row>
    <row r="12" spans="1:23" x14ac:dyDescent="0.2">
      <c r="A12" s="1" t="s">
        <v>30</v>
      </c>
      <c r="B12" s="4">
        <v>2.70766425903721E-2</v>
      </c>
      <c r="C12" s="4">
        <v>4.4082590579446101E-5</v>
      </c>
      <c r="D12" s="4">
        <v>1.0167550346768101E-3</v>
      </c>
      <c r="E12" s="4">
        <v>1.0719028851385299E-2</v>
      </c>
      <c r="F12" s="4">
        <v>2.85031466526986E-2</v>
      </c>
      <c r="G12" s="4">
        <v>1.2843486456530401E-6</v>
      </c>
      <c r="H12" s="4">
        <v>1.38788823052501E-6</v>
      </c>
      <c r="I12" s="4">
        <v>1.77630517452027E-2</v>
      </c>
      <c r="J12" s="4">
        <v>1.06220187002632E-6</v>
      </c>
      <c r="K12" s="4">
        <v>0.35613464381392401</v>
      </c>
      <c r="L12" s="4">
        <v>9.5250822611313498E-7</v>
      </c>
      <c r="M12" s="4">
        <v>1.76800477664553E-6</v>
      </c>
      <c r="N12" s="4">
        <v>1.1268123370136399E-6</v>
      </c>
      <c r="O12" s="4">
        <v>8.9378720872669497E-7</v>
      </c>
      <c r="P12" s="4">
        <v>1.17220604658134E-6</v>
      </c>
      <c r="Q12" s="4">
        <v>8.2336818745601306E-3</v>
      </c>
      <c r="R12" s="4">
        <v>3.1669614580533702E-7</v>
      </c>
      <c r="S12" s="5">
        <v>0.550499002393113</v>
      </c>
      <c r="T12" s="11">
        <f t="shared" si="0"/>
        <v>0.35613464381392401</v>
      </c>
      <c r="U12" s="11">
        <f t="shared" si="1"/>
        <v>9.3366353792962153E-2</v>
      </c>
      <c r="V12" s="15">
        <f t="shared" si="2"/>
        <v>0.79228888414032783</v>
      </c>
      <c r="W12" s="16">
        <f t="shared" si="3"/>
        <v>0.20771111585967217</v>
      </c>
    </row>
    <row r="13" spans="1:23" x14ac:dyDescent="0.2">
      <c r="A13" s="1" t="s">
        <v>29</v>
      </c>
      <c r="B13" s="4">
        <v>8.5332145954657699E-7</v>
      </c>
      <c r="C13" s="4">
        <v>8.2304049411448702E-7</v>
      </c>
      <c r="D13" s="4">
        <v>3.3108780477594602E-3</v>
      </c>
      <c r="E13" s="4">
        <v>1.0427096727114199E-6</v>
      </c>
      <c r="F13" s="4">
        <v>1.16490738575882E-6</v>
      </c>
      <c r="G13" s="4">
        <v>2.41154007000512E-2</v>
      </c>
      <c r="H13" s="4">
        <v>9.8484573432326902E-3</v>
      </c>
      <c r="I13" s="4">
        <v>6.38481487789869E-7</v>
      </c>
      <c r="J13" s="4">
        <v>1.1924474915805399E-2</v>
      </c>
      <c r="K13" s="4">
        <v>3.5050189601029702E-4</v>
      </c>
      <c r="L13" s="4">
        <v>0.41247054290034901</v>
      </c>
      <c r="M13" s="4">
        <v>7.6231680647381804E-4</v>
      </c>
      <c r="N13" s="4">
        <v>6.2917273494734896E-3</v>
      </c>
      <c r="O13" s="4">
        <v>8.5031383543143701E-7</v>
      </c>
      <c r="P13" s="4">
        <v>1.11519051699618E-6</v>
      </c>
      <c r="Q13" s="4">
        <v>7.1697450280840805E-7</v>
      </c>
      <c r="R13" s="4">
        <v>3.01292199951851E-7</v>
      </c>
      <c r="S13" s="5">
        <v>0.53091819380928895</v>
      </c>
      <c r="T13" s="11">
        <f t="shared" si="0"/>
        <v>0.41247054290034901</v>
      </c>
      <c r="U13" s="11">
        <f t="shared" si="1"/>
        <v>5.661126329036148E-2</v>
      </c>
      <c r="V13" s="15">
        <f t="shared" si="2"/>
        <v>0.87931473243422809</v>
      </c>
      <c r="W13" s="16">
        <f t="shared" si="3"/>
        <v>0.12068526756577191</v>
      </c>
    </row>
    <row r="14" spans="1:23" x14ac:dyDescent="0.2">
      <c r="A14" s="1" t="s">
        <v>32</v>
      </c>
      <c r="B14" s="4">
        <v>8.8069635407940097E-7</v>
      </c>
      <c r="C14" s="4">
        <v>2.2066640336418199E-5</v>
      </c>
      <c r="D14" s="4">
        <v>1.12372681849419E-6</v>
      </c>
      <c r="E14" s="4">
        <v>1.07616021705141E-6</v>
      </c>
      <c r="F14" s="4">
        <v>1.2022780817244401E-6</v>
      </c>
      <c r="G14" s="4">
        <v>3.2050577292743201E-3</v>
      </c>
      <c r="H14" s="4">
        <v>1.3177241688217701E-2</v>
      </c>
      <c r="I14" s="4">
        <v>6.5896422989586896E-7</v>
      </c>
      <c r="J14" s="4">
        <v>5.0083012994130002E-3</v>
      </c>
      <c r="K14" s="4">
        <v>1.0537990104718399E-6</v>
      </c>
      <c r="L14" s="4">
        <v>9.3524926692829395E-7</v>
      </c>
      <c r="M14" s="4">
        <v>0.44825744374776899</v>
      </c>
      <c r="N14" s="4">
        <v>1.3664980859470601E-2</v>
      </c>
      <c r="O14" s="4">
        <v>3.9260589213013604E-3</v>
      </c>
      <c r="P14" s="4">
        <v>1.09704414912627E-2</v>
      </c>
      <c r="Q14" s="4">
        <v>7.3997533230534002E-7</v>
      </c>
      <c r="R14" s="4">
        <v>3.1095777451929102E-7</v>
      </c>
      <c r="S14" s="5">
        <v>0.50176042581586799</v>
      </c>
      <c r="T14" s="11">
        <f t="shared" si="0"/>
        <v>0.44825744374776899</v>
      </c>
      <c r="U14" s="11">
        <f t="shared" si="1"/>
        <v>4.9982130436361571E-2</v>
      </c>
      <c r="V14" s="15">
        <f t="shared" si="2"/>
        <v>0.8996825362212395</v>
      </c>
      <c r="W14" s="16">
        <f t="shared" si="3"/>
        <v>0.1003174637787605</v>
      </c>
    </row>
    <row r="15" spans="1:23" x14ac:dyDescent="0.2">
      <c r="A15" s="1" t="s">
        <v>35</v>
      </c>
      <c r="B15" s="4">
        <v>9.0386269221965303E-7</v>
      </c>
      <c r="C15" s="4">
        <v>8.7178822059790002E-7</v>
      </c>
      <c r="D15" s="4">
        <v>1.1532859682896001E-6</v>
      </c>
      <c r="E15" s="4">
        <v>1.10446814789025E-6</v>
      </c>
      <c r="F15" s="4">
        <v>1.23390348865479E-6</v>
      </c>
      <c r="G15" s="4">
        <v>1.29424899347163E-6</v>
      </c>
      <c r="H15" s="4">
        <v>3.5952428103107503E-2</v>
      </c>
      <c r="I15" s="4">
        <v>6.7629800004421505E-7</v>
      </c>
      <c r="J15" s="4">
        <v>2.50523053177469E-3</v>
      </c>
      <c r="K15" s="4">
        <v>1.0815187394060799E-6</v>
      </c>
      <c r="L15" s="4">
        <v>3.0059520209551101E-3</v>
      </c>
      <c r="M15" s="4">
        <v>6.1149018967228202E-4</v>
      </c>
      <c r="N15" s="4">
        <v>0.45138144491408599</v>
      </c>
      <c r="O15" s="4">
        <v>4.0946581264048598E-3</v>
      </c>
      <c r="P15" s="4">
        <v>7.3612345287696196E-3</v>
      </c>
      <c r="Q15" s="4">
        <v>7.5944006459840098E-7</v>
      </c>
      <c r="R15" s="4">
        <v>3.19137384799822E-7</v>
      </c>
      <c r="S15" s="5">
        <v>0.49507816363352902</v>
      </c>
      <c r="T15" s="11">
        <f t="shared" si="0"/>
        <v>0.45138144491408599</v>
      </c>
      <c r="U15" s="11">
        <f t="shared" si="1"/>
        <v>5.354039145238404E-2</v>
      </c>
      <c r="V15" s="15">
        <f t="shared" si="2"/>
        <v>0.89396301051728599</v>
      </c>
      <c r="W15" s="16">
        <f t="shared" si="3"/>
        <v>0.10603698948271401</v>
      </c>
    </row>
    <row r="16" spans="1:23" x14ac:dyDescent="0.2">
      <c r="A16" s="1" t="s">
        <v>25</v>
      </c>
      <c r="B16" s="4">
        <v>8.5493841152594198E-7</v>
      </c>
      <c r="C16" s="4">
        <v>8.2460006693568695E-7</v>
      </c>
      <c r="D16" s="4">
        <v>1.09086090426339E-6</v>
      </c>
      <c r="E16" s="4">
        <v>1.04468549489464E-6</v>
      </c>
      <c r="F16" s="4">
        <v>1.1671147594069399E-6</v>
      </c>
      <c r="G16" s="4">
        <v>1.24804104804661E-4</v>
      </c>
      <c r="H16" s="4">
        <v>1.32288400614769E-6</v>
      </c>
      <c r="I16" s="4">
        <v>6.3969134123246102E-7</v>
      </c>
      <c r="J16" s="4">
        <v>1.01245174809678E-6</v>
      </c>
      <c r="K16" s="4">
        <v>1.02297829201548E-6</v>
      </c>
      <c r="L16" s="4">
        <v>9.0789580193537397E-7</v>
      </c>
      <c r="M16" s="4">
        <v>8.6110856580129194E-3</v>
      </c>
      <c r="N16" s="4">
        <v>1.8620447281646999E-2</v>
      </c>
      <c r="O16" s="4">
        <v>0.47572171901925697</v>
      </c>
      <c r="P16" s="4">
        <v>2.6529604848267899E-2</v>
      </c>
      <c r="Q16" s="4">
        <v>7.1833309203466095E-7</v>
      </c>
      <c r="R16" s="4">
        <v>3.01863116121401E-7</v>
      </c>
      <c r="S16" s="5">
        <v>0.470381430790975</v>
      </c>
      <c r="T16" s="11">
        <f t="shared" si="0"/>
        <v>0.47572171901925697</v>
      </c>
      <c r="U16" s="11">
        <f t="shared" si="1"/>
        <v>5.3896850189767198E-2</v>
      </c>
      <c r="V16" s="15">
        <f t="shared" si="2"/>
        <v>0.89823459122617022</v>
      </c>
      <c r="W16" s="16">
        <f t="shared" si="3"/>
        <v>0.10176540877382978</v>
      </c>
    </row>
    <row r="17" spans="1:23" x14ac:dyDescent="0.2">
      <c r="A17" s="1" t="s">
        <v>26</v>
      </c>
      <c r="B17" s="4">
        <v>8.14923688008418E-7</v>
      </c>
      <c r="C17" s="4">
        <v>8.7176788956934304E-3</v>
      </c>
      <c r="D17" s="4">
        <v>1.03980401303976E-6</v>
      </c>
      <c r="E17" s="4">
        <v>9.9578980758266299E-7</v>
      </c>
      <c r="F17" s="4">
        <v>1.1124888661481101E-6</v>
      </c>
      <c r="G17" s="4">
        <v>1.16689644571011E-6</v>
      </c>
      <c r="H17" s="4">
        <v>4.05262507451902E-5</v>
      </c>
      <c r="I17" s="4">
        <v>6.0975108844830499E-7</v>
      </c>
      <c r="J17" s="4">
        <v>9.6506473608662104E-7</v>
      </c>
      <c r="K17" s="4">
        <v>9.750985933523139E-7</v>
      </c>
      <c r="L17" s="4">
        <v>2.2978844749161698E-3</v>
      </c>
      <c r="M17" s="4">
        <v>6.3233169324777103E-3</v>
      </c>
      <c r="N17" s="4">
        <v>2.20484803340045E-2</v>
      </c>
      <c r="O17" s="4">
        <v>2.04776572871537E-2</v>
      </c>
      <c r="P17" s="4">
        <v>0.46922120032506298</v>
      </c>
      <c r="Q17" s="4">
        <v>6.8471207362708702E-7</v>
      </c>
      <c r="R17" s="4">
        <v>2.8773464912437199E-7</v>
      </c>
      <c r="S17" s="5">
        <v>0.470864603235984</v>
      </c>
      <c r="T17" s="11">
        <f t="shared" si="0"/>
        <v>0.46922120032506298</v>
      </c>
      <c r="U17" s="11">
        <f t="shared" si="1"/>
        <v>5.9914196438951794E-2</v>
      </c>
      <c r="V17" s="15">
        <f t="shared" si="2"/>
        <v>0.8867696305985886</v>
      </c>
      <c r="W17" s="16">
        <f t="shared" si="3"/>
        <v>0.1132303694014114</v>
      </c>
    </row>
    <row r="18" spans="1:23" x14ac:dyDescent="0.2">
      <c r="A18" s="1" t="s">
        <v>24</v>
      </c>
      <c r="B18" s="4">
        <v>8.7542134190754703E-7</v>
      </c>
      <c r="C18" s="4">
        <v>8.4435614004692303E-7</v>
      </c>
      <c r="D18" s="4">
        <v>1.1169961529044699E-6</v>
      </c>
      <c r="E18" s="4">
        <v>1.06971445601525E-6</v>
      </c>
      <c r="F18" s="4">
        <v>1.44479231775784E-2</v>
      </c>
      <c r="G18" s="4">
        <v>1.25352357208708E-6</v>
      </c>
      <c r="H18" s="4">
        <v>1.35457815000127E-6</v>
      </c>
      <c r="I18" s="4">
        <v>6.5501730276551805E-7</v>
      </c>
      <c r="J18" s="4">
        <v>1.0367084412005399E-6</v>
      </c>
      <c r="K18" s="4">
        <v>1.04748718394823E-6</v>
      </c>
      <c r="L18" s="4">
        <v>9.2964750504531099E-7</v>
      </c>
      <c r="M18" s="4">
        <v>1.7255716900459499E-6</v>
      </c>
      <c r="N18" s="4">
        <v>1.09976822146057E-6</v>
      </c>
      <c r="O18" s="4">
        <v>8.7233582435800698E-7</v>
      </c>
      <c r="P18" s="4">
        <v>1.1440724570434701E-6</v>
      </c>
      <c r="Q18" s="4">
        <v>0.46103062792312299</v>
      </c>
      <c r="R18" s="4">
        <v>3.0909526420239901E-7</v>
      </c>
      <c r="S18" s="5">
        <v>0.52450611460559404</v>
      </c>
      <c r="T18" s="11">
        <f t="shared" si="0"/>
        <v>0.46103062792312299</v>
      </c>
      <c r="U18" s="11">
        <f t="shared" si="1"/>
        <v>1.4463257471281465E-2</v>
      </c>
      <c r="V18" s="15">
        <f t="shared" si="2"/>
        <v>0.9695826635934871</v>
      </c>
      <c r="W18" s="16">
        <f t="shared" si="3"/>
        <v>3.0417336406512896E-2</v>
      </c>
    </row>
    <row r="19" spans="1:23" x14ac:dyDescent="0.2">
      <c r="A19" s="1" t="s">
        <v>21</v>
      </c>
      <c r="B19" s="4">
        <v>8.4518988571893999E-7</v>
      </c>
      <c r="C19" s="4">
        <v>2.11769937933191E-5</v>
      </c>
      <c r="D19" s="4">
        <v>1.0784222472400299E-6</v>
      </c>
      <c r="E19" s="4">
        <v>1.0327733578682999E-6</v>
      </c>
      <c r="F19" s="4">
        <v>1.15380660972221E-6</v>
      </c>
      <c r="G19" s="4">
        <v>1.21023488224505E-6</v>
      </c>
      <c r="H19" s="4">
        <v>1.2841009675892601E-3</v>
      </c>
      <c r="I19" s="4">
        <v>6.3239719294710105E-7</v>
      </c>
      <c r="J19" s="4">
        <v>1.7043824423653601E-2</v>
      </c>
      <c r="K19" s="4">
        <v>2.13731099896718E-5</v>
      </c>
      <c r="L19" s="4">
        <v>8.97543423874083E-7</v>
      </c>
      <c r="M19" s="4">
        <v>1.6659814762247301E-6</v>
      </c>
      <c r="N19" s="4">
        <v>2.14235855744046E-5</v>
      </c>
      <c r="O19" s="4">
        <v>8.4221092221846502E-7</v>
      </c>
      <c r="P19" s="4">
        <v>1.10456350894502E-6</v>
      </c>
      <c r="Q19" s="4">
        <v>7.1014222285470997E-7</v>
      </c>
      <c r="R19" s="4">
        <v>0.40061864093843402</v>
      </c>
      <c r="S19" s="5">
        <v>0.58097828671523399</v>
      </c>
      <c r="T19" s="11">
        <f t="shared" si="0"/>
        <v>0.40061864093843402</v>
      </c>
      <c r="U19" s="11">
        <f t="shared" si="1"/>
        <v>1.8403072346330096E-2</v>
      </c>
      <c r="V19" s="15">
        <f t="shared" si="2"/>
        <v>0.95608086224919919</v>
      </c>
      <c r="W19" s="16">
        <f t="shared" si="3"/>
        <v>4.3919137750800807E-2</v>
      </c>
    </row>
    <row r="20" spans="1:23" x14ac:dyDescent="0.2">
      <c r="T20" s="12"/>
      <c r="U20" s="12"/>
      <c r="V20" s="14"/>
      <c r="W20" s="14"/>
    </row>
    <row r="21" spans="1:23" x14ac:dyDescent="0.2">
      <c r="T21" s="12"/>
      <c r="U21" s="12"/>
      <c r="V21" s="14"/>
      <c r="W21" s="14"/>
    </row>
    <row r="22" spans="1:23" x14ac:dyDescent="0.2">
      <c r="S22" t="s">
        <v>37</v>
      </c>
      <c r="T22" s="13">
        <f>MAX(T3:T19)</f>
        <v>0.53310893211132104</v>
      </c>
      <c r="U22" s="13">
        <f>MAX(U3:U19)</f>
        <v>9.3366353792962153E-2</v>
      </c>
      <c r="V22" s="17">
        <f t="shared" ref="V22:W22" si="4">MAX(V3:V19)</f>
        <v>0.99964464933307806</v>
      </c>
      <c r="W22" s="17">
        <f t="shared" si="4"/>
        <v>0.20771111585967217</v>
      </c>
    </row>
    <row r="23" spans="1:23" x14ac:dyDescent="0.2">
      <c r="S23" t="s">
        <v>39</v>
      </c>
      <c r="T23" s="13">
        <f>MIN(T3:T19)</f>
        <v>0.35613464381392401</v>
      </c>
      <c r="U23" s="13">
        <f>MIN(U3:U19)</f>
        <v>1.7746412117269905E-4</v>
      </c>
      <c r="V23" s="17">
        <f t="shared" ref="V23:W23" si="5">MIN(V3:V19)</f>
        <v>0.79228888414032783</v>
      </c>
      <c r="W23" s="17">
        <f t="shared" si="5"/>
        <v>3.5535066692193862E-4</v>
      </c>
    </row>
    <row r="24" spans="1:23" x14ac:dyDescent="0.2">
      <c r="S24" t="s">
        <v>40</v>
      </c>
      <c r="T24" s="13">
        <f>AVERAGE(T3:T19)</f>
        <v>0.45042805237489025</v>
      </c>
      <c r="U24" s="13">
        <f>AVERAGE(U3:U19)</f>
        <v>3.8517797787502604E-2</v>
      </c>
      <c r="V24" s="17">
        <f t="shared" ref="V24:W24" si="6">AVERAGE(V3:V19)</f>
        <v>0.91973303044980981</v>
      </c>
      <c r="W24" s="17">
        <f t="shared" si="6"/>
        <v>8.0266969550190276E-2</v>
      </c>
    </row>
  </sheetData>
  <sortState xmlns:xlrd2="http://schemas.microsoft.com/office/spreadsheetml/2017/richdata2" columnSort="1" ref="B2:R19">
    <sortCondition ref="B2:R2"/>
  </sortState>
  <conditionalFormatting sqref="B3:R3">
    <cfRule type="colorScale" priority="2">
      <colorScale>
        <cfvo type="min"/>
        <cfvo type="max"/>
        <color rgb="FFFCFCFF"/>
        <color rgb="FFF8696B"/>
      </colorScale>
    </cfRule>
  </conditionalFormatting>
  <conditionalFormatting sqref="B4:R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ignoredErrors>
    <ignoredError sqref="T3:U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7DE2-9180-4442-8CFC-FF7D4C8B55A6}">
  <dimension ref="A1:S41"/>
  <sheetViews>
    <sheetView zoomScaleNormal="80" workbookViewId="0">
      <selection activeCell="W20" sqref="W20"/>
    </sheetView>
  </sheetViews>
  <sheetFormatPr baseColWidth="10" defaultRowHeight="16" x14ac:dyDescent="0.2"/>
  <cols>
    <col min="1" max="1" width="7.83203125" bestFit="1" customWidth="1"/>
    <col min="2" max="19" width="7.1640625" customWidth="1"/>
  </cols>
  <sheetData>
    <row r="1" spans="1:19" x14ac:dyDescent="0.2">
      <c r="A1" s="32"/>
      <c r="B1" s="23" t="s">
        <v>62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5"/>
      <c r="S1" s="33" t="s">
        <v>42</v>
      </c>
    </row>
    <row r="2" spans="1:19" ht="34" customHeight="1" x14ac:dyDescent="0.2">
      <c r="A2" s="34"/>
      <c r="B2" s="22" t="s">
        <v>43</v>
      </c>
      <c r="C2" s="20" t="s">
        <v>44</v>
      </c>
      <c r="D2" s="20" t="s">
        <v>45</v>
      </c>
      <c r="E2" s="20" t="s">
        <v>46</v>
      </c>
      <c r="F2" s="20" t="s">
        <v>47</v>
      </c>
      <c r="G2" s="20" t="s">
        <v>48</v>
      </c>
      <c r="H2" s="20" t="s">
        <v>49</v>
      </c>
      <c r="I2" s="20" t="s">
        <v>50</v>
      </c>
      <c r="J2" s="20" t="s">
        <v>51</v>
      </c>
      <c r="K2" s="20" t="s">
        <v>52</v>
      </c>
      <c r="L2" s="20" t="s">
        <v>53</v>
      </c>
      <c r="M2" s="20" t="s">
        <v>54</v>
      </c>
      <c r="N2" s="20" t="s">
        <v>55</v>
      </c>
      <c r="O2" s="20" t="s">
        <v>56</v>
      </c>
      <c r="P2" s="20" t="s">
        <v>57</v>
      </c>
      <c r="Q2" s="20" t="s">
        <v>58</v>
      </c>
      <c r="R2" s="26" t="s">
        <v>59</v>
      </c>
      <c r="S2" s="35"/>
    </row>
    <row r="3" spans="1:19" x14ac:dyDescent="0.2">
      <c r="A3" s="36" t="s">
        <v>64</v>
      </c>
      <c r="B3" s="18">
        <v>0.37954165649107902</v>
      </c>
      <c r="C3" s="37">
        <v>1.14599673777408E-2</v>
      </c>
      <c r="D3" s="37">
        <v>8.4354080459725506E-3</v>
      </c>
      <c r="E3" s="37">
        <v>2.4077481906740498E-3</v>
      </c>
      <c r="F3" s="37">
        <v>3.7767872786387798E-3</v>
      </c>
      <c r="G3" s="37">
        <v>2.4079406197269398E-3</v>
      </c>
      <c r="H3" s="37">
        <v>1.4181026275179E-6</v>
      </c>
      <c r="I3" s="37">
        <v>1.6891242227933902E-2</v>
      </c>
      <c r="J3" s="37">
        <v>1.08532605847443E-6</v>
      </c>
      <c r="K3" s="37">
        <v>2.5833712422880399E-2</v>
      </c>
      <c r="L3" s="37">
        <v>5.5295221473303897E-4</v>
      </c>
      <c r="M3" s="37">
        <v>2.3885653144264001E-5</v>
      </c>
      <c r="N3" s="37">
        <v>1.1513430985967499E-6</v>
      </c>
      <c r="O3" s="37">
        <v>9.1324500147807405E-7</v>
      </c>
      <c r="P3" s="37">
        <v>1.19772503151824E-6</v>
      </c>
      <c r="Q3" s="37">
        <v>2.28491961269917E-5</v>
      </c>
      <c r="R3" s="37">
        <v>3.2359063692142698E-7</v>
      </c>
      <c r="S3" s="43">
        <v>0.548639760948894</v>
      </c>
    </row>
    <row r="4" spans="1:19" x14ac:dyDescent="0.2">
      <c r="A4" s="36" t="s">
        <v>65</v>
      </c>
      <c r="B4" s="18">
        <v>9.4751007643836798E-3</v>
      </c>
      <c r="C4" s="37">
        <v>0.46568523239061199</v>
      </c>
      <c r="D4" s="37">
        <v>1.1276025981466399E-6</v>
      </c>
      <c r="E4" s="37">
        <v>1.2882212403380499E-4</v>
      </c>
      <c r="F4" s="37">
        <v>1.20642478788919E-6</v>
      </c>
      <c r="G4" s="37">
        <v>1.26542641444921E-6</v>
      </c>
      <c r="H4" s="37">
        <v>1.3674405568563799E-6</v>
      </c>
      <c r="I4" s="37">
        <v>6.6123702441486897E-7</v>
      </c>
      <c r="J4" s="37">
        <v>1.0465525138816301E-6</v>
      </c>
      <c r="K4" s="37">
        <v>1.05743360626091E-6</v>
      </c>
      <c r="L4" s="37">
        <v>9.3847497981427201E-7</v>
      </c>
      <c r="M4" s="37">
        <v>5.66498179980259E-3</v>
      </c>
      <c r="N4" s="37">
        <v>1.11021107875213E-6</v>
      </c>
      <c r="O4" s="37">
        <v>4.3461369794388798E-5</v>
      </c>
      <c r="P4" s="37">
        <v>5.7282659049874398E-3</v>
      </c>
      <c r="Q4" s="37">
        <v>7.4252753742233796E-7</v>
      </c>
      <c r="R4" s="37">
        <v>3.1203028057273698E-7</v>
      </c>
      <c r="S4" s="43">
        <v>0.513263300285006</v>
      </c>
    </row>
    <row r="5" spans="1:19" x14ac:dyDescent="0.2">
      <c r="A5" s="36" t="s">
        <v>66</v>
      </c>
      <c r="B5" s="18">
        <v>8.5822625678122405E-7</v>
      </c>
      <c r="C5" s="37">
        <v>8.2777123971378302E-7</v>
      </c>
      <c r="D5" s="37">
        <v>0.532900725427634</v>
      </c>
      <c r="E5" s="37">
        <v>1.04870305241849E-6</v>
      </c>
      <c r="F5" s="37">
        <v>1.17160314438573E-6</v>
      </c>
      <c r="G5" s="37">
        <v>9.0159041109810906E-3</v>
      </c>
      <c r="H5" s="37">
        <v>1.3279714344866901E-6</v>
      </c>
      <c r="I5" s="37">
        <v>6.4215140866277098E-7</v>
      </c>
      <c r="J5" s="37">
        <v>1.01634534397609E-6</v>
      </c>
      <c r="K5" s="37">
        <v>1.0269123699307E-6</v>
      </c>
      <c r="L5" s="37">
        <v>9.1138730596003898E-7</v>
      </c>
      <c r="M5" s="37">
        <v>1.6916778943597901E-6</v>
      </c>
      <c r="N5" s="37">
        <v>1.0781664997730099E-6</v>
      </c>
      <c r="O5" s="37">
        <v>8.5520134517579702E-7</v>
      </c>
      <c r="P5" s="37">
        <v>1.12160050856815E-6</v>
      </c>
      <c r="Q5" s="37">
        <v>7.2109559283766303E-7</v>
      </c>
      <c r="R5" s="37">
        <v>3.0302399414571699E-7</v>
      </c>
      <c r="S5" s="43">
        <v>0.45806876862399298</v>
      </c>
    </row>
    <row r="6" spans="1:19" x14ac:dyDescent="0.2">
      <c r="A6" s="36" t="s">
        <v>67</v>
      </c>
      <c r="B6" s="18">
        <v>5.15540696757204E-4</v>
      </c>
      <c r="C6" s="37">
        <v>8.5851517509571897E-7</v>
      </c>
      <c r="D6" s="37">
        <v>2.2579501907313499E-5</v>
      </c>
      <c r="E6" s="37">
        <v>0.49284336411735702</v>
      </c>
      <c r="F6" s="37">
        <v>1.1795291262867E-2</v>
      </c>
      <c r="G6" s="37">
        <v>1.2745439488568799E-6</v>
      </c>
      <c r="H6" s="37">
        <v>1.37729311421192E-6</v>
      </c>
      <c r="I6" s="37">
        <v>6.6600130881172198E-7</v>
      </c>
      <c r="J6" s="37">
        <v>1.0540930381237301E-6</v>
      </c>
      <c r="K6" s="37">
        <v>6.8726584645913504E-4</v>
      </c>
      <c r="L6" s="37">
        <v>4.5126450780974097E-4</v>
      </c>
      <c r="M6" s="37">
        <v>1.7545078567649E-6</v>
      </c>
      <c r="N6" s="37">
        <v>1.11821026985066E-6</v>
      </c>
      <c r="O6" s="37">
        <v>8.8696405162561396E-7</v>
      </c>
      <c r="P6" s="37">
        <v>1.1632574445734201E-6</v>
      </c>
      <c r="Q6" s="37">
        <v>7.47877528772119E-7</v>
      </c>
      <c r="R6" s="37">
        <v>3.1427849254845602E-7</v>
      </c>
      <c r="S6" s="43">
        <v>0.49367347852461302</v>
      </c>
    </row>
    <row r="7" spans="1:19" x14ac:dyDescent="0.2">
      <c r="A7" s="36" t="s">
        <v>68</v>
      </c>
      <c r="B7" s="18">
        <v>8.9109494916744997E-7</v>
      </c>
      <c r="C7" s="37">
        <v>8.5947355367742305E-7</v>
      </c>
      <c r="D7" s="37">
        <v>1.2677320588650399E-3</v>
      </c>
      <c r="E7" s="37">
        <v>1.51143587820923E-2</v>
      </c>
      <c r="F7" s="37">
        <v>0.53310893211132104</v>
      </c>
      <c r="G7" s="37">
        <v>2.27436796971245E-5</v>
      </c>
      <c r="H7" s="37">
        <v>1.37883061553942E-6</v>
      </c>
      <c r="I7" s="37">
        <v>6.66744780107591E-7</v>
      </c>
      <c r="J7" s="37">
        <v>1.0552697443954001E-6</v>
      </c>
      <c r="K7" s="37">
        <v>1.0662414705357701E-6</v>
      </c>
      <c r="L7" s="37">
        <v>9.4629198146677802E-7</v>
      </c>
      <c r="M7" s="37">
        <v>1.75646645085867E-6</v>
      </c>
      <c r="N7" s="37">
        <v>1.11945855153927E-6</v>
      </c>
      <c r="O7" s="37">
        <v>8.8795418828769903E-7</v>
      </c>
      <c r="P7" s="37">
        <v>1.1645560133724701E-6</v>
      </c>
      <c r="Q7" s="37">
        <v>3.69319533945599E-3</v>
      </c>
      <c r="R7" s="37">
        <v>3.1462932825257199E-7</v>
      </c>
      <c r="S7" s="43">
        <v>0.44678093101694</v>
      </c>
    </row>
    <row r="8" spans="1:19" x14ac:dyDescent="0.2">
      <c r="A8" s="36" t="s">
        <v>69</v>
      </c>
      <c r="B8" s="18">
        <v>8.9174583645119297E-7</v>
      </c>
      <c r="C8" s="37">
        <v>8.6010134357492502E-7</v>
      </c>
      <c r="D8" s="37">
        <v>1.80574289835179E-3</v>
      </c>
      <c r="E8" s="37">
        <v>1.0896620480655399E-6</v>
      </c>
      <c r="F8" s="37">
        <v>1.21736222554821E-6</v>
      </c>
      <c r="G8" s="37">
        <v>0.473001156546632</v>
      </c>
      <c r="H8" s="37">
        <v>1.3798377622132099E-6</v>
      </c>
      <c r="I8" s="37">
        <v>6.6723179408885097E-7</v>
      </c>
      <c r="J8" s="37">
        <v>1.05604055075918E-6</v>
      </c>
      <c r="K8" s="37">
        <v>1.0670202910365699E-6</v>
      </c>
      <c r="L8" s="37">
        <v>9.4698318661615103E-7</v>
      </c>
      <c r="M8" s="37">
        <v>1.7577494361098499E-6</v>
      </c>
      <c r="N8" s="37">
        <v>1.1202762436792101E-6</v>
      </c>
      <c r="O8" s="37">
        <v>2.5868932748392598E-4</v>
      </c>
      <c r="P8" s="37">
        <v>3.2236744654272698E-3</v>
      </c>
      <c r="Q8" s="37">
        <v>7.4925928624927997E-7</v>
      </c>
      <c r="R8" s="37">
        <v>3.1485914464760801E-7</v>
      </c>
      <c r="S8" s="43">
        <v>0.52169761863295505</v>
      </c>
    </row>
    <row r="9" spans="1:19" x14ac:dyDescent="0.2">
      <c r="A9" s="36" t="s">
        <v>70</v>
      </c>
      <c r="B9" s="18">
        <v>9.4994987203801004E-7</v>
      </c>
      <c r="C9" s="37">
        <v>9.1623995074681601E-7</v>
      </c>
      <c r="D9" s="37">
        <v>1.21209102602688E-6</v>
      </c>
      <c r="E9" s="37">
        <v>1.1607840270316599E-6</v>
      </c>
      <c r="F9" s="37">
        <v>9.2839257765038098E-5</v>
      </c>
      <c r="G9" s="37">
        <v>1.36024163439519E-6</v>
      </c>
      <c r="H9" s="37">
        <v>0.49922815880863303</v>
      </c>
      <c r="I9" s="37">
        <v>7.10781852300901E-7</v>
      </c>
      <c r="J9" s="37">
        <v>1.1249680627082301E-6</v>
      </c>
      <c r="K9" s="37">
        <v>2.4022274098172E-5</v>
      </c>
      <c r="L9" s="37">
        <v>1.00879255072069E-6</v>
      </c>
      <c r="M9" s="37">
        <v>2.4758086967886701E-5</v>
      </c>
      <c r="N9" s="37">
        <v>1.1933964038065101E-6</v>
      </c>
      <c r="O9" s="37">
        <v>9.4660167059369798E-7</v>
      </c>
      <c r="P9" s="37">
        <v>2.4127082107099099E-5</v>
      </c>
      <c r="Q9" s="37">
        <v>7.9816325908323905E-7</v>
      </c>
      <c r="R9" s="37">
        <v>3.3540992505027803E-7</v>
      </c>
      <c r="S9" s="43">
        <v>0.50059437707019305</v>
      </c>
    </row>
    <row r="10" spans="1:19" x14ac:dyDescent="0.2">
      <c r="A10" s="36" t="s">
        <v>71</v>
      </c>
      <c r="B10" s="18">
        <v>1.47638289881804E-2</v>
      </c>
      <c r="C10" s="37">
        <v>8.1636105774729896E-7</v>
      </c>
      <c r="D10" s="37">
        <v>1.07996154422952E-6</v>
      </c>
      <c r="E10" s="37">
        <v>6.8523631851768203E-3</v>
      </c>
      <c r="F10" s="37">
        <v>9.9111133812221607E-3</v>
      </c>
      <c r="G10" s="37">
        <v>1.2119623233429899E-6</v>
      </c>
      <c r="H10" s="37">
        <v>8.2873106116611894E-5</v>
      </c>
      <c r="I10" s="37">
        <v>0.41322140985363798</v>
      </c>
      <c r="J10" s="37">
        <v>1.0726594660872399E-2</v>
      </c>
      <c r="K10" s="37">
        <v>1.3255071714002699E-2</v>
      </c>
      <c r="L10" s="37">
        <v>8.9882454163091901E-7</v>
      </c>
      <c r="M10" s="37">
        <v>3.6924140074079599E-3</v>
      </c>
      <c r="N10" s="37">
        <v>1.06330481412562E-6</v>
      </c>
      <c r="O10" s="37">
        <v>8.4341306056492904E-7</v>
      </c>
      <c r="P10" s="37">
        <v>1.1061401189309201E-6</v>
      </c>
      <c r="Q10" s="37">
        <v>1.2305631545301399E-4</v>
      </c>
      <c r="R10" s="37">
        <v>2.9884704434662899E-7</v>
      </c>
      <c r="S10" s="43">
        <v>0.527363955973424</v>
      </c>
    </row>
    <row r="11" spans="1:19" x14ac:dyDescent="0.2">
      <c r="A11" s="36" t="s">
        <v>72</v>
      </c>
      <c r="B11" s="18">
        <v>9.3077858030436801E-7</v>
      </c>
      <c r="C11" s="37">
        <v>8.9774897147429999E-7</v>
      </c>
      <c r="D11" s="37">
        <v>1.1876293661523099E-6</v>
      </c>
      <c r="E11" s="37">
        <v>6.8408597759067003E-5</v>
      </c>
      <c r="F11" s="37">
        <v>1.2706475743371199E-6</v>
      </c>
      <c r="G11" s="37">
        <v>4.49807723067169E-4</v>
      </c>
      <c r="H11" s="37">
        <v>3.08565156235454E-2</v>
      </c>
      <c r="I11" s="37">
        <v>1.4037961839422601E-2</v>
      </c>
      <c r="J11" s="37">
        <v>0.39290999104422297</v>
      </c>
      <c r="K11" s="37">
        <v>1.1137249999387399E-6</v>
      </c>
      <c r="L11" s="37">
        <v>2.6469905382865899E-3</v>
      </c>
      <c r="M11" s="37">
        <v>2.2890568463298602E-3</v>
      </c>
      <c r="N11" s="37">
        <v>1.13288045270853E-4</v>
      </c>
      <c r="O11" s="37">
        <v>9.2749795015888103E-7</v>
      </c>
      <c r="P11" s="37">
        <v>1.21641783945074E-6</v>
      </c>
      <c r="Q11" s="37">
        <v>7.8205522944781203E-7</v>
      </c>
      <c r="R11" s="37">
        <v>3.7675180778841402E-3</v>
      </c>
      <c r="S11" s="43">
        <v>0.55285213516369902</v>
      </c>
    </row>
    <row r="12" spans="1:19" x14ac:dyDescent="0.2">
      <c r="A12" s="36" t="s">
        <v>73</v>
      </c>
      <c r="B12" s="18">
        <v>2.70766425903721E-2</v>
      </c>
      <c r="C12" s="37">
        <v>4.4082590579446101E-5</v>
      </c>
      <c r="D12" s="37">
        <v>1.0167550346768101E-3</v>
      </c>
      <c r="E12" s="37">
        <v>1.0719028851385299E-2</v>
      </c>
      <c r="F12" s="37">
        <v>2.85031466526986E-2</v>
      </c>
      <c r="G12" s="37">
        <v>1.2843486456530401E-6</v>
      </c>
      <c r="H12" s="37">
        <v>1.38788823052501E-6</v>
      </c>
      <c r="I12" s="37">
        <v>1.77630517452027E-2</v>
      </c>
      <c r="J12" s="37">
        <v>1.06220187002632E-6</v>
      </c>
      <c r="K12" s="37">
        <v>0.35613464381392401</v>
      </c>
      <c r="L12" s="37">
        <v>9.5250822611313498E-7</v>
      </c>
      <c r="M12" s="37">
        <v>1.76800477664553E-6</v>
      </c>
      <c r="N12" s="37">
        <v>1.1268123370136399E-6</v>
      </c>
      <c r="O12" s="37">
        <v>8.9378720872669497E-7</v>
      </c>
      <c r="P12" s="37">
        <v>1.17220604658134E-6</v>
      </c>
      <c r="Q12" s="37">
        <v>8.2336818745601306E-3</v>
      </c>
      <c r="R12" s="37">
        <v>3.1669614580533702E-7</v>
      </c>
      <c r="S12" s="43">
        <v>0.550499002393113</v>
      </c>
    </row>
    <row r="13" spans="1:19" x14ac:dyDescent="0.2">
      <c r="A13" s="36" t="s">
        <v>74</v>
      </c>
      <c r="B13" s="18">
        <v>8.5332145954657699E-7</v>
      </c>
      <c r="C13" s="37">
        <v>8.2304049411448702E-7</v>
      </c>
      <c r="D13" s="37">
        <v>3.3108780477594602E-3</v>
      </c>
      <c r="E13" s="37">
        <v>1.0427096727114199E-6</v>
      </c>
      <c r="F13" s="37">
        <v>1.16490738575882E-6</v>
      </c>
      <c r="G13" s="37">
        <v>2.41154007000512E-2</v>
      </c>
      <c r="H13" s="37">
        <v>9.8484573432326902E-3</v>
      </c>
      <c r="I13" s="37">
        <v>6.38481487789869E-7</v>
      </c>
      <c r="J13" s="37">
        <v>1.1924474915805399E-2</v>
      </c>
      <c r="K13" s="37">
        <v>3.5050189601029702E-4</v>
      </c>
      <c r="L13" s="37">
        <v>0.41247054290034901</v>
      </c>
      <c r="M13" s="37">
        <v>7.6231680647381804E-4</v>
      </c>
      <c r="N13" s="37">
        <v>6.2917273494734896E-3</v>
      </c>
      <c r="O13" s="37">
        <v>8.5031383543143701E-7</v>
      </c>
      <c r="P13" s="37">
        <v>1.11519051699618E-6</v>
      </c>
      <c r="Q13" s="37">
        <v>7.1697450280840805E-7</v>
      </c>
      <c r="R13" s="37">
        <v>3.01292199951851E-7</v>
      </c>
      <c r="S13" s="43">
        <v>0.53091819380928895</v>
      </c>
    </row>
    <row r="14" spans="1:19" x14ac:dyDescent="0.2">
      <c r="A14" s="36" t="s">
        <v>75</v>
      </c>
      <c r="B14" s="18">
        <v>8.8069635407940097E-7</v>
      </c>
      <c r="C14" s="37">
        <v>2.2066640336418199E-5</v>
      </c>
      <c r="D14" s="37">
        <v>1.12372681849419E-6</v>
      </c>
      <c r="E14" s="37">
        <v>1.07616021705141E-6</v>
      </c>
      <c r="F14" s="37">
        <v>1.2022780817244401E-6</v>
      </c>
      <c r="G14" s="37">
        <v>3.2050577292743201E-3</v>
      </c>
      <c r="H14" s="37">
        <v>1.3177241688217701E-2</v>
      </c>
      <c r="I14" s="37">
        <v>6.5896422989586896E-7</v>
      </c>
      <c r="J14" s="37">
        <v>5.0083012994130002E-3</v>
      </c>
      <c r="K14" s="37">
        <v>1.0537990104718399E-6</v>
      </c>
      <c r="L14" s="37">
        <v>9.3524926692829395E-7</v>
      </c>
      <c r="M14" s="37">
        <v>0.44825744374776899</v>
      </c>
      <c r="N14" s="37">
        <v>1.3664980859470601E-2</v>
      </c>
      <c r="O14" s="37">
        <v>3.9260589213013604E-3</v>
      </c>
      <c r="P14" s="37">
        <v>1.09704414912627E-2</v>
      </c>
      <c r="Q14" s="37">
        <v>7.3997533230534002E-7</v>
      </c>
      <c r="R14" s="37">
        <v>3.1095777451929102E-7</v>
      </c>
      <c r="S14" s="43">
        <v>0.50176042581586799</v>
      </c>
    </row>
    <row r="15" spans="1:19" x14ac:dyDescent="0.2">
      <c r="A15" s="36" t="s">
        <v>76</v>
      </c>
      <c r="B15" s="18">
        <v>9.0386269221965303E-7</v>
      </c>
      <c r="C15" s="37">
        <v>8.7178822059790002E-7</v>
      </c>
      <c r="D15" s="37">
        <v>1.1532859682896001E-6</v>
      </c>
      <c r="E15" s="37">
        <v>1.10446814789025E-6</v>
      </c>
      <c r="F15" s="37">
        <v>1.23390348865479E-6</v>
      </c>
      <c r="G15" s="37">
        <v>1.29424899347163E-6</v>
      </c>
      <c r="H15" s="37">
        <v>3.5952428103107503E-2</v>
      </c>
      <c r="I15" s="37">
        <v>6.7629800004421505E-7</v>
      </c>
      <c r="J15" s="37">
        <v>2.50523053177469E-3</v>
      </c>
      <c r="K15" s="37">
        <v>1.0815187394060799E-6</v>
      </c>
      <c r="L15" s="37">
        <v>3.0059520209551101E-3</v>
      </c>
      <c r="M15" s="37">
        <v>6.1149018967228202E-4</v>
      </c>
      <c r="N15" s="37">
        <v>0.45138144491408599</v>
      </c>
      <c r="O15" s="37">
        <v>4.0946581264048598E-3</v>
      </c>
      <c r="P15" s="37">
        <v>7.3612345287696196E-3</v>
      </c>
      <c r="Q15" s="37">
        <v>7.5944006459840098E-7</v>
      </c>
      <c r="R15" s="37">
        <v>3.19137384799822E-7</v>
      </c>
      <c r="S15" s="43">
        <v>0.49507816363352902</v>
      </c>
    </row>
    <row r="16" spans="1:19" x14ac:dyDescent="0.2">
      <c r="A16" s="36" t="s">
        <v>77</v>
      </c>
      <c r="B16" s="18">
        <v>8.5493841152594198E-7</v>
      </c>
      <c r="C16" s="37">
        <v>8.2460006693568695E-7</v>
      </c>
      <c r="D16" s="37">
        <v>1.09086090426339E-6</v>
      </c>
      <c r="E16" s="37">
        <v>1.04468549489464E-6</v>
      </c>
      <c r="F16" s="37">
        <v>1.1671147594069399E-6</v>
      </c>
      <c r="G16" s="37">
        <v>1.24804104804661E-4</v>
      </c>
      <c r="H16" s="37">
        <v>1.32288400614769E-6</v>
      </c>
      <c r="I16" s="37">
        <v>6.3969134123246102E-7</v>
      </c>
      <c r="J16" s="37">
        <v>1.01245174809678E-6</v>
      </c>
      <c r="K16" s="37">
        <v>1.02297829201548E-6</v>
      </c>
      <c r="L16" s="37">
        <v>9.0789580193537397E-7</v>
      </c>
      <c r="M16" s="37">
        <v>8.6110856580129194E-3</v>
      </c>
      <c r="N16" s="37">
        <v>1.8620447281646999E-2</v>
      </c>
      <c r="O16" s="37">
        <v>0.47572171901925697</v>
      </c>
      <c r="P16" s="37">
        <v>2.6529604848267899E-2</v>
      </c>
      <c r="Q16" s="37">
        <v>7.1833309203466095E-7</v>
      </c>
      <c r="R16" s="37">
        <v>3.01863116121401E-7</v>
      </c>
      <c r="S16" s="43">
        <v>0.470381430790975</v>
      </c>
    </row>
    <row r="17" spans="1:19" x14ac:dyDescent="0.2">
      <c r="A17" s="36" t="s">
        <v>78</v>
      </c>
      <c r="B17" s="18">
        <v>8.14923688008418E-7</v>
      </c>
      <c r="C17" s="37">
        <v>8.7176788956934304E-3</v>
      </c>
      <c r="D17" s="37">
        <v>1.03980401303976E-6</v>
      </c>
      <c r="E17" s="37">
        <v>9.9578980758266299E-7</v>
      </c>
      <c r="F17" s="37">
        <v>1.1124888661481101E-6</v>
      </c>
      <c r="G17" s="37">
        <v>1.16689644571011E-6</v>
      </c>
      <c r="H17" s="37">
        <v>4.05262507451902E-5</v>
      </c>
      <c r="I17" s="37">
        <v>6.0975108844830499E-7</v>
      </c>
      <c r="J17" s="37">
        <v>9.6506473608662104E-7</v>
      </c>
      <c r="K17" s="37">
        <v>9.750985933523139E-7</v>
      </c>
      <c r="L17" s="37">
        <v>2.2978844749161698E-3</v>
      </c>
      <c r="M17" s="37">
        <v>6.3233169324777103E-3</v>
      </c>
      <c r="N17" s="37">
        <v>2.20484803340045E-2</v>
      </c>
      <c r="O17" s="37">
        <v>2.04776572871537E-2</v>
      </c>
      <c r="P17" s="37">
        <v>0.46922120032506298</v>
      </c>
      <c r="Q17" s="37">
        <v>6.8471207362708702E-7</v>
      </c>
      <c r="R17" s="37">
        <v>2.8773464912437199E-7</v>
      </c>
      <c r="S17" s="43">
        <v>0.470864603235984</v>
      </c>
    </row>
    <row r="18" spans="1:19" x14ac:dyDescent="0.2">
      <c r="A18" s="36" t="s">
        <v>79</v>
      </c>
      <c r="B18" s="18">
        <v>8.7542134190754703E-7</v>
      </c>
      <c r="C18" s="37">
        <v>8.4435614004692303E-7</v>
      </c>
      <c r="D18" s="37">
        <v>1.1169961529044699E-6</v>
      </c>
      <c r="E18" s="37">
        <v>1.06971445601525E-6</v>
      </c>
      <c r="F18" s="37">
        <v>1.44479231775784E-2</v>
      </c>
      <c r="G18" s="37">
        <v>1.25352357208708E-6</v>
      </c>
      <c r="H18" s="37">
        <v>1.35457815000127E-6</v>
      </c>
      <c r="I18" s="37">
        <v>6.5501730276551805E-7</v>
      </c>
      <c r="J18" s="37">
        <v>1.0367084412005399E-6</v>
      </c>
      <c r="K18" s="37">
        <v>1.04748718394823E-6</v>
      </c>
      <c r="L18" s="37">
        <v>9.2964750504531099E-7</v>
      </c>
      <c r="M18" s="37">
        <v>1.7255716900459499E-6</v>
      </c>
      <c r="N18" s="37">
        <v>1.09976822146057E-6</v>
      </c>
      <c r="O18" s="37">
        <v>8.7233582435800698E-7</v>
      </c>
      <c r="P18" s="37">
        <v>1.1440724570434701E-6</v>
      </c>
      <c r="Q18" s="37">
        <v>0.46103062792312299</v>
      </c>
      <c r="R18" s="37">
        <v>3.0909526420239901E-7</v>
      </c>
      <c r="S18" s="43">
        <v>0.52450611460559404</v>
      </c>
    </row>
    <row r="19" spans="1:19" x14ac:dyDescent="0.2">
      <c r="A19" s="39" t="s">
        <v>80</v>
      </c>
      <c r="B19" s="40">
        <v>8.4518988571893999E-7</v>
      </c>
      <c r="C19" s="41">
        <v>2.11769937933191E-5</v>
      </c>
      <c r="D19" s="41">
        <v>1.0784222472400299E-6</v>
      </c>
      <c r="E19" s="41">
        <v>1.0327733578682999E-6</v>
      </c>
      <c r="F19" s="41">
        <v>1.15380660972221E-6</v>
      </c>
      <c r="G19" s="41">
        <v>1.21023488224505E-6</v>
      </c>
      <c r="H19" s="41">
        <v>1.2841009675892601E-3</v>
      </c>
      <c r="I19" s="41">
        <v>6.3239719294710105E-7</v>
      </c>
      <c r="J19" s="41">
        <v>1.7043824423653601E-2</v>
      </c>
      <c r="K19" s="41">
        <v>2.13731099896718E-5</v>
      </c>
      <c r="L19" s="41">
        <v>8.97543423874083E-7</v>
      </c>
      <c r="M19" s="41">
        <v>1.6659814762247301E-6</v>
      </c>
      <c r="N19" s="41">
        <v>2.14235855744046E-5</v>
      </c>
      <c r="O19" s="41">
        <v>8.4221092221846502E-7</v>
      </c>
      <c r="P19" s="41">
        <v>1.10456350894502E-6</v>
      </c>
      <c r="Q19" s="41">
        <v>7.1014222285470997E-7</v>
      </c>
      <c r="R19" s="41">
        <v>0.40061864093843402</v>
      </c>
      <c r="S19" s="44">
        <v>0.58097828671523399</v>
      </c>
    </row>
    <row r="22" spans="1:19" x14ac:dyDescent="0.2">
      <c r="A22" s="31"/>
    </row>
    <row r="23" spans="1:19" x14ac:dyDescent="0.2">
      <c r="A23" s="32"/>
      <c r="B23" s="27" t="s">
        <v>63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33" t="s">
        <v>42</v>
      </c>
    </row>
    <row r="24" spans="1:19" ht="34" customHeight="1" x14ac:dyDescent="0.2">
      <c r="A24" s="34"/>
      <c r="B24" s="21" t="s">
        <v>43</v>
      </c>
      <c r="C24" s="19" t="s">
        <v>44</v>
      </c>
      <c r="D24" s="19" t="s">
        <v>45</v>
      </c>
      <c r="E24" s="19" t="s">
        <v>46</v>
      </c>
      <c r="F24" s="19" t="s">
        <v>47</v>
      </c>
      <c r="G24" s="19" t="s">
        <v>48</v>
      </c>
      <c r="H24" s="19" t="s">
        <v>49</v>
      </c>
      <c r="I24" s="19" t="s">
        <v>50</v>
      </c>
      <c r="J24" s="19" t="s">
        <v>51</v>
      </c>
      <c r="K24" s="19" t="s">
        <v>52</v>
      </c>
      <c r="L24" s="19" t="s">
        <v>53</v>
      </c>
      <c r="M24" s="19" t="s">
        <v>54</v>
      </c>
      <c r="N24" s="19" t="s">
        <v>55</v>
      </c>
      <c r="O24" s="19" t="s">
        <v>56</v>
      </c>
      <c r="P24" s="19" t="s">
        <v>57</v>
      </c>
      <c r="Q24" s="19" t="s">
        <v>58</v>
      </c>
      <c r="R24" s="30" t="s">
        <v>59</v>
      </c>
      <c r="S24" s="35"/>
    </row>
    <row r="25" spans="1:19" x14ac:dyDescent="0.2">
      <c r="A25" s="36" t="s">
        <v>64</v>
      </c>
      <c r="B25" s="18">
        <v>0.182372882693247</v>
      </c>
      <c r="C25" s="37">
        <v>1.1648598461155501E-2</v>
      </c>
      <c r="D25" s="37">
        <v>3.0533454267752599E-7</v>
      </c>
      <c r="E25" s="37">
        <v>1.1478399617914E-2</v>
      </c>
      <c r="F25" s="37">
        <v>9.1834151375337209E-3</v>
      </c>
      <c r="G25" s="37">
        <v>5.5359927715852297E-3</v>
      </c>
      <c r="H25" s="37">
        <v>3.88943649965025E-3</v>
      </c>
      <c r="I25" s="37">
        <v>2.9105283842340499E-2</v>
      </c>
      <c r="J25" s="37">
        <v>2.3933319691858398E-2</v>
      </c>
      <c r="K25" s="37">
        <v>5.1578864221769799E-2</v>
      </c>
      <c r="L25" s="37">
        <v>9.2371821246104296E-3</v>
      </c>
      <c r="M25" s="37">
        <v>8.0526373082065005E-5</v>
      </c>
      <c r="N25" s="37">
        <v>2.82285549229058E-2</v>
      </c>
      <c r="O25" s="37">
        <v>3.2119382617097202E-4</v>
      </c>
      <c r="P25" s="37">
        <v>9.6757341153492805E-3</v>
      </c>
      <c r="Q25" s="37">
        <v>1.0167172945456699E-2</v>
      </c>
      <c r="R25" s="37">
        <v>5.9696466389983299E-2</v>
      </c>
      <c r="S25" s="38">
        <v>0.55386667103084297</v>
      </c>
    </row>
    <row r="26" spans="1:19" x14ac:dyDescent="0.2">
      <c r="A26" s="36" t="s">
        <v>65</v>
      </c>
      <c r="B26" s="18">
        <v>2.2581569819948299E-2</v>
      </c>
      <c r="C26" s="37">
        <v>0.25049998936756601</v>
      </c>
      <c r="D26" s="37">
        <v>4.5337466063097699E-4</v>
      </c>
      <c r="E26" s="37">
        <v>4.1153661538446797E-3</v>
      </c>
      <c r="F26" s="37">
        <v>7.05715748697789E-3</v>
      </c>
      <c r="G26" s="37">
        <v>7.359231172801E-3</v>
      </c>
      <c r="H26" s="37">
        <v>3.3186488333410598E-3</v>
      </c>
      <c r="I26" s="37">
        <v>4.6980042377679897E-3</v>
      </c>
      <c r="J26" s="37">
        <v>2.3289512772732401E-2</v>
      </c>
      <c r="K26" s="37">
        <v>2.82429987622927E-2</v>
      </c>
      <c r="L26" s="37">
        <v>8.6093554689758104E-3</v>
      </c>
      <c r="M26" s="37">
        <v>2.9794036957668302E-2</v>
      </c>
      <c r="N26" s="37">
        <v>3.4262962256645602E-2</v>
      </c>
      <c r="O26" s="37">
        <v>5.13517276695683E-3</v>
      </c>
      <c r="P26" s="37">
        <v>2.0368537973235699E-2</v>
      </c>
      <c r="Q26" s="37">
        <v>1.4613044721261699E-4</v>
      </c>
      <c r="R26" s="37">
        <v>4.7344275155018899E-2</v>
      </c>
      <c r="S26" s="38">
        <v>0.50272367570638199</v>
      </c>
    </row>
    <row r="27" spans="1:19" x14ac:dyDescent="0.2">
      <c r="A27" s="36" t="s">
        <v>66</v>
      </c>
      <c r="B27" s="18">
        <v>1.0574845260165401E-2</v>
      </c>
      <c r="C27" s="37">
        <v>3.0792051793882302E-3</v>
      </c>
      <c r="D27" s="37">
        <v>0.26828464595233498</v>
      </c>
      <c r="E27" s="37">
        <v>1.6082864354228898E-2</v>
      </c>
      <c r="F27" s="37">
        <v>8.0047164166402399E-3</v>
      </c>
      <c r="G27" s="37">
        <v>5.1408849954285201E-3</v>
      </c>
      <c r="H27" s="37">
        <v>2.5819141361924699E-3</v>
      </c>
      <c r="I27" s="37">
        <v>4.7792252007626402E-5</v>
      </c>
      <c r="J27" s="37">
        <v>1.8279657323580299E-2</v>
      </c>
      <c r="K27" s="37">
        <v>2.4427865287380199E-2</v>
      </c>
      <c r="L27" s="37">
        <v>3.5972153740369099E-2</v>
      </c>
      <c r="M27" s="37">
        <v>4.33803990406005E-3</v>
      </c>
      <c r="N27" s="37">
        <v>2.4401401256128798E-2</v>
      </c>
      <c r="O27" s="37">
        <v>2.9836947615264502E-7</v>
      </c>
      <c r="P27" s="37">
        <v>1.20280317132401E-2</v>
      </c>
      <c r="Q27" s="37">
        <v>1.1120039705396399E-2</v>
      </c>
      <c r="R27" s="37">
        <v>5.1754226799782997E-2</v>
      </c>
      <c r="S27" s="38">
        <v>0.503881417354198</v>
      </c>
    </row>
    <row r="28" spans="1:19" x14ac:dyDescent="0.2">
      <c r="A28" s="36" t="s">
        <v>67</v>
      </c>
      <c r="B28" s="18">
        <v>1.96404626684188E-2</v>
      </c>
      <c r="C28" s="37">
        <v>5.4656158112372299E-6</v>
      </c>
      <c r="D28" s="37">
        <v>2.95148474114741E-7</v>
      </c>
      <c r="E28" s="37">
        <v>0.324314722027083</v>
      </c>
      <c r="F28" s="37">
        <v>1.36177078895207E-2</v>
      </c>
      <c r="G28" s="37">
        <v>1.18966662022724E-3</v>
      </c>
      <c r="H28" s="37">
        <v>2.7010669650124198E-4</v>
      </c>
      <c r="I28" s="37">
        <v>7.1658418590117498E-3</v>
      </c>
      <c r="J28" s="37">
        <v>1.7127653785308401E-2</v>
      </c>
      <c r="K28" s="37">
        <v>3.0264847387153099E-2</v>
      </c>
      <c r="L28" s="37">
        <v>7.6882880290647304E-3</v>
      </c>
      <c r="M28" s="37">
        <v>9.8518958501161397E-5</v>
      </c>
      <c r="N28" s="37">
        <v>1.7485006760653999E-2</v>
      </c>
      <c r="O28" s="37">
        <v>2.94079801332917E-7</v>
      </c>
      <c r="P28" s="37">
        <v>1.4563512664346001E-4</v>
      </c>
      <c r="Q28" s="37">
        <v>1.0107158598306701E-2</v>
      </c>
      <c r="R28" s="37">
        <v>6.8411509780419794E-2</v>
      </c>
      <c r="S28" s="38">
        <v>0.48246681896909799</v>
      </c>
    </row>
    <row r="29" spans="1:19" x14ac:dyDescent="0.2">
      <c r="A29" s="36" t="s">
        <v>68</v>
      </c>
      <c r="B29" s="18">
        <v>1.5476490662567399E-2</v>
      </c>
      <c r="C29" s="37">
        <v>3.6224518209003097E-5</v>
      </c>
      <c r="D29" s="37">
        <v>6.1888621435275906E-5</v>
      </c>
      <c r="E29" s="37">
        <v>3.2436400136193297E-2</v>
      </c>
      <c r="F29" s="37">
        <v>0.35947749480188201</v>
      </c>
      <c r="G29" s="37">
        <v>6.2117778476454101E-7</v>
      </c>
      <c r="H29" s="37">
        <v>1.2709309879314599E-6</v>
      </c>
      <c r="I29" s="37">
        <v>1.9926741119983001E-2</v>
      </c>
      <c r="J29" s="37">
        <v>1.0456140145138701E-2</v>
      </c>
      <c r="K29" s="37">
        <v>3.5326221924300197E-2</v>
      </c>
      <c r="L29" s="37">
        <v>1.1660561918738E-3</v>
      </c>
      <c r="M29" s="37">
        <v>2.91742699541501E-7</v>
      </c>
      <c r="N29" s="37">
        <v>1.7827713135389601E-2</v>
      </c>
      <c r="O29" s="37">
        <v>2.9198763273991901E-7</v>
      </c>
      <c r="P29" s="37">
        <v>4.7072712821565201E-5</v>
      </c>
      <c r="Q29" s="37">
        <v>1.8576506106854799E-2</v>
      </c>
      <c r="R29" s="37">
        <v>4.1315523132333901E-2</v>
      </c>
      <c r="S29" s="38">
        <v>0.44786705095191098</v>
      </c>
    </row>
    <row r="30" spans="1:19" x14ac:dyDescent="0.2">
      <c r="A30" s="36" t="s">
        <v>69</v>
      </c>
      <c r="B30" s="18">
        <v>1.3937010609776399E-2</v>
      </c>
      <c r="C30" s="37">
        <v>2.7762058544845098E-7</v>
      </c>
      <c r="D30" s="37">
        <v>3.2115278186150898E-3</v>
      </c>
      <c r="E30" s="37">
        <v>4.2800550163763401E-4</v>
      </c>
      <c r="F30" s="37">
        <v>4.60885695963401E-3</v>
      </c>
      <c r="G30" s="37">
        <v>0.29339346741237299</v>
      </c>
      <c r="H30" s="37">
        <v>2.7447209327706199E-2</v>
      </c>
      <c r="I30" s="37">
        <v>5.4182742607091403E-7</v>
      </c>
      <c r="J30" s="37">
        <v>1.6580419899558999E-2</v>
      </c>
      <c r="K30" s="37">
        <v>1.8342093474832899E-2</v>
      </c>
      <c r="L30" s="37">
        <v>2.2023603194660599E-2</v>
      </c>
      <c r="M30" s="37">
        <v>4.8608095122989496E-3</v>
      </c>
      <c r="N30" s="37">
        <v>2.1824770599587501E-2</v>
      </c>
      <c r="O30" s="37">
        <v>5.3119371328722801E-3</v>
      </c>
      <c r="P30" s="37">
        <v>9.7510004854870908E-3</v>
      </c>
      <c r="Q30" s="37">
        <v>3.5511001635630799E-3</v>
      </c>
      <c r="R30" s="37">
        <v>4.57242203925802E-2</v>
      </c>
      <c r="S30" s="38">
        <v>0.50900314806680402</v>
      </c>
    </row>
    <row r="31" spans="1:19" x14ac:dyDescent="0.2">
      <c r="A31" s="36" t="s">
        <v>70</v>
      </c>
      <c r="B31" s="18">
        <v>9.2186291387270497E-3</v>
      </c>
      <c r="C31" s="37">
        <v>3.0083963866828199E-5</v>
      </c>
      <c r="D31" s="37">
        <v>2.8355181716113298E-7</v>
      </c>
      <c r="E31" s="37">
        <v>1.1593001179920801E-6</v>
      </c>
      <c r="F31" s="37">
        <v>1.0513184995117099E-5</v>
      </c>
      <c r="G31" s="37">
        <v>2.7372083546070699E-3</v>
      </c>
      <c r="H31" s="37">
        <v>0.35262624285010202</v>
      </c>
      <c r="I31" s="37">
        <v>5.5476061536757697E-7</v>
      </c>
      <c r="J31" s="37">
        <v>2.3447692563504301E-2</v>
      </c>
      <c r="K31" s="37">
        <v>1.80200186406782E-2</v>
      </c>
      <c r="L31" s="37">
        <v>4.9376646901413803E-3</v>
      </c>
      <c r="M31" s="37">
        <v>1.19499686433548E-2</v>
      </c>
      <c r="N31" s="37">
        <v>3.16283302743137E-2</v>
      </c>
      <c r="O31" s="37">
        <v>5.4915338893865998E-5</v>
      </c>
      <c r="P31" s="37">
        <v>2.0023952748955002E-3</v>
      </c>
      <c r="Q31" s="37">
        <v>6.2112541244128798E-4</v>
      </c>
      <c r="R31" s="37">
        <v>4.8196358211134001E-2</v>
      </c>
      <c r="S31" s="38">
        <v>0.49451685584579302</v>
      </c>
    </row>
    <row r="32" spans="1:19" x14ac:dyDescent="0.2">
      <c r="A32" s="36" t="s">
        <v>71</v>
      </c>
      <c r="B32" s="18">
        <v>2.64420561339937E-2</v>
      </c>
      <c r="C32" s="37">
        <v>2.8128001931699398E-7</v>
      </c>
      <c r="D32" s="37">
        <v>2.8059182602040402E-7</v>
      </c>
      <c r="E32" s="37">
        <v>1.2981062697744799E-2</v>
      </c>
      <c r="F32" s="37">
        <v>1.0503443798372701E-2</v>
      </c>
      <c r="G32" s="37">
        <v>5.9477283918787302E-7</v>
      </c>
      <c r="H32" s="37">
        <v>7.7026662012940799E-3</v>
      </c>
      <c r="I32" s="37">
        <v>0.21425024846635199</v>
      </c>
      <c r="J32" s="37">
        <v>4.1687383882336698E-2</v>
      </c>
      <c r="K32" s="37">
        <v>4.4356937959455701E-2</v>
      </c>
      <c r="L32" s="37">
        <v>4.21279661643543E-3</v>
      </c>
      <c r="M32" s="37">
        <v>1.16777799952176E-2</v>
      </c>
      <c r="N32" s="37">
        <v>2.1955179357214201E-2</v>
      </c>
      <c r="O32" s="37">
        <v>5.2689162345125598E-3</v>
      </c>
      <c r="P32" s="37">
        <v>4.6895322393228399E-3</v>
      </c>
      <c r="Q32" s="37">
        <v>2.8017154841153799E-3</v>
      </c>
      <c r="R32" s="37">
        <v>6.6305482855338493E-2</v>
      </c>
      <c r="S32" s="38">
        <v>0.52516364143360905</v>
      </c>
    </row>
    <row r="33" spans="1:19" x14ac:dyDescent="0.2">
      <c r="A33" s="36" t="s">
        <v>72</v>
      </c>
      <c r="B33" s="18">
        <v>8.8498012073052398E-3</v>
      </c>
      <c r="C33" s="37">
        <v>5.9955427412408401E-5</v>
      </c>
      <c r="D33" s="37">
        <v>2.74209762241437E-5</v>
      </c>
      <c r="E33" s="37">
        <v>5.8464856436864204E-3</v>
      </c>
      <c r="F33" s="37">
        <v>2.5005812476320503E-4</v>
      </c>
      <c r="G33" s="37">
        <v>3.4225995550868501E-4</v>
      </c>
      <c r="H33" s="37">
        <v>3.2876638262599497E-2</v>
      </c>
      <c r="I33" s="37">
        <v>2.0838435338808099E-2</v>
      </c>
      <c r="J33" s="37">
        <v>0.211463883382037</v>
      </c>
      <c r="K33" s="37">
        <v>2.57245321526272E-2</v>
      </c>
      <c r="L33" s="37">
        <v>2.0670661436158099E-2</v>
      </c>
      <c r="M33" s="37">
        <v>2.34516777867806E-2</v>
      </c>
      <c r="N33" s="37">
        <v>2.9704240821251698E-2</v>
      </c>
      <c r="O33" s="37">
        <v>5.2816111021707001E-3</v>
      </c>
      <c r="P33" s="37">
        <v>1.4190474225582599E-4</v>
      </c>
      <c r="Q33" s="37">
        <v>4.0778813771581903E-3</v>
      </c>
      <c r="R33" s="37">
        <v>9.5996389544900806E-2</v>
      </c>
      <c r="S33" s="38">
        <v>0.51439616271835098</v>
      </c>
    </row>
    <row r="34" spans="1:19" x14ac:dyDescent="0.2">
      <c r="A34" s="36" t="s">
        <v>73</v>
      </c>
      <c r="B34" s="18">
        <v>5.2976859514331599E-2</v>
      </c>
      <c r="C34" s="37">
        <v>3.0799583312474802E-7</v>
      </c>
      <c r="D34" s="37">
        <v>3.0724227562624998E-7</v>
      </c>
      <c r="E34" s="37">
        <v>2.5294660088088301E-2</v>
      </c>
      <c r="F34" s="37">
        <v>3.3904552816369699E-2</v>
      </c>
      <c r="G34" s="37">
        <v>6.51264019998499E-7</v>
      </c>
      <c r="H34" s="37">
        <v>3.0808227982366299E-4</v>
      </c>
      <c r="I34" s="37">
        <v>2.2823861975321501E-2</v>
      </c>
      <c r="J34" s="37">
        <v>1.8001675193247899E-2</v>
      </c>
      <c r="K34" s="37">
        <v>0.139803780444439</v>
      </c>
      <c r="L34" s="37">
        <v>1.18672891163949E-2</v>
      </c>
      <c r="M34" s="37">
        <v>4.4939212520092196E-3</v>
      </c>
      <c r="N34" s="37">
        <v>3.0288478542556702E-2</v>
      </c>
      <c r="O34" s="37">
        <v>1.9269100887107701E-3</v>
      </c>
      <c r="P34" s="37">
        <v>8.8267019620816897E-3</v>
      </c>
      <c r="Q34" s="37">
        <v>1.7409718988572701E-2</v>
      </c>
      <c r="R34" s="37">
        <v>6.3556711242077096E-2</v>
      </c>
      <c r="S34" s="38">
        <v>0.56851552999384503</v>
      </c>
    </row>
    <row r="35" spans="1:19" x14ac:dyDescent="0.2">
      <c r="A35" s="36" t="s">
        <v>74</v>
      </c>
      <c r="B35" s="18">
        <v>1.09948601669294E-2</v>
      </c>
      <c r="C35" s="37">
        <v>2.8876495503450301E-7</v>
      </c>
      <c r="D35" s="37">
        <v>2.8805844873225102E-7</v>
      </c>
      <c r="E35" s="37">
        <v>4.3605384655238198E-3</v>
      </c>
      <c r="F35" s="37">
        <v>5.4550925601325997E-4</v>
      </c>
      <c r="G35" s="37">
        <v>1.6736721218883002E-2</v>
      </c>
      <c r="H35" s="37">
        <v>1.6469945417757401E-2</v>
      </c>
      <c r="I35" s="37">
        <v>1.2922260192058199E-3</v>
      </c>
      <c r="J35" s="37">
        <v>2.8749867143163101E-2</v>
      </c>
      <c r="K35" s="37">
        <v>2.63187634380013E-2</v>
      </c>
      <c r="L35" s="37">
        <v>0.238675858922204</v>
      </c>
      <c r="M35" s="37">
        <v>1.6252023978103498E-2</v>
      </c>
      <c r="N35" s="37">
        <v>3.5289533540850002E-2</v>
      </c>
      <c r="O35" s="37">
        <v>5.9843169202143899E-3</v>
      </c>
      <c r="P35" s="37">
        <v>1.18427820147489E-2</v>
      </c>
      <c r="Q35" s="37">
        <v>6.5494349422692399E-3</v>
      </c>
      <c r="R35" s="37">
        <v>6.8286848218799698E-2</v>
      </c>
      <c r="S35" s="38">
        <v>0.51165019351392804</v>
      </c>
    </row>
    <row r="36" spans="1:19" x14ac:dyDescent="0.2">
      <c r="A36" s="36" t="s">
        <v>75</v>
      </c>
      <c r="B36" s="18">
        <v>4.0942682173702597E-3</v>
      </c>
      <c r="C36" s="37">
        <v>5.0106753524222104E-3</v>
      </c>
      <c r="D36" s="37">
        <v>3.0078845602381401E-7</v>
      </c>
      <c r="E36" s="37">
        <v>3.8109495247139899E-5</v>
      </c>
      <c r="F36" s="37">
        <v>3.1672711340834602E-4</v>
      </c>
      <c r="G36" s="37">
        <v>4.8213442620458997E-3</v>
      </c>
      <c r="H36" s="37">
        <v>2.18077579854319E-2</v>
      </c>
      <c r="I36" s="37">
        <v>8.06671080531653E-3</v>
      </c>
      <c r="J36" s="37">
        <v>3.41035062933462E-2</v>
      </c>
      <c r="K36" s="37">
        <v>2.77452805508587E-2</v>
      </c>
      <c r="L36" s="37">
        <v>1.59434738340022E-2</v>
      </c>
      <c r="M36" s="37">
        <v>0.25952818028966901</v>
      </c>
      <c r="N36" s="37">
        <v>4.0900565350458197E-2</v>
      </c>
      <c r="O36" s="37">
        <v>2.05159628743035E-2</v>
      </c>
      <c r="P36" s="37">
        <v>2.06377385787022E-2</v>
      </c>
      <c r="Q36" s="37">
        <v>8.4612607474390298E-5</v>
      </c>
      <c r="R36" s="37">
        <v>6.20319949116582E-2</v>
      </c>
      <c r="S36" s="38">
        <v>0.474352790689827</v>
      </c>
    </row>
    <row r="37" spans="1:19" x14ac:dyDescent="0.2">
      <c r="A37" s="36" t="s">
        <v>76</v>
      </c>
      <c r="B37" s="18">
        <v>1.7337290259330399E-2</v>
      </c>
      <c r="C37" s="37">
        <v>8.5244821562227707E-3</v>
      </c>
      <c r="D37" s="37">
        <v>3.1056656563514399E-7</v>
      </c>
      <c r="E37" s="37">
        <v>3.9348368662313401E-5</v>
      </c>
      <c r="F37" s="37">
        <v>6.0750018639204097E-6</v>
      </c>
      <c r="G37" s="37">
        <v>1.4748448417344999E-3</v>
      </c>
      <c r="H37" s="37">
        <v>4.8339433680140702E-2</v>
      </c>
      <c r="I37" s="37">
        <v>6.0761415951864804E-7</v>
      </c>
      <c r="J37" s="37">
        <v>2.4495740659064701E-2</v>
      </c>
      <c r="K37" s="37">
        <v>2.2228264186638001E-2</v>
      </c>
      <c r="L37" s="37">
        <v>8.7154893993160194E-3</v>
      </c>
      <c r="M37" s="37">
        <v>2.6671661811350399E-2</v>
      </c>
      <c r="N37" s="37">
        <v>0.27264389448486698</v>
      </c>
      <c r="O37" s="37">
        <v>2.00677415954135E-2</v>
      </c>
      <c r="P37" s="37">
        <v>2.45670773854695E-2</v>
      </c>
      <c r="Q37" s="37">
        <v>3.3240458215740899E-3</v>
      </c>
      <c r="R37" s="37">
        <v>5.5100071749479403E-2</v>
      </c>
      <c r="S37" s="38">
        <v>0.46646362041814599</v>
      </c>
    </row>
    <row r="38" spans="1:19" x14ac:dyDescent="0.2">
      <c r="A38" s="36" t="s">
        <v>77</v>
      </c>
      <c r="B38" s="18">
        <v>6.47461204584137E-3</v>
      </c>
      <c r="C38" s="37">
        <v>8.7100654680806401E-4</v>
      </c>
      <c r="D38" s="37">
        <v>2.9241380098208899E-7</v>
      </c>
      <c r="E38" s="37">
        <v>1.1955322923866501E-6</v>
      </c>
      <c r="F38" s="37">
        <v>2.9200489362736699E-3</v>
      </c>
      <c r="G38" s="37">
        <v>1.1417209266447299E-2</v>
      </c>
      <c r="H38" s="37">
        <v>3.61728977492384E-3</v>
      </c>
      <c r="I38" s="37">
        <v>5.7209882059268097E-7</v>
      </c>
      <c r="J38" s="37">
        <v>1.8905015852366001E-2</v>
      </c>
      <c r="K38" s="37">
        <v>2.40943108469466E-2</v>
      </c>
      <c r="L38" s="37">
        <v>8.23167408366237E-3</v>
      </c>
      <c r="M38" s="37">
        <v>3.2969598508418602E-2</v>
      </c>
      <c r="N38" s="37">
        <v>4.0914212639824699E-2</v>
      </c>
      <c r="O38" s="37">
        <v>0.29431166958897098</v>
      </c>
      <c r="P38" s="37">
        <v>4.0130518917305E-2</v>
      </c>
      <c r="Q38" s="37">
        <v>8.7378637947817595E-5</v>
      </c>
      <c r="R38" s="37">
        <v>4.6255661842207203E-2</v>
      </c>
      <c r="S38" s="38">
        <v>0.46879773246714102</v>
      </c>
    </row>
    <row r="39" spans="1:19" x14ac:dyDescent="0.2">
      <c r="A39" s="36" t="s">
        <v>78</v>
      </c>
      <c r="B39" s="18">
        <v>3.5997722313276998E-3</v>
      </c>
      <c r="C39" s="37">
        <v>1.17171362337028E-2</v>
      </c>
      <c r="D39" s="37">
        <v>2.7768083924352802E-7</v>
      </c>
      <c r="E39" s="37">
        <v>1.4218505932989399E-4</v>
      </c>
      <c r="F39" s="37">
        <v>1.4645671991294601E-3</v>
      </c>
      <c r="G39" s="37">
        <v>8.9061787905588899E-3</v>
      </c>
      <c r="H39" s="37">
        <v>2.7541065462874E-3</v>
      </c>
      <c r="I39" s="37">
        <v>1.02708440629838E-5</v>
      </c>
      <c r="J39" s="37">
        <v>1.87404396740272E-2</v>
      </c>
      <c r="K39" s="37">
        <v>1.80554697020711E-2</v>
      </c>
      <c r="L39" s="37">
        <v>1.5949178230721499E-2</v>
      </c>
      <c r="M39" s="37">
        <v>2.7762760765570799E-2</v>
      </c>
      <c r="N39" s="37">
        <v>4.6381932134220802E-2</v>
      </c>
      <c r="O39" s="37">
        <v>4.2757809905417797E-2</v>
      </c>
      <c r="P39" s="37">
        <v>0.28905070409200601</v>
      </c>
      <c r="Q39" s="37">
        <v>3.88645596448592E-3</v>
      </c>
      <c r="R39" s="37">
        <v>5.4002881335807697E-2</v>
      </c>
      <c r="S39" s="38">
        <v>0.45481787361043202</v>
      </c>
    </row>
    <row r="40" spans="1:19" x14ac:dyDescent="0.2">
      <c r="A40" s="36" t="s">
        <v>79</v>
      </c>
      <c r="B40" s="18">
        <v>1.1498730295654401E-2</v>
      </c>
      <c r="C40" s="37">
        <v>1.21333928001202E-4</v>
      </c>
      <c r="D40" s="37">
        <v>3.0043231764348001E-7</v>
      </c>
      <c r="E40" s="37">
        <v>2.5744900145268299E-3</v>
      </c>
      <c r="F40" s="37">
        <v>2.5585887229246301E-2</v>
      </c>
      <c r="G40" s="37">
        <v>6.36828895135427E-7</v>
      </c>
      <c r="H40" s="37">
        <v>2.23521286394352E-5</v>
      </c>
      <c r="I40" s="37">
        <v>6.8678812768593802E-3</v>
      </c>
      <c r="J40" s="37">
        <v>1.8307819369028099E-2</v>
      </c>
      <c r="K40" s="37">
        <v>3.6547821085941401E-2</v>
      </c>
      <c r="L40" s="37">
        <v>6.22092662226201E-3</v>
      </c>
      <c r="M40" s="37">
        <v>4.1943473015091902E-3</v>
      </c>
      <c r="N40" s="37">
        <v>4.04679909698741E-2</v>
      </c>
      <c r="O40" s="37">
        <v>2.9156101441212999E-3</v>
      </c>
      <c r="P40" s="37">
        <v>7.6101750302954799E-3</v>
      </c>
      <c r="Q40" s="37">
        <v>0.239371538922586</v>
      </c>
      <c r="R40" s="37">
        <v>8.3697083974161299E-2</v>
      </c>
      <c r="S40" s="38">
        <v>0.51399507444607995</v>
      </c>
    </row>
    <row r="41" spans="1:19" x14ac:dyDescent="0.2">
      <c r="A41" s="39" t="s">
        <v>80</v>
      </c>
      <c r="B41" s="40">
        <v>8.9879994655697494E-3</v>
      </c>
      <c r="C41" s="41">
        <v>1.1106181832453501E-4</v>
      </c>
      <c r="D41" s="41">
        <v>3.0111684987505798E-7</v>
      </c>
      <c r="E41" s="41">
        <v>4.3050468175000701E-3</v>
      </c>
      <c r="F41" s="41">
        <v>5.6757454014647601E-3</v>
      </c>
      <c r="G41" s="41">
        <v>1.6461131752497699E-5</v>
      </c>
      <c r="H41" s="41">
        <v>8.3188517104079204E-3</v>
      </c>
      <c r="I41" s="41">
        <v>5.4067301743695798E-3</v>
      </c>
      <c r="J41" s="41">
        <v>3.1783134784098901E-2</v>
      </c>
      <c r="K41" s="41">
        <v>3.8751357102877602E-2</v>
      </c>
      <c r="L41" s="41">
        <v>8.9225130460550298E-4</v>
      </c>
      <c r="M41" s="41">
        <v>1.5712391660618299E-2</v>
      </c>
      <c r="N41" s="41">
        <v>5.0412559327350302E-2</v>
      </c>
      <c r="O41" s="41">
        <v>4.1933557664640504E-3</v>
      </c>
      <c r="P41" s="41">
        <v>1.1219302112718E-2</v>
      </c>
      <c r="Q41" s="41">
        <v>1.26058550818009E-2</v>
      </c>
      <c r="R41" s="41">
        <v>0.27939494444093699</v>
      </c>
      <c r="S41" s="42">
        <v>0.52221265078228996</v>
      </c>
    </row>
  </sheetData>
  <mergeCells count="4">
    <mergeCell ref="B1:R1"/>
    <mergeCell ref="B23:R23"/>
    <mergeCell ref="S23:S24"/>
    <mergeCell ref="S1:S2"/>
  </mergeCells>
  <conditionalFormatting sqref="B3:R3">
    <cfRule type="colorScale" priority="34">
      <colorScale>
        <cfvo type="min"/>
        <cfvo type="max"/>
        <color rgb="FFFCFCFF"/>
        <color rgb="FFF8696B"/>
      </colorScale>
    </cfRule>
  </conditionalFormatting>
  <conditionalFormatting sqref="B4:R4">
    <cfRule type="colorScale" priority="33">
      <colorScale>
        <cfvo type="min"/>
        <cfvo type="max"/>
        <color rgb="FFFCFCFF"/>
        <color rgb="FFF8696B"/>
      </colorScale>
    </cfRule>
  </conditionalFormatting>
  <conditionalFormatting sqref="B5:R5">
    <cfRule type="colorScale" priority="32">
      <colorScale>
        <cfvo type="min"/>
        <cfvo type="max"/>
        <color rgb="FFFCFCFF"/>
        <color rgb="FFF8696B"/>
      </colorScale>
    </cfRule>
  </conditionalFormatting>
  <conditionalFormatting sqref="B6:R6">
    <cfRule type="colorScale" priority="31">
      <colorScale>
        <cfvo type="min"/>
        <cfvo type="max"/>
        <color rgb="FFFCFCFF"/>
        <color rgb="FFF8696B"/>
      </colorScale>
    </cfRule>
  </conditionalFormatting>
  <conditionalFormatting sqref="B7:R7">
    <cfRule type="colorScale" priority="30">
      <colorScale>
        <cfvo type="min"/>
        <cfvo type="max"/>
        <color rgb="FFFCFCFF"/>
        <color rgb="FFF8696B"/>
      </colorScale>
    </cfRule>
  </conditionalFormatting>
  <conditionalFormatting sqref="B8:R8">
    <cfRule type="colorScale" priority="29">
      <colorScale>
        <cfvo type="min"/>
        <cfvo type="max"/>
        <color rgb="FFFCFCFF"/>
        <color rgb="FFF8696B"/>
      </colorScale>
    </cfRule>
  </conditionalFormatting>
  <conditionalFormatting sqref="B9:R9">
    <cfRule type="colorScale" priority="28">
      <colorScale>
        <cfvo type="min"/>
        <cfvo type="max"/>
        <color rgb="FFFCFCFF"/>
        <color rgb="FFF8696B"/>
      </colorScale>
    </cfRule>
  </conditionalFormatting>
  <conditionalFormatting sqref="B10: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B11:R11">
    <cfRule type="colorScale" priority="26">
      <colorScale>
        <cfvo type="min"/>
        <cfvo type="max"/>
        <color rgb="FFFCFCFF"/>
        <color rgb="FFF8696B"/>
      </colorScale>
    </cfRule>
  </conditionalFormatting>
  <conditionalFormatting sqref="B12:R12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3:R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14:R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B15:R1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16:R16">
    <cfRule type="colorScale" priority="21">
      <colorScale>
        <cfvo type="min"/>
        <cfvo type="max"/>
        <color rgb="FFFCFCFF"/>
        <color rgb="FFF8696B"/>
      </colorScale>
    </cfRule>
  </conditionalFormatting>
  <conditionalFormatting sqref="B17:R1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18:R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B19:R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B25:R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B26:R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B27:R2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28:R28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9:R29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0:R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31:R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B32:R32">
    <cfRule type="colorScale" priority="10">
      <colorScale>
        <cfvo type="min"/>
        <cfvo type="max"/>
        <color rgb="FFFCFCFF"/>
        <color rgb="FFF8696B"/>
      </colorScale>
    </cfRule>
  </conditionalFormatting>
  <conditionalFormatting sqref="B33:R33">
    <cfRule type="colorScale" priority="9">
      <colorScale>
        <cfvo type="min"/>
        <cfvo type="max"/>
        <color rgb="FFFCFCFF"/>
        <color rgb="FFF8696B"/>
      </colorScale>
    </cfRule>
  </conditionalFormatting>
  <conditionalFormatting sqref="B34:R34">
    <cfRule type="colorScale" priority="8">
      <colorScale>
        <cfvo type="min"/>
        <cfvo type="max"/>
        <color rgb="FFFCFCFF"/>
        <color rgb="FFF8696B"/>
      </colorScale>
    </cfRule>
  </conditionalFormatting>
  <conditionalFormatting sqref="B35:R35">
    <cfRule type="colorScale" priority="7">
      <colorScale>
        <cfvo type="min"/>
        <cfvo type="max"/>
        <color rgb="FFFCFCFF"/>
        <color rgb="FFF8696B"/>
      </colorScale>
    </cfRule>
  </conditionalFormatting>
  <conditionalFormatting sqref="B36:R36">
    <cfRule type="colorScale" priority="6">
      <colorScale>
        <cfvo type="min"/>
        <cfvo type="max"/>
        <color rgb="FFFCFCFF"/>
        <color rgb="FFF8696B"/>
      </colorScale>
    </cfRule>
  </conditionalFormatting>
  <conditionalFormatting sqref="B37:R37">
    <cfRule type="colorScale" priority="5">
      <colorScale>
        <cfvo type="min"/>
        <cfvo type="max"/>
        <color rgb="FFFCFCFF"/>
        <color rgb="FFF8696B"/>
      </colorScale>
    </cfRule>
  </conditionalFormatting>
  <conditionalFormatting sqref="B38:R38">
    <cfRule type="colorScale" priority="4">
      <colorScale>
        <cfvo type="min"/>
        <cfvo type="max"/>
        <color rgb="FFFCFCFF"/>
        <color rgb="FFF8696B"/>
      </colorScale>
    </cfRule>
  </conditionalFormatting>
  <conditionalFormatting sqref="B39:R39">
    <cfRule type="colorScale" priority="3">
      <colorScale>
        <cfvo type="min"/>
        <cfvo type="max"/>
        <color rgb="FFFCFCFF"/>
        <color rgb="FFF8696B"/>
      </colorScale>
    </cfRule>
  </conditionalFormatting>
  <conditionalFormatting sqref="B40:R40">
    <cfRule type="colorScale" priority="2">
      <colorScale>
        <cfvo type="min"/>
        <cfvo type="max"/>
        <color rgb="FFFCFCFF"/>
        <color rgb="FFF8696B"/>
      </colorScale>
    </cfRule>
  </conditionalFormatting>
  <conditionalFormatting sqref="B41:R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FB6A-05CB-9C42-A89D-820278DB2E02}">
  <dimension ref="A1:I24"/>
  <sheetViews>
    <sheetView tabSelected="1" zoomScaleNormal="80" workbookViewId="0">
      <selection sqref="A1:I23"/>
    </sheetView>
  </sheetViews>
  <sheetFormatPr baseColWidth="10" defaultRowHeight="16" x14ac:dyDescent="0.2"/>
  <cols>
    <col min="1" max="1" width="7.83203125" bestFit="1" customWidth="1"/>
    <col min="2" max="9" width="10" customWidth="1"/>
  </cols>
  <sheetData>
    <row r="1" spans="1:9" ht="33" customHeight="1" x14ac:dyDescent="0.2">
      <c r="A1" s="45"/>
      <c r="B1" s="73" t="s">
        <v>84</v>
      </c>
      <c r="C1" s="74"/>
      <c r="D1" s="74"/>
      <c r="E1" s="75"/>
      <c r="F1" s="76" t="s">
        <v>83</v>
      </c>
      <c r="G1" s="77"/>
      <c r="H1" s="77"/>
      <c r="I1" s="78"/>
    </row>
    <row r="2" spans="1:9" x14ac:dyDescent="0.2">
      <c r="A2" s="46"/>
      <c r="B2" s="47" t="s">
        <v>81</v>
      </c>
      <c r="C2" s="48"/>
      <c r="D2" s="49" t="s">
        <v>82</v>
      </c>
      <c r="E2" s="50"/>
      <c r="F2" s="47" t="s">
        <v>81</v>
      </c>
      <c r="G2" s="48"/>
      <c r="H2" s="49" t="s">
        <v>82</v>
      </c>
      <c r="I2" s="50"/>
    </row>
    <row r="3" spans="1:9" x14ac:dyDescent="0.2">
      <c r="A3" s="51"/>
      <c r="B3" s="51" t="s">
        <v>60</v>
      </c>
      <c r="C3" s="52" t="s">
        <v>61</v>
      </c>
      <c r="D3" s="53" t="s">
        <v>60</v>
      </c>
      <c r="E3" s="54" t="s">
        <v>61</v>
      </c>
      <c r="F3" s="51" t="s">
        <v>60</v>
      </c>
      <c r="G3" s="52" t="s">
        <v>61</v>
      </c>
      <c r="H3" s="53" t="s">
        <v>60</v>
      </c>
      <c r="I3" s="54" t="s">
        <v>61</v>
      </c>
    </row>
    <row r="4" spans="1:9" x14ac:dyDescent="0.2">
      <c r="A4" s="55" t="s">
        <v>64</v>
      </c>
      <c r="B4" s="56">
        <v>0.182372882693247</v>
      </c>
      <c r="C4" s="57">
        <v>0.26376044627590867</v>
      </c>
      <c r="D4" s="58">
        <v>0.40878560477568737</v>
      </c>
      <c r="E4" s="59">
        <v>0.59121439522431263</v>
      </c>
      <c r="F4" s="56">
        <v>0.37954165649107902</v>
      </c>
      <c r="G4" s="57">
        <v>7.1818582560026212E-2</v>
      </c>
      <c r="H4" s="58">
        <v>0.84088411794753914</v>
      </c>
      <c r="I4" s="59">
        <v>0.15911588205246086</v>
      </c>
    </row>
    <row r="5" spans="1:9" x14ac:dyDescent="0.2">
      <c r="A5" s="55" t="s">
        <v>65</v>
      </c>
      <c r="B5" s="56">
        <v>0.25049998936756601</v>
      </c>
      <c r="C5" s="57">
        <v>0.24677633492605072</v>
      </c>
      <c r="D5" s="58">
        <v>0.50374404959536812</v>
      </c>
      <c r="E5" s="59">
        <v>0.49625595040463188</v>
      </c>
      <c r="F5" s="56">
        <v>0.46568523239061199</v>
      </c>
      <c r="G5" s="57">
        <v>2.1051467324380291E-2</v>
      </c>
      <c r="H5" s="58">
        <v>0.95674978415084189</v>
      </c>
      <c r="I5" s="59">
        <v>4.3250215849158113E-2</v>
      </c>
    </row>
    <row r="6" spans="1:9" x14ac:dyDescent="0.2">
      <c r="A6" s="55" t="s">
        <v>66</v>
      </c>
      <c r="B6" s="56">
        <v>0.26828464595233498</v>
      </c>
      <c r="C6" s="57">
        <v>0.22783393669346547</v>
      </c>
      <c r="D6" s="58">
        <v>0.5407671781241753</v>
      </c>
      <c r="E6" s="59">
        <v>0.4592328218758247</v>
      </c>
      <c r="F6" s="56">
        <v>0.532900725427634</v>
      </c>
      <c r="G6" s="57">
        <v>9.0305059483721806E-3</v>
      </c>
      <c r="H6" s="58">
        <v>0.98333643564803785</v>
      </c>
      <c r="I6" s="59">
        <v>1.6663564351962146E-2</v>
      </c>
    </row>
    <row r="7" spans="1:9" x14ac:dyDescent="0.2">
      <c r="A7" s="55" t="s">
        <v>67</v>
      </c>
      <c r="B7" s="56">
        <v>0.324314722027083</v>
      </c>
      <c r="C7" s="57">
        <v>0.19321845900381773</v>
      </c>
      <c r="D7" s="58">
        <v>0.62665493520833571</v>
      </c>
      <c r="E7" s="59">
        <v>0.37334506479166429</v>
      </c>
      <c r="F7" s="56">
        <v>0.49284336411735702</v>
      </c>
      <c r="G7" s="57">
        <v>1.3483157358029685E-2</v>
      </c>
      <c r="H7" s="58">
        <v>0.97337062787321305</v>
      </c>
      <c r="I7" s="59">
        <v>2.6629372126786954E-2</v>
      </c>
    </row>
    <row r="8" spans="1:9" x14ac:dyDescent="0.2">
      <c r="A8" s="55" t="s">
        <v>68</v>
      </c>
      <c r="B8" s="56">
        <v>0.35947749480188201</v>
      </c>
      <c r="C8" s="57">
        <v>0.1926554542462055</v>
      </c>
      <c r="D8" s="58">
        <v>0.65107053549628613</v>
      </c>
      <c r="E8" s="59">
        <v>0.34892946450371387</v>
      </c>
      <c r="F8" s="56">
        <v>0.53310893211132104</v>
      </c>
      <c r="G8" s="57">
        <v>2.0110136871737572E-2</v>
      </c>
      <c r="H8" s="58">
        <v>0.96364887257284071</v>
      </c>
      <c r="I8" s="59">
        <v>3.6351127427159291E-2</v>
      </c>
    </row>
    <row r="9" spans="1:9" x14ac:dyDescent="0.2">
      <c r="A9" s="55" t="s">
        <v>69</v>
      </c>
      <c r="B9" s="56">
        <v>0.29339346741237299</v>
      </c>
      <c r="C9" s="57">
        <v>0.19760338452082254</v>
      </c>
      <c r="D9" s="58">
        <v>0.59754653468183894</v>
      </c>
      <c r="E9" s="59">
        <v>0.40245346531816106</v>
      </c>
      <c r="F9" s="56">
        <v>0.473001156546632</v>
      </c>
      <c r="G9" s="57">
        <v>5.3012248204119539E-3</v>
      </c>
      <c r="H9" s="58">
        <v>0.98891658284188255</v>
      </c>
      <c r="I9" s="59">
        <v>1.1083417158117448E-2</v>
      </c>
    </row>
    <row r="10" spans="1:9" x14ac:dyDescent="0.2">
      <c r="A10" s="55" t="s">
        <v>70</v>
      </c>
      <c r="B10" s="56">
        <v>0.35262624285010202</v>
      </c>
      <c r="C10" s="57">
        <v>0.15285690130410368</v>
      </c>
      <c r="D10" s="58">
        <v>0.69760237691037186</v>
      </c>
      <c r="E10" s="59">
        <v>0.30239762308962814</v>
      </c>
      <c r="F10" s="56">
        <v>0.49922815880863303</v>
      </c>
      <c r="G10" s="57">
        <v>1.7746412117269905E-4</v>
      </c>
      <c r="H10" s="58">
        <v>0.99964464933307806</v>
      </c>
      <c r="I10" s="59">
        <v>3.5535066692193862E-4</v>
      </c>
    </row>
    <row r="11" spans="1:9" x14ac:dyDescent="0.2">
      <c r="A11" s="55" t="s">
        <v>71</v>
      </c>
      <c r="B11" s="56">
        <v>0.21425024846635199</v>
      </c>
      <c r="C11" s="57">
        <v>0.26058611010003868</v>
      </c>
      <c r="D11" s="58">
        <v>0.45120859976520933</v>
      </c>
      <c r="E11" s="59">
        <v>0.54879140023479067</v>
      </c>
      <c r="F11" s="56">
        <v>0.41322140985363798</v>
      </c>
      <c r="G11" s="57">
        <v>5.9414634172936964E-2</v>
      </c>
      <c r="H11" s="58">
        <v>0.874290937130482</v>
      </c>
      <c r="I11" s="59">
        <v>0.125709062869518</v>
      </c>
    </row>
    <row r="12" spans="1:9" x14ac:dyDescent="0.2">
      <c r="A12" s="55" t="s">
        <v>72</v>
      </c>
      <c r="B12" s="56">
        <v>0.211463883382037</v>
      </c>
      <c r="C12" s="57">
        <v>0.27413995389961088</v>
      </c>
      <c r="D12" s="58">
        <v>0.43546584097396451</v>
      </c>
      <c r="E12" s="59">
        <v>0.56453415902603554</v>
      </c>
      <c r="F12" s="56">
        <v>0.39290999104422297</v>
      </c>
      <c r="G12" s="57">
        <v>5.4237873792076952E-2</v>
      </c>
      <c r="H12" s="58">
        <v>0.87870259916832361</v>
      </c>
      <c r="I12" s="59">
        <v>0.12129740083167639</v>
      </c>
    </row>
    <row r="13" spans="1:9" x14ac:dyDescent="0.2">
      <c r="A13" s="55" t="s">
        <v>73</v>
      </c>
      <c r="B13" s="56">
        <v>0.139803780444439</v>
      </c>
      <c r="C13" s="57">
        <v>0.29168068956171445</v>
      </c>
      <c r="D13" s="58">
        <v>0.32400651741288683</v>
      </c>
      <c r="E13" s="59">
        <v>0.67599348258711323</v>
      </c>
      <c r="F13" s="56">
        <v>0.35613464381392401</v>
      </c>
      <c r="G13" s="57">
        <v>9.3366353792962153E-2</v>
      </c>
      <c r="H13" s="58">
        <v>0.79228888414032783</v>
      </c>
      <c r="I13" s="59">
        <v>0.20771111585967217</v>
      </c>
    </row>
    <row r="14" spans="1:9" x14ac:dyDescent="0.2">
      <c r="A14" s="55" t="s">
        <v>74</v>
      </c>
      <c r="B14" s="56">
        <v>0.238675858922204</v>
      </c>
      <c r="C14" s="57">
        <v>0.24967394756386663</v>
      </c>
      <c r="D14" s="58">
        <v>0.488739538241246</v>
      </c>
      <c r="E14" s="59">
        <v>0.51126046175875395</v>
      </c>
      <c r="F14" s="56">
        <v>0.41247054290034901</v>
      </c>
      <c r="G14" s="57">
        <v>5.661126329036148E-2</v>
      </c>
      <c r="H14" s="58">
        <v>0.87931473243422809</v>
      </c>
      <c r="I14" s="59">
        <v>0.12068526756577191</v>
      </c>
    </row>
    <row r="15" spans="1:9" x14ac:dyDescent="0.2">
      <c r="A15" s="55" t="s">
        <v>75</v>
      </c>
      <c r="B15" s="56">
        <v>0.25952818028966901</v>
      </c>
      <c r="C15" s="57">
        <v>0.26611902902050194</v>
      </c>
      <c r="D15" s="58">
        <v>0.49373072983733485</v>
      </c>
      <c r="E15" s="59">
        <v>0.50626927016266521</v>
      </c>
      <c r="F15" s="56">
        <v>0.44825744374776899</v>
      </c>
      <c r="G15" s="57">
        <v>4.9982130436361571E-2</v>
      </c>
      <c r="H15" s="58">
        <v>0.8996825362212395</v>
      </c>
      <c r="I15" s="59">
        <v>0.1003174637787605</v>
      </c>
    </row>
    <row r="16" spans="1:9" x14ac:dyDescent="0.2">
      <c r="A16" s="55" t="s">
        <v>76</v>
      </c>
      <c r="B16" s="56">
        <v>0.27264389448486698</v>
      </c>
      <c r="C16" s="57">
        <v>0.26089248509698543</v>
      </c>
      <c r="D16" s="58">
        <v>0.51101275361681187</v>
      </c>
      <c r="E16" s="59">
        <v>0.48898724638318813</v>
      </c>
      <c r="F16" s="56">
        <v>0.45138144491408599</v>
      </c>
      <c r="G16" s="57">
        <v>5.354039145238404E-2</v>
      </c>
      <c r="H16" s="58">
        <v>0.89396301051728599</v>
      </c>
      <c r="I16" s="59">
        <v>0.10603698948271401</v>
      </c>
    </row>
    <row r="17" spans="1:9" x14ac:dyDescent="0.2">
      <c r="A17" s="55" t="s">
        <v>77</v>
      </c>
      <c r="B17" s="56">
        <v>0.29431166958897098</v>
      </c>
      <c r="C17" s="57">
        <v>0.23689059794388651</v>
      </c>
      <c r="D17" s="58">
        <v>0.55404821774554336</v>
      </c>
      <c r="E17" s="59">
        <v>0.44595178225445664</v>
      </c>
      <c r="F17" s="56">
        <v>0.47572171901925697</v>
      </c>
      <c r="G17" s="57">
        <v>5.3896850189767198E-2</v>
      </c>
      <c r="H17" s="58">
        <v>0.89823459122617022</v>
      </c>
      <c r="I17" s="59">
        <v>0.10176540877382978</v>
      </c>
    </row>
    <row r="18" spans="1:9" x14ac:dyDescent="0.2">
      <c r="A18" s="55" t="s">
        <v>78</v>
      </c>
      <c r="B18" s="56">
        <v>0.28905070409200601</v>
      </c>
      <c r="C18" s="57">
        <v>0.2561314222975612</v>
      </c>
      <c r="D18" s="58">
        <v>0.53019108679557292</v>
      </c>
      <c r="E18" s="59">
        <v>0.46980891320442708</v>
      </c>
      <c r="F18" s="56">
        <v>0.46922120032506298</v>
      </c>
      <c r="G18" s="57">
        <v>5.9914196438951794E-2</v>
      </c>
      <c r="H18" s="58">
        <v>0.8867696305985886</v>
      </c>
      <c r="I18" s="59">
        <v>0.1132303694014114</v>
      </c>
    </row>
    <row r="19" spans="1:9" x14ac:dyDescent="0.2">
      <c r="A19" s="55" t="s">
        <v>79</v>
      </c>
      <c r="B19" s="56">
        <v>0.239371538922586</v>
      </c>
      <c r="C19" s="57">
        <v>0.24663338663133327</v>
      </c>
      <c r="D19" s="58">
        <v>0.49252903897993355</v>
      </c>
      <c r="E19" s="59">
        <v>0.5074709610200665</v>
      </c>
      <c r="F19" s="56">
        <v>0.46103062792312299</v>
      </c>
      <c r="G19" s="57">
        <v>1.4463257471281465E-2</v>
      </c>
      <c r="H19" s="58">
        <v>0.9695826635934871</v>
      </c>
      <c r="I19" s="59">
        <v>3.0417336406512896E-2</v>
      </c>
    </row>
    <row r="20" spans="1:9" x14ac:dyDescent="0.2">
      <c r="A20" s="60" t="s">
        <v>80</v>
      </c>
      <c r="B20" s="61">
        <v>0.27939494444093699</v>
      </c>
      <c r="C20" s="62">
        <v>0.1983924047767725</v>
      </c>
      <c r="D20" s="63">
        <v>0.58476840146227349</v>
      </c>
      <c r="E20" s="64">
        <v>0.41523159853772651</v>
      </c>
      <c r="F20" s="61">
        <v>0.40061864093843402</v>
      </c>
      <c r="G20" s="62">
        <v>1.8403072346330096E-2</v>
      </c>
      <c r="H20" s="63">
        <v>0.95608086224919919</v>
      </c>
      <c r="I20" s="64">
        <v>4.3919137750800807E-2</v>
      </c>
    </row>
    <row r="21" spans="1:9" x14ac:dyDescent="0.2">
      <c r="A21" s="55" t="s">
        <v>37</v>
      </c>
      <c r="B21" s="65">
        <v>0.35947749480188201</v>
      </c>
      <c r="C21" s="66">
        <v>0.29168068956171445</v>
      </c>
      <c r="D21" s="67">
        <v>0.69760237691037186</v>
      </c>
      <c r="E21" s="68">
        <v>0.67599348258711323</v>
      </c>
      <c r="F21" s="65">
        <v>0.53310893211132104</v>
      </c>
      <c r="G21" s="66">
        <v>9.3366353792962153E-2</v>
      </c>
      <c r="H21" s="67">
        <v>0.99964464933307806</v>
      </c>
      <c r="I21" s="68">
        <v>0.20771111585967217</v>
      </c>
    </row>
    <row r="22" spans="1:9" x14ac:dyDescent="0.2">
      <c r="A22" s="55" t="s">
        <v>39</v>
      </c>
      <c r="B22" s="65">
        <v>0.139803780444439</v>
      </c>
      <c r="C22" s="66">
        <v>0.15285690130410368</v>
      </c>
      <c r="D22" s="67">
        <v>0.32400651741288683</v>
      </c>
      <c r="E22" s="68">
        <v>0.30239762308962814</v>
      </c>
      <c r="F22" s="65">
        <v>0.35613464381392401</v>
      </c>
      <c r="G22" s="66">
        <v>1.7746412117269905E-4</v>
      </c>
      <c r="H22" s="67">
        <v>0.79228888414032783</v>
      </c>
      <c r="I22" s="68">
        <v>3.5535066692193862E-4</v>
      </c>
    </row>
    <row r="23" spans="1:9" x14ac:dyDescent="0.2">
      <c r="A23" s="60" t="s">
        <v>40</v>
      </c>
      <c r="B23" s="69">
        <v>0.26290965577286207</v>
      </c>
      <c r="C23" s="70">
        <v>0.2362261731683909</v>
      </c>
      <c r="D23" s="71">
        <v>0.52305129056604938</v>
      </c>
      <c r="E23" s="72">
        <v>0.47694870943395068</v>
      </c>
      <c r="F23" s="69">
        <v>0.45042805237489025</v>
      </c>
      <c r="G23" s="70">
        <v>3.8517797787502604E-2</v>
      </c>
      <c r="H23" s="71">
        <v>0.91973303044980981</v>
      </c>
      <c r="I23" s="72">
        <v>8.0266969550190276E-2</v>
      </c>
    </row>
    <row r="24" spans="1:9" ht="34" customHeight="1" x14ac:dyDescent="0.2"/>
  </sheetData>
  <mergeCells count="6">
    <mergeCell ref="B2:C2"/>
    <mergeCell ref="D2:E2"/>
    <mergeCell ref="B1:E1"/>
    <mergeCell ref="F1:I1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cl_base_new</vt:lpstr>
      <vt:lpstr>cl_base_new_gpt</vt:lpstr>
      <vt:lpstr>tableA</vt:lpstr>
      <vt:lpstr>tableB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T. LaFleur</dc:creator>
  <cp:lastModifiedBy>Marcelo T. LaFleur</cp:lastModifiedBy>
  <dcterms:created xsi:type="dcterms:W3CDTF">2023-06-21T17:39:32Z</dcterms:created>
  <dcterms:modified xsi:type="dcterms:W3CDTF">2023-06-27T16:31:10Z</dcterms:modified>
</cp:coreProperties>
</file>